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_latest\Phenotypic_data_Sylvie_2022-10-5\"/>
    </mc:Choice>
  </mc:AlternateContent>
  <bookViews>
    <workbookView xWindow="0" yWindow="0" windowWidth="20460" windowHeight="6480" activeTab="4"/>
  </bookViews>
  <sheets>
    <sheet name="FHB" sheetId="1" r:id="rId1"/>
    <sheet name="LR" sheetId="2" r:id="rId2"/>
    <sheet name="AGR" sheetId="3" r:id="rId3"/>
    <sheet name="YR" sheetId="4" r:id="rId4"/>
    <sheet name="PM" sheetId="5" r:id="rId5"/>
  </sheets>
  <calcPr calcId="162913"/>
  <extLst>
    <ext uri="GoogleSheetsCustomDataVersion1">
      <go:sheetsCustomData xmlns:go="http://customooxmlschemas.google.com/" r:id="rId9" roundtripDataSignature="AMtx7mjLNytnRdGDzBI3DtPKEpXTOzznxg=="/>
    </ext>
  </extLst>
</workbook>
</file>

<file path=xl/calcChain.xml><?xml version="1.0" encoding="utf-8"?>
<calcChain xmlns="http://schemas.openxmlformats.org/spreadsheetml/2006/main">
  <c r="BY8" i="1" l="1"/>
  <c r="BZ8" i="1"/>
  <c r="BY12" i="1"/>
  <c r="BZ12" i="1"/>
  <c r="BY22" i="1"/>
  <c r="BZ22" i="1"/>
  <c r="BY25" i="1"/>
  <c r="BZ25" i="1"/>
  <c r="BY31" i="1"/>
  <c r="BZ31" i="1"/>
  <c r="BY32" i="1"/>
  <c r="BZ32" i="1"/>
  <c r="BY33" i="1"/>
  <c r="BZ33" i="1"/>
  <c r="BY45" i="1"/>
  <c r="BZ45" i="1"/>
  <c r="BY51" i="1"/>
  <c r="BZ51" i="1"/>
  <c r="BY55" i="1"/>
  <c r="BZ55" i="1"/>
  <c r="BY56" i="1"/>
  <c r="BZ56" i="1"/>
  <c r="BY61" i="1"/>
  <c r="BZ61" i="1"/>
  <c r="BY62" i="1"/>
  <c r="BZ62" i="1"/>
  <c r="BY64" i="1"/>
  <c r="BZ64" i="1"/>
  <c r="BY66" i="1"/>
  <c r="BZ66" i="1"/>
  <c r="BY68" i="1"/>
  <c r="BZ68" i="1"/>
  <c r="BY69" i="1"/>
  <c r="BZ69" i="1"/>
  <c r="BY71" i="1"/>
  <c r="BZ71" i="1"/>
  <c r="BY72" i="1"/>
  <c r="BZ72" i="1"/>
  <c r="BY73" i="1"/>
  <c r="BZ73" i="1"/>
  <c r="BY74" i="1"/>
  <c r="BZ74" i="1"/>
  <c r="BY75" i="1"/>
  <c r="BZ75" i="1"/>
  <c r="BY76" i="1"/>
  <c r="BZ76" i="1"/>
  <c r="BY78" i="1"/>
  <c r="BZ78" i="1"/>
  <c r="BY79" i="1"/>
  <c r="BZ79" i="1"/>
  <c r="BY81" i="1"/>
  <c r="BZ81" i="1"/>
  <c r="BY85" i="1"/>
  <c r="BZ85" i="1"/>
  <c r="BY88" i="1"/>
  <c r="BZ88" i="1"/>
  <c r="BY89" i="1"/>
  <c r="BZ89" i="1"/>
  <c r="BY94" i="1"/>
  <c r="BZ94" i="1"/>
  <c r="BY100" i="1"/>
  <c r="BZ100" i="1"/>
  <c r="BY101" i="1"/>
  <c r="BZ101" i="1"/>
  <c r="BY102" i="1"/>
  <c r="BZ102" i="1"/>
  <c r="BY103" i="1"/>
  <c r="BZ103" i="1"/>
  <c r="BY105" i="1"/>
  <c r="BZ105" i="1"/>
  <c r="BY106" i="1"/>
  <c r="BZ106" i="1"/>
  <c r="BY109" i="1"/>
  <c r="BZ109" i="1"/>
  <c r="BY110" i="1"/>
  <c r="BZ110" i="1"/>
  <c r="BY112" i="1"/>
  <c r="BZ112" i="1"/>
  <c r="BY114" i="1"/>
  <c r="BZ114" i="1"/>
  <c r="BY115" i="1"/>
  <c r="BZ115" i="1"/>
  <c r="BY116" i="1"/>
  <c r="BZ116" i="1"/>
  <c r="BY117" i="1"/>
  <c r="BZ117" i="1"/>
  <c r="BY118" i="1"/>
  <c r="BZ118" i="1"/>
  <c r="BY119" i="1"/>
  <c r="BZ119" i="1"/>
  <c r="BY120" i="1"/>
  <c r="BZ120" i="1"/>
  <c r="BY121" i="1"/>
  <c r="BZ121" i="1"/>
  <c r="BY123" i="1"/>
  <c r="BZ123" i="1"/>
  <c r="BY124" i="1"/>
  <c r="BZ124" i="1"/>
  <c r="BY125" i="1"/>
  <c r="BZ125" i="1"/>
  <c r="BY126" i="1"/>
  <c r="BZ126" i="1"/>
  <c r="BY127" i="1"/>
  <c r="BZ127" i="1"/>
  <c r="BY128" i="1"/>
  <c r="BZ128" i="1"/>
  <c r="BY129" i="1"/>
  <c r="BZ129" i="1"/>
  <c r="BY130" i="1"/>
  <c r="BZ130" i="1"/>
  <c r="BY131" i="1"/>
  <c r="BZ131" i="1"/>
  <c r="BY132" i="1"/>
  <c r="BZ132" i="1"/>
  <c r="BY133" i="1"/>
  <c r="BZ133" i="1"/>
  <c r="BY135" i="1"/>
  <c r="BZ135" i="1"/>
  <c r="BY138" i="1"/>
  <c r="BZ138" i="1"/>
  <c r="BY139" i="1"/>
  <c r="BZ139" i="1"/>
  <c r="BY140" i="1"/>
  <c r="BZ140" i="1"/>
  <c r="BY141" i="1"/>
  <c r="BZ141" i="1"/>
  <c r="BY145" i="1"/>
  <c r="BZ145" i="1"/>
  <c r="BY148" i="1"/>
  <c r="BZ148" i="1"/>
  <c r="BY149" i="1"/>
  <c r="BZ149" i="1"/>
  <c r="BY150" i="1"/>
  <c r="BZ150" i="1"/>
  <c r="BY151" i="1"/>
  <c r="BZ151" i="1"/>
  <c r="BY152" i="1"/>
  <c r="BZ152" i="1"/>
  <c r="BY153" i="1"/>
  <c r="BZ153" i="1"/>
  <c r="BY155" i="1"/>
  <c r="BZ155" i="1"/>
  <c r="BY156" i="1"/>
  <c r="BZ156" i="1"/>
  <c r="BY157" i="1"/>
  <c r="BZ157" i="1"/>
  <c r="BY158" i="1"/>
  <c r="BZ158" i="1"/>
  <c r="BY159" i="1"/>
  <c r="BZ159" i="1"/>
  <c r="BY161" i="1"/>
  <c r="BZ161" i="1"/>
  <c r="BY168" i="1"/>
  <c r="BZ168" i="1"/>
  <c r="BY169" i="1"/>
  <c r="BZ169" i="1"/>
  <c r="BY170" i="1"/>
  <c r="BZ170" i="1"/>
  <c r="BY171" i="1"/>
  <c r="BZ171" i="1"/>
  <c r="BY172" i="1"/>
  <c r="BZ172" i="1"/>
  <c r="BY173" i="1"/>
  <c r="BZ173" i="1"/>
  <c r="BY174" i="1"/>
  <c r="BZ174" i="1"/>
  <c r="BY175" i="1"/>
  <c r="BZ175" i="1"/>
  <c r="BY176" i="1"/>
  <c r="BZ176" i="1"/>
  <c r="BY177" i="1"/>
  <c r="BZ177" i="1"/>
  <c r="BY178" i="1"/>
  <c r="BZ178" i="1"/>
  <c r="BY180" i="1"/>
  <c r="BZ180" i="1"/>
  <c r="BY187" i="1"/>
  <c r="BZ187" i="1"/>
  <c r="BY188" i="1"/>
  <c r="BZ188" i="1"/>
  <c r="BY189" i="1"/>
  <c r="BZ189" i="1"/>
  <c r="BY190" i="1"/>
  <c r="BZ190" i="1"/>
  <c r="BY193" i="1"/>
  <c r="BZ193" i="1"/>
  <c r="BY194" i="1"/>
  <c r="BZ194" i="1"/>
  <c r="BY195" i="1"/>
  <c r="BZ195" i="1"/>
  <c r="BY197" i="1"/>
  <c r="BZ197" i="1"/>
  <c r="BY198" i="1"/>
  <c r="BZ198" i="1"/>
  <c r="BY200" i="1"/>
  <c r="BZ200" i="1"/>
  <c r="BY201" i="1"/>
  <c r="BZ201" i="1"/>
  <c r="BY203" i="1"/>
  <c r="BZ203" i="1"/>
  <c r="BY204" i="1"/>
  <c r="BZ204" i="1"/>
  <c r="BY207" i="1"/>
  <c r="BZ207" i="1"/>
  <c r="BY208" i="1"/>
  <c r="BZ208" i="1"/>
  <c r="BY211" i="1"/>
  <c r="BZ211" i="1"/>
  <c r="BY212" i="1"/>
  <c r="BZ212" i="1"/>
  <c r="BY215" i="1"/>
  <c r="BZ215" i="1"/>
  <c r="BY216" i="1"/>
  <c r="BZ216" i="1"/>
  <c r="BY217" i="1"/>
  <c r="BZ217" i="1"/>
  <c r="BY218" i="1"/>
  <c r="BZ218" i="1"/>
  <c r="BY223" i="1"/>
  <c r="BZ223" i="1"/>
  <c r="BY224" i="1"/>
  <c r="BZ224" i="1"/>
  <c r="BY225" i="1"/>
  <c r="BZ225" i="1"/>
  <c r="BY226" i="1"/>
  <c r="BZ226" i="1"/>
  <c r="BY234" i="1"/>
  <c r="BZ234" i="1"/>
  <c r="BY235" i="1"/>
  <c r="BZ235" i="1"/>
  <c r="BY236" i="1"/>
  <c r="BZ236" i="1"/>
  <c r="BY237" i="1"/>
  <c r="BZ237" i="1"/>
  <c r="BY238" i="1"/>
  <c r="BZ238" i="1"/>
  <c r="BY239" i="1"/>
  <c r="BZ239" i="1"/>
  <c r="BY240" i="1"/>
  <c r="BZ240" i="1"/>
  <c r="BY241" i="1"/>
  <c r="BZ241" i="1"/>
  <c r="BY242" i="1"/>
  <c r="BZ242" i="1"/>
  <c r="BY243" i="1"/>
  <c r="BZ243" i="1"/>
  <c r="BY244" i="1"/>
  <c r="BZ244" i="1"/>
  <c r="BY245" i="1"/>
  <c r="BZ245" i="1"/>
  <c r="BY246" i="1"/>
  <c r="BZ246" i="1"/>
  <c r="BY247" i="1"/>
  <c r="BZ247" i="1"/>
  <c r="BY248" i="1"/>
  <c r="BZ248" i="1"/>
  <c r="BY249" i="1"/>
  <c r="BZ249" i="1"/>
  <c r="BY250" i="1"/>
  <c r="BZ250" i="1"/>
  <c r="BY251" i="1"/>
  <c r="BZ251" i="1"/>
  <c r="BY252" i="1"/>
  <c r="BZ252" i="1"/>
  <c r="BY253" i="1"/>
  <c r="BZ253" i="1"/>
  <c r="BY254" i="1"/>
  <c r="BZ254" i="1"/>
  <c r="BY255" i="1"/>
  <c r="BZ255" i="1"/>
  <c r="BY256" i="1"/>
  <c r="BZ256" i="1"/>
  <c r="BY257" i="1"/>
  <c r="BZ257" i="1"/>
  <c r="BY259" i="1"/>
  <c r="BZ259" i="1"/>
  <c r="BY260" i="1"/>
  <c r="BZ260" i="1"/>
  <c r="BY261" i="1"/>
  <c r="BZ261" i="1"/>
  <c r="BY262" i="1"/>
  <c r="BZ262" i="1"/>
  <c r="BY263" i="1"/>
  <c r="BZ263" i="1"/>
  <c r="BY264" i="1"/>
  <c r="BZ264" i="1"/>
  <c r="BY265" i="1"/>
  <c r="BZ265" i="1"/>
  <c r="BY267" i="1"/>
  <c r="BZ267" i="1"/>
  <c r="BY268" i="1"/>
  <c r="BZ268" i="1"/>
  <c r="BY269" i="1"/>
  <c r="BZ269" i="1"/>
  <c r="BY270" i="1"/>
  <c r="BZ270" i="1"/>
  <c r="BY271" i="1"/>
  <c r="BZ271" i="1"/>
  <c r="BY272" i="1"/>
  <c r="BZ272" i="1"/>
  <c r="BY274" i="1"/>
  <c r="BZ274" i="1"/>
  <c r="BY275" i="1"/>
  <c r="BZ275" i="1"/>
  <c r="BY277" i="1"/>
  <c r="BZ277" i="1"/>
  <c r="BY278" i="1"/>
  <c r="BZ278" i="1"/>
  <c r="BY279" i="1"/>
  <c r="BZ279" i="1"/>
  <c r="BY280" i="1"/>
  <c r="BZ280" i="1"/>
  <c r="BY281" i="1"/>
  <c r="BZ281" i="1"/>
  <c r="BY282" i="1"/>
  <c r="BZ282" i="1"/>
  <c r="BY283" i="1"/>
  <c r="BZ283" i="1"/>
  <c r="BY284" i="1"/>
  <c r="BZ284" i="1"/>
  <c r="BY285" i="1"/>
  <c r="BZ285" i="1"/>
  <c r="BY286" i="1"/>
  <c r="BZ286" i="1"/>
  <c r="BY287" i="1"/>
  <c r="BZ287" i="1"/>
  <c r="BY288" i="1"/>
  <c r="BZ288" i="1"/>
  <c r="BY289" i="1"/>
  <c r="BZ289" i="1"/>
  <c r="BY290" i="1"/>
  <c r="BZ290" i="1"/>
  <c r="BY291" i="1"/>
  <c r="BZ291" i="1"/>
  <c r="BY292" i="1"/>
  <c r="BZ292" i="1"/>
  <c r="BY294" i="1"/>
  <c r="BZ294" i="1"/>
  <c r="BY295" i="1"/>
  <c r="BZ295" i="1"/>
  <c r="BY296" i="1"/>
  <c r="BZ296" i="1"/>
  <c r="BY297" i="1"/>
  <c r="BZ297" i="1"/>
  <c r="BY298" i="1"/>
  <c r="BZ298" i="1"/>
  <c r="BY299" i="1"/>
  <c r="BZ299" i="1"/>
  <c r="BY300" i="1"/>
  <c r="BZ300" i="1"/>
  <c r="BY301" i="1"/>
  <c r="BZ301" i="1"/>
  <c r="BY302" i="1"/>
  <c r="BZ302" i="1"/>
  <c r="BY303" i="1"/>
  <c r="BZ303" i="1"/>
  <c r="BY304" i="1"/>
  <c r="BZ304" i="1"/>
  <c r="BY305" i="1"/>
  <c r="BZ305" i="1"/>
  <c r="BY306" i="1"/>
  <c r="BZ306" i="1"/>
  <c r="BY307" i="1"/>
  <c r="BZ307" i="1"/>
  <c r="BY308" i="1"/>
  <c r="BZ308" i="1"/>
  <c r="BY309" i="1"/>
  <c r="BZ309" i="1"/>
  <c r="BY310" i="1"/>
  <c r="BZ310" i="1"/>
  <c r="BY311" i="1"/>
  <c r="BZ311" i="1"/>
  <c r="BY312" i="1"/>
  <c r="BZ312" i="1"/>
  <c r="BY313" i="1"/>
  <c r="BZ313" i="1"/>
  <c r="BY314" i="1"/>
  <c r="BZ314" i="1"/>
  <c r="BY315" i="1"/>
  <c r="BZ315" i="1"/>
  <c r="BY316" i="1"/>
  <c r="BZ316" i="1"/>
  <c r="BY317" i="1"/>
  <c r="BZ317" i="1"/>
  <c r="BY318" i="1"/>
  <c r="BZ318" i="1"/>
  <c r="BY319" i="1"/>
  <c r="BZ319" i="1"/>
  <c r="BY320" i="1"/>
  <c r="BZ320" i="1"/>
  <c r="BY321" i="1"/>
  <c r="BZ321" i="1"/>
  <c r="BT324" i="1" l="1"/>
  <c r="BT323" i="1"/>
  <c r="BT322" i="1"/>
  <c r="BS324" i="1"/>
  <c r="BS323" i="1"/>
  <c r="BS322" i="1"/>
  <c r="BM324" i="1"/>
  <c r="BM323" i="1"/>
  <c r="BM322" i="1"/>
  <c r="BL324" i="1"/>
  <c r="BL323" i="1"/>
  <c r="BL322" i="1"/>
  <c r="AW324" i="5" l="1"/>
  <c r="AW323" i="5"/>
  <c r="AW322" i="5"/>
  <c r="AV324" i="5"/>
  <c r="AV323" i="5"/>
  <c r="AV322" i="5"/>
  <c r="AR324" i="5"/>
  <c r="AR323" i="5"/>
  <c r="AR322" i="5"/>
  <c r="AL324" i="5"/>
  <c r="AL323" i="5"/>
  <c r="AL322" i="5"/>
  <c r="AQ324" i="5"/>
  <c r="AQ323" i="5"/>
  <c r="AQ322" i="5"/>
  <c r="AK324" i="5"/>
  <c r="AK323" i="5"/>
  <c r="AK322" i="5"/>
  <c r="AI324" i="5"/>
  <c r="AI323" i="5"/>
  <c r="AI322" i="5"/>
  <c r="AH324" i="5"/>
  <c r="AH323" i="5"/>
  <c r="AH322" i="5"/>
  <c r="AF324" i="5"/>
  <c r="AF323" i="5"/>
  <c r="AF322" i="5"/>
  <c r="AE324" i="5"/>
  <c r="AE323" i="5"/>
  <c r="AE322" i="5"/>
  <c r="AD324" i="5"/>
  <c r="AD323" i="5"/>
  <c r="AD322" i="5"/>
  <c r="AB324" i="5"/>
  <c r="AB323" i="5"/>
  <c r="AB322" i="5"/>
  <c r="AA324" i="5"/>
  <c r="AA323" i="5"/>
  <c r="AA322" i="5"/>
  <c r="Y324" i="5"/>
  <c r="Y323" i="5"/>
  <c r="Y322" i="5"/>
  <c r="U324" i="5"/>
  <c r="U323" i="5"/>
  <c r="U322" i="5"/>
  <c r="O322" i="5"/>
  <c r="M322" i="5"/>
  <c r="L322" i="5"/>
  <c r="K322" i="5"/>
  <c r="I322" i="5"/>
  <c r="H322" i="5"/>
  <c r="G322" i="5"/>
  <c r="M324" i="5"/>
  <c r="M323" i="5"/>
  <c r="L324" i="5"/>
  <c r="L323" i="5"/>
  <c r="K324" i="5"/>
  <c r="K323" i="5"/>
  <c r="I324" i="5"/>
  <c r="I323" i="5"/>
  <c r="H324" i="5"/>
  <c r="H323" i="5"/>
  <c r="G324" i="5"/>
  <c r="G323" i="5"/>
  <c r="AV12" i="5"/>
  <c r="AW12" i="5"/>
  <c r="AW22" i="5"/>
  <c r="AV25" i="5"/>
  <c r="AW25" i="5"/>
  <c r="AV31" i="5"/>
  <c r="AW31" i="5"/>
  <c r="AV32" i="5"/>
  <c r="AW32" i="5"/>
  <c r="AV33" i="5"/>
  <c r="AW33" i="5"/>
  <c r="AV45" i="5"/>
  <c r="AW45" i="5"/>
  <c r="AV51" i="5"/>
  <c r="AW51" i="5"/>
  <c r="AV55" i="5"/>
  <c r="AW55" i="5"/>
  <c r="AV56" i="5"/>
  <c r="AW56" i="5"/>
  <c r="AV61" i="5"/>
  <c r="AW61" i="5"/>
  <c r="AV62" i="5"/>
  <c r="AW62" i="5"/>
  <c r="AV64" i="5"/>
  <c r="AW64" i="5"/>
  <c r="AV66" i="5"/>
  <c r="AW66" i="5"/>
  <c r="AV68" i="5"/>
  <c r="AW68" i="5"/>
  <c r="AV69" i="5"/>
  <c r="AW69" i="5"/>
  <c r="AV71" i="5"/>
  <c r="AW71" i="5"/>
  <c r="AV72" i="5"/>
  <c r="AW72" i="5"/>
  <c r="AV73" i="5"/>
  <c r="AW73" i="5"/>
  <c r="AV74" i="5"/>
  <c r="AW74" i="5"/>
  <c r="AV75" i="5"/>
  <c r="AW75" i="5"/>
  <c r="AV76" i="5"/>
  <c r="AW76" i="5"/>
  <c r="AV78" i="5"/>
  <c r="AW78" i="5"/>
  <c r="AV79" i="5"/>
  <c r="AW79" i="5"/>
  <c r="AV81" i="5"/>
  <c r="AW81" i="5"/>
  <c r="AV85" i="5"/>
  <c r="AW85" i="5"/>
  <c r="AV88" i="5"/>
  <c r="AW88" i="5"/>
  <c r="AV89" i="5"/>
  <c r="AW89" i="5"/>
  <c r="AV94" i="5"/>
  <c r="AW94" i="5"/>
  <c r="AV100" i="5"/>
  <c r="AW100" i="5"/>
  <c r="AV102" i="5"/>
  <c r="AW102" i="5"/>
  <c r="AV103" i="5"/>
  <c r="AW103" i="5"/>
  <c r="AV105" i="5"/>
  <c r="AW105" i="5"/>
  <c r="AV106" i="5"/>
  <c r="AW106" i="5"/>
  <c r="AV109" i="5"/>
  <c r="AW109" i="5"/>
  <c r="AV110" i="5"/>
  <c r="AW110" i="5"/>
  <c r="AV112" i="5"/>
  <c r="AW112" i="5"/>
  <c r="AV114" i="5"/>
  <c r="AW114" i="5"/>
  <c r="AV115" i="5"/>
  <c r="AW115" i="5"/>
  <c r="AV116" i="5"/>
  <c r="AW116" i="5"/>
  <c r="AV117" i="5"/>
  <c r="AW117" i="5"/>
  <c r="AV118" i="5"/>
  <c r="AW118" i="5"/>
  <c r="AV119" i="5"/>
  <c r="AW119" i="5"/>
  <c r="AV120" i="5"/>
  <c r="AW120" i="5"/>
  <c r="AV121" i="5"/>
  <c r="AW121" i="5"/>
  <c r="AV123" i="5"/>
  <c r="AW123" i="5"/>
  <c r="AV124" i="5"/>
  <c r="AW124" i="5"/>
  <c r="AV125" i="5"/>
  <c r="AW125" i="5"/>
  <c r="AV126" i="5"/>
  <c r="AW126" i="5"/>
  <c r="AV127" i="5"/>
  <c r="AW127" i="5"/>
  <c r="AV128" i="5"/>
  <c r="AW128" i="5"/>
  <c r="AV129" i="5"/>
  <c r="AW129" i="5"/>
  <c r="AV130" i="5"/>
  <c r="AW130" i="5"/>
  <c r="AV131" i="5"/>
  <c r="AW131" i="5"/>
  <c r="AV132" i="5"/>
  <c r="AW132" i="5"/>
  <c r="AV133" i="5"/>
  <c r="AW133" i="5"/>
  <c r="AV135" i="5"/>
  <c r="AW135" i="5"/>
  <c r="AV138" i="5"/>
  <c r="AW138" i="5"/>
  <c r="AV139" i="5"/>
  <c r="AW139" i="5"/>
  <c r="AV140" i="5"/>
  <c r="AW140" i="5"/>
  <c r="AV141" i="5"/>
  <c r="AW141" i="5"/>
  <c r="AV145" i="5"/>
  <c r="AW145" i="5"/>
  <c r="AV148" i="5"/>
  <c r="AW148" i="5"/>
  <c r="AV149" i="5"/>
  <c r="AW149" i="5"/>
  <c r="AV150" i="5"/>
  <c r="AW150" i="5"/>
  <c r="AV151" i="5"/>
  <c r="AW151" i="5"/>
  <c r="AV152" i="5"/>
  <c r="AW152" i="5"/>
  <c r="AV153" i="5"/>
  <c r="AW153" i="5"/>
  <c r="AV155" i="5"/>
  <c r="AW155" i="5"/>
  <c r="AV156" i="5"/>
  <c r="AW156" i="5"/>
  <c r="AV157" i="5"/>
  <c r="AW157" i="5"/>
  <c r="AV158" i="5"/>
  <c r="AW158" i="5"/>
  <c r="AV159" i="5"/>
  <c r="AW159" i="5"/>
  <c r="AV161" i="5"/>
  <c r="AW161" i="5"/>
  <c r="AV168" i="5"/>
  <c r="AW168" i="5"/>
  <c r="AV169" i="5"/>
  <c r="AW169" i="5"/>
  <c r="AV170" i="5"/>
  <c r="AW170" i="5"/>
  <c r="AV171" i="5"/>
  <c r="AW171" i="5"/>
  <c r="AV172" i="5"/>
  <c r="AW172" i="5"/>
  <c r="AV173" i="5"/>
  <c r="AW173" i="5"/>
  <c r="AV174" i="5"/>
  <c r="AW174" i="5"/>
  <c r="AV175" i="5"/>
  <c r="AW175" i="5"/>
  <c r="AV176" i="5"/>
  <c r="AW176" i="5"/>
  <c r="AV177" i="5"/>
  <c r="AW177" i="5"/>
  <c r="AV178" i="5"/>
  <c r="AW178" i="5"/>
  <c r="AV180" i="5"/>
  <c r="AW180" i="5"/>
  <c r="AV187" i="5"/>
  <c r="AW187" i="5"/>
  <c r="AV188" i="5"/>
  <c r="AW188" i="5"/>
  <c r="AV189" i="5"/>
  <c r="AW189" i="5"/>
  <c r="AV190" i="5"/>
  <c r="AW190" i="5"/>
  <c r="AV193" i="5"/>
  <c r="AW193" i="5"/>
  <c r="AV194" i="5"/>
  <c r="AW194" i="5"/>
  <c r="AV195" i="5"/>
  <c r="AW195" i="5"/>
  <c r="AV197" i="5"/>
  <c r="AW197" i="5"/>
  <c r="AV198" i="5"/>
  <c r="AW198" i="5"/>
  <c r="AV200" i="5"/>
  <c r="AW200" i="5"/>
  <c r="AV201" i="5"/>
  <c r="AW201" i="5"/>
  <c r="AV203" i="5"/>
  <c r="AW203" i="5"/>
  <c r="AV204" i="5"/>
  <c r="AW204" i="5"/>
  <c r="AV207" i="5"/>
  <c r="AW207" i="5"/>
  <c r="AV208" i="5"/>
  <c r="AW208" i="5"/>
  <c r="AV211" i="5"/>
  <c r="AW211" i="5"/>
  <c r="AV212" i="5"/>
  <c r="AW212" i="5"/>
  <c r="AV215" i="5"/>
  <c r="AW215" i="5"/>
  <c r="AV216" i="5"/>
  <c r="AW216" i="5"/>
  <c r="AV217" i="5"/>
  <c r="AW217" i="5"/>
  <c r="AV218" i="5"/>
  <c r="AW218" i="5"/>
  <c r="AV223" i="5"/>
  <c r="AW223" i="5"/>
  <c r="AV224" i="5"/>
  <c r="AW224" i="5"/>
  <c r="AV225" i="5"/>
  <c r="AW225" i="5"/>
  <c r="AV226" i="5"/>
  <c r="AW226" i="5"/>
  <c r="AV234" i="5"/>
  <c r="AW234" i="5"/>
  <c r="AV235" i="5"/>
  <c r="AW235" i="5"/>
  <c r="AV236" i="5"/>
  <c r="AW236" i="5"/>
  <c r="AV237" i="5"/>
  <c r="AW237" i="5"/>
  <c r="AV238" i="5"/>
  <c r="AW238" i="5"/>
  <c r="AV239" i="5"/>
  <c r="AW239" i="5"/>
  <c r="AV240" i="5"/>
  <c r="AW240" i="5"/>
  <c r="AV241" i="5"/>
  <c r="AW241" i="5"/>
  <c r="AV242" i="5"/>
  <c r="AW242" i="5"/>
  <c r="AV243" i="5"/>
  <c r="AW243" i="5"/>
  <c r="AV244" i="5"/>
  <c r="AW244" i="5"/>
  <c r="AV245" i="5"/>
  <c r="AW245" i="5"/>
  <c r="AV246" i="5"/>
  <c r="AW246" i="5"/>
  <c r="AV247" i="5"/>
  <c r="AW247" i="5"/>
  <c r="AV248" i="5"/>
  <c r="AW248" i="5"/>
  <c r="AV249" i="5"/>
  <c r="AW249" i="5"/>
  <c r="AV250" i="5"/>
  <c r="AW250" i="5"/>
  <c r="AV251" i="5"/>
  <c r="AW251" i="5"/>
  <c r="AV252" i="5"/>
  <c r="AW252" i="5"/>
  <c r="AV253" i="5"/>
  <c r="AW253" i="5"/>
  <c r="AV254" i="5"/>
  <c r="AW254" i="5"/>
  <c r="AV255" i="5"/>
  <c r="AW255" i="5"/>
  <c r="AV256" i="5"/>
  <c r="AW256" i="5"/>
  <c r="AV257" i="5"/>
  <c r="AW257" i="5"/>
  <c r="AV259" i="5"/>
  <c r="AW259" i="5"/>
  <c r="AV260" i="5"/>
  <c r="AW260" i="5"/>
  <c r="AV261" i="5"/>
  <c r="AW261" i="5"/>
  <c r="AV262" i="5"/>
  <c r="AW262" i="5"/>
  <c r="AV263" i="5"/>
  <c r="AW263" i="5"/>
  <c r="AV264" i="5"/>
  <c r="AW264" i="5"/>
  <c r="AV265" i="5"/>
  <c r="AW265" i="5"/>
  <c r="AV267" i="5"/>
  <c r="AW267" i="5"/>
  <c r="AV268" i="5"/>
  <c r="AW268" i="5"/>
  <c r="AV269" i="5"/>
  <c r="AW269" i="5"/>
  <c r="AV270" i="5"/>
  <c r="AW270" i="5"/>
  <c r="AV271" i="5"/>
  <c r="AW271" i="5"/>
  <c r="AV272" i="5"/>
  <c r="AW272" i="5"/>
  <c r="AV274" i="5"/>
  <c r="AW274" i="5"/>
  <c r="AV275" i="5"/>
  <c r="AW275" i="5"/>
  <c r="AV277" i="5"/>
  <c r="AW277" i="5"/>
  <c r="AV278" i="5"/>
  <c r="AW278" i="5"/>
  <c r="AV279" i="5"/>
  <c r="AW279" i="5"/>
  <c r="AV280" i="5"/>
  <c r="AW280" i="5"/>
  <c r="AV281" i="5"/>
  <c r="AW281" i="5"/>
  <c r="AV282" i="5"/>
  <c r="AW282" i="5"/>
  <c r="AV283" i="5"/>
  <c r="AW283" i="5"/>
  <c r="AV284" i="5"/>
  <c r="AW284" i="5"/>
  <c r="AV285" i="5"/>
  <c r="AW285" i="5"/>
  <c r="AV286" i="5"/>
  <c r="AW286" i="5"/>
  <c r="AV287" i="5"/>
  <c r="AW287" i="5"/>
  <c r="AV288" i="5"/>
  <c r="AW288" i="5"/>
  <c r="AV289" i="5"/>
  <c r="AW289" i="5"/>
  <c r="AV290" i="5"/>
  <c r="AW290" i="5"/>
  <c r="AV291" i="5"/>
  <c r="AW291" i="5"/>
  <c r="AV292" i="5"/>
  <c r="AW292" i="5"/>
  <c r="AV293" i="5"/>
  <c r="AW293" i="5"/>
  <c r="AV294" i="5"/>
  <c r="AW294" i="5"/>
  <c r="AV295" i="5"/>
  <c r="AW295" i="5"/>
  <c r="AV296" i="5"/>
  <c r="AW296" i="5"/>
  <c r="AV297" i="5"/>
  <c r="AW297" i="5"/>
  <c r="AV298" i="5"/>
  <c r="AW298" i="5"/>
  <c r="AV299" i="5"/>
  <c r="AW299" i="5"/>
  <c r="AV300" i="5"/>
  <c r="AW300" i="5"/>
  <c r="AV301" i="5"/>
  <c r="AW301" i="5"/>
  <c r="AV302" i="5"/>
  <c r="AW302" i="5"/>
  <c r="AV303" i="5"/>
  <c r="AW303" i="5"/>
  <c r="AV304" i="5"/>
  <c r="AW304" i="5"/>
  <c r="AV305" i="5"/>
  <c r="AW305" i="5"/>
  <c r="AV306" i="5"/>
  <c r="AW306" i="5"/>
  <c r="AV307" i="5"/>
  <c r="AW307" i="5"/>
  <c r="AV308" i="5"/>
  <c r="AW308" i="5"/>
  <c r="AV309" i="5"/>
  <c r="AW309" i="5"/>
  <c r="AV310" i="5"/>
  <c r="AW310" i="5"/>
  <c r="AV311" i="5"/>
  <c r="AW311" i="5"/>
  <c r="AV312" i="5"/>
  <c r="AW312" i="5"/>
  <c r="AV313" i="5"/>
  <c r="AW313" i="5"/>
  <c r="AV314" i="5"/>
  <c r="AW314" i="5"/>
  <c r="AV315" i="5"/>
  <c r="AW315" i="5"/>
  <c r="AV316" i="5"/>
  <c r="AW316" i="5"/>
  <c r="AV317" i="5"/>
  <c r="AW317" i="5"/>
  <c r="AV318" i="5"/>
  <c r="AW318" i="5"/>
  <c r="AV319" i="5"/>
  <c r="AW319" i="5"/>
  <c r="AV320" i="5"/>
  <c r="AW320" i="5"/>
  <c r="AV321" i="5"/>
  <c r="AW321" i="5"/>
  <c r="AV8" i="5"/>
  <c r="AW8" i="5"/>
  <c r="DT5" i="2" l="1"/>
  <c r="DT6" i="2"/>
  <c r="DT7" i="2"/>
  <c r="DT8" i="2"/>
  <c r="DT9" i="2"/>
  <c r="DT10" i="2"/>
  <c r="DT11" i="2"/>
  <c r="DT12" i="2"/>
  <c r="DT13" i="2"/>
  <c r="DT14" i="2"/>
  <c r="DT15" i="2"/>
  <c r="DT16" i="2"/>
  <c r="DT17" i="2"/>
  <c r="DT18" i="2"/>
  <c r="DT19" i="2"/>
  <c r="DT20" i="2"/>
  <c r="DT21" i="2"/>
  <c r="DT22" i="2"/>
  <c r="DT23" i="2"/>
  <c r="DT24" i="2"/>
  <c r="DT25" i="2"/>
  <c r="DT26" i="2"/>
  <c r="DT27" i="2"/>
  <c r="DT28" i="2"/>
  <c r="DT29" i="2"/>
  <c r="DT30" i="2"/>
  <c r="DT31" i="2"/>
  <c r="DT32" i="2"/>
  <c r="DT33" i="2"/>
  <c r="DT34" i="2"/>
  <c r="DT35" i="2"/>
  <c r="DT36" i="2"/>
  <c r="DT37" i="2"/>
  <c r="DT38" i="2"/>
  <c r="DT39" i="2"/>
  <c r="DT40" i="2"/>
  <c r="DT41" i="2"/>
  <c r="DT42" i="2"/>
  <c r="DT43" i="2"/>
  <c r="DT44" i="2"/>
  <c r="DT45" i="2"/>
  <c r="DT46" i="2"/>
  <c r="DT47" i="2"/>
  <c r="DT48" i="2"/>
  <c r="DT49" i="2"/>
  <c r="DT50" i="2"/>
  <c r="DT51" i="2"/>
  <c r="DT52" i="2"/>
  <c r="DT53" i="2"/>
  <c r="DT54" i="2"/>
  <c r="DT55" i="2"/>
  <c r="DT56" i="2"/>
  <c r="DT57" i="2"/>
  <c r="DT58" i="2"/>
  <c r="DT59" i="2"/>
  <c r="DT60" i="2"/>
  <c r="DT61" i="2"/>
  <c r="DT62" i="2"/>
  <c r="DT63" i="2"/>
  <c r="DT64" i="2"/>
  <c r="DT65" i="2"/>
  <c r="DT66" i="2"/>
  <c r="DT67" i="2"/>
  <c r="DT68" i="2"/>
  <c r="DT69" i="2"/>
  <c r="DT70" i="2"/>
  <c r="DT71" i="2"/>
  <c r="DT72" i="2"/>
  <c r="DT73" i="2"/>
  <c r="DT74" i="2"/>
  <c r="DT75" i="2"/>
  <c r="DT76" i="2"/>
  <c r="DT77" i="2"/>
  <c r="DT78" i="2"/>
  <c r="DT79" i="2"/>
  <c r="DT80" i="2"/>
  <c r="DT81" i="2"/>
  <c r="DT82" i="2"/>
  <c r="DT83" i="2"/>
  <c r="DT84" i="2"/>
  <c r="DT85" i="2"/>
  <c r="DT86" i="2"/>
  <c r="DT87" i="2"/>
  <c r="DT88" i="2"/>
  <c r="DT89" i="2"/>
  <c r="DT90" i="2"/>
  <c r="DT91" i="2"/>
  <c r="DT92" i="2"/>
  <c r="DT93" i="2"/>
  <c r="DT94" i="2"/>
  <c r="DT95" i="2"/>
  <c r="DT96" i="2"/>
  <c r="DT97" i="2"/>
  <c r="DT98" i="2"/>
  <c r="DT99" i="2"/>
  <c r="DT100" i="2"/>
  <c r="DT101" i="2"/>
  <c r="DT102" i="2"/>
  <c r="DT103" i="2"/>
  <c r="DT104" i="2"/>
  <c r="DT105" i="2"/>
  <c r="DT106" i="2"/>
  <c r="DT107" i="2"/>
  <c r="DT108" i="2"/>
  <c r="DT109" i="2"/>
  <c r="DT110" i="2"/>
  <c r="DT111" i="2"/>
  <c r="DT112" i="2"/>
  <c r="DT113" i="2"/>
  <c r="DT114" i="2"/>
  <c r="DT115" i="2"/>
  <c r="DT116" i="2"/>
  <c r="DT117" i="2"/>
  <c r="DT118" i="2"/>
  <c r="DT119" i="2"/>
  <c r="DT120" i="2"/>
  <c r="DT121" i="2"/>
  <c r="DT122" i="2"/>
  <c r="DT123" i="2"/>
  <c r="DT124" i="2"/>
  <c r="DT125" i="2"/>
  <c r="DT126" i="2"/>
  <c r="DT127" i="2"/>
  <c r="DT128" i="2"/>
  <c r="DT129" i="2"/>
  <c r="DT130" i="2"/>
  <c r="DT131" i="2"/>
  <c r="DT132" i="2"/>
  <c r="DT133" i="2"/>
  <c r="DT134" i="2"/>
  <c r="DT135" i="2"/>
  <c r="DT136" i="2"/>
  <c r="DT137" i="2"/>
  <c r="DT138" i="2"/>
  <c r="DT139" i="2"/>
  <c r="DT140" i="2"/>
  <c r="DT141" i="2"/>
  <c r="DT142" i="2"/>
  <c r="DT143" i="2"/>
  <c r="DT144" i="2"/>
  <c r="DT145" i="2"/>
  <c r="DT146" i="2"/>
  <c r="DT147" i="2"/>
  <c r="DT148" i="2"/>
  <c r="DT149" i="2"/>
  <c r="DT150" i="2"/>
  <c r="DT151" i="2"/>
  <c r="DT152" i="2"/>
  <c r="DT153" i="2"/>
  <c r="DT154" i="2"/>
  <c r="DT155" i="2"/>
  <c r="DT156" i="2"/>
  <c r="DT157" i="2"/>
  <c r="DT158" i="2"/>
  <c r="DT159" i="2"/>
  <c r="DT160" i="2"/>
  <c r="DT161" i="2"/>
  <c r="DT162" i="2"/>
  <c r="DT163" i="2"/>
  <c r="DT164" i="2"/>
  <c r="DT165" i="2"/>
  <c r="DT166" i="2"/>
  <c r="DT167" i="2"/>
  <c r="DT168" i="2"/>
  <c r="DT169" i="2"/>
  <c r="DT170" i="2"/>
  <c r="DT171" i="2"/>
  <c r="DT172" i="2"/>
  <c r="DT173" i="2"/>
  <c r="DT174" i="2"/>
  <c r="DT175" i="2"/>
  <c r="DT176" i="2"/>
  <c r="DT177" i="2"/>
  <c r="DT178" i="2"/>
  <c r="DT179" i="2"/>
  <c r="DT180" i="2"/>
  <c r="DT181" i="2"/>
  <c r="DT182" i="2"/>
  <c r="DT183" i="2"/>
  <c r="DT184" i="2"/>
  <c r="DT185" i="2"/>
  <c r="DT186" i="2"/>
  <c r="DT187" i="2"/>
  <c r="DT188" i="2"/>
  <c r="DT189" i="2"/>
  <c r="DT190" i="2"/>
  <c r="DT191" i="2"/>
  <c r="DT192" i="2"/>
  <c r="DT193" i="2"/>
  <c r="DT194" i="2"/>
  <c r="DT195" i="2"/>
  <c r="DT196" i="2"/>
  <c r="DT197" i="2"/>
  <c r="DT198" i="2"/>
  <c r="DT199" i="2"/>
  <c r="DT200" i="2"/>
  <c r="DT201" i="2"/>
  <c r="DT202" i="2"/>
  <c r="DT203" i="2"/>
  <c r="DT204" i="2"/>
  <c r="DT205" i="2"/>
  <c r="DT206" i="2"/>
  <c r="DT207" i="2"/>
  <c r="DT208" i="2"/>
  <c r="DT209" i="2"/>
  <c r="DT210" i="2"/>
  <c r="DT211" i="2"/>
  <c r="DT212" i="2"/>
  <c r="DT213" i="2"/>
  <c r="DT214" i="2"/>
  <c r="DT215" i="2"/>
  <c r="DT216" i="2"/>
  <c r="DT217" i="2"/>
  <c r="DT218" i="2"/>
  <c r="DT219" i="2"/>
  <c r="DT220" i="2"/>
  <c r="DT221" i="2"/>
  <c r="DT222" i="2"/>
  <c r="DT223" i="2"/>
  <c r="DT224" i="2"/>
  <c r="DT225" i="2"/>
  <c r="DT226" i="2"/>
  <c r="DT227" i="2"/>
  <c r="DT228" i="2"/>
  <c r="DT229" i="2"/>
  <c r="DT230" i="2"/>
  <c r="DT231" i="2"/>
  <c r="DT232" i="2"/>
  <c r="DT233" i="2"/>
  <c r="DT234" i="2"/>
  <c r="DT235" i="2"/>
  <c r="DT236" i="2"/>
  <c r="DT237" i="2"/>
  <c r="DT238" i="2"/>
  <c r="DT239" i="2"/>
  <c r="DT240" i="2"/>
  <c r="DT241" i="2"/>
  <c r="DT242" i="2"/>
  <c r="DT243" i="2"/>
  <c r="DT244" i="2"/>
  <c r="DT245" i="2"/>
  <c r="DT246" i="2"/>
  <c r="DT247" i="2"/>
  <c r="DT248" i="2"/>
  <c r="DT249" i="2"/>
  <c r="DT250" i="2"/>
  <c r="DT251" i="2"/>
  <c r="DT252" i="2"/>
  <c r="DT253" i="2"/>
  <c r="DT254" i="2"/>
  <c r="DT255" i="2"/>
  <c r="DT256" i="2"/>
  <c r="DT257" i="2"/>
  <c r="DT258" i="2"/>
  <c r="DT259" i="2"/>
  <c r="DT260" i="2"/>
  <c r="DT261" i="2"/>
  <c r="DT262" i="2"/>
  <c r="DT263" i="2"/>
  <c r="DT264" i="2"/>
  <c r="DT265" i="2"/>
  <c r="DT266" i="2"/>
  <c r="DT267" i="2"/>
  <c r="DT268" i="2"/>
  <c r="DT269" i="2"/>
  <c r="DT270" i="2"/>
  <c r="DT271" i="2"/>
  <c r="DT272" i="2"/>
  <c r="DT273" i="2"/>
  <c r="DT274" i="2"/>
  <c r="DT275" i="2"/>
  <c r="DT276" i="2"/>
  <c r="DT277" i="2"/>
  <c r="DT278" i="2"/>
  <c r="DT279" i="2"/>
  <c r="DT280" i="2"/>
  <c r="DT281" i="2"/>
  <c r="DT282" i="2"/>
  <c r="DT283" i="2"/>
  <c r="DT284" i="2"/>
  <c r="DT285" i="2"/>
  <c r="DT286" i="2"/>
  <c r="DT287" i="2"/>
  <c r="DT288" i="2"/>
  <c r="DT289" i="2"/>
  <c r="DT290" i="2"/>
  <c r="DT291" i="2"/>
  <c r="DT292" i="2"/>
  <c r="DT293" i="2"/>
  <c r="DT294" i="2"/>
  <c r="DT295" i="2"/>
  <c r="DT296" i="2"/>
  <c r="DT297" i="2"/>
  <c r="DT298" i="2"/>
  <c r="DT299" i="2"/>
  <c r="DT300" i="2"/>
  <c r="DT301" i="2"/>
  <c r="DT302" i="2"/>
  <c r="DT303" i="2"/>
  <c r="DT304" i="2"/>
  <c r="DT305" i="2"/>
  <c r="DT306" i="2"/>
  <c r="DT307" i="2"/>
  <c r="DT308" i="2"/>
  <c r="DT309" i="2"/>
  <c r="DT310" i="2"/>
  <c r="DT311" i="2"/>
  <c r="DT312" i="2"/>
  <c r="DT313" i="2"/>
  <c r="DT314" i="2"/>
  <c r="DT315" i="2"/>
  <c r="DT316" i="2"/>
  <c r="DT317" i="2"/>
  <c r="DT318" i="2"/>
  <c r="DT319" i="2"/>
  <c r="DT320" i="2"/>
  <c r="DT321" i="2"/>
  <c r="DT4" i="2"/>
  <c r="CA324" i="2"/>
  <c r="CA323" i="2"/>
  <c r="CA322" i="2"/>
  <c r="BU324" i="2"/>
  <c r="BU323" i="2"/>
  <c r="BU322" i="2"/>
  <c r="BN324" i="2"/>
  <c r="BN323" i="2"/>
  <c r="BN322" i="2"/>
  <c r="CC322" i="2"/>
  <c r="CD322" i="2"/>
  <c r="CC323" i="2"/>
  <c r="CD323" i="2"/>
  <c r="CC324" i="2"/>
  <c r="CD324" i="2"/>
  <c r="CB324" i="2"/>
  <c r="CB323" i="2"/>
  <c r="CB322" i="2"/>
  <c r="CA8" i="2"/>
  <c r="CA12" i="2"/>
  <c r="CA22" i="2"/>
  <c r="CA25" i="2"/>
  <c r="CA31" i="2"/>
  <c r="CA32" i="2"/>
  <c r="CA33" i="2"/>
  <c r="CA45" i="2"/>
  <c r="CA51" i="2"/>
  <c r="CA55" i="2"/>
  <c r="CA56" i="2"/>
  <c r="CA61" i="2"/>
  <c r="CA62" i="2"/>
  <c r="CA64" i="2"/>
  <c r="CA66" i="2"/>
  <c r="CA68" i="2"/>
  <c r="CA69" i="2"/>
  <c r="CA71" i="2"/>
  <c r="CA72" i="2"/>
  <c r="CA73" i="2"/>
  <c r="CA74" i="2"/>
  <c r="CA75" i="2"/>
  <c r="CA76" i="2"/>
  <c r="CA78" i="2"/>
  <c r="CA79" i="2"/>
  <c r="CA81" i="2"/>
  <c r="CA85" i="2"/>
  <c r="CA88" i="2"/>
  <c r="CA89" i="2"/>
  <c r="CA94" i="2"/>
  <c r="CA100" i="2"/>
  <c r="CA102" i="2"/>
  <c r="CA103" i="2"/>
  <c r="CA105" i="2"/>
  <c r="CA106" i="2"/>
  <c r="CA109" i="2"/>
  <c r="CA110" i="2"/>
  <c r="CA112" i="2"/>
  <c r="CA114" i="2"/>
  <c r="CA115" i="2"/>
  <c r="CA116" i="2"/>
  <c r="CA117" i="2"/>
  <c r="CA118" i="2"/>
  <c r="CA119" i="2"/>
  <c r="CA120" i="2"/>
  <c r="CA121" i="2"/>
  <c r="CA123" i="2"/>
  <c r="CA124" i="2"/>
  <c r="CA125" i="2"/>
  <c r="CA126" i="2"/>
  <c r="CA127" i="2"/>
  <c r="CA128" i="2"/>
  <c r="CA129" i="2"/>
  <c r="CA130" i="2"/>
  <c r="CA131" i="2"/>
  <c r="CA132" i="2"/>
  <c r="CA133" i="2"/>
  <c r="CA135" i="2"/>
  <c r="CA138" i="2"/>
  <c r="CA139" i="2"/>
  <c r="CA140" i="2"/>
  <c r="CA141" i="2"/>
  <c r="CA145" i="2"/>
  <c r="CA148" i="2"/>
  <c r="CA149" i="2"/>
  <c r="CA150" i="2"/>
  <c r="CA151" i="2"/>
  <c r="CA152" i="2"/>
  <c r="CA153" i="2"/>
  <c r="CA155" i="2"/>
  <c r="CA156" i="2"/>
  <c r="CA157" i="2"/>
  <c r="CA158" i="2"/>
  <c r="CA159" i="2"/>
  <c r="CA161" i="2"/>
  <c r="CA168" i="2"/>
  <c r="CA169" i="2"/>
  <c r="CA170" i="2"/>
  <c r="CA171" i="2"/>
  <c r="CA172" i="2"/>
  <c r="CA173" i="2"/>
  <c r="CA174" i="2"/>
  <c r="CA175" i="2"/>
  <c r="CA176" i="2"/>
  <c r="CA177" i="2"/>
  <c r="CA178" i="2"/>
  <c r="CA180" i="2"/>
  <c r="CA187" i="2"/>
  <c r="CA188" i="2"/>
  <c r="CA189" i="2"/>
  <c r="CA190" i="2"/>
  <c r="CA193" i="2"/>
  <c r="CA194" i="2"/>
  <c r="CA195" i="2"/>
  <c r="CA197" i="2"/>
  <c r="CA198" i="2"/>
  <c r="CA200" i="2"/>
  <c r="CA201" i="2"/>
  <c r="CA203" i="2"/>
  <c r="CA204" i="2"/>
  <c r="CA207" i="2"/>
  <c r="CA208" i="2"/>
  <c r="CA211" i="2"/>
  <c r="CA212" i="2"/>
  <c r="CA215" i="2"/>
  <c r="CA216" i="2"/>
  <c r="CA217" i="2"/>
  <c r="CA218" i="2"/>
  <c r="CA223" i="2"/>
  <c r="CA224" i="2"/>
  <c r="CA225" i="2"/>
  <c r="CA226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9" i="2"/>
  <c r="CA260" i="2"/>
  <c r="CA261" i="2"/>
  <c r="CA262" i="2"/>
  <c r="CA263" i="2"/>
  <c r="CA264" i="2"/>
  <c r="CA265" i="2"/>
  <c r="CA267" i="2"/>
  <c r="CA268" i="2"/>
  <c r="CA269" i="2"/>
  <c r="CA270" i="2"/>
  <c r="CA271" i="2"/>
  <c r="CA272" i="2"/>
  <c r="CA274" i="2"/>
  <c r="CA275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A314" i="2"/>
  <c r="CA315" i="2"/>
  <c r="CA316" i="2"/>
  <c r="CA317" i="2"/>
  <c r="CA318" i="2"/>
  <c r="CA319" i="2"/>
  <c r="CA320" i="2"/>
  <c r="CA321" i="2"/>
  <c r="DF5" i="1" l="1"/>
  <c r="DG5" i="1"/>
  <c r="DF6" i="1"/>
  <c r="DG6" i="1"/>
  <c r="DF7" i="1"/>
  <c r="DG7" i="1"/>
  <c r="DH7" i="1"/>
  <c r="DF8" i="1"/>
  <c r="DG8" i="1"/>
  <c r="DF9" i="1"/>
  <c r="DG9" i="1"/>
  <c r="DF10" i="1"/>
  <c r="DG10" i="1"/>
  <c r="DF11" i="1"/>
  <c r="DG11" i="1"/>
  <c r="DF12" i="1"/>
  <c r="DG12" i="1"/>
  <c r="DF13" i="1"/>
  <c r="DG13" i="1"/>
  <c r="DF14" i="1"/>
  <c r="DG14" i="1"/>
  <c r="DH14" i="1"/>
  <c r="DF15" i="1"/>
  <c r="DG15" i="1"/>
  <c r="DF16" i="1"/>
  <c r="DG16" i="1"/>
  <c r="DF17" i="1"/>
  <c r="DG17" i="1"/>
  <c r="DF18" i="1"/>
  <c r="DG18" i="1"/>
  <c r="DH18" i="1"/>
  <c r="DF19" i="1"/>
  <c r="DG19" i="1"/>
  <c r="DF20" i="1"/>
  <c r="DG20" i="1"/>
  <c r="DF21" i="1"/>
  <c r="DG21" i="1"/>
  <c r="DH21" i="1"/>
  <c r="DF22" i="1"/>
  <c r="DG22" i="1"/>
  <c r="DF23" i="1"/>
  <c r="DG23" i="1"/>
  <c r="DF24" i="1"/>
  <c r="DG24" i="1"/>
  <c r="DH24" i="1"/>
  <c r="DF25" i="1"/>
  <c r="DG25" i="1"/>
  <c r="DF26" i="1"/>
  <c r="DG26" i="1"/>
  <c r="DF27" i="1"/>
  <c r="DG27" i="1"/>
  <c r="DF28" i="1"/>
  <c r="DG28" i="1"/>
  <c r="DF29" i="1"/>
  <c r="DG29" i="1"/>
  <c r="DF30" i="1"/>
  <c r="DG30" i="1"/>
  <c r="DF31" i="1"/>
  <c r="DG31" i="1"/>
  <c r="DF32" i="1"/>
  <c r="DG32" i="1"/>
  <c r="DF33" i="1"/>
  <c r="DG33" i="1"/>
  <c r="DF34" i="1"/>
  <c r="DG34" i="1"/>
  <c r="DF35" i="1"/>
  <c r="DG35" i="1"/>
  <c r="DF36" i="1"/>
  <c r="DG36" i="1"/>
  <c r="DH36" i="1"/>
  <c r="DF37" i="1"/>
  <c r="DG37" i="1"/>
  <c r="DF38" i="1"/>
  <c r="DG38" i="1"/>
  <c r="DF39" i="1"/>
  <c r="DG39" i="1"/>
  <c r="DF40" i="1"/>
  <c r="DG40" i="1"/>
  <c r="DF41" i="1"/>
  <c r="DG41" i="1"/>
  <c r="DH41" i="1"/>
  <c r="DF42" i="1"/>
  <c r="DG42" i="1"/>
  <c r="DF43" i="1"/>
  <c r="DG43" i="1"/>
  <c r="DH43" i="1"/>
  <c r="DF44" i="1"/>
  <c r="DG44" i="1"/>
  <c r="DF45" i="1"/>
  <c r="DG45" i="1"/>
  <c r="DF46" i="1"/>
  <c r="DG46" i="1"/>
  <c r="DH46" i="1"/>
  <c r="DF47" i="1"/>
  <c r="DG47" i="1"/>
  <c r="DF48" i="1"/>
  <c r="DG48" i="1"/>
  <c r="DH48" i="1"/>
  <c r="DF49" i="1"/>
  <c r="DG49" i="1"/>
  <c r="DF50" i="1"/>
  <c r="DG50" i="1"/>
  <c r="DF51" i="1"/>
  <c r="DG51" i="1"/>
  <c r="DF52" i="1"/>
  <c r="DG52" i="1"/>
  <c r="DF53" i="1"/>
  <c r="DG53" i="1"/>
  <c r="DF54" i="1"/>
  <c r="DG54" i="1"/>
  <c r="DF55" i="1"/>
  <c r="DG55" i="1"/>
  <c r="DF56" i="1"/>
  <c r="DG56" i="1"/>
  <c r="DF57" i="1"/>
  <c r="DG57" i="1"/>
  <c r="DF58" i="1"/>
  <c r="DG58" i="1"/>
  <c r="DH58" i="1"/>
  <c r="DF59" i="1"/>
  <c r="DG59" i="1"/>
  <c r="DH59" i="1"/>
  <c r="DF60" i="1"/>
  <c r="DG60" i="1"/>
  <c r="DH60" i="1"/>
  <c r="DF61" i="1"/>
  <c r="DG61" i="1"/>
  <c r="DF62" i="1"/>
  <c r="DG62" i="1"/>
  <c r="DF63" i="1"/>
  <c r="DG63" i="1"/>
  <c r="DF64" i="1"/>
  <c r="DG64" i="1"/>
  <c r="DF65" i="1"/>
  <c r="DG65" i="1"/>
  <c r="DF66" i="1"/>
  <c r="DG66" i="1"/>
  <c r="DF67" i="1"/>
  <c r="DG67" i="1"/>
  <c r="DF68" i="1"/>
  <c r="DG68" i="1"/>
  <c r="DF69" i="1"/>
  <c r="DG69" i="1"/>
  <c r="DF70" i="1"/>
  <c r="DG70" i="1"/>
  <c r="DF71" i="1"/>
  <c r="DG71" i="1"/>
  <c r="DF72" i="1"/>
  <c r="DG72" i="1"/>
  <c r="DF73" i="1"/>
  <c r="DG73" i="1"/>
  <c r="DF74" i="1"/>
  <c r="DG74" i="1"/>
  <c r="DF75" i="1"/>
  <c r="DG75" i="1"/>
  <c r="DF76" i="1"/>
  <c r="DG76" i="1"/>
  <c r="DF77" i="1"/>
  <c r="DG77" i="1"/>
  <c r="DF78" i="1"/>
  <c r="DG78" i="1"/>
  <c r="DF79" i="1"/>
  <c r="DG79" i="1"/>
  <c r="DF80" i="1"/>
  <c r="DG80" i="1"/>
  <c r="DH80" i="1"/>
  <c r="DF81" i="1"/>
  <c r="DG81" i="1"/>
  <c r="DF82" i="1"/>
  <c r="DG82" i="1"/>
  <c r="DH82" i="1"/>
  <c r="DF83" i="1"/>
  <c r="DG83" i="1"/>
  <c r="DF84" i="1"/>
  <c r="DG84" i="1"/>
  <c r="DF85" i="1"/>
  <c r="DG85" i="1"/>
  <c r="DF86" i="1"/>
  <c r="DG86" i="1"/>
  <c r="DF87" i="1"/>
  <c r="DG87" i="1"/>
  <c r="DF88" i="1"/>
  <c r="DG88" i="1"/>
  <c r="DF89" i="1"/>
  <c r="DG89" i="1"/>
  <c r="DF90" i="1"/>
  <c r="DG90" i="1"/>
  <c r="DF91" i="1"/>
  <c r="DG91" i="1"/>
  <c r="DF92" i="1"/>
  <c r="DG92" i="1"/>
  <c r="DH92" i="1"/>
  <c r="DF93" i="1"/>
  <c r="DG93" i="1"/>
  <c r="DH93" i="1"/>
  <c r="DF94" i="1"/>
  <c r="DG94" i="1"/>
  <c r="DF95" i="1"/>
  <c r="DG95" i="1"/>
  <c r="DF96" i="1"/>
  <c r="DG96" i="1"/>
  <c r="DF97" i="1"/>
  <c r="DG97" i="1"/>
  <c r="DH97" i="1"/>
  <c r="DF98" i="1"/>
  <c r="DG98" i="1"/>
  <c r="DH98" i="1"/>
  <c r="DF99" i="1"/>
  <c r="DG99" i="1"/>
  <c r="DF100" i="1"/>
  <c r="DG100" i="1"/>
  <c r="DF101" i="1"/>
  <c r="DG101" i="1"/>
  <c r="DF102" i="1"/>
  <c r="DG102" i="1"/>
  <c r="DF103" i="1"/>
  <c r="DG103" i="1"/>
  <c r="DF104" i="1"/>
  <c r="DG104" i="1"/>
  <c r="DH104" i="1"/>
  <c r="DF105" i="1"/>
  <c r="DG105" i="1"/>
  <c r="DF106" i="1"/>
  <c r="DG106" i="1"/>
  <c r="DF107" i="1"/>
  <c r="DG107" i="1"/>
  <c r="DH107" i="1"/>
  <c r="DF108" i="1"/>
  <c r="DG108" i="1"/>
  <c r="DH108" i="1"/>
  <c r="DF109" i="1"/>
  <c r="DG109" i="1"/>
  <c r="DF110" i="1"/>
  <c r="DG110" i="1"/>
  <c r="DF111" i="1"/>
  <c r="DG111" i="1"/>
  <c r="DH111" i="1"/>
  <c r="DF112" i="1"/>
  <c r="DG112" i="1"/>
  <c r="DF113" i="1"/>
  <c r="DG113" i="1"/>
  <c r="DH113" i="1"/>
  <c r="DF114" i="1"/>
  <c r="DG114" i="1"/>
  <c r="DF115" i="1"/>
  <c r="DG115" i="1"/>
  <c r="DF116" i="1"/>
  <c r="DG116" i="1"/>
  <c r="DF117" i="1"/>
  <c r="DG117" i="1"/>
  <c r="DF118" i="1"/>
  <c r="DG118" i="1"/>
  <c r="DF119" i="1"/>
  <c r="DG119" i="1"/>
  <c r="DF120" i="1"/>
  <c r="DG120" i="1"/>
  <c r="DF121" i="1"/>
  <c r="DG121" i="1"/>
  <c r="DF122" i="1"/>
  <c r="DG122" i="1"/>
  <c r="DF123" i="1"/>
  <c r="DG123" i="1"/>
  <c r="DF124" i="1"/>
  <c r="DG124" i="1"/>
  <c r="DF125" i="1"/>
  <c r="DG125" i="1"/>
  <c r="DF126" i="1"/>
  <c r="DG126" i="1"/>
  <c r="DF127" i="1"/>
  <c r="DG127" i="1"/>
  <c r="DF128" i="1"/>
  <c r="DG128" i="1"/>
  <c r="DF129" i="1"/>
  <c r="DG129" i="1"/>
  <c r="DF130" i="1"/>
  <c r="DG130" i="1"/>
  <c r="DF131" i="1"/>
  <c r="DG131" i="1"/>
  <c r="DF132" i="1"/>
  <c r="DG132" i="1"/>
  <c r="DF133" i="1"/>
  <c r="DG133" i="1"/>
  <c r="DF134" i="1"/>
  <c r="DG134" i="1"/>
  <c r="DH134" i="1"/>
  <c r="DF135" i="1"/>
  <c r="DG135" i="1"/>
  <c r="DF136" i="1"/>
  <c r="DG136" i="1"/>
  <c r="DH136" i="1"/>
  <c r="DF137" i="1"/>
  <c r="DG137" i="1"/>
  <c r="DH137" i="1"/>
  <c r="DF138" i="1"/>
  <c r="DG138" i="1"/>
  <c r="DF139" i="1"/>
  <c r="DG139" i="1"/>
  <c r="DF140" i="1"/>
  <c r="DG140" i="1"/>
  <c r="DF141" i="1"/>
  <c r="DG141" i="1"/>
  <c r="DF142" i="1"/>
  <c r="DG142" i="1"/>
  <c r="DF143" i="1"/>
  <c r="DG143" i="1"/>
  <c r="DF144" i="1"/>
  <c r="DG144" i="1"/>
  <c r="DF145" i="1"/>
  <c r="DG145" i="1"/>
  <c r="DF146" i="1"/>
  <c r="DG146" i="1"/>
  <c r="DH146" i="1"/>
  <c r="DF147" i="1"/>
  <c r="DG147" i="1"/>
  <c r="DF148" i="1"/>
  <c r="DG148" i="1"/>
  <c r="DF149" i="1"/>
  <c r="DG149" i="1"/>
  <c r="DF150" i="1"/>
  <c r="DG150" i="1"/>
  <c r="DF151" i="1"/>
  <c r="DG151" i="1"/>
  <c r="DF152" i="1"/>
  <c r="DG152" i="1"/>
  <c r="DF153" i="1"/>
  <c r="DG153" i="1"/>
  <c r="DF154" i="1"/>
  <c r="DG154" i="1"/>
  <c r="DH154" i="1"/>
  <c r="DF155" i="1"/>
  <c r="DG155" i="1"/>
  <c r="DF156" i="1"/>
  <c r="DG156" i="1"/>
  <c r="DF157" i="1"/>
  <c r="DG157" i="1"/>
  <c r="DF158" i="1"/>
  <c r="DG158" i="1"/>
  <c r="DF159" i="1"/>
  <c r="DG159" i="1"/>
  <c r="DF160" i="1"/>
  <c r="DG160" i="1"/>
  <c r="DF161" i="1"/>
  <c r="DG161" i="1"/>
  <c r="DF162" i="1"/>
  <c r="DG162" i="1"/>
  <c r="DF163" i="1"/>
  <c r="DG163" i="1"/>
  <c r="DF164" i="1"/>
  <c r="DG164" i="1"/>
  <c r="DF165" i="1"/>
  <c r="DG165" i="1"/>
  <c r="DF166" i="1"/>
  <c r="DG166" i="1"/>
  <c r="DF167" i="1"/>
  <c r="DG167" i="1"/>
  <c r="DF168" i="1"/>
  <c r="DG168" i="1"/>
  <c r="DF169" i="1"/>
  <c r="DG169" i="1"/>
  <c r="DF170" i="1"/>
  <c r="DG170" i="1"/>
  <c r="DF171" i="1"/>
  <c r="DG171" i="1"/>
  <c r="DF172" i="1"/>
  <c r="DG172" i="1"/>
  <c r="DF173" i="1"/>
  <c r="DG173" i="1"/>
  <c r="DF174" i="1"/>
  <c r="DG174" i="1"/>
  <c r="DF175" i="1"/>
  <c r="DG175" i="1"/>
  <c r="DF176" i="1"/>
  <c r="DG176" i="1"/>
  <c r="DF177" i="1"/>
  <c r="DG177" i="1"/>
  <c r="DF178" i="1"/>
  <c r="DG178" i="1"/>
  <c r="DF179" i="1"/>
  <c r="DG179" i="1"/>
  <c r="DH179" i="1"/>
  <c r="DF180" i="1"/>
  <c r="DG180" i="1"/>
  <c r="DF181" i="1"/>
  <c r="DG181" i="1"/>
  <c r="DF182" i="1"/>
  <c r="DG182" i="1"/>
  <c r="DF183" i="1"/>
  <c r="DG183" i="1"/>
  <c r="DF184" i="1"/>
  <c r="DG184" i="1"/>
  <c r="DF185" i="1"/>
  <c r="DG185" i="1"/>
  <c r="DF186" i="1"/>
  <c r="DG186" i="1"/>
  <c r="DF187" i="1"/>
  <c r="DG187" i="1"/>
  <c r="DF188" i="1"/>
  <c r="DG188" i="1"/>
  <c r="DF189" i="1"/>
  <c r="DG189" i="1"/>
  <c r="DF190" i="1"/>
  <c r="DG190" i="1"/>
  <c r="DF191" i="1"/>
  <c r="DG191" i="1"/>
  <c r="DF192" i="1"/>
  <c r="DG192" i="1"/>
  <c r="DF193" i="1"/>
  <c r="DG193" i="1"/>
  <c r="DF194" i="1"/>
  <c r="DG194" i="1"/>
  <c r="DF195" i="1"/>
  <c r="DG195" i="1"/>
  <c r="DF196" i="1"/>
  <c r="DG196" i="1"/>
  <c r="DF197" i="1"/>
  <c r="DG197" i="1"/>
  <c r="DF198" i="1"/>
  <c r="DG198" i="1"/>
  <c r="DF199" i="1"/>
  <c r="DG199" i="1"/>
  <c r="DF200" i="1"/>
  <c r="DG200" i="1"/>
  <c r="DF201" i="1"/>
  <c r="DG201" i="1"/>
  <c r="DF202" i="1"/>
  <c r="DG202" i="1"/>
  <c r="DF203" i="1"/>
  <c r="DG203" i="1"/>
  <c r="DF204" i="1"/>
  <c r="DG204" i="1"/>
  <c r="DF205" i="1"/>
  <c r="DG205" i="1"/>
  <c r="DF206" i="1"/>
  <c r="DG206" i="1"/>
  <c r="DF207" i="1"/>
  <c r="DG207" i="1"/>
  <c r="DF208" i="1"/>
  <c r="DG208" i="1"/>
  <c r="DF209" i="1"/>
  <c r="DG209" i="1"/>
  <c r="DF210" i="1"/>
  <c r="DG210" i="1"/>
  <c r="DF211" i="1"/>
  <c r="DG211" i="1"/>
  <c r="DF212" i="1"/>
  <c r="DG212" i="1"/>
  <c r="DF213" i="1"/>
  <c r="DG213" i="1"/>
  <c r="DF214" i="1"/>
  <c r="DG214" i="1"/>
  <c r="DF215" i="1"/>
  <c r="DG215" i="1"/>
  <c r="DF216" i="1"/>
  <c r="DG216" i="1"/>
  <c r="DF217" i="1"/>
  <c r="DG217" i="1"/>
  <c r="DF218" i="1"/>
  <c r="DG218" i="1"/>
  <c r="DF219" i="1"/>
  <c r="DG219" i="1"/>
  <c r="DF220" i="1"/>
  <c r="DG220" i="1"/>
  <c r="DF221" i="1"/>
  <c r="DG221" i="1"/>
  <c r="DF222" i="1"/>
  <c r="DG222" i="1"/>
  <c r="DF223" i="1"/>
  <c r="DG223" i="1"/>
  <c r="DF224" i="1"/>
  <c r="DG224" i="1"/>
  <c r="DF225" i="1"/>
  <c r="DG225" i="1"/>
  <c r="DF226" i="1"/>
  <c r="DG226" i="1"/>
  <c r="DF228" i="1"/>
  <c r="DG228" i="1"/>
  <c r="DF231" i="1"/>
  <c r="DG231" i="1"/>
  <c r="DF232" i="1"/>
  <c r="DG232" i="1"/>
  <c r="DF233" i="1"/>
  <c r="DG233" i="1"/>
  <c r="DH233" i="1"/>
  <c r="DF234" i="1"/>
  <c r="DG234" i="1"/>
  <c r="DF235" i="1"/>
  <c r="DG235" i="1"/>
  <c r="DF236" i="1"/>
  <c r="DG236" i="1"/>
  <c r="DF237" i="1"/>
  <c r="DG237" i="1"/>
  <c r="DF238" i="1"/>
  <c r="DG238" i="1"/>
  <c r="DF239" i="1"/>
  <c r="DG239" i="1"/>
  <c r="DF240" i="1"/>
  <c r="DG240" i="1"/>
  <c r="DF241" i="1"/>
  <c r="DG241" i="1"/>
  <c r="DF242" i="1"/>
  <c r="DG242" i="1"/>
  <c r="DF243" i="1"/>
  <c r="DG243" i="1"/>
  <c r="DF244" i="1"/>
  <c r="DG244" i="1"/>
  <c r="DF245" i="1"/>
  <c r="DG245" i="1"/>
  <c r="DF246" i="1"/>
  <c r="DG246" i="1"/>
  <c r="DF247" i="1"/>
  <c r="DG247" i="1"/>
  <c r="DF248" i="1"/>
  <c r="DG248" i="1"/>
  <c r="DF249" i="1"/>
  <c r="DG249" i="1"/>
  <c r="DF250" i="1"/>
  <c r="DG250" i="1"/>
  <c r="DF251" i="1"/>
  <c r="DG251" i="1"/>
  <c r="DF252" i="1"/>
  <c r="DG252" i="1"/>
  <c r="DF253" i="1"/>
  <c r="DG253" i="1"/>
  <c r="DF254" i="1"/>
  <c r="DG254" i="1"/>
  <c r="DF255" i="1"/>
  <c r="DG255" i="1"/>
  <c r="DF256" i="1"/>
  <c r="DG256" i="1"/>
  <c r="DF257" i="1"/>
  <c r="DG257" i="1"/>
  <c r="DF258" i="1"/>
  <c r="DG258" i="1"/>
  <c r="DF259" i="1"/>
  <c r="DG259" i="1"/>
  <c r="DF260" i="1"/>
  <c r="DG260" i="1"/>
  <c r="DF261" i="1"/>
  <c r="DG261" i="1"/>
  <c r="DF262" i="1"/>
  <c r="DG262" i="1"/>
  <c r="DF263" i="1"/>
  <c r="DG263" i="1"/>
  <c r="DF264" i="1"/>
  <c r="DG264" i="1"/>
  <c r="DF265" i="1"/>
  <c r="DG265" i="1"/>
  <c r="DF266" i="1"/>
  <c r="DG266" i="1"/>
  <c r="DF267" i="1"/>
  <c r="DG267" i="1"/>
  <c r="DF268" i="1"/>
  <c r="DG268" i="1"/>
  <c r="DF269" i="1"/>
  <c r="DG269" i="1"/>
  <c r="DF270" i="1"/>
  <c r="DG270" i="1"/>
  <c r="DF271" i="1"/>
  <c r="DG271" i="1"/>
  <c r="DF272" i="1"/>
  <c r="DG272" i="1"/>
  <c r="DF273" i="1"/>
  <c r="DG273" i="1"/>
  <c r="DF274" i="1"/>
  <c r="DG274" i="1"/>
  <c r="DF275" i="1"/>
  <c r="DG275" i="1"/>
  <c r="DF276" i="1"/>
  <c r="DG276" i="1"/>
  <c r="DF277" i="1"/>
  <c r="DG277" i="1"/>
  <c r="DF278" i="1"/>
  <c r="DG278" i="1"/>
  <c r="DF279" i="1"/>
  <c r="DG279" i="1"/>
  <c r="DF280" i="1"/>
  <c r="DG280" i="1"/>
  <c r="DF281" i="1"/>
  <c r="DG281" i="1"/>
  <c r="DF282" i="1"/>
  <c r="DG282" i="1"/>
  <c r="DF283" i="1"/>
  <c r="DG283" i="1"/>
  <c r="DF284" i="1"/>
  <c r="DG284" i="1"/>
  <c r="DF285" i="1"/>
  <c r="DG285" i="1"/>
  <c r="DF286" i="1"/>
  <c r="DG286" i="1"/>
  <c r="DF287" i="1"/>
  <c r="DG287" i="1"/>
  <c r="DF288" i="1"/>
  <c r="DG288" i="1"/>
  <c r="DF289" i="1"/>
  <c r="DG289" i="1"/>
  <c r="DF290" i="1"/>
  <c r="DG290" i="1"/>
  <c r="DF291" i="1"/>
  <c r="DG291" i="1"/>
  <c r="DF292" i="1"/>
  <c r="DG292" i="1"/>
  <c r="DF294" i="1"/>
  <c r="DG294" i="1"/>
  <c r="DF295" i="1"/>
  <c r="DG295" i="1"/>
  <c r="DF296" i="1"/>
  <c r="DG296" i="1"/>
  <c r="DF297" i="1"/>
  <c r="DG297" i="1"/>
  <c r="DF298" i="1"/>
  <c r="DG298" i="1"/>
  <c r="DF299" i="1"/>
  <c r="DG299" i="1"/>
  <c r="DF300" i="1"/>
  <c r="DG300" i="1"/>
  <c r="DF301" i="1"/>
  <c r="DG301" i="1"/>
  <c r="DF302" i="1"/>
  <c r="DG302" i="1"/>
  <c r="DF303" i="1"/>
  <c r="DG303" i="1"/>
  <c r="DF304" i="1"/>
  <c r="DG304" i="1"/>
  <c r="DF305" i="1"/>
  <c r="DG305" i="1"/>
  <c r="DF306" i="1"/>
  <c r="DG306" i="1"/>
  <c r="DF307" i="1"/>
  <c r="DG307" i="1"/>
  <c r="DF308" i="1"/>
  <c r="DG308" i="1"/>
  <c r="DF309" i="1"/>
  <c r="DG309" i="1"/>
  <c r="DF310" i="1"/>
  <c r="DG310" i="1"/>
  <c r="DF311" i="1"/>
  <c r="DG311" i="1"/>
  <c r="DF312" i="1"/>
  <c r="DG312" i="1"/>
  <c r="DF313" i="1"/>
  <c r="DG313" i="1"/>
  <c r="DF314" i="1"/>
  <c r="DG314" i="1"/>
  <c r="DF315" i="1"/>
  <c r="DG315" i="1"/>
  <c r="DF316" i="1"/>
  <c r="DG316" i="1"/>
  <c r="DF317" i="1"/>
  <c r="DG317" i="1"/>
  <c r="DF318" i="1"/>
  <c r="DG318" i="1"/>
  <c r="DF319" i="1"/>
  <c r="DG319" i="1"/>
  <c r="DF320" i="1"/>
  <c r="DG320" i="1"/>
  <c r="DF321" i="1"/>
  <c r="DG321" i="1"/>
  <c r="DG4" i="1"/>
  <c r="DF4" i="1"/>
  <c r="DG322" i="1" l="1"/>
  <c r="DG324" i="1"/>
  <c r="DG323" i="1"/>
  <c r="DF322" i="1"/>
  <c r="DF324" i="1"/>
  <c r="DF323" i="1"/>
  <c r="BQ324" i="1"/>
  <c r="BQ323" i="1"/>
  <c r="BQ322" i="1"/>
  <c r="BP324" i="1"/>
  <c r="BP323" i="1"/>
  <c r="BP322" i="1"/>
  <c r="BJ324" i="1"/>
  <c r="BJ323" i="1"/>
  <c r="BJ322" i="1"/>
  <c r="BI324" i="1"/>
  <c r="BI323" i="1"/>
  <c r="BI322" i="1"/>
  <c r="BV8" i="1"/>
  <c r="BW8" i="1"/>
  <c r="BV12" i="1"/>
  <c r="BW12" i="1"/>
  <c r="BV22" i="1"/>
  <c r="BW22" i="1"/>
  <c r="BV25" i="1"/>
  <c r="BW25" i="1"/>
  <c r="BV31" i="1"/>
  <c r="BW31" i="1"/>
  <c r="BV32" i="1"/>
  <c r="BW32" i="1"/>
  <c r="BV33" i="1"/>
  <c r="BW33" i="1"/>
  <c r="BV45" i="1"/>
  <c r="BW45" i="1"/>
  <c r="BV51" i="1"/>
  <c r="BW51" i="1"/>
  <c r="BV55" i="1"/>
  <c r="BW55" i="1"/>
  <c r="BV56" i="1"/>
  <c r="BW56" i="1"/>
  <c r="BV61" i="1"/>
  <c r="BW61" i="1"/>
  <c r="BV62" i="1"/>
  <c r="BW62" i="1"/>
  <c r="BV64" i="1"/>
  <c r="BW64" i="1"/>
  <c r="BV66" i="1"/>
  <c r="BW66" i="1"/>
  <c r="BV68" i="1"/>
  <c r="BW68" i="1"/>
  <c r="BV69" i="1"/>
  <c r="BW69" i="1"/>
  <c r="BV71" i="1"/>
  <c r="BW71" i="1"/>
  <c r="BV72" i="1"/>
  <c r="BW72" i="1"/>
  <c r="BV73" i="1"/>
  <c r="BW73" i="1"/>
  <c r="BV74" i="1"/>
  <c r="BW74" i="1"/>
  <c r="BV75" i="1"/>
  <c r="BW75" i="1"/>
  <c r="BV76" i="1"/>
  <c r="BW76" i="1"/>
  <c r="BV78" i="1"/>
  <c r="BW78" i="1"/>
  <c r="BV79" i="1"/>
  <c r="BW79" i="1"/>
  <c r="BV81" i="1"/>
  <c r="BW81" i="1"/>
  <c r="BV85" i="1"/>
  <c r="BW85" i="1"/>
  <c r="BV88" i="1"/>
  <c r="BW88" i="1"/>
  <c r="BV89" i="1"/>
  <c r="BW89" i="1"/>
  <c r="BV94" i="1"/>
  <c r="BW94" i="1"/>
  <c r="BV100" i="1"/>
  <c r="BW100" i="1"/>
  <c r="BV102" i="1"/>
  <c r="BW102" i="1"/>
  <c r="BV103" i="1"/>
  <c r="BW103" i="1"/>
  <c r="BV105" i="1"/>
  <c r="BW105" i="1"/>
  <c r="BV106" i="1"/>
  <c r="BW106" i="1"/>
  <c r="BV109" i="1"/>
  <c r="BW109" i="1"/>
  <c r="BV110" i="1"/>
  <c r="BW110" i="1"/>
  <c r="BV112" i="1"/>
  <c r="BW112" i="1"/>
  <c r="BV114" i="1"/>
  <c r="BW114" i="1"/>
  <c r="BV115" i="1"/>
  <c r="BW115" i="1"/>
  <c r="BV116" i="1"/>
  <c r="BW116" i="1"/>
  <c r="BV117" i="1"/>
  <c r="BW117" i="1"/>
  <c r="BV118" i="1"/>
  <c r="BW118" i="1"/>
  <c r="BV119" i="1"/>
  <c r="BW119" i="1"/>
  <c r="BV120" i="1"/>
  <c r="BW120" i="1"/>
  <c r="BV121" i="1"/>
  <c r="BW121" i="1"/>
  <c r="BV123" i="1"/>
  <c r="BW123" i="1"/>
  <c r="BV124" i="1"/>
  <c r="BW124" i="1"/>
  <c r="BV125" i="1"/>
  <c r="BW125" i="1"/>
  <c r="BV126" i="1"/>
  <c r="BW126" i="1"/>
  <c r="BV127" i="1"/>
  <c r="BW127" i="1"/>
  <c r="BV128" i="1"/>
  <c r="BW128" i="1"/>
  <c r="BV129" i="1"/>
  <c r="BW129" i="1"/>
  <c r="BV130" i="1"/>
  <c r="BW130" i="1"/>
  <c r="BV131" i="1"/>
  <c r="BW131" i="1"/>
  <c r="BV132" i="1"/>
  <c r="BW132" i="1"/>
  <c r="BV133" i="1"/>
  <c r="BW133" i="1"/>
  <c r="BV135" i="1"/>
  <c r="BW135" i="1"/>
  <c r="BV138" i="1"/>
  <c r="BW138" i="1"/>
  <c r="BV139" i="1"/>
  <c r="BW139" i="1"/>
  <c r="BV140" i="1"/>
  <c r="BW140" i="1"/>
  <c r="BV141" i="1"/>
  <c r="BW141" i="1"/>
  <c r="BV145" i="1"/>
  <c r="BW145" i="1"/>
  <c r="BV148" i="1"/>
  <c r="BW148" i="1"/>
  <c r="BV149" i="1"/>
  <c r="BW149" i="1"/>
  <c r="BV150" i="1"/>
  <c r="BW150" i="1"/>
  <c r="BV151" i="1"/>
  <c r="BW151" i="1"/>
  <c r="BV152" i="1"/>
  <c r="BW152" i="1"/>
  <c r="BV153" i="1"/>
  <c r="BW153" i="1"/>
  <c r="BV155" i="1"/>
  <c r="BW155" i="1"/>
  <c r="BV156" i="1"/>
  <c r="BW156" i="1"/>
  <c r="BV157" i="1"/>
  <c r="BW157" i="1"/>
  <c r="BV158" i="1"/>
  <c r="BW158" i="1"/>
  <c r="BV159" i="1"/>
  <c r="BW159" i="1"/>
  <c r="BV161" i="1"/>
  <c r="BW161" i="1"/>
  <c r="BV168" i="1"/>
  <c r="BW168" i="1"/>
  <c r="BV169" i="1"/>
  <c r="BW169" i="1"/>
  <c r="BV170" i="1"/>
  <c r="BW170" i="1"/>
  <c r="BV171" i="1"/>
  <c r="BW171" i="1"/>
  <c r="BV172" i="1"/>
  <c r="BW172" i="1"/>
  <c r="BV173" i="1"/>
  <c r="BW173" i="1"/>
  <c r="BV174" i="1"/>
  <c r="BW174" i="1"/>
  <c r="BV175" i="1"/>
  <c r="BW175" i="1"/>
  <c r="BV176" i="1"/>
  <c r="BW176" i="1"/>
  <c r="BV177" i="1"/>
  <c r="BW177" i="1"/>
  <c r="BV178" i="1"/>
  <c r="BW178" i="1"/>
  <c r="BV180" i="1"/>
  <c r="BW180" i="1"/>
  <c r="BV187" i="1"/>
  <c r="BW187" i="1"/>
  <c r="BV188" i="1"/>
  <c r="BW188" i="1"/>
  <c r="BV189" i="1"/>
  <c r="BW189" i="1"/>
  <c r="BV190" i="1"/>
  <c r="BW190" i="1"/>
  <c r="BV193" i="1"/>
  <c r="BW193" i="1"/>
  <c r="BV194" i="1"/>
  <c r="BW194" i="1"/>
  <c r="BV195" i="1"/>
  <c r="BW195" i="1"/>
  <c r="BV197" i="1"/>
  <c r="BW197" i="1"/>
  <c r="BV198" i="1"/>
  <c r="BW198" i="1"/>
  <c r="BV200" i="1"/>
  <c r="BW200" i="1"/>
  <c r="BV201" i="1"/>
  <c r="BW201" i="1"/>
  <c r="BV203" i="1"/>
  <c r="BW203" i="1"/>
  <c r="BV204" i="1"/>
  <c r="BW204" i="1"/>
  <c r="BV207" i="1"/>
  <c r="BW207" i="1"/>
  <c r="BV208" i="1"/>
  <c r="BW208" i="1"/>
  <c r="BV211" i="1"/>
  <c r="BW211" i="1"/>
  <c r="BV212" i="1"/>
  <c r="BW212" i="1"/>
  <c r="BV215" i="1"/>
  <c r="BW215" i="1"/>
  <c r="BV216" i="1"/>
  <c r="BW216" i="1"/>
  <c r="BV217" i="1"/>
  <c r="BW217" i="1"/>
  <c r="BV218" i="1"/>
  <c r="BW218" i="1"/>
  <c r="BV223" i="1"/>
  <c r="BW223" i="1"/>
  <c r="BV224" i="1"/>
  <c r="BW224" i="1"/>
  <c r="BV225" i="1"/>
  <c r="BW225" i="1"/>
  <c r="BV226" i="1"/>
  <c r="BW226" i="1"/>
  <c r="BV234" i="1"/>
  <c r="BW234" i="1"/>
  <c r="BV235" i="1"/>
  <c r="BW235" i="1"/>
  <c r="BV236" i="1"/>
  <c r="BW236" i="1"/>
  <c r="BV238" i="1"/>
  <c r="BW238" i="1"/>
  <c r="BV239" i="1"/>
  <c r="BW239" i="1"/>
  <c r="BV240" i="1"/>
  <c r="BW240" i="1"/>
  <c r="BV241" i="1"/>
  <c r="BW241" i="1"/>
  <c r="BV242" i="1"/>
  <c r="BW242" i="1"/>
  <c r="BV243" i="1"/>
  <c r="BW243" i="1"/>
  <c r="BV244" i="1"/>
  <c r="BW244" i="1"/>
  <c r="BV245" i="1"/>
  <c r="BW245" i="1"/>
  <c r="BV246" i="1"/>
  <c r="BW246" i="1"/>
  <c r="BV247" i="1"/>
  <c r="BW247" i="1"/>
  <c r="BV248" i="1"/>
  <c r="BW248" i="1"/>
  <c r="BV249" i="1"/>
  <c r="BW249" i="1"/>
  <c r="BV250" i="1"/>
  <c r="BW250" i="1"/>
  <c r="BV251" i="1"/>
  <c r="BW251" i="1"/>
  <c r="BV252" i="1"/>
  <c r="BW252" i="1"/>
  <c r="BV253" i="1"/>
  <c r="BW253" i="1"/>
  <c r="BV254" i="1"/>
  <c r="BW254" i="1"/>
  <c r="BV255" i="1"/>
  <c r="BW255" i="1"/>
  <c r="BV256" i="1"/>
  <c r="BW256" i="1"/>
  <c r="BV257" i="1"/>
  <c r="BW257" i="1"/>
  <c r="BV259" i="1"/>
  <c r="BW259" i="1"/>
  <c r="BV260" i="1"/>
  <c r="BW260" i="1"/>
  <c r="BV261" i="1"/>
  <c r="BW261" i="1"/>
  <c r="BV262" i="1"/>
  <c r="BW262" i="1"/>
  <c r="BV263" i="1"/>
  <c r="BW263" i="1"/>
  <c r="BV264" i="1"/>
  <c r="BW264" i="1"/>
  <c r="BV265" i="1"/>
  <c r="BW265" i="1"/>
  <c r="BV267" i="1"/>
  <c r="BW267" i="1"/>
  <c r="BV268" i="1"/>
  <c r="BW268" i="1"/>
  <c r="BV269" i="1"/>
  <c r="BW269" i="1"/>
  <c r="BV270" i="1"/>
  <c r="BW270" i="1"/>
  <c r="BV271" i="1"/>
  <c r="BW271" i="1"/>
  <c r="BV272" i="1"/>
  <c r="BW272" i="1"/>
  <c r="BV274" i="1"/>
  <c r="BW274" i="1"/>
  <c r="BV275" i="1"/>
  <c r="BW275" i="1"/>
  <c r="BV277" i="1"/>
  <c r="BW277" i="1"/>
  <c r="BV278" i="1"/>
  <c r="BW278" i="1"/>
  <c r="BV279" i="1"/>
  <c r="BW279" i="1"/>
  <c r="BV280" i="1"/>
  <c r="BW280" i="1"/>
  <c r="BV281" i="1"/>
  <c r="BW281" i="1"/>
  <c r="BV282" i="1"/>
  <c r="BW282" i="1"/>
  <c r="BV283" i="1"/>
  <c r="BW283" i="1"/>
  <c r="BV284" i="1"/>
  <c r="BW284" i="1"/>
  <c r="BV285" i="1"/>
  <c r="BW285" i="1"/>
  <c r="BV286" i="1"/>
  <c r="BW286" i="1"/>
  <c r="BV287" i="1"/>
  <c r="BW287" i="1"/>
  <c r="BV288" i="1"/>
  <c r="BW288" i="1"/>
  <c r="BV289" i="1"/>
  <c r="BW289" i="1"/>
  <c r="BV290" i="1"/>
  <c r="BW290" i="1"/>
  <c r="BV291" i="1"/>
  <c r="BW291" i="1"/>
  <c r="BV292" i="1"/>
  <c r="BW292" i="1"/>
  <c r="BV294" i="1"/>
  <c r="BW294" i="1"/>
  <c r="BV295" i="1"/>
  <c r="BW295" i="1"/>
  <c r="BV296" i="1"/>
  <c r="BW296" i="1"/>
  <c r="BV297" i="1"/>
  <c r="BW297" i="1"/>
  <c r="BV298" i="1"/>
  <c r="BW298" i="1"/>
  <c r="BV299" i="1"/>
  <c r="BW299" i="1"/>
  <c r="BV300" i="1"/>
  <c r="BW300" i="1"/>
  <c r="BV301" i="1"/>
  <c r="BW301" i="1"/>
  <c r="BV302" i="1"/>
  <c r="BW302" i="1"/>
  <c r="BV303" i="1"/>
  <c r="BW303" i="1"/>
  <c r="BV304" i="1"/>
  <c r="BW304" i="1"/>
  <c r="BV305" i="1"/>
  <c r="BW305" i="1"/>
  <c r="BV306" i="1"/>
  <c r="BW306" i="1"/>
  <c r="BV307" i="1"/>
  <c r="BW307" i="1"/>
  <c r="BV308" i="1"/>
  <c r="BW308" i="1"/>
  <c r="BV309" i="1"/>
  <c r="BW309" i="1"/>
  <c r="BV310" i="1"/>
  <c r="BW310" i="1"/>
  <c r="BV311" i="1"/>
  <c r="BW311" i="1"/>
  <c r="BV312" i="1"/>
  <c r="BW312" i="1"/>
  <c r="BV313" i="1"/>
  <c r="BW313" i="1"/>
  <c r="BV314" i="1"/>
  <c r="BW314" i="1"/>
  <c r="BV315" i="1"/>
  <c r="BW315" i="1"/>
  <c r="BV316" i="1"/>
  <c r="BW316" i="1"/>
  <c r="BV317" i="1"/>
  <c r="BW317" i="1"/>
  <c r="BV318" i="1"/>
  <c r="BW318" i="1"/>
  <c r="BV319" i="1"/>
  <c r="BW319" i="1"/>
  <c r="BV320" i="1"/>
  <c r="BW320" i="1"/>
  <c r="BV321" i="1"/>
  <c r="BW321" i="1"/>
  <c r="BR321" i="1"/>
  <c r="BR320" i="1"/>
  <c r="BR319" i="1"/>
  <c r="BR318" i="1"/>
  <c r="BR317" i="1"/>
  <c r="BR316" i="1"/>
  <c r="BR315" i="1"/>
  <c r="BR314" i="1"/>
  <c r="BR313" i="1"/>
  <c r="BR312" i="1"/>
  <c r="BR311" i="1"/>
  <c r="BR310" i="1"/>
  <c r="BR309" i="1"/>
  <c r="BR308" i="1"/>
  <c r="BR307" i="1"/>
  <c r="BR306" i="1"/>
  <c r="BR305" i="1"/>
  <c r="BR304" i="1"/>
  <c r="BR303" i="1"/>
  <c r="BR302" i="1"/>
  <c r="BR301" i="1"/>
  <c r="BR300" i="1"/>
  <c r="BR299" i="1"/>
  <c r="BR298" i="1"/>
  <c r="BR297" i="1"/>
  <c r="BR295" i="1"/>
  <c r="BR294" i="1"/>
  <c r="BR292" i="1"/>
  <c r="BR291" i="1"/>
  <c r="BR290" i="1"/>
  <c r="BR289" i="1"/>
  <c r="BR288" i="1"/>
  <c r="BR287" i="1"/>
  <c r="BR286" i="1"/>
  <c r="BR285" i="1"/>
  <c r="BR284" i="1"/>
  <c r="BR283" i="1"/>
  <c r="BR282" i="1"/>
  <c r="BR281" i="1"/>
  <c r="BR280" i="1"/>
  <c r="BR279" i="1"/>
  <c r="BR277" i="1"/>
  <c r="BR275" i="1"/>
  <c r="BR274" i="1"/>
  <c r="BR272" i="1"/>
  <c r="BR271" i="1"/>
  <c r="BR270" i="1"/>
  <c r="BR269" i="1"/>
  <c r="BR268" i="1"/>
  <c r="BR267" i="1"/>
  <c r="BR265" i="1"/>
  <c r="BR264" i="1"/>
  <c r="BR263" i="1"/>
  <c r="BR262" i="1"/>
  <c r="BR261" i="1"/>
  <c r="BR260" i="1"/>
  <c r="BR259" i="1"/>
  <c r="BR257" i="1"/>
  <c r="BR256" i="1"/>
  <c r="BR255" i="1"/>
  <c r="BR254" i="1"/>
  <c r="BR253" i="1"/>
  <c r="BR252" i="1"/>
  <c r="BR251" i="1"/>
  <c r="BR250" i="1"/>
  <c r="BR249" i="1"/>
  <c r="BR248" i="1"/>
  <c r="BR247" i="1"/>
  <c r="BR246" i="1"/>
  <c r="BR245" i="1"/>
  <c r="BR244" i="1"/>
  <c r="BR243" i="1"/>
  <c r="BR242" i="1"/>
  <c r="BR241" i="1"/>
  <c r="BR240" i="1"/>
  <c r="BR239" i="1"/>
  <c r="BR238" i="1"/>
  <c r="BR236" i="1"/>
  <c r="BR235" i="1"/>
  <c r="BR234" i="1"/>
  <c r="BR226" i="1"/>
  <c r="BR225" i="1"/>
  <c r="BR224" i="1"/>
  <c r="BR223" i="1"/>
  <c r="BR218" i="1"/>
  <c r="BR217" i="1"/>
  <c r="BR216" i="1"/>
  <c r="BR215" i="1"/>
  <c r="BR212" i="1"/>
  <c r="BR211" i="1"/>
  <c r="BR208" i="1"/>
  <c r="BR207" i="1"/>
  <c r="BR204" i="1"/>
  <c r="BR203" i="1"/>
  <c r="BR201" i="1"/>
  <c r="BR200" i="1"/>
  <c r="BR198" i="1"/>
  <c r="BR197" i="1"/>
  <c r="BR195" i="1"/>
  <c r="BR194" i="1"/>
  <c r="BR193" i="1"/>
  <c r="BR190" i="1"/>
  <c r="BR189" i="1"/>
  <c r="BR188" i="1"/>
  <c r="BR187" i="1"/>
  <c r="BR180" i="1"/>
  <c r="BR178" i="1"/>
  <c r="BR177" i="1"/>
  <c r="BR176" i="1"/>
  <c r="BR175" i="1"/>
  <c r="BR174" i="1"/>
  <c r="BR173" i="1"/>
  <c r="BR172" i="1"/>
  <c r="BR171" i="1"/>
  <c r="BR170" i="1"/>
  <c r="BR169" i="1"/>
  <c r="BR168" i="1"/>
  <c r="BR161" i="1"/>
  <c r="BR159" i="1"/>
  <c r="BR158" i="1"/>
  <c r="BR157" i="1"/>
  <c r="BR156" i="1"/>
  <c r="BR155" i="1"/>
  <c r="BR153" i="1"/>
  <c r="BR152" i="1"/>
  <c r="BR151" i="1"/>
  <c r="BR150" i="1"/>
  <c r="BR149" i="1"/>
  <c r="BR148" i="1"/>
  <c r="BR145" i="1"/>
  <c r="BR141" i="1"/>
  <c r="BR140" i="1"/>
  <c r="BR139" i="1"/>
  <c r="BR138" i="1"/>
  <c r="BR135" i="1"/>
  <c r="BR133" i="1"/>
  <c r="BR132" i="1"/>
  <c r="BR131" i="1"/>
  <c r="BR130" i="1"/>
  <c r="BR129" i="1"/>
  <c r="BR128" i="1"/>
  <c r="BR127" i="1"/>
  <c r="BR126" i="1"/>
  <c r="BR125" i="1"/>
  <c r="BR124" i="1"/>
  <c r="BR123" i="1"/>
  <c r="BR121" i="1"/>
  <c r="BR120" i="1"/>
  <c r="BR119" i="1"/>
  <c r="BR118" i="1"/>
  <c r="BR117" i="1"/>
  <c r="BR116" i="1"/>
  <c r="BR115" i="1"/>
  <c r="BR114" i="1"/>
  <c r="BR112" i="1"/>
  <c r="BR110" i="1"/>
  <c r="BR109" i="1"/>
  <c r="BR106" i="1"/>
  <c r="BR105" i="1"/>
  <c r="BR103" i="1"/>
  <c r="BR102" i="1"/>
  <c r="BR100" i="1"/>
  <c r="BR94" i="1"/>
  <c r="BR89" i="1"/>
  <c r="BR88" i="1"/>
  <c r="BR85" i="1"/>
  <c r="BR81" i="1"/>
  <c r="BR79" i="1"/>
  <c r="BR78" i="1"/>
  <c r="BR76" i="1"/>
  <c r="BR75" i="1"/>
  <c r="BR74" i="1"/>
  <c r="BR73" i="1"/>
  <c r="BR72" i="1"/>
  <c r="BR71" i="1"/>
  <c r="BR69" i="1"/>
  <c r="BR68" i="1"/>
  <c r="BR66" i="1"/>
  <c r="BR64" i="1"/>
  <c r="BR62" i="1"/>
  <c r="BR61" i="1"/>
  <c r="BR56" i="1"/>
  <c r="BR55" i="1"/>
  <c r="BR51" i="1"/>
  <c r="BR33" i="1"/>
  <c r="BR32" i="1"/>
  <c r="BR31" i="1"/>
  <c r="BR25" i="1"/>
  <c r="BR22" i="1"/>
  <c r="BR12" i="1"/>
  <c r="BR8" i="1"/>
  <c r="BK321" i="1"/>
  <c r="BK320" i="1"/>
  <c r="BK319" i="1"/>
  <c r="BK318" i="1"/>
  <c r="BK317" i="1"/>
  <c r="BK316" i="1"/>
  <c r="BK315" i="1"/>
  <c r="BK314" i="1"/>
  <c r="BK313" i="1"/>
  <c r="BK312" i="1"/>
  <c r="BK311" i="1"/>
  <c r="BK310" i="1"/>
  <c r="BK309" i="1"/>
  <c r="BK308" i="1"/>
  <c r="BK307" i="1"/>
  <c r="BK306" i="1"/>
  <c r="BK305" i="1"/>
  <c r="BK304" i="1"/>
  <c r="BK303" i="1"/>
  <c r="BK302" i="1"/>
  <c r="BK301" i="1"/>
  <c r="BK300" i="1"/>
  <c r="BK299" i="1"/>
  <c r="BK298" i="1"/>
  <c r="BK297" i="1"/>
  <c r="BK296" i="1"/>
  <c r="BK295" i="1"/>
  <c r="BK294" i="1"/>
  <c r="BK292" i="1"/>
  <c r="BK291" i="1"/>
  <c r="BK290" i="1"/>
  <c r="BK289" i="1"/>
  <c r="BK288" i="1"/>
  <c r="BK287" i="1"/>
  <c r="BK286" i="1"/>
  <c r="BK285" i="1"/>
  <c r="BK284" i="1"/>
  <c r="BK283" i="1"/>
  <c r="BK281" i="1"/>
  <c r="DH281" i="1" s="1"/>
  <c r="BK279" i="1"/>
  <c r="BK278" i="1"/>
  <c r="BK277" i="1"/>
  <c r="BK275" i="1"/>
  <c r="BX275" i="1" s="1"/>
  <c r="BK274" i="1"/>
  <c r="BK272" i="1"/>
  <c r="BK271" i="1"/>
  <c r="BK270" i="1"/>
  <c r="BX270" i="1" s="1"/>
  <c r="BK269" i="1"/>
  <c r="BK268" i="1"/>
  <c r="BK267" i="1"/>
  <c r="BK265" i="1"/>
  <c r="BX265" i="1" s="1"/>
  <c r="BK264" i="1"/>
  <c r="BK263" i="1"/>
  <c r="BK262" i="1"/>
  <c r="BK261" i="1"/>
  <c r="BX261" i="1" s="1"/>
  <c r="BK260" i="1"/>
  <c r="BK259" i="1"/>
  <c r="BK257" i="1"/>
  <c r="BK256" i="1"/>
  <c r="BK255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BX240" i="1" s="1"/>
  <c r="BK239" i="1"/>
  <c r="BK238" i="1"/>
  <c r="BK236" i="1"/>
  <c r="BK235" i="1"/>
  <c r="BX235" i="1" s="1"/>
  <c r="BK234" i="1"/>
  <c r="BK226" i="1"/>
  <c r="BK225" i="1"/>
  <c r="BK224" i="1"/>
  <c r="BX224" i="1" s="1"/>
  <c r="BK223" i="1"/>
  <c r="BK218" i="1"/>
  <c r="BK217" i="1"/>
  <c r="BK216" i="1"/>
  <c r="BX216" i="1" s="1"/>
  <c r="BK215" i="1"/>
  <c r="BK212" i="1"/>
  <c r="BK211" i="1"/>
  <c r="BK208" i="1"/>
  <c r="BX208" i="1" s="1"/>
  <c r="BK207" i="1"/>
  <c r="BK204" i="1"/>
  <c r="BK203" i="1"/>
  <c r="BK201" i="1"/>
  <c r="BX201" i="1" s="1"/>
  <c r="BK200" i="1"/>
  <c r="BK198" i="1"/>
  <c r="BK197" i="1"/>
  <c r="BK195" i="1"/>
  <c r="BX195" i="1" s="1"/>
  <c r="BK194" i="1"/>
  <c r="BK193" i="1"/>
  <c r="BK190" i="1"/>
  <c r="BK189" i="1"/>
  <c r="BX189" i="1" s="1"/>
  <c r="BK188" i="1"/>
  <c r="BK187" i="1"/>
  <c r="BK180" i="1"/>
  <c r="BK178" i="1"/>
  <c r="BX178" i="1" s="1"/>
  <c r="BK177" i="1"/>
  <c r="BK176" i="1"/>
  <c r="BK175" i="1"/>
  <c r="BK174" i="1"/>
  <c r="BX174" i="1" s="1"/>
  <c r="BK173" i="1"/>
  <c r="BK172" i="1"/>
  <c r="BK171" i="1"/>
  <c r="BK170" i="1"/>
  <c r="BX170" i="1" s="1"/>
  <c r="BK169" i="1"/>
  <c r="BK168" i="1"/>
  <c r="BK161" i="1"/>
  <c r="BK159" i="1"/>
  <c r="BX159" i="1" s="1"/>
  <c r="BK158" i="1"/>
  <c r="BK157" i="1"/>
  <c r="BK156" i="1"/>
  <c r="BK155" i="1"/>
  <c r="BX155" i="1" s="1"/>
  <c r="BK153" i="1"/>
  <c r="BK152" i="1"/>
  <c r="BK151" i="1"/>
  <c r="BK150" i="1"/>
  <c r="BX150" i="1" s="1"/>
  <c r="BK149" i="1"/>
  <c r="BK148" i="1"/>
  <c r="BK145" i="1"/>
  <c r="BK141" i="1"/>
  <c r="BX141" i="1" s="1"/>
  <c r="BK140" i="1"/>
  <c r="BK139" i="1"/>
  <c r="BK138" i="1"/>
  <c r="BK135" i="1"/>
  <c r="BX135" i="1" s="1"/>
  <c r="BK133" i="1"/>
  <c r="BK132" i="1"/>
  <c r="BK131" i="1"/>
  <c r="BK130" i="1"/>
  <c r="BX130" i="1" s="1"/>
  <c r="BK129" i="1"/>
  <c r="BK128" i="1"/>
  <c r="BK127" i="1"/>
  <c r="BK126" i="1"/>
  <c r="BX126" i="1" s="1"/>
  <c r="BK125" i="1"/>
  <c r="BK124" i="1"/>
  <c r="BK123" i="1"/>
  <c r="BK121" i="1"/>
  <c r="BX121" i="1" s="1"/>
  <c r="BK120" i="1"/>
  <c r="BK119" i="1"/>
  <c r="BK118" i="1"/>
  <c r="BK117" i="1"/>
  <c r="BX117" i="1" s="1"/>
  <c r="BK116" i="1"/>
  <c r="BK115" i="1"/>
  <c r="BK114" i="1"/>
  <c r="BK112" i="1"/>
  <c r="BX112" i="1" s="1"/>
  <c r="BK110" i="1"/>
  <c r="BK109" i="1"/>
  <c r="BK106" i="1"/>
  <c r="BK105" i="1"/>
  <c r="BX105" i="1" s="1"/>
  <c r="BK103" i="1"/>
  <c r="BK102" i="1"/>
  <c r="BK100" i="1"/>
  <c r="BK94" i="1"/>
  <c r="BX94" i="1" s="1"/>
  <c r="BK89" i="1"/>
  <c r="BK88" i="1"/>
  <c r="BK85" i="1"/>
  <c r="BK81" i="1"/>
  <c r="BX81" i="1" s="1"/>
  <c r="BK79" i="1"/>
  <c r="BK78" i="1"/>
  <c r="BK76" i="1"/>
  <c r="BK75" i="1"/>
  <c r="BX75" i="1" s="1"/>
  <c r="BK74" i="1"/>
  <c r="BK73" i="1"/>
  <c r="BK72" i="1"/>
  <c r="BK71" i="1"/>
  <c r="BX71" i="1" s="1"/>
  <c r="BK69" i="1"/>
  <c r="BK68" i="1"/>
  <c r="BK66" i="1"/>
  <c r="BK64" i="1"/>
  <c r="BX64" i="1" s="1"/>
  <c r="BK62" i="1"/>
  <c r="BK61" i="1"/>
  <c r="BK56" i="1"/>
  <c r="BK55" i="1"/>
  <c r="BX55" i="1" s="1"/>
  <c r="BK51" i="1"/>
  <c r="BK45" i="1"/>
  <c r="BX45" i="1" s="1"/>
  <c r="BK33" i="1"/>
  <c r="BX33" i="1" s="1"/>
  <c r="BK32" i="1"/>
  <c r="BX32" i="1" s="1"/>
  <c r="BK31" i="1"/>
  <c r="BX31" i="1" s="1"/>
  <c r="BK25" i="1"/>
  <c r="BX25" i="1" s="1"/>
  <c r="BK22" i="1"/>
  <c r="BX22" i="1" s="1"/>
  <c r="BK12" i="1"/>
  <c r="BX12" i="1" s="1"/>
  <c r="BK8" i="1"/>
  <c r="BX72" i="1" l="1"/>
  <c r="BX106" i="1"/>
  <c r="BX127" i="1"/>
  <c r="BX151" i="1"/>
  <c r="BX175" i="1"/>
  <c r="BX203" i="1"/>
  <c r="BX236" i="1"/>
  <c r="BX257" i="1"/>
  <c r="BX68" i="1"/>
  <c r="BX73" i="1"/>
  <c r="BX78" i="1"/>
  <c r="BX102" i="1"/>
  <c r="BX109" i="1"/>
  <c r="BX115" i="1"/>
  <c r="BX119" i="1"/>
  <c r="BX124" i="1"/>
  <c r="BX128" i="1"/>
  <c r="BX132" i="1"/>
  <c r="BX76" i="1"/>
  <c r="BX114" i="1"/>
  <c r="BX131" i="1"/>
  <c r="BX156" i="1"/>
  <c r="BX180" i="1"/>
  <c r="BX211" i="1"/>
  <c r="BX241" i="1"/>
  <c r="BX253" i="1"/>
  <c r="BX271" i="1"/>
  <c r="BX61" i="1"/>
  <c r="BX88" i="1"/>
  <c r="BX277" i="1"/>
  <c r="BW324" i="1"/>
  <c r="BX248" i="1"/>
  <c r="DH248" i="1"/>
  <c r="BX290" i="1"/>
  <c r="DH290" i="1"/>
  <c r="BX307" i="1"/>
  <c r="DH307" i="1"/>
  <c r="BX282" i="1"/>
  <c r="DH282" i="1"/>
  <c r="BX244" i="1"/>
  <c r="DH244" i="1"/>
  <c r="BX252" i="1"/>
  <c r="DH252" i="1"/>
  <c r="BX256" i="1"/>
  <c r="DH256" i="1"/>
  <c r="BX286" i="1"/>
  <c r="DH286" i="1"/>
  <c r="BX295" i="1"/>
  <c r="DH295" i="1"/>
  <c r="BX299" i="1"/>
  <c r="DH299" i="1"/>
  <c r="BX303" i="1"/>
  <c r="DH303" i="1"/>
  <c r="BX311" i="1"/>
  <c r="DH311" i="1"/>
  <c r="BX315" i="1"/>
  <c r="DH315" i="1"/>
  <c r="BX319" i="1"/>
  <c r="DH319" i="1"/>
  <c r="BX56" i="1"/>
  <c r="BX66" i="1"/>
  <c r="BX85" i="1"/>
  <c r="BX100" i="1"/>
  <c r="BX118" i="1"/>
  <c r="BX123" i="1"/>
  <c r="BX138" i="1"/>
  <c r="BX145" i="1"/>
  <c r="BX161" i="1"/>
  <c r="BX171" i="1"/>
  <c r="BX190" i="1"/>
  <c r="BX197" i="1"/>
  <c r="BX217" i="1"/>
  <c r="BX225" i="1"/>
  <c r="DH245" i="1"/>
  <c r="BX245" i="1"/>
  <c r="DH249" i="1"/>
  <c r="BX249" i="1"/>
  <c r="DH253" i="1"/>
  <c r="BX262" i="1"/>
  <c r="BX267" i="1"/>
  <c r="DH277" i="1"/>
  <c r="BX283" i="1"/>
  <c r="DH283" i="1"/>
  <c r="BX287" i="1"/>
  <c r="DH287" i="1"/>
  <c r="BX291" i="1"/>
  <c r="DH291" i="1"/>
  <c r="BX296" i="1"/>
  <c r="DH296" i="1"/>
  <c r="BX300" i="1"/>
  <c r="DH300" i="1"/>
  <c r="BX304" i="1"/>
  <c r="DH304" i="1"/>
  <c r="BX308" i="1"/>
  <c r="DH308" i="1"/>
  <c r="BX312" i="1"/>
  <c r="DH312" i="1"/>
  <c r="BX316" i="1"/>
  <c r="DH316" i="1"/>
  <c r="BX320" i="1"/>
  <c r="DH320" i="1"/>
  <c r="BX139" i="1"/>
  <c r="BX148" i="1"/>
  <c r="BX152" i="1"/>
  <c r="BX157" i="1"/>
  <c r="BX168" i="1"/>
  <c r="BX172" i="1"/>
  <c r="BX176" i="1"/>
  <c r="BX187" i="1"/>
  <c r="BX193" i="1"/>
  <c r="BX198" i="1"/>
  <c r="BX204" i="1"/>
  <c r="BX212" i="1"/>
  <c r="BX218" i="1"/>
  <c r="BX226" i="1"/>
  <c r="BX238" i="1"/>
  <c r="BX242" i="1"/>
  <c r="BX246" i="1"/>
  <c r="DH246" i="1"/>
  <c r="BX250" i="1"/>
  <c r="DH250" i="1"/>
  <c r="BX254" i="1"/>
  <c r="DH254" i="1"/>
  <c r="BX259" i="1"/>
  <c r="BX263" i="1"/>
  <c r="BX268" i="1"/>
  <c r="BX272" i="1"/>
  <c r="BX278" i="1"/>
  <c r="DH278" i="1"/>
  <c r="BX284" i="1"/>
  <c r="DH284" i="1"/>
  <c r="BX288" i="1"/>
  <c r="DH288" i="1"/>
  <c r="BX292" i="1"/>
  <c r="DH292" i="1"/>
  <c r="BX297" i="1"/>
  <c r="DH297" i="1"/>
  <c r="BX301" i="1"/>
  <c r="DH301" i="1"/>
  <c r="BX305" i="1"/>
  <c r="DH305" i="1"/>
  <c r="BX309" i="1"/>
  <c r="DH309" i="1"/>
  <c r="BX313" i="1"/>
  <c r="DH313" i="1"/>
  <c r="BX317" i="1"/>
  <c r="DH317" i="1"/>
  <c r="BX321" i="1"/>
  <c r="DH321" i="1"/>
  <c r="BX280" i="1"/>
  <c r="DH280" i="1"/>
  <c r="BW323" i="1"/>
  <c r="BK322" i="1"/>
  <c r="BX51" i="1"/>
  <c r="BX62" i="1"/>
  <c r="BX69" i="1"/>
  <c r="BX74" i="1"/>
  <c r="BX79" i="1"/>
  <c r="BX89" i="1"/>
  <c r="BX103" i="1"/>
  <c r="BX110" i="1"/>
  <c r="BX116" i="1"/>
  <c r="BX120" i="1"/>
  <c r="BX125" i="1"/>
  <c r="BX129" i="1"/>
  <c r="BX133" i="1"/>
  <c r="BX140" i="1"/>
  <c r="BX149" i="1"/>
  <c r="BX153" i="1"/>
  <c r="BX158" i="1"/>
  <c r="BX169" i="1"/>
  <c r="BX173" i="1"/>
  <c r="BX177" i="1"/>
  <c r="BX188" i="1"/>
  <c r="BX194" i="1"/>
  <c r="BX200" i="1"/>
  <c r="BX207" i="1"/>
  <c r="BX215" i="1"/>
  <c r="BX223" i="1"/>
  <c r="BX234" i="1"/>
  <c r="BX239" i="1"/>
  <c r="DH239" i="1"/>
  <c r="BX243" i="1"/>
  <c r="BX247" i="1"/>
  <c r="DH247" i="1"/>
  <c r="BX251" i="1"/>
  <c r="DH251" i="1"/>
  <c r="BX255" i="1"/>
  <c r="DH255" i="1"/>
  <c r="BX260" i="1"/>
  <c r="BX264" i="1"/>
  <c r="BX269" i="1"/>
  <c r="BX274" i="1"/>
  <c r="BX279" i="1"/>
  <c r="DH279" i="1"/>
  <c r="BX285" i="1"/>
  <c r="DH285" i="1"/>
  <c r="BX289" i="1"/>
  <c r="DH289" i="1"/>
  <c r="BX294" i="1"/>
  <c r="DH294" i="1"/>
  <c r="BX298" i="1"/>
  <c r="DH298" i="1"/>
  <c r="BX302" i="1"/>
  <c r="DH302" i="1"/>
  <c r="BX306" i="1"/>
  <c r="DH306" i="1"/>
  <c r="BX310" i="1"/>
  <c r="DH310" i="1"/>
  <c r="BX314" i="1"/>
  <c r="DH314" i="1"/>
  <c r="BX318" i="1"/>
  <c r="DH318" i="1"/>
  <c r="BR324" i="1"/>
  <c r="BX281" i="1"/>
  <c r="BV322" i="1"/>
  <c r="BR322" i="1"/>
  <c r="BV323" i="1"/>
  <c r="BK324" i="1"/>
  <c r="BR323" i="1"/>
  <c r="BV324" i="1"/>
  <c r="BX8" i="1"/>
  <c r="BW322" i="1"/>
  <c r="BK323" i="1"/>
  <c r="DQ324" i="2"/>
  <c r="DQ323" i="2"/>
  <c r="DQ322" i="2"/>
  <c r="DO324" i="2"/>
  <c r="DO323" i="2"/>
  <c r="DO322" i="2"/>
  <c r="DL324" i="2"/>
  <c r="DL323" i="2"/>
  <c r="DL322" i="2"/>
  <c r="DJ324" i="2"/>
  <c r="DJ323" i="2"/>
  <c r="DJ322" i="2"/>
  <c r="AR8" i="2"/>
  <c r="AR12" i="2"/>
  <c r="AR22" i="2"/>
  <c r="AR25" i="2"/>
  <c r="AR31" i="2"/>
  <c r="AR32" i="2"/>
  <c r="AR33" i="2"/>
  <c r="AR45" i="2"/>
  <c r="AR51" i="2"/>
  <c r="AR55" i="2"/>
  <c r="AR56" i="2"/>
  <c r="AR61" i="2"/>
  <c r="AR62" i="2"/>
  <c r="AR64" i="2"/>
  <c r="AR66" i="2"/>
  <c r="AR68" i="2"/>
  <c r="AR69" i="2"/>
  <c r="AR71" i="2"/>
  <c r="AR72" i="2"/>
  <c r="AR73" i="2"/>
  <c r="AR74" i="2"/>
  <c r="AR75" i="2"/>
  <c r="AR76" i="2"/>
  <c r="AR78" i="2"/>
  <c r="AR79" i="2"/>
  <c r="AR81" i="2"/>
  <c r="AR85" i="2"/>
  <c r="AR88" i="2"/>
  <c r="AR89" i="2"/>
  <c r="AR94" i="2"/>
  <c r="AR100" i="2"/>
  <c r="AR102" i="2"/>
  <c r="AR103" i="2"/>
  <c r="AR105" i="2"/>
  <c r="AR106" i="2"/>
  <c r="AR109" i="2"/>
  <c r="AR110" i="2"/>
  <c r="AR112" i="2"/>
  <c r="AR114" i="2"/>
  <c r="AR115" i="2"/>
  <c r="AR116" i="2"/>
  <c r="AR117" i="2"/>
  <c r="AR118" i="2"/>
  <c r="AR119" i="2"/>
  <c r="AR120" i="2"/>
  <c r="AR121" i="2"/>
  <c r="AR123" i="2"/>
  <c r="AR124" i="2"/>
  <c r="AR125" i="2"/>
  <c r="AR126" i="2"/>
  <c r="AR127" i="2"/>
  <c r="AR128" i="2"/>
  <c r="AR129" i="2"/>
  <c r="AR130" i="2"/>
  <c r="AR131" i="2"/>
  <c r="AR132" i="2"/>
  <c r="AR133" i="2"/>
  <c r="AR135" i="2"/>
  <c r="AR138" i="2"/>
  <c r="AR139" i="2"/>
  <c r="AR140" i="2"/>
  <c r="AR141" i="2"/>
  <c r="AR145" i="2"/>
  <c r="AR148" i="2"/>
  <c r="AR149" i="2"/>
  <c r="AR150" i="2"/>
  <c r="AR151" i="2"/>
  <c r="AR152" i="2"/>
  <c r="AR153" i="2"/>
  <c r="AR155" i="2"/>
  <c r="AR156" i="2"/>
  <c r="AR157" i="2"/>
  <c r="AR158" i="2"/>
  <c r="AR159" i="2"/>
  <c r="AR161" i="2"/>
  <c r="AR168" i="2"/>
  <c r="AR169" i="2"/>
  <c r="AR170" i="2"/>
  <c r="AR171" i="2"/>
  <c r="AR172" i="2"/>
  <c r="AR173" i="2"/>
  <c r="AR174" i="2"/>
  <c r="AR175" i="2"/>
  <c r="AR176" i="2"/>
  <c r="AR177" i="2"/>
  <c r="AR178" i="2"/>
  <c r="AR180" i="2"/>
  <c r="AR187" i="2"/>
  <c r="AR188" i="2"/>
  <c r="AR189" i="2"/>
  <c r="AR190" i="2"/>
  <c r="AR193" i="2"/>
  <c r="AR194" i="2"/>
  <c r="AR195" i="2"/>
  <c r="AR197" i="2"/>
  <c r="AR198" i="2"/>
  <c r="AR200" i="2"/>
  <c r="AR201" i="2"/>
  <c r="AR203" i="2"/>
  <c r="AR204" i="2"/>
  <c r="AR207" i="2"/>
  <c r="AR208" i="2"/>
  <c r="AR211" i="2"/>
  <c r="AR212" i="2"/>
  <c r="AR215" i="2"/>
  <c r="AR216" i="2"/>
  <c r="AR217" i="2"/>
  <c r="AR218" i="2"/>
  <c r="AR223" i="2"/>
  <c r="AR224" i="2"/>
  <c r="AR225" i="2"/>
  <c r="AR226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9" i="2"/>
  <c r="AR260" i="2"/>
  <c r="AR261" i="2"/>
  <c r="AR262" i="2"/>
  <c r="AR263" i="2"/>
  <c r="AR264" i="2"/>
  <c r="AR265" i="2"/>
  <c r="AR267" i="2"/>
  <c r="AR268" i="2"/>
  <c r="AR269" i="2"/>
  <c r="AR270" i="2"/>
  <c r="AR271" i="2"/>
  <c r="AR272" i="2"/>
  <c r="AR274" i="2"/>
  <c r="AR275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O324" i="2"/>
  <c r="AO323" i="2"/>
  <c r="AO322" i="2"/>
  <c r="AL323" i="2"/>
  <c r="AL322" i="2"/>
  <c r="AL324" i="2"/>
  <c r="DS45" i="2"/>
  <c r="DS51" i="2"/>
  <c r="DS55" i="2"/>
  <c r="DS56" i="2"/>
  <c r="DS61" i="2"/>
  <c r="DS62" i="2"/>
  <c r="DS64" i="2"/>
  <c r="DS66" i="2"/>
  <c r="DS68" i="2"/>
  <c r="DS69" i="2"/>
  <c r="DS71" i="2"/>
  <c r="DS72" i="2"/>
  <c r="DS73" i="2"/>
  <c r="DS74" i="2"/>
  <c r="DS75" i="2"/>
  <c r="DS76" i="2"/>
  <c r="DS78" i="2"/>
  <c r="DS79" i="2"/>
  <c r="DS81" i="2"/>
  <c r="DS85" i="2"/>
  <c r="DS88" i="2"/>
  <c r="DS89" i="2"/>
  <c r="DS94" i="2"/>
  <c r="DS100" i="2"/>
  <c r="DS102" i="2"/>
  <c r="DS103" i="2"/>
  <c r="DS105" i="2"/>
  <c r="DS106" i="2"/>
  <c r="DS109" i="2"/>
  <c r="DS110" i="2"/>
  <c r="DS112" i="2"/>
  <c r="DS114" i="2"/>
  <c r="DS115" i="2"/>
  <c r="DS116" i="2"/>
  <c r="DS117" i="2"/>
  <c r="DS118" i="2"/>
  <c r="DS119" i="2"/>
  <c r="DS120" i="2"/>
  <c r="DS121" i="2"/>
  <c r="DS123" i="2"/>
  <c r="DS124" i="2"/>
  <c r="DS125" i="2"/>
  <c r="DS126" i="2"/>
  <c r="DS127" i="2"/>
  <c r="DS128" i="2"/>
  <c r="DS129" i="2"/>
  <c r="DS130" i="2"/>
  <c r="DS131" i="2"/>
  <c r="DS132" i="2"/>
  <c r="DS135" i="2"/>
  <c r="DS138" i="2"/>
  <c r="DS139" i="2"/>
  <c r="DS140" i="2"/>
  <c r="DS141" i="2"/>
  <c r="DS145" i="2"/>
  <c r="DS148" i="2"/>
  <c r="DS149" i="2"/>
  <c r="DS150" i="2"/>
  <c r="DS151" i="2"/>
  <c r="DS152" i="2"/>
  <c r="DS153" i="2"/>
  <c r="DS155" i="2"/>
  <c r="DS156" i="2"/>
  <c r="DS157" i="2"/>
  <c r="DS158" i="2"/>
  <c r="DS159" i="2"/>
  <c r="DS161" i="2"/>
  <c r="DS168" i="2"/>
  <c r="DS169" i="2"/>
  <c r="DS170" i="2"/>
  <c r="DS171" i="2"/>
  <c r="DS172" i="2"/>
  <c r="DS173" i="2"/>
  <c r="DS174" i="2"/>
  <c r="DS175" i="2"/>
  <c r="DS176" i="2"/>
  <c r="DS177" i="2"/>
  <c r="DS178" i="2"/>
  <c r="DS180" i="2"/>
  <c r="DS187" i="2"/>
  <c r="DS188" i="2"/>
  <c r="DS189" i="2"/>
  <c r="DS190" i="2"/>
  <c r="DS193" i="2"/>
  <c r="DS194" i="2"/>
  <c r="DS195" i="2"/>
  <c r="DS197" i="2"/>
  <c r="DS198" i="2"/>
  <c r="DS200" i="2"/>
  <c r="DS201" i="2"/>
  <c r="DS203" i="2"/>
  <c r="DS204" i="2"/>
  <c r="DS207" i="2"/>
  <c r="DS208" i="2"/>
  <c r="DS211" i="2"/>
  <c r="DS212" i="2"/>
  <c r="DS215" i="2"/>
  <c r="DS216" i="2"/>
  <c r="DS217" i="2"/>
  <c r="DS218" i="2"/>
  <c r="DS223" i="2"/>
  <c r="DS224" i="2"/>
  <c r="DS225" i="2"/>
  <c r="DS226" i="2"/>
  <c r="DS234" i="2"/>
  <c r="DS235" i="2"/>
  <c r="DS236" i="2"/>
  <c r="DS237" i="2"/>
  <c r="DS238" i="2"/>
  <c r="DS239" i="2"/>
  <c r="DS240" i="2"/>
  <c r="DS241" i="2"/>
  <c r="DS242" i="2"/>
  <c r="DS243" i="2"/>
  <c r="DS244" i="2"/>
  <c r="DS245" i="2"/>
  <c r="DS246" i="2"/>
  <c r="DS247" i="2"/>
  <c r="DS248" i="2"/>
  <c r="DS249" i="2"/>
  <c r="DS250" i="2"/>
  <c r="DS251" i="2"/>
  <c r="DS252" i="2"/>
  <c r="DS253" i="2"/>
  <c r="DS254" i="2"/>
  <c r="DS255" i="2"/>
  <c r="DS256" i="2"/>
  <c r="DS257" i="2"/>
  <c r="DS259" i="2"/>
  <c r="DS260" i="2"/>
  <c r="DS261" i="2"/>
  <c r="DS262" i="2"/>
  <c r="DS263" i="2"/>
  <c r="DS264" i="2"/>
  <c r="DS265" i="2"/>
  <c r="DS267" i="2"/>
  <c r="DS268" i="2"/>
  <c r="DS269" i="2"/>
  <c r="DS270" i="2"/>
  <c r="DS271" i="2"/>
  <c r="DS272" i="2"/>
  <c r="DS274" i="2"/>
  <c r="DS275" i="2"/>
  <c r="DS277" i="2"/>
  <c r="DS278" i="2"/>
  <c r="DS279" i="2"/>
  <c r="DS280" i="2"/>
  <c r="DS281" i="2"/>
  <c r="DS282" i="2"/>
  <c r="DS283" i="2"/>
  <c r="DS284" i="2"/>
  <c r="DS285" i="2"/>
  <c r="DS286" i="2"/>
  <c r="DS287" i="2"/>
  <c r="DS289" i="2"/>
  <c r="DS290" i="2"/>
  <c r="DS291" i="2"/>
  <c r="DS292" i="2"/>
  <c r="DS293" i="2"/>
  <c r="DS294" i="2"/>
  <c r="DS295" i="2"/>
  <c r="DS296" i="2"/>
  <c r="DS297" i="2"/>
  <c r="DS298" i="2"/>
  <c r="DS299" i="2"/>
  <c r="DS300" i="2"/>
  <c r="DS301" i="2"/>
  <c r="DS302" i="2"/>
  <c r="DS303" i="2"/>
  <c r="DS304" i="2"/>
  <c r="DS305" i="2"/>
  <c r="DS306" i="2"/>
  <c r="DS307" i="2"/>
  <c r="DS308" i="2"/>
  <c r="DS309" i="2"/>
  <c r="DS310" i="2"/>
  <c r="DS311" i="2"/>
  <c r="DS312" i="2"/>
  <c r="DS313" i="2"/>
  <c r="DS314" i="2"/>
  <c r="DS315" i="2"/>
  <c r="DS316" i="2"/>
  <c r="DS317" i="2"/>
  <c r="DS318" i="2"/>
  <c r="DS319" i="2"/>
  <c r="DS320" i="2"/>
  <c r="DS321" i="2"/>
  <c r="DS33" i="2"/>
  <c r="DS32" i="2"/>
  <c r="DS31" i="2"/>
  <c r="DS25" i="2"/>
  <c r="DS22" i="2"/>
  <c r="DS12" i="2"/>
  <c r="DS8" i="2"/>
  <c r="DT324" i="2" l="1"/>
  <c r="DT323" i="2"/>
  <c r="DT322" i="2"/>
  <c r="BX324" i="1"/>
  <c r="BX323" i="1"/>
  <c r="BX322" i="1"/>
  <c r="DS324" i="2"/>
  <c r="AR324" i="2"/>
  <c r="AR322" i="2"/>
  <c r="AR323" i="2"/>
  <c r="DS322" i="2"/>
  <c r="DS323" i="2"/>
  <c r="BF5" i="1"/>
  <c r="BG5" i="1"/>
  <c r="BF6" i="1"/>
  <c r="BG6" i="1"/>
  <c r="BF8" i="1"/>
  <c r="BG8" i="1"/>
  <c r="BF9" i="1"/>
  <c r="BG9" i="1"/>
  <c r="BF10" i="1"/>
  <c r="BG10" i="1"/>
  <c r="BF11" i="1"/>
  <c r="BG11" i="1"/>
  <c r="BF12" i="1"/>
  <c r="BG12" i="1"/>
  <c r="BF13" i="1"/>
  <c r="BG13" i="1"/>
  <c r="BF15" i="1"/>
  <c r="BG15" i="1"/>
  <c r="BF16" i="1"/>
  <c r="BG16" i="1"/>
  <c r="BF17" i="1"/>
  <c r="BG17" i="1"/>
  <c r="BF19" i="1"/>
  <c r="BG19" i="1"/>
  <c r="BF20" i="1"/>
  <c r="BG20" i="1"/>
  <c r="BF22" i="1"/>
  <c r="BG22" i="1"/>
  <c r="BF23" i="1"/>
  <c r="BG23" i="1"/>
  <c r="BF25" i="1"/>
  <c r="BG25" i="1"/>
  <c r="BF26" i="1"/>
  <c r="BG26" i="1"/>
  <c r="BF27" i="1"/>
  <c r="BG27" i="1"/>
  <c r="BF28" i="1"/>
  <c r="BG28" i="1"/>
  <c r="BF29" i="1"/>
  <c r="BG29" i="1"/>
  <c r="BF30" i="1"/>
  <c r="BG30" i="1"/>
  <c r="BF31" i="1"/>
  <c r="BG31" i="1"/>
  <c r="BF32" i="1"/>
  <c r="BG32" i="1"/>
  <c r="BF33" i="1"/>
  <c r="BG33" i="1"/>
  <c r="BF34" i="1"/>
  <c r="BG34" i="1"/>
  <c r="BF35" i="1"/>
  <c r="BG35" i="1"/>
  <c r="BF37" i="1"/>
  <c r="BG37" i="1"/>
  <c r="BF38" i="1"/>
  <c r="BG38" i="1"/>
  <c r="BF39" i="1"/>
  <c r="BG39" i="1"/>
  <c r="BF40" i="1"/>
  <c r="BG40" i="1"/>
  <c r="BF42" i="1"/>
  <c r="BG42" i="1"/>
  <c r="BF44" i="1"/>
  <c r="BG44" i="1"/>
  <c r="BF45" i="1"/>
  <c r="BG45" i="1"/>
  <c r="BF47" i="1"/>
  <c r="BG47" i="1"/>
  <c r="BF49" i="1"/>
  <c r="BG49" i="1"/>
  <c r="BF50" i="1"/>
  <c r="BG50" i="1"/>
  <c r="BF51" i="1"/>
  <c r="BG51" i="1"/>
  <c r="BF52" i="1"/>
  <c r="BG52" i="1"/>
  <c r="BF53" i="1"/>
  <c r="BG53" i="1"/>
  <c r="BF54" i="1"/>
  <c r="BG54" i="1"/>
  <c r="BF55" i="1"/>
  <c r="BG55" i="1"/>
  <c r="BF56" i="1"/>
  <c r="BG56" i="1"/>
  <c r="BF57" i="1"/>
  <c r="BG57" i="1"/>
  <c r="BF61" i="1"/>
  <c r="BG61" i="1"/>
  <c r="BF62" i="1"/>
  <c r="BG62" i="1"/>
  <c r="BF63" i="1"/>
  <c r="BG63" i="1"/>
  <c r="BF64" i="1"/>
  <c r="BG64" i="1"/>
  <c r="BF65" i="1"/>
  <c r="BG65" i="1"/>
  <c r="BF66" i="1"/>
  <c r="BG66" i="1"/>
  <c r="BF67" i="1"/>
  <c r="BG67" i="1"/>
  <c r="BF68" i="1"/>
  <c r="BG68" i="1"/>
  <c r="BF69" i="1"/>
  <c r="BG69" i="1"/>
  <c r="BF70" i="1"/>
  <c r="BG70" i="1"/>
  <c r="BF71" i="1"/>
  <c r="BG71" i="1"/>
  <c r="BF72" i="1"/>
  <c r="BG72" i="1"/>
  <c r="BF73" i="1"/>
  <c r="BG73" i="1"/>
  <c r="BF74" i="1"/>
  <c r="BG74" i="1"/>
  <c r="BF75" i="1"/>
  <c r="BG75" i="1"/>
  <c r="BF76" i="1"/>
  <c r="BG76" i="1"/>
  <c r="BF77" i="1"/>
  <c r="BG77" i="1"/>
  <c r="BF78" i="1"/>
  <c r="BG78" i="1"/>
  <c r="BF79" i="1"/>
  <c r="BG79" i="1"/>
  <c r="BF81" i="1"/>
  <c r="BG81" i="1"/>
  <c r="BF83" i="1"/>
  <c r="BG83" i="1"/>
  <c r="BF84" i="1"/>
  <c r="BG84" i="1"/>
  <c r="BF85" i="1"/>
  <c r="BG85" i="1"/>
  <c r="BF86" i="1"/>
  <c r="BG86" i="1"/>
  <c r="BF87" i="1"/>
  <c r="BG87" i="1"/>
  <c r="BF88" i="1"/>
  <c r="BG88" i="1"/>
  <c r="BF89" i="1"/>
  <c r="BG89" i="1"/>
  <c r="BF90" i="1"/>
  <c r="BG90" i="1"/>
  <c r="BF91" i="1"/>
  <c r="BG91" i="1"/>
  <c r="BF94" i="1"/>
  <c r="BG94" i="1"/>
  <c r="BF95" i="1"/>
  <c r="BG95" i="1"/>
  <c r="BF96" i="1"/>
  <c r="BG96" i="1"/>
  <c r="BF99" i="1"/>
  <c r="BG99" i="1"/>
  <c r="BF100" i="1"/>
  <c r="BG100" i="1"/>
  <c r="BF101" i="1"/>
  <c r="BG101" i="1"/>
  <c r="BF102" i="1"/>
  <c r="BG102" i="1"/>
  <c r="BF103" i="1"/>
  <c r="BG103" i="1"/>
  <c r="BF105" i="1"/>
  <c r="BG105" i="1"/>
  <c r="BF106" i="1"/>
  <c r="BG106" i="1"/>
  <c r="BF109" i="1"/>
  <c r="BG109" i="1"/>
  <c r="BF110" i="1"/>
  <c r="BG110" i="1"/>
  <c r="BF112" i="1"/>
  <c r="BG112" i="1"/>
  <c r="BF114" i="1"/>
  <c r="BG114" i="1"/>
  <c r="BF115" i="1"/>
  <c r="BG115" i="1"/>
  <c r="BF116" i="1"/>
  <c r="BG116" i="1"/>
  <c r="BF117" i="1"/>
  <c r="BG117" i="1"/>
  <c r="BF118" i="1"/>
  <c r="BG118" i="1"/>
  <c r="BF119" i="1"/>
  <c r="BG119" i="1"/>
  <c r="BF120" i="1"/>
  <c r="BG120" i="1"/>
  <c r="BF121" i="1"/>
  <c r="BG121" i="1"/>
  <c r="BF122" i="1"/>
  <c r="BG122" i="1"/>
  <c r="BF123" i="1"/>
  <c r="BG123" i="1"/>
  <c r="BF124" i="1"/>
  <c r="BG124" i="1"/>
  <c r="BF125" i="1"/>
  <c r="BG125" i="1"/>
  <c r="BF126" i="1"/>
  <c r="BG126" i="1"/>
  <c r="BF127" i="1"/>
  <c r="BG127" i="1"/>
  <c r="BF128" i="1"/>
  <c r="BG128" i="1"/>
  <c r="BF129" i="1"/>
  <c r="BG129" i="1"/>
  <c r="BF130" i="1"/>
  <c r="BG130" i="1"/>
  <c r="BF131" i="1"/>
  <c r="BG131" i="1"/>
  <c r="BF132" i="1"/>
  <c r="BG132" i="1"/>
  <c r="BF133" i="1"/>
  <c r="BG133" i="1"/>
  <c r="BF135" i="1"/>
  <c r="BG135" i="1"/>
  <c r="BF138" i="1"/>
  <c r="BG138" i="1"/>
  <c r="BF139" i="1"/>
  <c r="BG139" i="1"/>
  <c r="BF140" i="1"/>
  <c r="BG140" i="1"/>
  <c r="BF141" i="1"/>
  <c r="BG141" i="1"/>
  <c r="BF142" i="1"/>
  <c r="BG142" i="1"/>
  <c r="BF143" i="1"/>
  <c r="BG143" i="1"/>
  <c r="BF144" i="1"/>
  <c r="BG144" i="1"/>
  <c r="BF145" i="1"/>
  <c r="BG145" i="1"/>
  <c r="BF147" i="1"/>
  <c r="BG147" i="1"/>
  <c r="BF148" i="1"/>
  <c r="BG148" i="1"/>
  <c r="BF149" i="1"/>
  <c r="BG149" i="1"/>
  <c r="BF150" i="1"/>
  <c r="BG150" i="1"/>
  <c r="BF151" i="1"/>
  <c r="BG151" i="1"/>
  <c r="BF152" i="1"/>
  <c r="BG152" i="1"/>
  <c r="BF153" i="1"/>
  <c r="BG153" i="1"/>
  <c r="BF155" i="1"/>
  <c r="BG155" i="1"/>
  <c r="BF156" i="1"/>
  <c r="BG156" i="1"/>
  <c r="BF157" i="1"/>
  <c r="BG157" i="1"/>
  <c r="BF158" i="1"/>
  <c r="BG158" i="1"/>
  <c r="BF159" i="1"/>
  <c r="BG159" i="1"/>
  <c r="BF160" i="1"/>
  <c r="BG160" i="1"/>
  <c r="BF161" i="1"/>
  <c r="BG161" i="1"/>
  <c r="BF162" i="1"/>
  <c r="BG162" i="1"/>
  <c r="BF163" i="1"/>
  <c r="BG163" i="1"/>
  <c r="BF164" i="1"/>
  <c r="BG164" i="1"/>
  <c r="BF165" i="1"/>
  <c r="BG165" i="1"/>
  <c r="BF166" i="1"/>
  <c r="BG166" i="1"/>
  <c r="BF167" i="1"/>
  <c r="BG167" i="1"/>
  <c r="BF168" i="1"/>
  <c r="BG168" i="1"/>
  <c r="BF169" i="1"/>
  <c r="BG169" i="1"/>
  <c r="BF170" i="1"/>
  <c r="BG170" i="1"/>
  <c r="BF171" i="1"/>
  <c r="BG171" i="1"/>
  <c r="BF172" i="1"/>
  <c r="BG172" i="1"/>
  <c r="BF173" i="1"/>
  <c r="BG173" i="1"/>
  <c r="BF174" i="1"/>
  <c r="BG174" i="1"/>
  <c r="BF175" i="1"/>
  <c r="BG175" i="1"/>
  <c r="BF176" i="1"/>
  <c r="BG176" i="1"/>
  <c r="BF177" i="1"/>
  <c r="BG177" i="1"/>
  <c r="BF178" i="1"/>
  <c r="BG178" i="1"/>
  <c r="BF180" i="1"/>
  <c r="BG180" i="1"/>
  <c r="BF181" i="1"/>
  <c r="BG181" i="1"/>
  <c r="BF182" i="1"/>
  <c r="BG182" i="1"/>
  <c r="BF183" i="1"/>
  <c r="BG183" i="1"/>
  <c r="BF184" i="1"/>
  <c r="BG184" i="1"/>
  <c r="BF185" i="1"/>
  <c r="BG185" i="1"/>
  <c r="BF186" i="1"/>
  <c r="BG186" i="1"/>
  <c r="BF187" i="1"/>
  <c r="BG187" i="1"/>
  <c r="BF188" i="1"/>
  <c r="BG188" i="1"/>
  <c r="BF189" i="1"/>
  <c r="BG189" i="1"/>
  <c r="BF190" i="1"/>
  <c r="BG190" i="1"/>
  <c r="BF191" i="1"/>
  <c r="BG191" i="1"/>
  <c r="BF192" i="1"/>
  <c r="BG192" i="1"/>
  <c r="BF193" i="1"/>
  <c r="BG193" i="1"/>
  <c r="BF194" i="1"/>
  <c r="BG194" i="1"/>
  <c r="BF195" i="1"/>
  <c r="BG195" i="1"/>
  <c r="BF196" i="1"/>
  <c r="BG196" i="1"/>
  <c r="BF197" i="1"/>
  <c r="BG197" i="1"/>
  <c r="BF198" i="1"/>
  <c r="BG198" i="1"/>
  <c r="BF199" i="1"/>
  <c r="BG199" i="1"/>
  <c r="BF200" i="1"/>
  <c r="BG200" i="1"/>
  <c r="BF201" i="1"/>
  <c r="BG201" i="1"/>
  <c r="BF202" i="1"/>
  <c r="BG202" i="1"/>
  <c r="BF203" i="1"/>
  <c r="BG203" i="1"/>
  <c r="BF204" i="1"/>
  <c r="BG204" i="1"/>
  <c r="BF205" i="1"/>
  <c r="BG205" i="1"/>
  <c r="BF206" i="1"/>
  <c r="BG206" i="1"/>
  <c r="BF207" i="1"/>
  <c r="BG207" i="1"/>
  <c r="BF208" i="1"/>
  <c r="BG208" i="1"/>
  <c r="BF209" i="1"/>
  <c r="BG209" i="1"/>
  <c r="BF210" i="1"/>
  <c r="BG210" i="1"/>
  <c r="BF211" i="1"/>
  <c r="BG211" i="1"/>
  <c r="BF212" i="1"/>
  <c r="BG212" i="1"/>
  <c r="BF213" i="1"/>
  <c r="BG213" i="1"/>
  <c r="BF214" i="1"/>
  <c r="BG214" i="1"/>
  <c r="BF215" i="1"/>
  <c r="BG215" i="1"/>
  <c r="BF216" i="1"/>
  <c r="BG216" i="1"/>
  <c r="BF217" i="1"/>
  <c r="BG217" i="1"/>
  <c r="BF218" i="1"/>
  <c r="BG218" i="1"/>
  <c r="BF219" i="1"/>
  <c r="BG219" i="1"/>
  <c r="BF220" i="1"/>
  <c r="BG220" i="1"/>
  <c r="BF221" i="1"/>
  <c r="BG221" i="1"/>
  <c r="BF222" i="1"/>
  <c r="BG222" i="1"/>
  <c r="BF223" i="1"/>
  <c r="BG223" i="1"/>
  <c r="BF224" i="1"/>
  <c r="BG224" i="1"/>
  <c r="BF225" i="1"/>
  <c r="BG225" i="1"/>
  <c r="BF226" i="1"/>
  <c r="BG226" i="1"/>
  <c r="BF228" i="1"/>
  <c r="BG228" i="1"/>
  <c r="BF231" i="1"/>
  <c r="BG231" i="1"/>
  <c r="BF232" i="1"/>
  <c r="BG232" i="1"/>
  <c r="BF234" i="1"/>
  <c r="BG234" i="1"/>
  <c r="BF235" i="1"/>
  <c r="BG235" i="1"/>
  <c r="BF236" i="1"/>
  <c r="BG236" i="1"/>
  <c r="BF237" i="1"/>
  <c r="BG237" i="1"/>
  <c r="BF238" i="1"/>
  <c r="BG238" i="1"/>
  <c r="BF240" i="1"/>
  <c r="BG240" i="1"/>
  <c r="BF241" i="1"/>
  <c r="BG241" i="1"/>
  <c r="BF242" i="1"/>
  <c r="BG242" i="1"/>
  <c r="BF243" i="1"/>
  <c r="BG243" i="1"/>
  <c r="BF257" i="1"/>
  <c r="BG257" i="1"/>
  <c r="BF258" i="1"/>
  <c r="BG258" i="1"/>
  <c r="BF259" i="1"/>
  <c r="BG259" i="1"/>
  <c r="BF260" i="1"/>
  <c r="BG260" i="1"/>
  <c r="BF261" i="1"/>
  <c r="BG261" i="1"/>
  <c r="BF262" i="1"/>
  <c r="BG262" i="1"/>
  <c r="BF263" i="1"/>
  <c r="BG263" i="1"/>
  <c r="BF264" i="1"/>
  <c r="BG264" i="1"/>
  <c r="BF265" i="1"/>
  <c r="BG265" i="1"/>
  <c r="BF266" i="1"/>
  <c r="BG266" i="1"/>
  <c r="BF267" i="1"/>
  <c r="BG267" i="1"/>
  <c r="BF268" i="1"/>
  <c r="BG268" i="1"/>
  <c r="BF269" i="1"/>
  <c r="BG269" i="1"/>
  <c r="BF270" i="1"/>
  <c r="BG270" i="1"/>
  <c r="BF271" i="1"/>
  <c r="BG271" i="1"/>
  <c r="BF272" i="1"/>
  <c r="BG272" i="1"/>
  <c r="BF273" i="1"/>
  <c r="BG273" i="1"/>
  <c r="BF274" i="1"/>
  <c r="BG274" i="1"/>
  <c r="BF275" i="1"/>
  <c r="BG275" i="1"/>
  <c r="BF276" i="1"/>
  <c r="BG276" i="1"/>
  <c r="BG4" i="1"/>
  <c r="BF4" i="1"/>
  <c r="BA324" i="1"/>
  <c r="BB324" i="1"/>
  <c r="BA323" i="1"/>
  <c r="BB323" i="1"/>
  <c r="BA322" i="1"/>
  <c r="BB322" i="1"/>
  <c r="AU324" i="1"/>
  <c r="AV324" i="1"/>
  <c r="AU323" i="1"/>
  <c r="AV323" i="1"/>
  <c r="AU322" i="1"/>
  <c r="AV322" i="1"/>
  <c r="BF323" i="1" l="1"/>
  <c r="BG323" i="1"/>
  <c r="BG324" i="1"/>
  <c r="BF324" i="1"/>
  <c r="BF322" i="1"/>
  <c r="BG322" i="1"/>
  <c r="BH324" i="2" l="1"/>
  <c r="BH323" i="2"/>
  <c r="BH322" i="2"/>
  <c r="BG324" i="2"/>
  <c r="BG323" i="2"/>
  <c r="BG322" i="2"/>
  <c r="BB324" i="2"/>
  <c r="BB323" i="2"/>
  <c r="BB322" i="2"/>
  <c r="BA324" i="2"/>
  <c r="BA323" i="2"/>
  <c r="BA322" i="2"/>
  <c r="BL5" i="2"/>
  <c r="BL6" i="2"/>
  <c r="BL8" i="2"/>
  <c r="BL10" i="2"/>
  <c r="BL11" i="2"/>
  <c r="BL12" i="2"/>
  <c r="BL13" i="2"/>
  <c r="BL15" i="2"/>
  <c r="BL16" i="2"/>
  <c r="BL17" i="2"/>
  <c r="BL19" i="2"/>
  <c r="BL20" i="2"/>
  <c r="BL22" i="2"/>
  <c r="BL23" i="2"/>
  <c r="BL25" i="2"/>
  <c r="BL26" i="2"/>
  <c r="BL27" i="2"/>
  <c r="BL28" i="2"/>
  <c r="BL29" i="2"/>
  <c r="BL30" i="2"/>
  <c r="BL31" i="2"/>
  <c r="BL32" i="2"/>
  <c r="BL33" i="2"/>
  <c r="BL34" i="2"/>
  <c r="BL35" i="2"/>
  <c r="BL37" i="2"/>
  <c r="BL38" i="2"/>
  <c r="BL39" i="2"/>
  <c r="BL40" i="2"/>
  <c r="BL42" i="2"/>
  <c r="BL44" i="2"/>
  <c r="BL45" i="2"/>
  <c r="BL47" i="2"/>
  <c r="BL49" i="2"/>
  <c r="BL50" i="2"/>
  <c r="BL51" i="2"/>
  <c r="BL52" i="2"/>
  <c r="BL53" i="2"/>
  <c r="BL54" i="2"/>
  <c r="BL55" i="2"/>
  <c r="BL56" i="2"/>
  <c r="BL57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1" i="2"/>
  <c r="BL83" i="2"/>
  <c r="BL84" i="2"/>
  <c r="BL85" i="2"/>
  <c r="BL86" i="2"/>
  <c r="BL87" i="2"/>
  <c r="BL88" i="2"/>
  <c r="BL89" i="2"/>
  <c r="BL90" i="2"/>
  <c r="BL91" i="2"/>
  <c r="BL94" i="2"/>
  <c r="BL95" i="2"/>
  <c r="BL96" i="2"/>
  <c r="BL100" i="2"/>
  <c r="BL101" i="2"/>
  <c r="BL102" i="2"/>
  <c r="BL103" i="2"/>
  <c r="BL105" i="2"/>
  <c r="BL106" i="2"/>
  <c r="BL109" i="2"/>
  <c r="BL110" i="2"/>
  <c r="BL114" i="2"/>
  <c r="BL115" i="2"/>
  <c r="BL116" i="2"/>
  <c r="BL117" i="2"/>
  <c r="BL118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5" i="2"/>
  <c r="BL138" i="2"/>
  <c r="BL139" i="2"/>
  <c r="BL140" i="2"/>
  <c r="BL141" i="2"/>
  <c r="BL142" i="2"/>
  <c r="BL143" i="2"/>
  <c r="BL144" i="2"/>
  <c r="BL145" i="2"/>
  <c r="BL147" i="2"/>
  <c r="BL148" i="2"/>
  <c r="BL149" i="2"/>
  <c r="BL150" i="2"/>
  <c r="BL151" i="2"/>
  <c r="BL152" i="2"/>
  <c r="BL153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8" i="2"/>
  <c r="BL231" i="2"/>
  <c r="BL232" i="2"/>
  <c r="BL234" i="2"/>
  <c r="BL235" i="2"/>
  <c r="BL236" i="2"/>
  <c r="BL237" i="2"/>
  <c r="BL238" i="2"/>
  <c r="BL240" i="2"/>
  <c r="BL241" i="2"/>
  <c r="BL242" i="2"/>
  <c r="BL243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4" i="2"/>
  <c r="BL324" i="2" l="1"/>
  <c r="BL323" i="2"/>
  <c r="BL322" i="2"/>
  <c r="DE324" i="2"/>
  <c r="DE323" i="2"/>
  <c r="DE322" i="2"/>
  <c r="DC324" i="2"/>
  <c r="DC323" i="2"/>
  <c r="DC322" i="2"/>
  <c r="CY324" i="2"/>
  <c r="CY323" i="2"/>
  <c r="CY322" i="2"/>
  <c r="CW324" i="2"/>
  <c r="CW323" i="2"/>
  <c r="CW322" i="2"/>
  <c r="DH5" i="2"/>
  <c r="DH6" i="2"/>
  <c r="DH8" i="2"/>
  <c r="DH9" i="2"/>
  <c r="DH10" i="2"/>
  <c r="DH11" i="2"/>
  <c r="DH13" i="2"/>
  <c r="DH15" i="2"/>
  <c r="DH16" i="2"/>
  <c r="DH17" i="2"/>
  <c r="DH19" i="2"/>
  <c r="DH20" i="2"/>
  <c r="DH22" i="2"/>
  <c r="DH23" i="2"/>
  <c r="DH25" i="2"/>
  <c r="DH26" i="2"/>
  <c r="DH27" i="2"/>
  <c r="DH28" i="2"/>
  <c r="DH29" i="2"/>
  <c r="DH30" i="2"/>
  <c r="DH31" i="2"/>
  <c r="DH32" i="2"/>
  <c r="DH33" i="2"/>
  <c r="DH34" i="2"/>
  <c r="DH35" i="2"/>
  <c r="DH37" i="2"/>
  <c r="DH38" i="2"/>
  <c r="DH39" i="2"/>
  <c r="DH42" i="2"/>
  <c r="DH44" i="2"/>
  <c r="DH45" i="2"/>
  <c r="DH47" i="2"/>
  <c r="DH49" i="2"/>
  <c r="DH50" i="2"/>
  <c r="DH51" i="2"/>
  <c r="DH52" i="2"/>
  <c r="DH53" i="2"/>
  <c r="DH54" i="2"/>
  <c r="DH55" i="2"/>
  <c r="DH57" i="2"/>
  <c r="DH61" i="2"/>
  <c r="DH62" i="2"/>
  <c r="DH64" i="2"/>
  <c r="DH66" i="2"/>
  <c r="DH68" i="2"/>
  <c r="DH69" i="2"/>
  <c r="DH71" i="2"/>
  <c r="DH72" i="2"/>
  <c r="DH73" i="2"/>
  <c r="DH74" i="2"/>
  <c r="DH75" i="2"/>
  <c r="DH76" i="2"/>
  <c r="DH77" i="2"/>
  <c r="DH78" i="2"/>
  <c r="DH79" i="2"/>
  <c r="DH81" i="2"/>
  <c r="DH83" i="2"/>
  <c r="DH84" i="2"/>
  <c r="DH85" i="2"/>
  <c r="DH86" i="2"/>
  <c r="DH87" i="2"/>
  <c r="DH88" i="2"/>
  <c r="DH89" i="2"/>
  <c r="DH91" i="2"/>
  <c r="DH94" i="2"/>
  <c r="DH95" i="2"/>
  <c r="DH96" i="2"/>
  <c r="DH99" i="2"/>
  <c r="DH100" i="2"/>
  <c r="DH101" i="2"/>
  <c r="DH102" i="2"/>
  <c r="DH103" i="2"/>
  <c r="DH105" i="2"/>
  <c r="DH106" i="2"/>
  <c r="DH109" i="2"/>
  <c r="DH110" i="2"/>
  <c r="DH112" i="2"/>
  <c r="DH114" i="2"/>
  <c r="DH115" i="2"/>
  <c r="DH118" i="2"/>
  <c r="DH119" i="2"/>
  <c r="DH120" i="2"/>
  <c r="DH121" i="2"/>
  <c r="DH122" i="2"/>
  <c r="DH123" i="2"/>
  <c r="DH124" i="2"/>
  <c r="DH126" i="2"/>
  <c r="DH127" i="2"/>
  <c r="DH128" i="2"/>
  <c r="DH129" i="2"/>
  <c r="DH130" i="2"/>
  <c r="DH132" i="2"/>
  <c r="DH133" i="2"/>
  <c r="DH135" i="2"/>
  <c r="DH138" i="2"/>
  <c r="DH139" i="2"/>
  <c r="DH140" i="2"/>
  <c r="DH141" i="2"/>
  <c r="DH142" i="2"/>
  <c r="DH143" i="2"/>
  <c r="DH144" i="2"/>
  <c r="DH145" i="2"/>
  <c r="DH147" i="2"/>
  <c r="DH148" i="2"/>
  <c r="DH149" i="2"/>
  <c r="DH150" i="2"/>
  <c r="DH151" i="2"/>
  <c r="DH152" i="2"/>
  <c r="DH153" i="2"/>
  <c r="DH155" i="2"/>
  <c r="DH156" i="2"/>
  <c r="DH157" i="2"/>
  <c r="DH159" i="2"/>
  <c r="DH160" i="2"/>
  <c r="DH161" i="2"/>
  <c r="DH162" i="2"/>
  <c r="DH163" i="2"/>
  <c r="DH164" i="2"/>
  <c r="DH165" i="2"/>
  <c r="DH166" i="2"/>
  <c r="DH167" i="2"/>
  <c r="DH168" i="2"/>
  <c r="DH169" i="2"/>
  <c r="DH176" i="2"/>
  <c r="DH177" i="2"/>
  <c r="DH178" i="2"/>
  <c r="DH180" i="2"/>
  <c r="DH181" i="2"/>
  <c r="DH182" i="2"/>
  <c r="DH183" i="2"/>
  <c r="DH184" i="2"/>
  <c r="DH185" i="2"/>
  <c r="DH186" i="2"/>
  <c r="DH187" i="2"/>
  <c r="DH189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207" i="2"/>
  <c r="DH208" i="2"/>
  <c r="DH209" i="2"/>
  <c r="DH210" i="2"/>
  <c r="DH212" i="2"/>
  <c r="DH213" i="2"/>
  <c r="DH214" i="2"/>
  <c r="DH215" i="2"/>
  <c r="DH217" i="2"/>
  <c r="DH219" i="2"/>
  <c r="DH220" i="2"/>
  <c r="DH221" i="2"/>
  <c r="DH222" i="2"/>
  <c r="DH223" i="2"/>
  <c r="DH224" i="2"/>
  <c r="DH225" i="2"/>
  <c r="DH226" i="2"/>
  <c r="DH228" i="2"/>
  <c r="DH231" i="2"/>
  <c r="DH232" i="2"/>
  <c r="DH234" i="2"/>
  <c r="DH235" i="2"/>
  <c r="DH236" i="2"/>
  <c r="DH237" i="2"/>
  <c r="DH240" i="2"/>
  <c r="DH241" i="2"/>
  <c r="DH242" i="2"/>
  <c r="DH243" i="2"/>
  <c r="DH257" i="2"/>
  <c r="DH258" i="2"/>
  <c r="DH260" i="2"/>
  <c r="DH261" i="2"/>
  <c r="DH262" i="2"/>
  <c r="DH263" i="2"/>
  <c r="DH265" i="2"/>
  <c r="DH266" i="2"/>
  <c r="DH267" i="2"/>
  <c r="DH268" i="2"/>
  <c r="DH269" i="2"/>
  <c r="DH270" i="2"/>
  <c r="DH271" i="2"/>
  <c r="DH272" i="2"/>
  <c r="DH273" i="2"/>
  <c r="DH274" i="2"/>
  <c r="DH275" i="2"/>
  <c r="DH276" i="2"/>
  <c r="DH4" i="2"/>
  <c r="DH323" i="2" l="1"/>
  <c r="DH324" i="2"/>
  <c r="DH322" i="2"/>
  <c r="AK5" i="2"/>
  <c r="AK6" i="2"/>
  <c r="AK8" i="2"/>
  <c r="AK9" i="2"/>
  <c r="AK10" i="2"/>
  <c r="AK11" i="2"/>
  <c r="AK12" i="2"/>
  <c r="AK13" i="2"/>
  <c r="AK15" i="2"/>
  <c r="AK16" i="2"/>
  <c r="AK17" i="2"/>
  <c r="AK19" i="2"/>
  <c r="AK20" i="2"/>
  <c r="AK22" i="2"/>
  <c r="AK23" i="2"/>
  <c r="AK25" i="2"/>
  <c r="AK26" i="2"/>
  <c r="AK27" i="2"/>
  <c r="AK28" i="2"/>
  <c r="AK29" i="2"/>
  <c r="AK30" i="2"/>
  <c r="AK31" i="2"/>
  <c r="AK32" i="2"/>
  <c r="AK33" i="2"/>
  <c r="AK34" i="2"/>
  <c r="AK35" i="2"/>
  <c r="AK37" i="2"/>
  <c r="AK38" i="2"/>
  <c r="AK39" i="2"/>
  <c r="AK40" i="2"/>
  <c r="AK42" i="2"/>
  <c r="AK44" i="2"/>
  <c r="AK45" i="2"/>
  <c r="AK47" i="2"/>
  <c r="AK49" i="2"/>
  <c r="AK50" i="2"/>
  <c r="AK51" i="2"/>
  <c r="AK52" i="2"/>
  <c r="AK53" i="2"/>
  <c r="AK54" i="2"/>
  <c r="AK55" i="2"/>
  <c r="AK56" i="2"/>
  <c r="AK57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1" i="2"/>
  <c r="AK83" i="2"/>
  <c r="AK84" i="2"/>
  <c r="AK85" i="2"/>
  <c r="AK86" i="2"/>
  <c r="AK87" i="2"/>
  <c r="AK88" i="2"/>
  <c r="AK89" i="2"/>
  <c r="AK90" i="2"/>
  <c r="AK91" i="2"/>
  <c r="AK94" i="2"/>
  <c r="AK95" i="2"/>
  <c r="AK96" i="2"/>
  <c r="AK99" i="2"/>
  <c r="AK100" i="2"/>
  <c r="AK101" i="2"/>
  <c r="AK102" i="2"/>
  <c r="AK103" i="2"/>
  <c r="AK105" i="2"/>
  <c r="AK106" i="2"/>
  <c r="AK109" i="2"/>
  <c r="AK110" i="2"/>
  <c r="AK112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5" i="2"/>
  <c r="AK138" i="2"/>
  <c r="AK139" i="2"/>
  <c r="AK140" i="2"/>
  <c r="AK141" i="2"/>
  <c r="AK142" i="2"/>
  <c r="AK143" i="2"/>
  <c r="AK144" i="2"/>
  <c r="AK145" i="2"/>
  <c r="AK147" i="2"/>
  <c r="AK148" i="2"/>
  <c r="AK149" i="2"/>
  <c r="AK150" i="2"/>
  <c r="AK151" i="2"/>
  <c r="AK152" i="2"/>
  <c r="AK153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8" i="2"/>
  <c r="AK231" i="2"/>
  <c r="AK232" i="2"/>
  <c r="AK234" i="2"/>
  <c r="AK235" i="2"/>
  <c r="AK236" i="2"/>
  <c r="AK238" i="2"/>
  <c r="AK240" i="2"/>
  <c r="AK241" i="2"/>
  <c r="AK242" i="2"/>
  <c r="AK243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4" i="2"/>
  <c r="CS324" i="2" l="1"/>
  <c r="CS323" i="2"/>
  <c r="CS322" i="2"/>
  <c r="CQ324" i="2"/>
  <c r="CQ323" i="2"/>
  <c r="CQ322" i="2"/>
  <c r="CO324" i="2"/>
  <c r="CO323" i="2"/>
  <c r="CO322" i="2"/>
  <c r="CM324" i="2"/>
  <c r="CM323" i="2"/>
  <c r="CM322" i="2"/>
  <c r="CJ324" i="2"/>
  <c r="CJ323" i="2"/>
  <c r="CJ322" i="2"/>
  <c r="CH324" i="2"/>
  <c r="CH323" i="2"/>
  <c r="CH322" i="2"/>
  <c r="AV324" i="2"/>
  <c r="AV323" i="2"/>
  <c r="AV322" i="2"/>
  <c r="AS324" i="2"/>
  <c r="AS323" i="2"/>
  <c r="AS322" i="2"/>
  <c r="AH324" i="2"/>
  <c r="AH323" i="2"/>
  <c r="AH322" i="2"/>
  <c r="AE324" i="2"/>
  <c r="AE323" i="2"/>
  <c r="AE322" i="2"/>
  <c r="AA324" i="2"/>
  <c r="AA323" i="2"/>
  <c r="AA322" i="2"/>
  <c r="X324" i="2"/>
  <c r="X323" i="2"/>
  <c r="X322" i="2"/>
  <c r="T324" i="2"/>
  <c r="T323" i="2"/>
  <c r="T322" i="2"/>
  <c r="Q324" i="2"/>
  <c r="Q323" i="2"/>
  <c r="Q322" i="2"/>
  <c r="P324" i="2"/>
  <c r="P323" i="2"/>
  <c r="P322" i="2"/>
  <c r="M324" i="2"/>
  <c r="M323" i="2"/>
  <c r="M322" i="2"/>
  <c r="J324" i="2"/>
  <c r="J323" i="2"/>
  <c r="J322" i="2"/>
  <c r="G324" i="2"/>
  <c r="G323" i="2"/>
  <c r="G322" i="2"/>
  <c r="O324" i="5" l="1"/>
  <c r="O323" i="5"/>
  <c r="AY324" i="1" l="1"/>
  <c r="AX324" i="1"/>
  <c r="AY323" i="1"/>
  <c r="AX323" i="1"/>
  <c r="AY322" i="1"/>
  <c r="AX322" i="1"/>
  <c r="AS324" i="1"/>
  <c r="AR324" i="1"/>
  <c r="AS323" i="1"/>
  <c r="AR323" i="1"/>
  <c r="AS322" i="1"/>
  <c r="AR322" i="1"/>
  <c r="AL324" i="1"/>
  <c r="AK324" i="1"/>
  <c r="AJ324" i="1"/>
  <c r="AL323" i="1"/>
  <c r="AK323" i="1"/>
  <c r="AJ323" i="1"/>
  <c r="AL322" i="1"/>
  <c r="AK322" i="1"/>
  <c r="AJ322" i="1"/>
  <c r="AF322" i="1"/>
  <c r="AG322" i="1"/>
  <c r="AF323" i="1"/>
  <c r="AG323" i="1"/>
  <c r="AF324" i="1"/>
  <c r="AG324" i="1"/>
  <c r="AE324" i="1"/>
  <c r="AE323" i="1"/>
  <c r="AE322" i="1"/>
  <c r="U322" i="1"/>
  <c r="V322" i="1"/>
  <c r="W322" i="1"/>
  <c r="X322" i="1"/>
  <c r="Y322" i="1"/>
  <c r="Z322" i="1"/>
  <c r="U323" i="1"/>
  <c r="V323" i="1"/>
  <c r="W323" i="1"/>
  <c r="X323" i="1"/>
  <c r="Y323" i="1"/>
  <c r="Z323" i="1"/>
  <c r="U324" i="1"/>
  <c r="V324" i="1"/>
  <c r="W324" i="1"/>
  <c r="X324" i="1"/>
  <c r="Y324" i="1"/>
  <c r="Z324" i="1"/>
  <c r="P322" i="1"/>
  <c r="P323" i="1"/>
  <c r="P324" i="1"/>
  <c r="M322" i="1"/>
  <c r="N322" i="1"/>
  <c r="O322" i="1"/>
  <c r="M323" i="1"/>
  <c r="N323" i="1"/>
  <c r="O323" i="1"/>
  <c r="M324" i="1"/>
  <c r="N324" i="1"/>
  <c r="O324" i="1"/>
  <c r="L323" i="1"/>
  <c r="L324" i="1"/>
  <c r="H324" i="1"/>
  <c r="I324" i="1"/>
  <c r="J324" i="1"/>
  <c r="K324" i="1"/>
  <c r="G324" i="1"/>
  <c r="F324" i="1"/>
  <c r="G322" i="1"/>
  <c r="H322" i="1"/>
  <c r="I322" i="1"/>
  <c r="J322" i="1"/>
  <c r="K322" i="1"/>
  <c r="G323" i="1"/>
  <c r="H323" i="1"/>
  <c r="I323" i="1"/>
  <c r="J323" i="1"/>
  <c r="K323" i="1"/>
  <c r="F323" i="1"/>
  <c r="F322" i="1"/>
  <c r="L322" i="1"/>
  <c r="BC5" i="1"/>
  <c r="BD5" i="1"/>
  <c r="BC6" i="1"/>
  <c r="BD6" i="1"/>
  <c r="BC8" i="1"/>
  <c r="BD8" i="1"/>
  <c r="BC9" i="1"/>
  <c r="BD9" i="1"/>
  <c r="BC10" i="1"/>
  <c r="BD10" i="1"/>
  <c r="BC11" i="1"/>
  <c r="BD11" i="1"/>
  <c r="BC12" i="1"/>
  <c r="BD12" i="1"/>
  <c r="BC13" i="1"/>
  <c r="BD13" i="1"/>
  <c r="BC15" i="1"/>
  <c r="BD15" i="1"/>
  <c r="BC16" i="1"/>
  <c r="BD16" i="1"/>
  <c r="BC17" i="1"/>
  <c r="BD17" i="1"/>
  <c r="BC19" i="1"/>
  <c r="BD19" i="1"/>
  <c r="BC20" i="1"/>
  <c r="BD20" i="1"/>
  <c r="BC22" i="1"/>
  <c r="BD22" i="1"/>
  <c r="BC23" i="1"/>
  <c r="BD23" i="1"/>
  <c r="BC25" i="1"/>
  <c r="BD25" i="1"/>
  <c r="BC26" i="1"/>
  <c r="BD26" i="1"/>
  <c r="BC27" i="1"/>
  <c r="BD27" i="1"/>
  <c r="BC28" i="1"/>
  <c r="BD28" i="1"/>
  <c r="BC29" i="1"/>
  <c r="BD29" i="1"/>
  <c r="BC30" i="1"/>
  <c r="BD30" i="1"/>
  <c r="BC31" i="1"/>
  <c r="BD31" i="1"/>
  <c r="BC32" i="1"/>
  <c r="BD32" i="1"/>
  <c r="BC33" i="1"/>
  <c r="BD33" i="1"/>
  <c r="BC34" i="1"/>
  <c r="BD34" i="1"/>
  <c r="BC35" i="1"/>
  <c r="BD35" i="1"/>
  <c r="BC37" i="1"/>
  <c r="BD37" i="1"/>
  <c r="BC38" i="1"/>
  <c r="BD38" i="1"/>
  <c r="BC39" i="1"/>
  <c r="BD39" i="1"/>
  <c r="BC40" i="1"/>
  <c r="BD40" i="1"/>
  <c r="BC42" i="1"/>
  <c r="BD42" i="1"/>
  <c r="BC44" i="1"/>
  <c r="BD44" i="1"/>
  <c r="BC45" i="1"/>
  <c r="BD45" i="1"/>
  <c r="BC47" i="1"/>
  <c r="BD47" i="1"/>
  <c r="BC49" i="1"/>
  <c r="BD49" i="1"/>
  <c r="BC50" i="1"/>
  <c r="BD50" i="1"/>
  <c r="BC51" i="1"/>
  <c r="BD51" i="1"/>
  <c r="BC52" i="1"/>
  <c r="BD52" i="1"/>
  <c r="BC53" i="1"/>
  <c r="BD53" i="1"/>
  <c r="BC54" i="1"/>
  <c r="BD54" i="1"/>
  <c r="BC55" i="1"/>
  <c r="BD55" i="1"/>
  <c r="BC56" i="1"/>
  <c r="BD56" i="1"/>
  <c r="BC57" i="1"/>
  <c r="BD57" i="1"/>
  <c r="BC61" i="1"/>
  <c r="BD61" i="1"/>
  <c r="BC62" i="1"/>
  <c r="BD62" i="1"/>
  <c r="BC63" i="1"/>
  <c r="BD63" i="1"/>
  <c r="BC64" i="1"/>
  <c r="BD64" i="1"/>
  <c r="BC65" i="1"/>
  <c r="BD65" i="1"/>
  <c r="BC66" i="1"/>
  <c r="BD66" i="1"/>
  <c r="BC67" i="1"/>
  <c r="BD67" i="1"/>
  <c r="BC68" i="1"/>
  <c r="BD68" i="1"/>
  <c r="BC69" i="1"/>
  <c r="BD69" i="1"/>
  <c r="BC70" i="1"/>
  <c r="BD70" i="1"/>
  <c r="BC71" i="1"/>
  <c r="BD71" i="1"/>
  <c r="BC72" i="1"/>
  <c r="BD72" i="1"/>
  <c r="BC73" i="1"/>
  <c r="BD73" i="1"/>
  <c r="BC74" i="1"/>
  <c r="BD74" i="1"/>
  <c r="BC75" i="1"/>
  <c r="BD75" i="1"/>
  <c r="BC76" i="1"/>
  <c r="BD76" i="1"/>
  <c r="BC77" i="1"/>
  <c r="BD77" i="1"/>
  <c r="BC78" i="1"/>
  <c r="BD78" i="1"/>
  <c r="BC79" i="1"/>
  <c r="BD79" i="1"/>
  <c r="BC81" i="1"/>
  <c r="BD81" i="1"/>
  <c r="BC83" i="1"/>
  <c r="BD83" i="1"/>
  <c r="BC84" i="1"/>
  <c r="BD84" i="1"/>
  <c r="BC85" i="1"/>
  <c r="BD85" i="1"/>
  <c r="BC86" i="1"/>
  <c r="BD86" i="1"/>
  <c r="BC87" i="1"/>
  <c r="BD87" i="1"/>
  <c r="BC88" i="1"/>
  <c r="BD88" i="1"/>
  <c r="BC89" i="1"/>
  <c r="BD89" i="1"/>
  <c r="BC90" i="1"/>
  <c r="BD90" i="1"/>
  <c r="BC91" i="1"/>
  <c r="BD91" i="1"/>
  <c r="BC94" i="1"/>
  <c r="BD94" i="1"/>
  <c r="BC95" i="1"/>
  <c r="BD95" i="1"/>
  <c r="BC96" i="1"/>
  <c r="BD96" i="1"/>
  <c r="BC99" i="1"/>
  <c r="BD99" i="1"/>
  <c r="BC100" i="1"/>
  <c r="BD100" i="1"/>
  <c r="BC101" i="1"/>
  <c r="BD101" i="1"/>
  <c r="BC102" i="1"/>
  <c r="BD102" i="1"/>
  <c r="BC103" i="1"/>
  <c r="BD103" i="1"/>
  <c r="BC105" i="1"/>
  <c r="BD105" i="1"/>
  <c r="BC106" i="1"/>
  <c r="BD106" i="1"/>
  <c r="BC109" i="1"/>
  <c r="BD109" i="1"/>
  <c r="BC110" i="1"/>
  <c r="BD110" i="1"/>
  <c r="BC112" i="1"/>
  <c r="BD112" i="1"/>
  <c r="BC114" i="1"/>
  <c r="BD114" i="1"/>
  <c r="BC115" i="1"/>
  <c r="BD115" i="1"/>
  <c r="BC116" i="1"/>
  <c r="BD116" i="1"/>
  <c r="BC117" i="1"/>
  <c r="BD117" i="1"/>
  <c r="BC118" i="1"/>
  <c r="BD118" i="1"/>
  <c r="BC119" i="1"/>
  <c r="BD119" i="1"/>
  <c r="BC120" i="1"/>
  <c r="BD120" i="1"/>
  <c r="BC121" i="1"/>
  <c r="BD121" i="1"/>
  <c r="BC122" i="1"/>
  <c r="BD122" i="1"/>
  <c r="BC123" i="1"/>
  <c r="BD123" i="1"/>
  <c r="BC124" i="1"/>
  <c r="BD124" i="1"/>
  <c r="BC125" i="1"/>
  <c r="BD125" i="1"/>
  <c r="BC126" i="1"/>
  <c r="BD126" i="1"/>
  <c r="BC127" i="1"/>
  <c r="BD127" i="1"/>
  <c r="BC128" i="1"/>
  <c r="BD128" i="1"/>
  <c r="BC129" i="1"/>
  <c r="BD129" i="1"/>
  <c r="BC130" i="1"/>
  <c r="BD130" i="1"/>
  <c r="BC131" i="1"/>
  <c r="BD131" i="1"/>
  <c r="BC132" i="1"/>
  <c r="BD132" i="1"/>
  <c r="BC133" i="1"/>
  <c r="BD133" i="1"/>
  <c r="BC135" i="1"/>
  <c r="BD135" i="1"/>
  <c r="BC138" i="1"/>
  <c r="BD138" i="1"/>
  <c r="BC139" i="1"/>
  <c r="BD139" i="1"/>
  <c r="BC140" i="1"/>
  <c r="BD140" i="1"/>
  <c r="BC141" i="1"/>
  <c r="BD141" i="1"/>
  <c r="BC142" i="1"/>
  <c r="BD142" i="1"/>
  <c r="BC143" i="1"/>
  <c r="BD143" i="1"/>
  <c r="BC144" i="1"/>
  <c r="BD144" i="1"/>
  <c r="BC145" i="1"/>
  <c r="BD145" i="1"/>
  <c r="BC147" i="1"/>
  <c r="BD147" i="1"/>
  <c r="BC148" i="1"/>
  <c r="BD148" i="1"/>
  <c r="BC149" i="1"/>
  <c r="BD149" i="1"/>
  <c r="BC150" i="1"/>
  <c r="BD150" i="1"/>
  <c r="BC151" i="1"/>
  <c r="BD151" i="1"/>
  <c r="BC152" i="1"/>
  <c r="BD152" i="1"/>
  <c r="BC153" i="1"/>
  <c r="BD153" i="1"/>
  <c r="BC155" i="1"/>
  <c r="BD155" i="1"/>
  <c r="BC156" i="1"/>
  <c r="BD156" i="1"/>
  <c r="BC157" i="1"/>
  <c r="BD157" i="1"/>
  <c r="BC158" i="1"/>
  <c r="BD158" i="1"/>
  <c r="BC159" i="1"/>
  <c r="BD159" i="1"/>
  <c r="BC160" i="1"/>
  <c r="BD160" i="1"/>
  <c r="BC161" i="1"/>
  <c r="BD161" i="1"/>
  <c r="BC162" i="1"/>
  <c r="BD162" i="1"/>
  <c r="BC163" i="1"/>
  <c r="BD163" i="1"/>
  <c r="BC164" i="1"/>
  <c r="BD164" i="1"/>
  <c r="BC165" i="1"/>
  <c r="BD165" i="1"/>
  <c r="BC166" i="1"/>
  <c r="BD166" i="1"/>
  <c r="BC167" i="1"/>
  <c r="BD167" i="1"/>
  <c r="BC168" i="1"/>
  <c r="BD168" i="1"/>
  <c r="BC169" i="1"/>
  <c r="BD169" i="1"/>
  <c r="BC170" i="1"/>
  <c r="BD170" i="1"/>
  <c r="BC171" i="1"/>
  <c r="BD171" i="1"/>
  <c r="BC172" i="1"/>
  <c r="BD172" i="1"/>
  <c r="BC173" i="1"/>
  <c r="BD173" i="1"/>
  <c r="BC174" i="1"/>
  <c r="BD174" i="1"/>
  <c r="BC175" i="1"/>
  <c r="BD175" i="1"/>
  <c r="BC176" i="1"/>
  <c r="BD176" i="1"/>
  <c r="BC177" i="1"/>
  <c r="BD177" i="1"/>
  <c r="BC178" i="1"/>
  <c r="BD178" i="1"/>
  <c r="BC180" i="1"/>
  <c r="BD180" i="1"/>
  <c r="BC181" i="1"/>
  <c r="BD181" i="1"/>
  <c r="BC182" i="1"/>
  <c r="BD182" i="1"/>
  <c r="BC183" i="1"/>
  <c r="BD183" i="1"/>
  <c r="BC184" i="1"/>
  <c r="BD184" i="1"/>
  <c r="BC185" i="1"/>
  <c r="BD185" i="1"/>
  <c r="BC186" i="1"/>
  <c r="BD186" i="1"/>
  <c r="BC187" i="1"/>
  <c r="BD187" i="1"/>
  <c r="BC188" i="1"/>
  <c r="BD188" i="1"/>
  <c r="BC189" i="1"/>
  <c r="BD189" i="1"/>
  <c r="BC190" i="1"/>
  <c r="BD190" i="1"/>
  <c r="BC191" i="1"/>
  <c r="BD191" i="1"/>
  <c r="BC192" i="1"/>
  <c r="BD192" i="1"/>
  <c r="BC193" i="1"/>
  <c r="BD193" i="1"/>
  <c r="BC194" i="1"/>
  <c r="BD194" i="1"/>
  <c r="BC195" i="1"/>
  <c r="BD195" i="1"/>
  <c r="BC196" i="1"/>
  <c r="BD196" i="1"/>
  <c r="BC197" i="1"/>
  <c r="BD197" i="1"/>
  <c r="BC198" i="1"/>
  <c r="BD198" i="1"/>
  <c r="BC199" i="1"/>
  <c r="BD199" i="1"/>
  <c r="BC200" i="1"/>
  <c r="BD200" i="1"/>
  <c r="BC201" i="1"/>
  <c r="BD201" i="1"/>
  <c r="BC202" i="1"/>
  <c r="BD202" i="1"/>
  <c r="BC203" i="1"/>
  <c r="BD203" i="1"/>
  <c r="BC204" i="1"/>
  <c r="BD204" i="1"/>
  <c r="BC205" i="1"/>
  <c r="BD205" i="1"/>
  <c r="BC206" i="1"/>
  <c r="BD206" i="1"/>
  <c r="BC207" i="1"/>
  <c r="BD207" i="1"/>
  <c r="BC208" i="1"/>
  <c r="BD208" i="1"/>
  <c r="BC209" i="1"/>
  <c r="BD209" i="1"/>
  <c r="BC210" i="1"/>
  <c r="BD210" i="1"/>
  <c r="BC211" i="1"/>
  <c r="BD211" i="1"/>
  <c r="BC212" i="1"/>
  <c r="BD212" i="1"/>
  <c r="BC213" i="1"/>
  <c r="BD213" i="1"/>
  <c r="BC214" i="1"/>
  <c r="BD214" i="1"/>
  <c r="BC215" i="1"/>
  <c r="BD215" i="1"/>
  <c r="BC216" i="1"/>
  <c r="BD216" i="1"/>
  <c r="BC217" i="1"/>
  <c r="BD217" i="1"/>
  <c r="BC218" i="1"/>
  <c r="BD218" i="1"/>
  <c r="BC219" i="1"/>
  <c r="BD219" i="1"/>
  <c r="BC220" i="1"/>
  <c r="BD220" i="1"/>
  <c r="BC221" i="1"/>
  <c r="BD221" i="1"/>
  <c r="BC222" i="1"/>
  <c r="BD222" i="1"/>
  <c r="BC223" i="1"/>
  <c r="BD223" i="1"/>
  <c r="BC224" i="1"/>
  <c r="BD224" i="1"/>
  <c r="BC225" i="1"/>
  <c r="BD225" i="1"/>
  <c r="BC226" i="1"/>
  <c r="BD226" i="1"/>
  <c r="BC228" i="1"/>
  <c r="BD228" i="1"/>
  <c r="BC231" i="1"/>
  <c r="BD231" i="1"/>
  <c r="BC232" i="1"/>
  <c r="BD232" i="1"/>
  <c r="BC234" i="1"/>
  <c r="BD234" i="1"/>
  <c r="BC235" i="1"/>
  <c r="BD235" i="1"/>
  <c r="BC236" i="1"/>
  <c r="BD236" i="1"/>
  <c r="BC237" i="1"/>
  <c r="BD237" i="1"/>
  <c r="BC238" i="1"/>
  <c r="BD238" i="1"/>
  <c r="BC240" i="1"/>
  <c r="BD240" i="1"/>
  <c r="BC241" i="1"/>
  <c r="BD241" i="1"/>
  <c r="BC242" i="1"/>
  <c r="BD242" i="1"/>
  <c r="BC243" i="1"/>
  <c r="BD243" i="1"/>
  <c r="BC257" i="1"/>
  <c r="BD257" i="1"/>
  <c r="BC258" i="1"/>
  <c r="BD258" i="1"/>
  <c r="BC259" i="1"/>
  <c r="BD259" i="1"/>
  <c r="BC260" i="1"/>
  <c r="BD260" i="1"/>
  <c r="BC261" i="1"/>
  <c r="BD261" i="1"/>
  <c r="BC262" i="1"/>
  <c r="BD262" i="1"/>
  <c r="BC263" i="1"/>
  <c r="BD263" i="1"/>
  <c r="BC264" i="1"/>
  <c r="BD264" i="1"/>
  <c r="BC265" i="1"/>
  <c r="BD265" i="1"/>
  <c r="BC266" i="1"/>
  <c r="BD266" i="1"/>
  <c r="BC267" i="1"/>
  <c r="BD267" i="1"/>
  <c r="BC268" i="1"/>
  <c r="BD268" i="1"/>
  <c r="BC269" i="1"/>
  <c r="BD269" i="1"/>
  <c r="BC270" i="1"/>
  <c r="BD270" i="1"/>
  <c r="BC271" i="1"/>
  <c r="BD271" i="1"/>
  <c r="BC272" i="1"/>
  <c r="BD272" i="1"/>
  <c r="BC273" i="1"/>
  <c r="BD273" i="1"/>
  <c r="BC274" i="1"/>
  <c r="BD274" i="1"/>
  <c r="BC275" i="1"/>
  <c r="BD275" i="1"/>
  <c r="BC276" i="1"/>
  <c r="BD276" i="1"/>
  <c r="BD4" i="1"/>
  <c r="BC4" i="1"/>
  <c r="AZ276" i="1"/>
  <c r="AT276" i="1"/>
  <c r="AZ275" i="1"/>
  <c r="AT275" i="1"/>
  <c r="AZ274" i="1"/>
  <c r="AT274" i="1"/>
  <c r="AZ273" i="1"/>
  <c r="AT273" i="1"/>
  <c r="AZ272" i="1"/>
  <c r="AT272" i="1"/>
  <c r="AZ271" i="1"/>
  <c r="AT271" i="1"/>
  <c r="AZ270" i="1"/>
  <c r="AT270" i="1"/>
  <c r="AZ269" i="1"/>
  <c r="AT269" i="1"/>
  <c r="AZ268" i="1"/>
  <c r="AT268" i="1"/>
  <c r="AZ267" i="1"/>
  <c r="AT267" i="1"/>
  <c r="AZ266" i="1"/>
  <c r="AT266" i="1"/>
  <c r="AZ265" i="1"/>
  <c r="AT265" i="1"/>
  <c r="AZ264" i="1"/>
  <c r="AT264" i="1"/>
  <c r="AZ263" i="1"/>
  <c r="AT263" i="1"/>
  <c r="AZ262" i="1"/>
  <c r="AT262" i="1"/>
  <c r="AZ261" i="1"/>
  <c r="AT261" i="1"/>
  <c r="AZ260" i="1"/>
  <c r="AT260" i="1"/>
  <c r="AZ259" i="1"/>
  <c r="AT259" i="1"/>
  <c r="AZ258" i="1"/>
  <c r="AT258" i="1"/>
  <c r="AZ257" i="1"/>
  <c r="AT257" i="1"/>
  <c r="AZ243" i="1"/>
  <c r="AT243" i="1"/>
  <c r="AZ242" i="1"/>
  <c r="AT242" i="1"/>
  <c r="AZ241" i="1"/>
  <c r="AT241" i="1"/>
  <c r="AZ240" i="1"/>
  <c r="AT240" i="1"/>
  <c r="AZ238" i="1"/>
  <c r="AT238" i="1"/>
  <c r="AZ237" i="1"/>
  <c r="AT237" i="1"/>
  <c r="AZ236" i="1"/>
  <c r="AT236" i="1"/>
  <c r="AZ235" i="1"/>
  <c r="AT235" i="1"/>
  <c r="AZ234" i="1"/>
  <c r="AT234" i="1"/>
  <c r="AZ232" i="1"/>
  <c r="AT232" i="1"/>
  <c r="AZ231" i="1"/>
  <c r="AT231" i="1"/>
  <c r="AZ228" i="1"/>
  <c r="AT228" i="1"/>
  <c r="DH228" i="1" s="1"/>
  <c r="AZ226" i="1"/>
  <c r="AT226" i="1"/>
  <c r="AZ225" i="1"/>
  <c r="AT225" i="1"/>
  <c r="DH225" i="1" s="1"/>
  <c r="AZ224" i="1"/>
  <c r="AT224" i="1"/>
  <c r="AZ223" i="1"/>
  <c r="AT223" i="1"/>
  <c r="DH223" i="1" s="1"/>
  <c r="AZ222" i="1"/>
  <c r="AT222" i="1"/>
  <c r="AZ221" i="1"/>
  <c r="AT221" i="1"/>
  <c r="DH221" i="1" s="1"/>
  <c r="AZ220" i="1"/>
  <c r="AT220" i="1"/>
  <c r="AZ219" i="1"/>
  <c r="AT219" i="1"/>
  <c r="DH219" i="1" s="1"/>
  <c r="AZ218" i="1"/>
  <c r="AT218" i="1"/>
  <c r="AZ217" i="1"/>
  <c r="AT217" i="1"/>
  <c r="DH217" i="1" s="1"/>
  <c r="AZ216" i="1"/>
  <c r="AT216" i="1"/>
  <c r="AZ215" i="1"/>
  <c r="AT215" i="1"/>
  <c r="DH215" i="1" s="1"/>
  <c r="AZ214" i="1"/>
  <c r="AT214" i="1"/>
  <c r="AZ213" i="1"/>
  <c r="AT213" i="1"/>
  <c r="DH213" i="1" s="1"/>
  <c r="AZ212" i="1"/>
  <c r="AT212" i="1"/>
  <c r="AZ211" i="1"/>
  <c r="AT211" i="1"/>
  <c r="DH211" i="1" s="1"/>
  <c r="AZ210" i="1"/>
  <c r="AT210" i="1"/>
  <c r="AZ209" i="1"/>
  <c r="AT209" i="1"/>
  <c r="DH209" i="1" s="1"/>
  <c r="AZ208" i="1"/>
  <c r="AT208" i="1"/>
  <c r="AZ207" i="1"/>
  <c r="AT207" i="1"/>
  <c r="DH207" i="1" s="1"/>
  <c r="AZ206" i="1"/>
  <c r="AT206" i="1"/>
  <c r="AZ205" i="1"/>
  <c r="AT205" i="1"/>
  <c r="DH205" i="1" s="1"/>
  <c r="AZ204" i="1"/>
  <c r="AT204" i="1"/>
  <c r="AZ203" i="1"/>
  <c r="AT203" i="1"/>
  <c r="DH203" i="1" s="1"/>
  <c r="AZ202" i="1"/>
  <c r="AT202" i="1"/>
  <c r="AZ201" i="1"/>
  <c r="AT201" i="1"/>
  <c r="DH201" i="1" s="1"/>
  <c r="AZ200" i="1"/>
  <c r="AT200" i="1"/>
  <c r="AZ199" i="1"/>
  <c r="AT199" i="1"/>
  <c r="DH199" i="1" s="1"/>
  <c r="AZ198" i="1"/>
  <c r="AT198" i="1"/>
  <c r="AZ197" i="1"/>
  <c r="AT197" i="1"/>
  <c r="DH197" i="1" s="1"/>
  <c r="AZ196" i="1"/>
  <c r="AT196" i="1"/>
  <c r="AZ195" i="1"/>
  <c r="AT195" i="1"/>
  <c r="DH195" i="1" s="1"/>
  <c r="AZ194" i="1"/>
  <c r="AT194" i="1"/>
  <c r="AZ193" i="1"/>
  <c r="AT193" i="1"/>
  <c r="DH193" i="1" s="1"/>
  <c r="AZ192" i="1"/>
  <c r="AT192" i="1"/>
  <c r="AZ191" i="1"/>
  <c r="AT191" i="1"/>
  <c r="DH191" i="1" s="1"/>
  <c r="AZ190" i="1"/>
  <c r="AT190" i="1"/>
  <c r="AZ189" i="1"/>
  <c r="AT189" i="1"/>
  <c r="DH189" i="1" s="1"/>
  <c r="AZ188" i="1"/>
  <c r="AT188" i="1"/>
  <c r="AZ187" i="1"/>
  <c r="AT187" i="1"/>
  <c r="DH187" i="1" s="1"/>
  <c r="AZ186" i="1"/>
  <c r="AT186" i="1"/>
  <c r="AZ185" i="1"/>
  <c r="AT185" i="1"/>
  <c r="DH185" i="1" s="1"/>
  <c r="AZ184" i="1"/>
  <c r="AT184" i="1"/>
  <c r="AZ183" i="1"/>
  <c r="AT183" i="1"/>
  <c r="DH183" i="1" s="1"/>
  <c r="AZ182" i="1"/>
  <c r="AT182" i="1"/>
  <c r="AZ181" i="1"/>
  <c r="AT181" i="1"/>
  <c r="DH181" i="1" s="1"/>
  <c r="AZ180" i="1"/>
  <c r="AT180" i="1"/>
  <c r="AZ178" i="1"/>
  <c r="AT178" i="1"/>
  <c r="DH178" i="1" s="1"/>
  <c r="AZ177" i="1"/>
  <c r="AT177" i="1"/>
  <c r="AZ176" i="1"/>
  <c r="AT176" i="1"/>
  <c r="DH176" i="1" s="1"/>
  <c r="AZ175" i="1"/>
  <c r="AT175" i="1"/>
  <c r="AZ174" i="1"/>
  <c r="AT174" i="1"/>
  <c r="DH174" i="1" s="1"/>
  <c r="AZ173" i="1"/>
  <c r="AT173" i="1"/>
  <c r="AZ172" i="1"/>
  <c r="AT172" i="1"/>
  <c r="DH172" i="1" s="1"/>
  <c r="AZ171" i="1"/>
  <c r="AT171" i="1"/>
  <c r="AZ170" i="1"/>
  <c r="AT170" i="1"/>
  <c r="DH170" i="1" s="1"/>
  <c r="AZ169" i="1"/>
  <c r="AT169" i="1"/>
  <c r="AZ168" i="1"/>
  <c r="AT168" i="1"/>
  <c r="DH168" i="1" s="1"/>
  <c r="AZ167" i="1"/>
  <c r="AT167" i="1"/>
  <c r="AZ166" i="1"/>
  <c r="AT166" i="1"/>
  <c r="DH166" i="1" s="1"/>
  <c r="AZ165" i="1"/>
  <c r="AT165" i="1"/>
  <c r="AZ164" i="1"/>
  <c r="AT164" i="1"/>
  <c r="DH164" i="1" s="1"/>
  <c r="AZ163" i="1"/>
  <c r="AT163" i="1"/>
  <c r="AZ162" i="1"/>
  <c r="AT162" i="1"/>
  <c r="DH162" i="1" s="1"/>
  <c r="AZ161" i="1"/>
  <c r="AT161" i="1"/>
  <c r="AZ160" i="1"/>
  <c r="AT160" i="1"/>
  <c r="DH160" i="1" s="1"/>
  <c r="AZ159" i="1"/>
  <c r="AT159" i="1"/>
  <c r="AZ158" i="1"/>
  <c r="AT158" i="1"/>
  <c r="DH158" i="1" s="1"/>
  <c r="AZ157" i="1"/>
  <c r="AT157" i="1"/>
  <c r="AZ156" i="1"/>
  <c r="AT156" i="1"/>
  <c r="DH156" i="1" s="1"/>
  <c r="AZ155" i="1"/>
  <c r="AT155" i="1"/>
  <c r="AZ153" i="1"/>
  <c r="AT153" i="1"/>
  <c r="DH153" i="1" s="1"/>
  <c r="AZ152" i="1"/>
  <c r="AT152" i="1"/>
  <c r="AZ151" i="1"/>
  <c r="AT151" i="1"/>
  <c r="DH151" i="1" s="1"/>
  <c r="AZ150" i="1"/>
  <c r="AT150" i="1"/>
  <c r="AZ149" i="1"/>
  <c r="AT149" i="1"/>
  <c r="DH149" i="1" s="1"/>
  <c r="AZ148" i="1"/>
  <c r="AT148" i="1"/>
  <c r="AZ147" i="1"/>
  <c r="AT147" i="1"/>
  <c r="DH147" i="1" s="1"/>
  <c r="AZ145" i="1"/>
  <c r="AT145" i="1"/>
  <c r="AZ144" i="1"/>
  <c r="AT144" i="1"/>
  <c r="DH144" i="1" s="1"/>
  <c r="AZ143" i="1"/>
  <c r="AT143" i="1"/>
  <c r="AZ142" i="1"/>
  <c r="AT142" i="1"/>
  <c r="DH142" i="1" s="1"/>
  <c r="AZ141" i="1"/>
  <c r="AT141" i="1"/>
  <c r="AZ140" i="1"/>
  <c r="AT140" i="1"/>
  <c r="DH140" i="1" s="1"/>
  <c r="AZ139" i="1"/>
  <c r="AT139" i="1"/>
  <c r="AZ138" i="1"/>
  <c r="AT138" i="1"/>
  <c r="DH138" i="1" s="1"/>
  <c r="AZ135" i="1"/>
  <c r="AT135" i="1"/>
  <c r="AZ133" i="1"/>
  <c r="AT133" i="1"/>
  <c r="DH133" i="1" s="1"/>
  <c r="AZ132" i="1"/>
  <c r="AT132" i="1"/>
  <c r="AZ131" i="1"/>
  <c r="AT131" i="1"/>
  <c r="DH131" i="1" s="1"/>
  <c r="AZ130" i="1"/>
  <c r="AT130" i="1"/>
  <c r="AZ129" i="1"/>
  <c r="AT129" i="1"/>
  <c r="DH129" i="1" s="1"/>
  <c r="AZ128" i="1"/>
  <c r="AT128" i="1"/>
  <c r="AZ127" i="1"/>
  <c r="AT127" i="1"/>
  <c r="DH127" i="1" s="1"/>
  <c r="AZ126" i="1"/>
  <c r="AT126" i="1"/>
  <c r="AZ125" i="1"/>
  <c r="AT125" i="1"/>
  <c r="DH125" i="1" s="1"/>
  <c r="AZ124" i="1"/>
  <c r="AT124" i="1"/>
  <c r="AZ123" i="1"/>
  <c r="AT123" i="1"/>
  <c r="DH123" i="1" s="1"/>
  <c r="AZ122" i="1"/>
  <c r="AT122" i="1"/>
  <c r="AZ121" i="1"/>
  <c r="AT121" i="1"/>
  <c r="DH121" i="1" s="1"/>
  <c r="AZ120" i="1"/>
  <c r="AT120" i="1"/>
  <c r="AZ119" i="1"/>
  <c r="AT119" i="1"/>
  <c r="DH119" i="1" s="1"/>
  <c r="AZ118" i="1"/>
  <c r="AT118" i="1"/>
  <c r="AZ117" i="1"/>
  <c r="AT117" i="1"/>
  <c r="DH117" i="1" s="1"/>
  <c r="AZ116" i="1"/>
  <c r="AT116" i="1"/>
  <c r="AZ115" i="1"/>
  <c r="AT115" i="1"/>
  <c r="DH115" i="1" s="1"/>
  <c r="AZ114" i="1"/>
  <c r="AT114" i="1"/>
  <c r="AZ112" i="1"/>
  <c r="AT112" i="1"/>
  <c r="DH112" i="1" s="1"/>
  <c r="AZ110" i="1"/>
  <c r="AT110" i="1"/>
  <c r="AZ109" i="1"/>
  <c r="AT109" i="1"/>
  <c r="DH109" i="1" s="1"/>
  <c r="AZ106" i="1"/>
  <c r="AT106" i="1"/>
  <c r="AZ105" i="1"/>
  <c r="AT105" i="1"/>
  <c r="DH105" i="1" s="1"/>
  <c r="AZ103" i="1"/>
  <c r="AT103" i="1"/>
  <c r="AZ102" i="1"/>
  <c r="AT102" i="1"/>
  <c r="DH102" i="1" s="1"/>
  <c r="AZ101" i="1"/>
  <c r="AT101" i="1"/>
  <c r="AZ100" i="1"/>
  <c r="AT100" i="1"/>
  <c r="DH100" i="1" s="1"/>
  <c r="AZ99" i="1"/>
  <c r="AT99" i="1"/>
  <c r="AZ96" i="1"/>
  <c r="AT96" i="1"/>
  <c r="DH96" i="1" s="1"/>
  <c r="AZ95" i="1"/>
  <c r="AT95" i="1"/>
  <c r="AZ94" i="1"/>
  <c r="AT94" i="1"/>
  <c r="DH94" i="1" s="1"/>
  <c r="AZ91" i="1"/>
  <c r="AT91" i="1"/>
  <c r="AZ90" i="1"/>
  <c r="AT90" i="1"/>
  <c r="DH90" i="1" s="1"/>
  <c r="AZ89" i="1"/>
  <c r="AT89" i="1"/>
  <c r="AZ88" i="1"/>
  <c r="AT88" i="1"/>
  <c r="DH88" i="1" s="1"/>
  <c r="AZ87" i="1"/>
  <c r="AT87" i="1"/>
  <c r="AZ86" i="1"/>
  <c r="AT86" i="1"/>
  <c r="DH86" i="1" s="1"/>
  <c r="AZ85" i="1"/>
  <c r="AT85" i="1"/>
  <c r="AZ84" i="1"/>
  <c r="AT84" i="1"/>
  <c r="DH84" i="1" s="1"/>
  <c r="AZ83" i="1"/>
  <c r="AT83" i="1"/>
  <c r="AZ81" i="1"/>
  <c r="AT81" i="1"/>
  <c r="DH81" i="1" s="1"/>
  <c r="AZ79" i="1"/>
  <c r="AT79" i="1"/>
  <c r="AZ78" i="1"/>
  <c r="AT78" i="1"/>
  <c r="DH78" i="1" s="1"/>
  <c r="AZ77" i="1"/>
  <c r="AT77" i="1"/>
  <c r="AZ76" i="1"/>
  <c r="AT76" i="1"/>
  <c r="DH76" i="1" s="1"/>
  <c r="AZ75" i="1"/>
  <c r="AT75" i="1"/>
  <c r="AZ74" i="1"/>
  <c r="AT74" i="1"/>
  <c r="DH74" i="1" s="1"/>
  <c r="AZ73" i="1"/>
  <c r="AT73" i="1"/>
  <c r="AZ72" i="1"/>
  <c r="AT72" i="1"/>
  <c r="DH72" i="1" s="1"/>
  <c r="AZ71" i="1"/>
  <c r="AT71" i="1"/>
  <c r="AZ70" i="1"/>
  <c r="AT70" i="1"/>
  <c r="DH70" i="1" s="1"/>
  <c r="AZ69" i="1"/>
  <c r="AT69" i="1"/>
  <c r="AZ68" i="1"/>
  <c r="AT68" i="1"/>
  <c r="DH68" i="1" s="1"/>
  <c r="AZ67" i="1"/>
  <c r="AT67" i="1"/>
  <c r="AZ66" i="1"/>
  <c r="AT66" i="1"/>
  <c r="DH66" i="1" s="1"/>
  <c r="AZ65" i="1"/>
  <c r="AT65" i="1"/>
  <c r="AZ64" i="1"/>
  <c r="AT64" i="1"/>
  <c r="DH64" i="1" s="1"/>
  <c r="AZ63" i="1"/>
  <c r="AT63" i="1"/>
  <c r="AZ62" i="1"/>
  <c r="AT62" i="1"/>
  <c r="DH62" i="1" s="1"/>
  <c r="AZ61" i="1"/>
  <c r="AT61" i="1"/>
  <c r="AZ57" i="1"/>
  <c r="AT57" i="1"/>
  <c r="DH57" i="1" s="1"/>
  <c r="AZ56" i="1"/>
  <c r="AT56" i="1"/>
  <c r="AZ55" i="1"/>
  <c r="AT55" i="1"/>
  <c r="DH55" i="1" s="1"/>
  <c r="AZ54" i="1"/>
  <c r="AT54" i="1"/>
  <c r="AZ53" i="1"/>
  <c r="AT53" i="1"/>
  <c r="DH53" i="1" s="1"/>
  <c r="AZ52" i="1"/>
  <c r="AT52" i="1"/>
  <c r="AZ51" i="1"/>
  <c r="AT51" i="1"/>
  <c r="DH51" i="1" s="1"/>
  <c r="AZ50" i="1"/>
  <c r="AT50" i="1"/>
  <c r="AZ49" i="1"/>
  <c r="AT49" i="1"/>
  <c r="DH49" i="1" s="1"/>
  <c r="AZ47" i="1"/>
  <c r="AT47" i="1"/>
  <c r="AZ45" i="1"/>
  <c r="AT45" i="1"/>
  <c r="DH45" i="1" s="1"/>
  <c r="AZ44" i="1"/>
  <c r="AT44" i="1"/>
  <c r="AZ42" i="1"/>
  <c r="AT42" i="1"/>
  <c r="DH42" i="1" s="1"/>
  <c r="AZ40" i="1"/>
  <c r="AT40" i="1"/>
  <c r="AZ39" i="1"/>
  <c r="AT39" i="1"/>
  <c r="DH39" i="1" s="1"/>
  <c r="AZ38" i="1"/>
  <c r="AT38" i="1"/>
  <c r="AZ37" i="1"/>
  <c r="AT37" i="1"/>
  <c r="DH37" i="1" s="1"/>
  <c r="AZ35" i="1"/>
  <c r="AT35" i="1"/>
  <c r="AZ34" i="1"/>
  <c r="AT34" i="1"/>
  <c r="DH34" i="1" s="1"/>
  <c r="AZ33" i="1"/>
  <c r="AT33" i="1"/>
  <c r="AZ32" i="1"/>
  <c r="AT32" i="1"/>
  <c r="DH32" i="1" s="1"/>
  <c r="AZ31" i="1"/>
  <c r="AT31" i="1"/>
  <c r="AZ30" i="1"/>
  <c r="AT30" i="1"/>
  <c r="DH30" i="1" s="1"/>
  <c r="AZ29" i="1"/>
  <c r="AT29" i="1"/>
  <c r="AZ28" i="1"/>
  <c r="AT28" i="1"/>
  <c r="DH28" i="1" s="1"/>
  <c r="AZ27" i="1"/>
  <c r="AT27" i="1"/>
  <c r="AZ26" i="1"/>
  <c r="AT26" i="1"/>
  <c r="DH26" i="1" s="1"/>
  <c r="AZ25" i="1"/>
  <c r="AT25" i="1"/>
  <c r="AZ23" i="1"/>
  <c r="AT23" i="1"/>
  <c r="DH23" i="1" s="1"/>
  <c r="AZ22" i="1"/>
  <c r="AT22" i="1"/>
  <c r="AZ20" i="1"/>
  <c r="AT20" i="1"/>
  <c r="DH20" i="1" s="1"/>
  <c r="AZ19" i="1"/>
  <c r="AT19" i="1"/>
  <c r="AZ17" i="1"/>
  <c r="AT17" i="1"/>
  <c r="DH17" i="1" s="1"/>
  <c r="AZ16" i="1"/>
  <c r="AT16" i="1"/>
  <c r="AZ15" i="1"/>
  <c r="AT15" i="1"/>
  <c r="DH15" i="1" s="1"/>
  <c r="AZ13" i="1"/>
  <c r="AT13" i="1"/>
  <c r="AZ12" i="1"/>
  <c r="AT12" i="1"/>
  <c r="DH12" i="1" s="1"/>
  <c r="AZ11" i="1"/>
  <c r="AT11" i="1"/>
  <c r="AZ10" i="1"/>
  <c r="AT10" i="1"/>
  <c r="DH10" i="1" s="1"/>
  <c r="AZ9" i="1"/>
  <c r="AT9" i="1"/>
  <c r="AZ8" i="1"/>
  <c r="AT8" i="1"/>
  <c r="DH8" i="1" s="1"/>
  <c r="AZ6" i="1"/>
  <c r="AT6" i="1"/>
  <c r="AZ5" i="1"/>
  <c r="AT5" i="1"/>
  <c r="DH5" i="1" s="1"/>
  <c r="AZ4" i="1"/>
  <c r="AT4" i="1"/>
  <c r="DH232" i="1" l="1"/>
  <c r="DH235" i="1"/>
  <c r="DH237" i="1"/>
  <c r="DH240" i="1"/>
  <c r="DH242" i="1"/>
  <c r="DH257" i="1"/>
  <c r="DH259" i="1"/>
  <c r="DH261" i="1"/>
  <c r="DH263" i="1"/>
  <c r="DH265" i="1"/>
  <c r="DH267" i="1"/>
  <c r="DH269" i="1"/>
  <c r="DH271" i="1"/>
  <c r="DH273" i="1"/>
  <c r="DH275" i="1"/>
  <c r="AT322" i="1"/>
  <c r="DH4" i="1"/>
  <c r="DH6" i="1"/>
  <c r="DH9" i="1"/>
  <c r="DH11" i="1"/>
  <c r="DH13" i="1"/>
  <c r="DH16" i="1"/>
  <c r="DH19" i="1"/>
  <c r="DH22" i="1"/>
  <c r="DH25" i="1"/>
  <c r="DH27" i="1"/>
  <c r="DH29" i="1"/>
  <c r="DH31" i="1"/>
  <c r="DH33" i="1"/>
  <c r="DH35" i="1"/>
  <c r="DH38" i="1"/>
  <c r="DH40" i="1"/>
  <c r="DH44" i="1"/>
  <c r="DH47" i="1"/>
  <c r="DH50" i="1"/>
  <c r="DH52" i="1"/>
  <c r="DH54" i="1"/>
  <c r="DH56" i="1"/>
  <c r="DH61" i="1"/>
  <c r="DH63" i="1"/>
  <c r="DH65" i="1"/>
  <c r="DH67" i="1"/>
  <c r="DH69" i="1"/>
  <c r="DH71" i="1"/>
  <c r="DH73" i="1"/>
  <c r="DH75" i="1"/>
  <c r="DH77" i="1"/>
  <c r="DH79" i="1"/>
  <c r="DH83" i="1"/>
  <c r="DH85" i="1"/>
  <c r="DH87" i="1"/>
  <c r="DH89" i="1"/>
  <c r="DH91" i="1"/>
  <c r="DH95" i="1"/>
  <c r="DH99" i="1"/>
  <c r="DH101" i="1"/>
  <c r="DH103" i="1"/>
  <c r="DH106" i="1"/>
  <c r="DH110" i="1"/>
  <c r="DH114" i="1"/>
  <c r="DH116" i="1"/>
  <c r="DH118" i="1"/>
  <c r="DH120" i="1"/>
  <c r="DH122" i="1"/>
  <c r="DH124" i="1"/>
  <c r="DH126" i="1"/>
  <c r="DH128" i="1"/>
  <c r="DH130" i="1"/>
  <c r="DH132" i="1"/>
  <c r="DH135" i="1"/>
  <c r="DH139" i="1"/>
  <c r="DH141" i="1"/>
  <c r="DH143" i="1"/>
  <c r="DH145" i="1"/>
  <c r="DH148" i="1"/>
  <c r="DH150" i="1"/>
  <c r="DH152" i="1"/>
  <c r="DH155" i="1"/>
  <c r="DH157" i="1"/>
  <c r="DH159" i="1"/>
  <c r="DH161" i="1"/>
  <c r="DH163" i="1"/>
  <c r="DH165" i="1"/>
  <c r="DH167" i="1"/>
  <c r="DH169" i="1"/>
  <c r="DH171" i="1"/>
  <c r="DH173" i="1"/>
  <c r="DH175" i="1"/>
  <c r="DH177" i="1"/>
  <c r="DH180" i="1"/>
  <c r="DH182" i="1"/>
  <c r="DH184" i="1"/>
  <c r="DH186" i="1"/>
  <c r="DH188" i="1"/>
  <c r="DH190" i="1"/>
  <c r="DH192" i="1"/>
  <c r="DH194" i="1"/>
  <c r="DH196" i="1"/>
  <c r="DH198" i="1"/>
  <c r="DH200" i="1"/>
  <c r="DH202" i="1"/>
  <c r="DH204" i="1"/>
  <c r="DH206" i="1"/>
  <c r="DH208" i="1"/>
  <c r="DH210" i="1"/>
  <c r="DH212" i="1"/>
  <c r="DH214" i="1"/>
  <c r="DH216" i="1"/>
  <c r="DH218" i="1"/>
  <c r="DH220" i="1"/>
  <c r="DH222" i="1"/>
  <c r="DH224" i="1"/>
  <c r="DH226" i="1"/>
  <c r="DH231" i="1"/>
  <c r="DH234" i="1"/>
  <c r="DH236" i="1"/>
  <c r="DH238" i="1"/>
  <c r="DH241" i="1"/>
  <c r="DH243" i="1"/>
  <c r="DH258" i="1"/>
  <c r="DH260" i="1"/>
  <c r="DH262" i="1"/>
  <c r="DH264" i="1"/>
  <c r="DH266" i="1"/>
  <c r="DH268" i="1"/>
  <c r="DH270" i="1"/>
  <c r="DH272" i="1"/>
  <c r="DH274" i="1"/>
  <c r="DH276" i="1"/>
  <c r="BD322" i="1"/>
  <c r="BE30" i="1"/>
  <c r="AZ322" i="1"/>
  <c r="BE86" i="1"/>
  <c r="BE142" i="1"/>
  <c r="BE166" i="1"/>
  <c r="BE66" i="1"/>
  <c r="BE70" i="1"/>
  <c r="BE138" i="1"/>
  <c r="BC322" i="1"/>
  <c r="BC324" i="1"/>
  <c r="AT324" i="1"/>
  <c r="BE231" i="1"/>
  <c r="BE236" i="1"/>
  <c r="BE241" i="1"/>
  <c r="BE258" i="1"/>
  <c r="BE262" i="1"/>
  <c r="BE266" i="1"/>
  <c r="BE29" i="1"/>
  <c r="BE31" i="1"/>
  <c r="BE35" i="1"/>
  <c r="BE40" i="1"/>
  <c r="BE75" i="1"/>
  <c r="AT323" i="1"/>
  <c r="AZ324" i="1"/>
  <c r="BC323" i="1"/>
  <c r="BD324" i="1"/>
  <c r="BE6" i="1"/>
  <c r="BE16" i="1"/>
  <c r="BE27" i="1"/>
  <c r="BE33" i="1"/>
  <c r="BE52" i="1"/>
  <c r="BE56" i="1"/>
  <c r="BE65" i="1"/>
  <c r="BE71" i="1"/>
  <c r="BE79" i="1"/>
  <c r="BE87" i="1"/>
  <c r="BE95" i="1"/>
  <c r="BE101" i="1"/>
  <c r="BE116" i="1"/>
  <c r="BE120" i="1"/>
  <c r="BE128" i="1"/>
  <c r="BE135" i="1"/>
  <c r="BE155" i="1"/>
  <c r="BE157" i="1"/>
  <c r="BE159" i="1"/>
  <c r="BE161" i="1"/>
  <c r="BE165" i="1"/>
  <c r="BE167" i="1"/>
  <c r="BE169" i="1"/>
  <c r="BE171" i="1"/>
  <c r="BE173" i="1"/>
  <c r="BE175" i="1"/>
  <c r="BE177" i="1"/>
  <c r="BE180" i="1"/>
  <c r="BE184" i="1"/>
  <c r="BE192" i="1"/>
  <c r="BE200" i="1"/>
  <c r="BE212" i="1"/>
  <c r="BE220" i="1"/>
  <c r="AZ323" i="1"/>
  <c r="BD323" i="1"/>
  <c r="BE4" i="1"/>
  <c r="BE9" i="1"/>
  <c r="BE11" i="1"/>
  <c r="BE13" i="1"/>
  <c r="BE19" i="1"/>
  <c r="BE25" i="1"/>
  <c r="BE44" i="1"/>
  <c r="BE47" i="1"/>
  <c r="BE61" i="1"/>
  <c r="BE63" i="1"/>
  <c r="BE67" i="1"/>
  <c r="BE69" i="1"/>
  <c r="BE73" i="1"/>
  <c r="BE77" i="1"/>
  <c r="BE83" i="1"/>
  <c r="BE85" i="1"/>
  <c r="BE89" i="1"/>
  <c r="BE91" i="1"/>
  <c r="BE99" i="1"/>
  <c r="BE103" i="1"/>
  <c r="BE124" i="1"/>
  <c r="BE132" i="1"/>
  <c r="BE139" i="1"/>
  <c r="BE141" i="1"/>
  <c r="BE143" i="1"/>
  <c r="BE145" i="1"/>
  <c r="BE148" i="1"/>
  <c r="BE152" i="1"/>
  <c r="BE163" i="1"/>
  <c r="BE188" i="1"/>
  <c r="BE196" i="1"/>
  <c r="BE204" i="1"/>
  <c r="BE208" i="1"/>
  <c r="BE216" i="1"/>
  <c r="BE224" i="1"/>
  <c r="BE5" i="1"/>
  <c r="BE8" i="1"/>
  <c r="BE10" i="1"/>
  <c r="BE12" i="1"/>
  <c r="BE15" i="1"/>
  <c r="BE17" i="1"/>
  <c r="BE20" i="1"/>
  <c r="BE23" i="1"/>
  <c r="BE26" i="1"/>
  <c r="BE28" i="1"/>
  <c r="BE32" i="1"/>
  <c r="BE37" i="1"/>
  <c r="BE39" i="1"/>
  <c r="BE42" i="1"/>
  <c r="BE45" i="1"/>
  <c r="BE49" i="1"/>
  <c r="BE51" i="1"/>
  <c r="BE53" i="1"/>
  <c r="BE55" i="1"/>
  <c r="BE57" i="1"/>
  <c r="BE62" i="1"/>
  <c r="BE64" i="1"/>
  <c r="BE68" i="1"/>
  <c r="BE72" i="1"/>
  <c r="BE74" i="1"/>
  <c r="BE76" i="1"/>
  <c r="BE78" i="1"/>
  <c r="BE81" i="1"/>
  <c r="BE84" i="1"/>
  <c r="BE88" i="1"/>
  <c r="BE94" i="1"/>
  <c r="BE96" i="1"/>
  <c r="BE100" i="1"/>
  <c r="BE102" i="1"/>
  <c r="BE105" i="1"/>
  <c r="BE109" i="1"/>
  <c r="BE112" i="1"/>
  <c r="BE115" i="1"/>
  <c r="BE117" i="1"/>
  <c r="BE119" i="1"/>
  <c r="BE121" i="1"/>
  <c r="BE123" i="1"/>
  <c r="BE125" i="1"/>
  <c r="BE127" i="1"/>
  <c r="BE129" i="1"/>
  <c r="BE131" i="1"/>
  <c r="BE133" i="1"/>
  <c r="BE140" i="1"/>
  <c r="BE144" i="1"/>
  <c r="BE147" i="1"/>
  <c r="BE149" i="1"/>
  <c r="BE151" i="1"/>
  <c r="BE153" i="1"/>
  <c r="BE156" i="1"/>
  <c r="BE158" i="1"/>
  <c r="BE160" i="1"/>
  <c r="BE162" i="1"/>
  <c r="BE164" i="1"/>
  <c r="BE168" i="1"/>
  <c r="BE172" i="1"/>
  <c r="BE174" i="1"/>
  <c r="BE176" i="1"/>
  <c r="BE178" i="1"/>
  <c r="BE181" i="1"/>
  <c r="BE183" i="1"/>
  <c r="BE185" i="1"/>
  <c r="BE187" i="1"/>
  <c r="BE189" i="1"/>
  <c r="BE191" i="1"/>
  <c r="BE193" i="1"/>
  <c r="BE195" i="1"/>
  <c r="BE197" i="1"/>
  <c r="BE199" i="1"/>
  <c r="BE201" i="1"/>
  <c r="BE203" i="1"/>
  <c r="BE205" i="1"/>
  <c r="BE207" i="1"/>
  <c r="BE209" i="1"/>
  <c r="BE211" i="1"/>
  <c r="BE213" i="1"/>
  <c r="BE215" i="1"/>
  <c r="BE217" i="1"/>
  <c r="BE219" i="1"/>
  <c r="BE221" i="1"/>
  <c r="BE223" i="1"/>
  <c r="BE225" i="1"/>
  <c r="BE228" i="1"/>
  <c r="BE232" i="1"/>
  <c r="BE235" i="1"/>
  <c r="BE237" i="1"/>
  <c r="BE240" i="1"/>
  <c r="BE242" i="1"/>
  <c r="BE257" i="1"/>
  <c r="BE259" i="1"/>
  <c r="BE261" i="1"/>
  <c r="BE263" i="1"/>
  <c r="BE265" i="1"/>
  <c r="BE267" i="1"/>
  <c r="BE269" i="1"/>
  <c r="BE271" i="1"/>
  <c r="BE273" i="1"/>
  <c r="BE275" i="1"/>
  <c r="BE170" i="1"/>
  <c r="BE90" i="1"/>
  <c r="BE34" i="1"/>
  <c r="BE38" i="1"/>
  <c r="BE54" i="1"/>
  <c r="BE106" i="1"/>
  <c r="BE114" i="1"/>
  <c r="BE122" i="1"/>
  <c r="BE130" i="1"/>
  <c r="BE182" i="1"/>
  <c r="BE194" i="1"/>
  <c r="BE198" i="1"/>
  <c r="BE210" i="1"/>
  <c r="BE214" i="1"/>
  <c r="BE222" i="1"/>
  <c r="BE234" i="1"/>
  <c r="BE243" i="1"/>
  <c r="BE264" i="1"/>
  <c r="BE270" i="1"/>
  <c r="BE274" i="1"/>
  <c r="BE22" i="1"/>
  <c r="BE50" i="1"/>
  <c r="BE110" i="1"/>
  <c r="BE118" i="1"/>
  <c r="BE126" i="1"/>
  <c r="BE150" i="1"/>
  <c r="BE186" i="1"/>
  <c r="BE190" i="1"/>
  <c r="BE202" i="1"/>
  <c r="BE206" i="1"/>
  <c r="BE218" i="1"/>
  <c r="BE226" i="1"/>
  <c r="BE238" i="1"/>
  <c r="BE260" i="1"/>
  <c r="BE268" i="1"/>
  <c r="BE272" i="1"/>
  <c r="BE276" i="1"/>
  <c r="DH322" i="1" l="1"/>
  <c r="DH324" i="1"/>
  <c r="DH323" i="1"/>
  <c r="BE323" i="1"/>
  <c r="BE324" i="1"/>
  <c r="BE322" i="1"/>
  <c r="T265" i="4"/>
  <c r="T264" i="4"/>
  <c r="T263" i="4"/>
  <c r="R264" i="4"/>
  <c r="R263" i="4"/>
  <c r="R265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4" i="4"/>
  <c r="V233" i="4"/>
  <c r="V230" i="4"/>
  <c r="V228" i="4"/>
  <c r="V227" i="4"/>
  <c r="V226" i="4"/>
  <c r="V225" i="4"/>
  <c r="V224" i="4"/>
  <c r="V223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3" i="4"/>
  <c r="V152" i="4"/>
  <c r="V151" i="4"/>
  <c r="V150" i="4"/>
  <c r="V149" i="4"/>
  <c r="V148" i="4"/>
  <c r="V147" i="4"/>
  <c r="V145" i="4"/>
  <c r="V144" i="4"/>
  <c r="V143" i="4"/>
  <c r="V142" i="4"/>
  <c r="V140" i="4"/>
  <c r="V139" i="4"/>
  <c r="V138" i="4"/>
  <c r="V135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6" i="4"/>
  <c r="V115" i="4"/>
  <c r="V114" i="4"/>
  <c r="V112" i="4"/>
  <c r="V109" i="4"/>
  <c r="V105" i="4"/>
  <c r="V103" i="4"/>
  <c r="V102" i="4"/>
  <c r="V101" i="4"/>
  <c r="V100" i="4"/>
  <c r="V99" i="4"/>
  <c r="V96" i="4"/>
  <c r="V95" i="4"/>
  <c r="V94" i="4"/>
  <c r="V91" i="4"/>
  <c r="V90" i="4"/>
  <c r="V89" i="4"/>
  <c r="V88" i="4"/>
  <c r="V87" i="4"/>
  <c r="V86" i="4"/>
  <c r="V85" i="4"/>
  <c r="V84" i="4"/>
  <c r="V83" i="4"/>
  <c r="V81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57" i="4"/>
  <c r="V56" i="4"/>
  <c r="V54" i="4"/>
  <c r="V53" i="4"/>
  <c r="V52" i="4"/>
  <c r="V51" i="4"/>
  <c r="V50" i="4"/>
  <c r="V49" i="4"/>
  <c r="V47" i="4"/>
  <c r="V45" i="4"/>
  <c r="V42" i="4"/>
  <c r="V40" i="4"/>
  <c r="V39" i="4"/>
  <c r="V38" i="4"/>
  <c r="V37" i="4"/>
  <c r="V35" i="4"/>
  <c r="V34" i="4"/>
  <c r="V33" i="4"/>
  <c r="V32" i="4"/>
  <c r="V31" i="4"/>
  <c r="V30" i="4"/>
  <c r="V29" i="4"/>
  <c r="V28" i="4"/>
  <c r="V27" i="4"/>
  <c r="V26" i="4"/>
  <c r="V25" i="4"/>
  <c r="V23" i="4"/>
  <c r="V22" i="4"/>
  <c r="V20" i="4"/>
  <c r="V19" i="4"/>
  <c r="V17" i="4"/>
  <c r="V16" i="4"/>
  <c r="V15" i="4"/>
  <c r="V13" i="4"/>
  <c r="V12" i="4"/>
  <c r="V11" i="4"/>
  <c r="V10" i="4"/>
  <c r="V9" i="4"/>
  <c r="V8" i="4"/>
  <c r="V6" i="4"/>
  <c r="V5" i="4"/>
  <c r="V4" i="4"/>
  <c r="AZ233" i="5"/>
  <c r="AY233" i="5"/>
  <c r="AA233" i="5"/>
  <c r="AZ232" i="5"/>
  <c r="AY232" i="5"/>
  <c r="AA232" i="5"/>
  <c r="AZ231" i="5"/>
  <c r="AY231" i="5"/>
  <c r="AA231" i="5"/>
  <c r="AZ230" i="5"/>
  <c r="AY230" i="5"/>
  <c r="AA230" i="5"/>
  <c r="AZ229" i="5"/>
  <c r="AY229" i="5"/>
  <c r="R229" i="5"/>
  <c r="Q229" i="5"/>
  <c r="AZ228" i="5"/>
  <c r="AY228" i="5"/>
  <c r="AA228" i="5"/>
  <c r="R228" i="5"/>
  <c r="Q228" i="5"/>
  <c r="AZ227" i="5"/>
  <c r="AY227" i="5"/>
  <c r="AA227" i="5"/>
  <c r="AZ226" i="5"/>
  <c r="AY226" i="5"/>
  <c r="AA226" i="5"/>
  <c r="R226" i="5"/>
  <c r="Q226" i="5"/>
  <c r="AZ225" i="5"/>
  <c r="AY225" i="5"/>
  <c r="AA225" i="5"/>
  <c r="R225" i="5"/>
  <c r="Q225" i="5"/>
  <c r="AZ224" i="5"/>
  <c r="AY224" i="5"/>
  <c r="AA224" i="5"/>
  <c r="R224" i="5"/>
  <c r="Q224" i="5"/>
  <c r="AZ223" i="5"/>
  <c r="AY223" i="5"/>
  <c r="AA223" i="5"/>
  <c r="R223" i="5"/>
  <c r="Q223" i="5"/>
  <c r="AZ222" i="5"/>
  <c r="AY222" i="5"/>
  <c r="AA222" i="5"/>
  <c r="R222" i="5"/>
  <c r="Q222" i="5"/>
  <c r="AZ221" i="5"/>
  <c r="AY221" i="5"/>
  <c r="AA221" i="5"/>
  <c r="R221" i="5"/>
  <c r="Q221" i="5"/>
  <c r="AZ220" i="5"/>
  <c r="AY220" i="5"/>
  <c r="AA220" i="5"/>
  <c r="R220" i="5"/>
  <c r="Q220" i="5"/>
  <c r="AZ219" i="5"/>
  <c r="AY219" i="5"/>
  <c r="AA219" i="5"/>
  <c r="R219" i="5"/>
  <c r="Q219" i="5"/>
  <c r="AZ218" i="5"/>
  <c r="AY218" i="5"/>
  <c r="AA218" i="5"/>
  <c r="R218" i="5"/>
  <c r="Q218" i="5"/>
  <c r="AZ217" i="5"/>
  <c r="AY217" i="5"/>
  <c r="AA217" i="5"/>
  <c r="R217" i="5"/>
  <c r="Q217" i="5"/>
  <c r="AZ216" i="5"/>
  <c r="AY216" i="5"/>
  <c r="AA216" i="5"/>
  <c r="R216" i="5"/>
  <c r="Q216" i="5"/>
  <c r="AZ215" i="5"/>
  <c r="AY215" i="5"/>
  <c r="AA215" i="5"/>
  <c r="R215" i="5"/>
  <c r="Q215" i="5"/>
  <c r="AZ214" i="5"/>
  <c r="AY214" i="5"/>
  <c r="AA214" i="5"/>
  <c r="R214" i="5"/>
  <c r="Q214" i="5"/>
  <c r="AZ213" i="5"/>
  <c r="AY213" i="5"/>
  <c r="AA213" i="5"/>
  <c r="R213" i="5"/>
  <c r="Q213" i="5"/>
  <c r="AZ212" i="5"/>
  <c r="AY212" i="5"/>
  <c r="AA212" i="5"/>
  <c r="R212" i="5"/>
  <c r="Q212" i="5"/>
  <c r="AZ211" i="5"/>
  <c r="AY211" i="5"/>
  <c r="AA211" i="5"/>
  <c r="R211" i="5"/>
  <c r="Q211" i="5"/>
  <c r="AZ210" i="5"/>
  <c r="AY210" i="5"/>
  <c r="AA210" i="5"/>
  <c r="R210" i="5"/>
  <c r="Q210" i="5"/>
  <c r="AZ209" i="5"/>
  <c r="AY209" i="5"/>
  <c r="AA209" i="5"/>
  <c r="R209" i="5"/>
  <c r="Q209" i="5"/>
  <c r="AZ208" i="5"/>
  <c r="AY208" i="5"/>
  <c r="AA208" i="5"/>
  <c r="R208" i="5"/>
  <c r="Q208" i="5"/>
  <c r="AZ207" i="5"/>
  <c r="AY207" i="5"/>
  <c r="AA207" i="5"/>
  <c r="R207" i="5"/>
  <c r="Q207" i="5"/>
  <c r="AZ206" i="5"/>
  <c r="AY206" i="5"/>
  <c r="AA206" i="5"/>
  <c r="R206" i="5"/>
  <c r="Q206" i="5"/>
  <c r="AZ205" i="5"/>
  <c r="AY205" i="5"/>
  <c r="AA205" i="5"/>
  <c r="R205" i="5"/>
  <c r="Q205" i="5"/>
  <c r="AZ204" i="5"/>
  <c r="AY204" i="5"/>
  <c r="AA204" i="5"/>
  <c r="R204" i="5"/>
  <c r="Q204" i="5"/>
  <c r="AZ203" i="5"/>
  <c r="AY203" i="5"/>
  <c r="AA203" i="5"/>
  <c r="R203" i="5"/>
  <c r="Q203" i="5"/>
  <c r="AZ202" i="5"/>
  <c r="AY202" i="5"/>
  <c r="AA202" i="5"/>
  <c r="R202" i="5"/>
  <c r="Q202" i="5"/>
  <c r="AZ201" i="5"/>
  <c r="AY201" i="5"/>
  <c r="AA201" i="5"/>
  <c r="R201" i="5"/>
  <c r="Q201" i="5"/>
  <c r="AZ200" i="5"/>
  <c r="AY200" i="5"/>
  <c r="AA200" i="5"/>
  <c r="R200" i="5"/>
  <c r="Q200" i="5"/>
  <c r="AZ199" i="5"/>
  <c r="AY199" i="5"/>
  <c r="AA199" i="5"/>
  <c r="R199" i="5"/>
  <c r="Q199" i="5"/>
  <c r="AZ198" i="5"/>
  <c r="AY198" i="5"/>
  <c r="AA198" i="5"/>
  <c r="R198" i="5"/>
  <c r="Q198" i="5"/>
  <c r="AZ197" i="5"/>
  <c r="AY197" i="5"/>
  <c r="AA197" i="5"/>
  <c r="R197" i="5"/>
  <c r="Q197" i="5"/>
  <c r="AZ196" i="5"/>
  <c r="AY196" i="5"/>
  <c r="AA196" i="5"/>
  <c r="R196" i="5"/>
  <c r="Q196" i="5"/>
  <c r="AZ195" i="5"/>
  <c r="AY195" i="5"/>
  <c r="AA195" i="5"/>
  <c r="R195" i="5"/>
  <c r="Q195" i="5"/>
  <c r="AZ194" i="5"/>
  <c r="AY194" i="5"/>
  <c r="AA194" i="5"/>
  <c r="R194" i="5"/>
  <c r="Q194" i="5"/>
  <c r="AZ193" i="5"/>
  <c r="AY193" i="5"/>
  <c r="AA193" i="5"/>
  <c r="R193" i="5"/>
  <c r="Q193" i="5"/>
  <c r="AZ192" i="5"/>
  <c r="AY192" i="5"/>
  <c r="AA192" i="5"/>
  <c r="R192" i="5"/>
  <c r="Q192" i="5"/>
  <c r="AZ191" i="5"/>
  <c r="AY191" i="5"/>
  <c r="AA191" i="5"/>
  <c r="R191" i="5"/>
  <c r="Q191" i="5"/>
  <c r="AZ190" i="5"/>
  <c r="AY190" i="5"/>
  <c r="AA190" i="5"/>
  <c r="R190" i="5"/>
  <c r="Q190" i="5"/>
  <c r="AZ189" i="5"/>
  <c r="AY189" i="5"/>
  <c r="AA189" i="5"/>
  <c r="R189" i="5"/>
  <c r="Q189" i="5"/>
  <c r="AZ188" i="5"/>
  <c r="AY188" i="5"/>
  <c r="AA188" i="5"/>
  <c r="R188" i="5"/>
  <c r="Q188" i="5"/>
  <c r="AZ187" i="5"/>
  <c r="AY187" i="5"/>
  <c r="AA187" i="5"/>
  <c r="R187" i="5"/>
  <c r="Q187" i="5"/>
  <c r="AZ186" i="5"/>
  <c r="AY186" i="5"/>
  <c r="AA186" i="5"/>
  <c r="R186" i="5"/>
  <c r="Q186" i="5"/>
  <c r="AZ185" i="5"/>
  <c r="AY185" i="5"/>
  <c r="AA185" i="5"/>
  <c r="R185" i="5"/>
  <c r="Q185" i="5"/>
  <c r="AZ184" i="5"/>
  <c r="AY184" i="5"/>
  <c r="AA184" i="5"/>
  <c r="R184" i="5"/>
  <c r="Q184" i="5"/>
  <c r="AZ183" i="5"/>
  <c r="AY183" i="5"/>
  <c r="AA183" i="5"/>
  <c r="R183" i="5"/>
  <c r="Q183" i="5"/>
  <c r="AZ182" i="5"/>
  <c r="AY182" i="5"/>
  <c r="AA182" i="5"/>
  <c r="R182" i="5"/>
  <c r="Q182" i="5"/>
  <c r="AZ181" i="5"/>
  <c r="AY181" i="5"/>
  <c r="AA181" i="5"/>
  <c r="R181" i="5"/>
  <c r="Q181" i="5"/>
  <c r="AZ180" i="5"/>
  <c r="AY180" i="5"/>
  <c r="AA180" i="5"/>
  <c r="R180" i="5"/>
  <c r="Q180" i="5"/>
  <c r="AZ179" i="5"/>
  <c r="AY179" i="5"/>
  <c r="AA179" i="5"/>
  <c r="R179" i="5"/>
  <c r="Q179" i="5"/>
  <c r="AZ178" i="5"/>
  <c r="AY178" i="5"/>
  <c r="AA178" i="5"/>
  <c r="R178" i="5"/>
  <c r="Q178" i="5"/>
  <c r="AZ177" i="5"/>
  <c r="AY177" i="5"/>
  <c r="AA177" i="5"/>
  <c r="R177" i="5"/>
  <c r="Q177" i="5"/>
  <c r="AZ176" i="5"/>
  <c r="AY176" i="5"/>
  <c r="AA176" i="5"/>
  <c r="R176" i="5"/>
  <c r="Q176" i="5"/>
  <c r="AZ175" i="5"/>
  <c r="AY175" i="5"/>
  <c r="AA175" i="5"/>
  <c r="R175" i="5"/>
  <c r="Q175" i="5"/>
  <c r="AZ174" i="5"/>
  <c r="AY174" i="5"/>
  <c r="AA174" i="5"/>
  <c r="R174" i="5"/>
  <c r="Q174" i="5"/>
  <c r="AZ173" i="5"/>
  <c r="AY173" i="5"/>
  <c r="AA173" i="5"/>
  <c r="R173" i="5"/>
  <c r="Q173" i="5"/>
  <c r="AZ172" i="5"/>
  <c r="AY172" i="5"/>
  <c r="AA172" i="5"/>
  <c r="R172" i="5"/>
  <c r="Q172" i="5"/>
  <c r="AZ171" i="5"/>
  <c r="AY171" i="5"/>
  <c r="AA171" i="5"/>
  <c r="R171" i="5"/>
  <c r="Q171" i="5"/>
  <c r="AZ170" i="5"/>
  <c r="AY170" i="5"/>
  <c r="AA170" i="5"/>
  <c r="R170" i="5"/>
  <c r="Q170" i="5"/>
  <c r="AZ169" i="5"/>
  <c r="AY169" i="5"/>
  <c r="AA169" i="5"/>
  <c r="R169" i="5"/>
  <c r="Q169" i="5"/>
  <c r="AZ168" i="5"/>
  <c r="AY168" i="5"/>
  <c r="AA168" i="5"/>
  <c r="R168" i="5"/>
  <c r="Q168" i="5"/>
  <c r="AZ167" i="5"/>
  <c r="AY167" i="5"/>
  <c r="AA167" i="5"/>
  <c r="R167" i="5"/>
  <c r="Q167" i="5"/>
  <c r="AZ166" i="5"/>
  <c r="AY166" i="5"/>
  <c r="AA166" i="5"/>
  <c r="R166" i="5"/>
  <c r="Q166" i="5"/>
  <c r="AZ165" i="5"/>
  <c r="AY165" i="5"/>
  <c r="AA165" i="5"/>
  <c r="R165" i="5"/>
  <c r="Q165" i="5"/>
  <c r="AZ164" i="5"/>
  <c r="AY164" i="5"/>
  <c r="AA164" i="5"/>
  <c r="R164" i="5"/>
  <c r="Q164" i="5"/>
  <c r="AZ163" i="5"/>
  <c r="AY163" i="5"/>
  <c r="AA163" i="5"/>
  <c r="R163" i="5"/>
  <c r="Q163" i="5"/>
  <c r="AZ162" i="5"/>
  <c r="AY162" i="5"/>
  <c r="AA162" i="5"/>
  <c r="R162" i="5"/>
  <c r="Q162" i="5"/>
  <c r="AZ161" i="5"/>
  <c r="AY161" i="5"/>
  <c r="AA161" i="5"/>
  <c r="R161" i="5"/>
  <c r="Q161" i="5"/>
  <c r="AZ160" i="5"/>
  <c r="AY160" i="5"/>
  <c r="AA160" i="5"/>
  <c r="R160" i="5"/>
  <c r="Q160" i="5"/>
  <c r="AZ159" i="5"/>
  <c r="AY159" i="5"/>
  <c r="AA159" i="5"/>
  <c r="R159" i="5"/>
  <c r="Q159" i="5"/>
  <c r="AZ158" i="5"/>
  <c r="AY158" i="5"/>
  <c r="AA158" i="5"/>
  <c r="R158" i="5"/>
  <c r="Q158" i="5"/>
  <c r="AZ157" i="5"/>
  <c r="AY157" i="5"/>
  <c r="AA157" i="5"/>
  <c r="R157" i="5"/>
  <c r="Q157" i="5"/>
  <c r="AZ156" i="5"/>
  <c r="AY156" i="5"/>
  <c r="AA156" i="5"/>
  <c r="R156" i="5"/>
  <c r="Q156" i="5"/>
  <c r="AZ155" i="5"/>
  <c r="AY155" i="5"/>
  <c r="AA155" i="5"/>
  <c r="R155" i="5"/>
  <c r="Q155" i="5"/>
  <c r="AZ154" i="5"/>
  <c r="AY154" i="5"/>
  <c r="AA154" i="5"/>
  <c r="R154" i="5"/>
  <c r="Q154" i="5"/>
  <c r="AZ153" i="5"/>
  <c r="AY153" i="5"/>
  <c r="AA153" i="5"/>
  <c r="R153" i="5"/>
  <c r="Q153" i="5"/>
  <c r="AZ152" i="5"/>
  <c r="AY152" i="5"/>
  <c r="AA152" i="5"/>
  <c r="R152" i="5"/>
  <c r="Q152" i="5"/>
  <c r="AZ151" i="5"/>
  <c r="AY151" i="5"/>
  <c r="AA151" i="5"/>
  <c r="R151" i="5"/>
  <c r="Q151" i="5"/>
  <c r="AZ150" i="5"/>
  <c r="AY150" i="5"/>
  <c r="AA150" i="5"/>
  <c r="R150" i="5"/>
  <c r="Q150" i="5"/>
  <c r="AZ149" i="5"/>
  <c r="AY149" i="5"/>
  <c r="AA149" i="5"/>
  <c r="R149" i="5"/>
  <c r="Q149" i="5"/>
  <c r="AZ148" i="5"/>
  <c r="AY148" i="5"/>
  <c r="AA148" i="5"/>
  <c r="R148" i="5"/>
  <c r="Q148" i="5"/>
  <c r="AZ147" i="5"/>
  <c r="AY147" i="5"/>
  <c r="AA147" i="5"/>
  <c r="R147" i="5"/>
  <c r="Q147" i="5"/>
  <c r="AZ146" i="5"/>
  <c r="AY146" i="5"/>
  <c r="AA146" i="5"/>
  <c r="R146" i="5"/>
  <c r="Q146" i="5"/>
  <c r="AZ145" i="5"/>
  <c r="AY145" i="5"/>
  <c r="AA145" i="5"/>
  <c r="R145" i="5"/>
  <c r="Q145" i="5"/>
  <c r="AZ144" i="5"/>
  <c r="AY144" i="5"/>
  <c r="AA144" i="5"/>
  <c r="R144" i="5"/>
  <c r="Q144" i="5"/>
  <c r="AZ143" i="5"/>
  <c r="AY143" i="5"/>
  <c r="AA143" i="5"/>
  <c r="R143" i="5"/>
  <c r="Q143" i="5"/>
  <c r="AZ142" i="5"/>
  <c r="AY142" i="5"/>
  <c r="AA142" i="5"/>
  <c r="R142" i="5"/>
  <c r="Q142" i="5"/>
  <c r="AZ141" i="5"/>
  <c r="AY141" i="5"/>
  <c r="AA141" i="5"/>
  <c r="R141" i="5"/>
  <c r="Q141" i="5"/>
  <c r="AZ140" i="5"/>
  <c r="AY140" i="5"/>
  <c r="AA140" i="5"/>
  <c r="R140" i="5"/>
  <c r="Q140" i="5"/>
  <c r="AZ139" i="5"/>
  <c r="AY139" i="5"/>
  <c r="AA139" i="5"/>
  <c r="R139" i="5"/>
  <c r="Q139" i="5"/>
  <c r="AZ138" i="5"/>
  <c r="AY138" i="5"/>
  <c r="AA138" i="5"/>
  <c r="R138" i="5"/>
  <c r="Q138" i="5"/>
  <c r="AZ137" i="5"/>
  <c r="AY137" i="5"/>
  <c r="AA137" i="5"/>
  <c r="R137" i="5"/>
  <c r="Q137" i="5"/>
  <c r="AZ136" i="5"/>
  <c r="R136" i="5"/>
  <c r="AZ135" i="5"/>
  <c r="AY135" i="5"/>
  <c r="AA135" i="5"/>
  <c r="R135" i="5"/>
  <c r="Q135" i="5"/>
  <c r="AZ134" i="5"/>
  <c r="AY134" i="5"/>
  <c r="R134" i="5"/>
  <c r="Q134" i="5"/>
  <c r="AZ133" i="5"/>
  <c r="AY133" i="5"/>
  <c r="AA133" i="5"/>
  <c r="R133" i="5"/>
  <c r="Q133" i="5"/>
  <c r="AZ132" i="5"/>
  <c r="AY132" i="5"/>
  <c r="AA132" i="5"/>
  <c r="R132" i="5"/>
  <c r="Q132" i="5"/>
  <c r="AZ131" i="5"/>
  <c r="AY131" i="5"/>
  <c r="AA131" i="5"/>
  <c r="R131" i="5"/>
  <c r="AZ130" i="5"/>
  <c r="AY130" i="5"/>
  <c r="AA130" i="5"/>
  <c r="R130" i="5"/>
  <c r="Q130" i="5"/>
  <c r="AZ129" i="5"/>
  <c r="AY129" i="5"/>
  <c r="AA129" i="5"/>
  <c r="R129" i="5"/>
  <c r="Q129" i="5"/>
  <c r="AZ128" i="5"/>
  <c r="AY128" i="5"/>
  <c r="AA128" i="5"/>
  <c r="R128" i="5"/>
  <c r="Q128" i="5"/>
  <c r="AZ127" i="5"/>
  <c r="AY127" i="5"/>
  <c r="AA127" i="5"/>
  <c r="R127" i="5"/>
  <c r="Q127" i="5"/>
  <c r="AZ126" i="5"/>
  <c r="AY126" i="5"/>
  <c r="AA126" i="5"/>
  <c r="R126" i="5"/>
  <c r="Q126" i="5"/>
  <c r="AZ125" i="5"/>
  <c r="AY125" i="5"/>
  <c r="AA125" i="5"/>
  <c r="R125" i="5"/>
  <c r="Q125" i="5"/>
  <c r="AZ124" i="5"/>
  <c r="AY124" i="5"/>
  <c r="AA124" i="5"/>
  <c r="R124" i="5"/>
  <c r="Q124" i="5"/>
  <c r="AZ123" i="5"/>
  <c r="AY123" i="5"/>
  <c r="AA123" i="5"/>
  <c r="R123" i="5"/>
  <c r="Q123" i="5"/>
  <c r="AZ122" i="5"/>
  <c r="AY122" i="5"/>
  <c r="AA122" i="5"/>
  <c r="R122" i="5"/>
  <c r="Q122" i="5"/>
  <c r="AZ121" i="5"/>
  <c r="AY121" i="5"/>
  <c r="AA121" i="5"/>
  <c r="R121" i="5"/>
  <c r="Q121" i="5"/>
  <c r="AZ120" i="5"/>
  <c r="AY120" i="5"/>
  <c r="AA120" i="5"/>
  <c r="R120" i="5"/>
  <c r="Q120" i="5"/>
  <c r="AZ119" i="5"/>
  <c r="AY119" i="5"/>
  <c r="AA119" i="5"/>
  <c r="R119" i="5"/>
  <c r="Q119" i="5"/>
  <c r="AZ118" i="5"/>
  <c r="AY118" i="5"/>
  <c r="AA118" i="5"/>
  <c r="R118" i="5"/>
  <c r="Q118" i="5"/>
  <c r="AZ117" i="5"/>
  <c r="AY117" i="5"/>
  <c r="AA117" i="5"/>
  <c r="R117" i="5"/>
  <c r="Q117" i="5"/>
  <c r="AZ116" i="5"/>
  <c r="AY116" i="5"/>
  <c r="AA116" i="5"/>
  <c r="R116" i="5"/>
  <c r="Q116" i="5"/>
  <c r="AZ115" i="5"/>
  <c r="AY115" i="5"/>
  <c r="AA115" i="5"/>
  <c r="R115" i="5"/>
  <c r="Q115" i="5"/>
  <c r="AZ114" i="5"/>
  <c r="AY114" i="5"/>
  <c r="AA114" i="5"/>
  <c r="R114" i="5"/>
  <c r="Q114" i="5"/>
  <c r="AZ113" i="5"/>
  <c r="AY113" i="5"/>
  <c r="AA113" i="5"/>
  <c r="R113" i="5"/>
  <c r="Q113" i="5"/>
  <c r="AZ112" i="5"/>
  <c r="AY112" i="5"/>
  <c r="AA112" i="5"/>
  <c r="R112" i="5"/>
  <c r="Q112" i="5"/>
  <c r="AZ111" i="5"/>
  <c r="AY111" i="5"/>
  <c r="AA111" i="5"/>
  <c r="R111" i="5"/>
  <c r="Q111" i="5"/>
  <c r="AZ110" i="5"/>
  <c r="AY110" i="5"/>
  <c r="AA110" i="5"/>
  <c r="R110" i="5"/>
  <c r="Q110" i="5"/>
  <c r="AZ109" i="5"/>
  <c r="AY109" i="5"/>
  <c r="AA109" i="5"/>
  <c r="R109" i="5"/>
  <c r="Q109" i="5"/>
  <c r="AZ108" i="5"/>
  <c r="AY108" i="5"/>
  <c r="AA108" i="5"/>
  <c r="R108" i="5"/>
  <c r="Q108" i="5"/>
  <c r="AZ107" i="5"/>
  <c r="AY107" i="5"/>
  <c r="R107" i="5"/>
  <c r="Q107" i="5"/>
  <c r="AZ106" i="5"/>
  <c r="AY106" i="5"/>
  <c r="AA106" i="5"/>
  <c r="R106" i="5"/>
  <c r="Q106" i="5"/>
  <c r="AZ105" i="5"/>
  <c r="AY105" i="5"/>
  <c r="AA105" i="5"/>
  <c r="R105" i="5"/>
  <c r="Q105" i="5"/>
  <c r="AZ104" i="5"/>
  <c r="AY104" i="5"/>
  <c r="AA104" i="5"/>
  <c r="R104" i="5"/>
  <c r="Q104" i="5"/>
  <c r="AZ103" i="5"/>
  <c r="AY103" i="5"/>
  <c r="AA103" i="5"/>
  <c r="R103" i="5"/>
  <c r="Q103" i="5"/>
  <c r="AZ102" i="5"/>
  <c r="AY102" i="5"/>
  <c r="AA102" i="5"/>
  <c r="R102" i="5"/>
  <c r="Q102" i="5"/>
  <c r="AZ101" i="5"/>
  <c r="AY101" i="5"/>
  <c r="AA101" i="5"/>
  <c r="R101" i="5"/>
  <c r="Q101" i="5"/>
  <c r="AZ100" i="5"/>
  <c r="AY100" i="5"/>
  <c r="AA100" i="5"/>
  <c r="R100" i="5"/>
  <c r="Q100" i="5"/>
  <c r="AZ99" i="5"/>
  <c r="AY99" i="5"/>
  <c r="AA99" i="5"/>
  <c r="R99" i="5"/>
  <c r="Q99" i="5"/>
  <c r="AZ98" i="5"/>
  <c r="AY98" i="5"/>
  <c r="AA98" i="5"/>
  <c r="R98" i="5"/>
  <c r="Q98" i="5"/>
  <c r="AZ97" i="5"/>
  <c r="AY97" i="5"/>
  <c r="AA97" i="5"/>
  <c r="R97" i="5"/>
  <c r="Q97" i="5"/>
  <c r="AZ96" i="5"/>
  <c r="AY96" i="5"/>
  <c r="AA96" i="5"/>
  <c r="R96" i="5"/>
  <c r="Q96" i="5"/>
  <c r="AZ95" i="5"/>
  <c r="AY95" i="5"/>
  <c r="AA95" i="5"/>
  <c r="R95" i="5"/>
  <c r="Q95" i="5"/>
  <c r="AZ94" i="5"/>
  <c r="AY94" i="5"/>
  <c r="AA94" i="5"/>
  <c r="R94" i="5"/>
  <c r="Q94" i="5"/>
  <c r="AZ93" i="5"/>
  <c r="AY93" i="5"/>
  <c r="AA93" i="5"/>
  <c r="R93" i="5"/>
  <c r="Q93" i="5"/>
  <c r="AZ92" i="5"/>
  <c r="AY92" i="5"/>
  <c r="AA92" i="5"/>
  <c r="R92" i="5"/>
  <c r="Q92" i="5"/>
  <c r="AZ91" i="5"/>
  <c r="AY91" i="5"/>
  <c r="AA91" i="5"/>
  <c r="R91" i="5"/>
  <c r="Q91" i="5"/>
  <c r="AZ90" i="5"/>
  <c r="AY90" i="5"/>
  <c r="AA90" i="5"/>
  <c r="R90" i="5"/>
  <c r="Q90" i="5"/>
  <c r="AZ89" i="5"/>
  <c r="AY89" i="5"/>
  <c r="AA89" i="5"/>
  <c r="R89" i="5"/>
  <c r="Q89" i="5"/>
  <c r="AZ88" i="5"/>
  <c r="AY88" i="5"/>
  <c r="AA88" i="5"/>
  <c r="R88" i="5"/>
  <c r="Q88" i="5"/>
  <c r="AZ87" i="5"/>
  <c r="AY87" i="5"/>
  <c r="AA87" i="5"/>
  <c r="R87" i="5"/>
  <c r="Q87" i="5"/>
  <c r="AZ86" i="5"/>
  <c r="AY86" i="5"/>
  <c r="AA86" i="5"/>
  <c r="R86" i="5"/>
  <c r="Q86" i="5"/>
  <c r="AZ85" i="5"/>
  <c r="AY85" i="5"/>
  <c r="AA85" i="5"/>
  <c r="R85" i="5"/>
  <c r="Q85" i="5"/>
  <c r="AZ84" i="5"/>
  <c r="AY84" i="5"/>
  <c r="AA84" i="5"/>
  <c r="R84" i="5"/>
  <c r="Q84" i="5"/>
  <c r="AZ83" i="5"/>
  <c r="AY83" i="5"/>
  <c r="AA83" i="5"/>
  <c r="R83" i="5"/>
  <c r="Q83" i="5"/>
  <c r="AZ82" i="5"/>
  <c r="AY82" i="5"/>
  <c r="AA82" i="5"/>
  <c r="AZ81" i="5"/>
  <c r="AY81" i="5"/>
  <c r="AA81" i="5"/>
  <c r="R81" i="5"/>
  <c r="Q81" i="5"/>
  <c r="AZ80" i="5"/>
  <c r="AY80" i="5"/>
  <c r="AA80" i="5"/>
  <c r="R80" i="5"/>
  <c r="Q80" i="5"/>
  <c r="AZ79" i="5"/>
  <c r="AY79" i="5"/>
  <c r="AA79" i="5"/>
  <c r="R79" i="5"/>
  <c r="Q79" i="5"/>
  <c r="AZ78" i="5"/>
  <c r="AY78" i="5"/>
  <c r="AA78" i="5"/>
  <c r="R78" i="5"/>
  <c r="Q78" i="5"/>
  <c r="AZ77" i="5"/>
  <c r="AY77" i="5"/>
  <c r="AA77" i="5"/>
  <c r="R77" i="5"/>
  <c r="Q77" i="5"/>
  <c r="AZ76" i="5"/>
  <c r="AY76" i="5"/>
  <c r="AA76" i="5"/>
  <c r="R76" i="5"/>
  <c r="Q76" i="5"/>
  <c r="AZ75" i="5"/>
  <c r="AY75" i="5"/>
  <c r="AA75" i="5"/>
  <c r="R75" i="5"/>
  <c r="Q75" i="5"/>
  <c r="AZ74" i="5"/>
  <c r="AY74" i="5"/>
  <c r="AA74" i="5"/>
  <c r="R74" i="5"/>
  <c r="Q74" i="5"/>
  <c r="AZ73" i="5"/>
  <c r="AY73" i="5"/>
  <c r="AA73" i="5"/>
  <c r="R73" i="5"/>
  <c r="Q73" i="5"/>
  <c r="AZ72" i="5"/>
  <c r="AY72" i="5"/>
  <c r="AA72" i="5"/>
  <c r="R72" i="5"/>
  <c r="Q72" i="5"/>
  <c r="AZ71" i="5"/>
  <c r="AY71" i="5"/>
  <c r="AA71" i="5"/>
  <c r="R71" i="5"/>
  <c r="Q71" i="5"/>
  <c r="AZ70" i="5"/>
  <c r="AY70" i="5"/>
  <c r="AA70" i="5"/>
  <c r="R70" i="5"/>
  <c r="Q70" i="5"/>
  <c r="AZ69" i="5"/>
  <c r="AY69" i="5"/>
  <c r="AA69" i="5"/>
  <c r="R69" i="5"/>
  <c r="Q69" i="5"/>
  <c r="AZ68" i="5"/>
  <c r="AY68" i="5"/>
  <c r="AA68" i="5"/>
  <c r="R68" i="5"/>
  <c r="Q68" i="5"/>
  <c r="AZ67" i="5"/>
  <c r="AY67" i="5"/>
  <c r="AA67" i="5"/>
  <c r="R67" i="5"/>
  <c r="Q67" i="5"/>
  <c r="AZ66" i="5"/>
  <c r="AY66" i="5"/>
  <c r="AA66" i="5"/>
  <c r="R66" i="5"/>
  <c r="Q66" i="5"/>
  <c r="AZ65" i="5"/>
  <c r="AY65" i="5"/>
  <c r="AA65" i="5"/>
  <c r="R65" i="5"/>
  <c r="Q65" i="5"/>
  <c r="AZ64" i="5"/>
  <c r="AY64" i="5"/>
  <c r="AA64" i="5"/>
  <c r="R64" i="5"/>
  <c r="Q64" i="5"/>
  <c r="AZ63" i="5"/>
  <c r="AY63" i="5"/>
  <c r="AA63" i="5"/>
  <c r="R63" i="5"/>
  <c r="Q63" i="5"/>
  <c r="AZ62" i="5"/>
  <c r="AY62" i="5"/>
  <c r="AA62" i="5"/>
  <c r="R62" i="5"/>
  <c r="Q62" i="5"/>
  <c r="AZ61" i="5"/>
  <c r="AY61" i="5"/>
  <c r="AA61" i="5"/>
  <c r="R61" i="5"/>
  <c r="Q61" i="5"/>
  <c r="AZ60" i="5"/>
  <c r="AY60" i="5"/>
  <c r="R60" i="5"/>
  <c r="Q60" i="5"/>
  <c r="AZ59" i="5"/>
  <c r="AY59" i="5"/>
  <c r="AA59" i="5"/>
  <c r="R59" i="5"/>
  <c r="Q59" i="5"/>
  <c r="AZ58" i="5"/>
  <c r="AY58" i="5"/>
  <c r="AA58" i="5"/>
  <c r="R58" i="5"/>
  <c r="Q58" i="5"/>
  <c r="AZ57" i="5"/>
  <c r="AY57" i="5"/>
  <c r="AA57" i="5"/>
  <c r="R57" i="5"/>
  <c r="Q57" i="5"/>
  <c r="AZ56" i="5"/>
  <c r="AY56" i="5"/>
  <c r="AA56" i="5"/>
  <c r="R56" i="5"/>
  <c r="Q56" i="5"/>
  <c r="AZ55" i="5"/>
  <c r="AY55" i="5"/>
  <c r="AA55" i="5"/>
  <c r="R55" i="5"/>
  <c r="Q55" i="5"/>
  <c r="AZ54" i="5"/>
  <c r="AY54" i="5"/>
  <c r="AA54" i="5"/>
  <c r="R54" i="5"/>
  <c r="Q54" i="5"/>
  <c r="AZ53" i="5"/>
  <c r="AY53" i="5"/>
  <c r="AA53" i="5"/>
  <c r="R53" i="5"/>
  <c r="Q53" i="5"/>
  <c r="AZ52" i="5"/>
  <c r="AY52" i="5"/>
  <c r="AA52" i="5"/>
  <c r="R52" i="5"/>
  <c r="Q52" i="5"/>
  <c r="AZ51" i="5"/>
  <c r="AY51" i="5"/>
  <c r="AA51" i="5"/>
  <c r="R51" i="5"/>
  <c r="Q51" i="5"/>
  <c r="AZ50" i="5"/>
  <c r="AY50" i="5"/>
  <c r="AA50" i="5"/>
  <c r="R50" i="5"/>
  <c r="Q50" i="5"/>
  <c r="AZ49" i="5"/>
  <c r="AY49" i="5"/>
  <c r="AA49" i="5"/>
  <c r="R49" i="5"/>
  <c r="Q49" i="5"/>
  <c r="AZ48" i="5"/>
  <c r="AY48" i="5"/>
  <c r="AA48" i="5"/>
  <c r="R48" i="5"/>
  <c r="Q48" i="5"/>
  <c r="AZ47" i="5"/>
  <c r="AY47" i="5"/>
  <c r="AA47" i="5"/>
  <c r="R47" i="5"/>
  <c r="Q47" i="5"/>
  <c r="AZ46" i="5"/>
  <c r="AY46" i="5"/>
  <c r="AA46" i="5"/>
  <c r="R46" i="5"/>
  <c r="Q46" i="5"/>
  <c r="AZ45" i="5"/>
  <c r="AY45" i="5"/>
  <c r="AA45" i="5"/>
  <c r="R45" i="5"/>
  <c r="Q45" i="5"/>
  <c r="AZ44" i="5"/>
  <c r="AY44" i="5"/>
  <c r="AA44" i="5"/>
  <c r="R44" i="5"/>
  <c r="Q44" i="5"/>
  <c r="AZ43" i="5"/>
  <c r="AY43" i="5"/>
  <c r="AA43" i="5"/>
  <c r="R43" i="5"/>
  <c r="Q43" i="5"/>
  <c r="AZ42" i="5"/>
  <c r="AY42" i="5"/>
  <c r="AA42" i="5"/>
  <c r="R42" i="5"/>
  <c r="Q42" i="5"/>
  <c r="AZ41" i="5"/>
  <c r="AY41" i="5"/>
  <c r="AA41" i="5"/>
  <c r="R41" i="5"/>
  <c r="Q41" i="5"/>
  <c r="AZ40" i="5"/>
  <c r="AY40" i="5"/>
  <c r="AA40" i="5"/>
  <c r="R40" i="5"/>
  <c r="Q40" i="5"/>
  <c r="AZ39" i="5"/>
  <c r="AY39" i="5"/>
  <c r="AA39" i="5"/>
  <c r="R39" i="5"/>
  <c r="Q39" i="5"/>
  <c r="AZ38" i="5"/>
  <c r="AY38" i="5"/>
  <c r="AA38" i="5"/>
  <c r="R38" i="5"/>
  <c r="Q38" i="5"/>
  <c r="AZ37" i="5"/>
  <c r="AY37" i="5"/>
  <c r="AA37" i="5"/>
  <c r="R37" i="5"/>
  <c r="Q37" i="5"/>
  <c r="AZ36" i="5"/>
  <c r="AY36" i="5"/>
  <c r="AA36" i="5"/>
  <c r="R36" i="5"/>
  <c r="Q36" i="5"/>
  <c r="AZ35" i="5"/>
  <c r="AY35" i="5"/>
  <c r="AA35" i="5"/>
  <c r="R35" i="5"/>
  <c r="Q35" i="5"/>
  <c r="AZ34" i="5"/>
  <c r="AY34" i="5"/>
  <c r="AA34" i="5"/>
  <c r="R34" i="5"/>
  <c r="Q34" i="5"/>
  <c r="AZ33" i="5"/>
  <c r="AY33" i="5"/>
  <c r="AA33" i="5"/>
  <c r="R33" i="5"/>
  <c r="Q33" i="5"/>
  <c r="AZ32" i="5"/>
  <c r="AY32" i="5"/>
  <c r="AA32" i="5"/>
  <c r="R32" i="5"/>
  <c r="Q32" i="5"/>
  <c r="AZ31" i="5"/>
  <c r="AY31" i="5"/>
  <c r="AA31" i="5"/>
  <c r="R31" i="5"/>
  <c r="Q31" i="5"/>
  <c r="AZ30" i="5"/>
  <c r="AY30" i="5"/>
  <c r="AA30" i="5"/>
  <c r="R30" i="5"/>
  <c r="Q30" i="5"/>
  <c r="AZ29" i="5"/>
  <c r="AY29" i="5"/>
  <c r="AA29" i="5"/>
  <c r="R29" i="5"/>
  <c r="Q29" i="5"/>
  <c r="AZ28" i="5"/>
  <c r="AY28" i="5"/>
  <c r="AA28" i="5"/>
  <c r="R28" i="5"/>
  <c r="Q28" i="5"/>
  <c r="AZ27" i="5"/>
  <c r="AY27" i="5"/>
  <c r="AA27" i="5"/>
  <c r="R27" i="5"/>
  <c r="Q27" i="5"/>
  <c r="AZ26" i="5"/>
  <c r="AY26" i="5"/>
  <c r="AA26" i="5"/>
  <c r="R26" i="5"/>
  <c r="Q26" i="5"/>
  <c r="AZ25" i="5"/>
  <c r="AY25" i="5"/>
  <c r="AA25" i="5"/>
  <c r="R25" i="5"/>
  <c r="Q25" i="5"/>
  <c r="AZ24" i="5"/>
  <c r="AY24" i="5"/>
  <c r="AA24" i="5"/>
  <c r="R24" i="5"/>
  <c r="Q24" i="5"/>
  <c r="AZ23" i="5"/>
  <c r="AY23" i="5"/>
  <c r="AA23" i="5"/>
  <c r="R23" i="5"/>
  <c r="Q23" i="5"/>
  <c r="AZ22" i="5"/>
  <c r="AY22" i="5"/>
  <c r="AA22" i="5"/>
  <c r="R22" i="5"/>
  <c r="Q22" i="5"/>
  <c r="AZ21" i="5"/>
  <c r="AY21" i="5"/>
  <c r="AA21" i="5"/>
  <c r="AZ20" i="5"/>
  <c r="AY20" i="5"/>
  <c r="AA20" i="5"/>
  <c r="R20" i="5"/>
  <c r="AZ19" i="5"/>
  <c r="AY19" i="5"/>
  <c r="AA19" i="5"/>
  <c r="R19" i="5"/>
  <c r="Q19" i="5"/>
  <c r="AZ18" i="5"/>
  <c r="AY18" i="5"/>
  <c r="AA18" i="5"/>
  <c r="R18" i="5"/>
  <c r="Q18" i="5"/>
  <c r="AZ17" i="5"/>
  <c r="AY17" i="5"/>
  <c r="AA17" i="5"/>
  <c r="R17" i="5"/>
  <c r="Q17" i="5"/>
  <c r="AZ16" i="5"/>
  <c r="AY16" i="5"/>
  <c r="AA16" i="5"/>
  <c r="R16" i="5"/>
  <c r="Q16" i="5"/>
  <c r="AZ15" i="5"/>
  <c r="AY15" i="5"/>
  <c r="AA15" i="5"/>
  <c r="R15" i="5"/>
  <c r="Q15" i="5"/>
  <c r="AZ14" i="5"/>
  <c r="AY14" i="5"/>
  <c r="AA14" i="5"/>
  <c r="R14" i="5"/>
  <c r="Q14" i="5"/>
  <c r="AZ13" i="5"/>
  <c r="AY13" i="5"/>
  <c r="AA13" i="5"/>
  <c r="R13" i="5"/>
  <c r="Q13" i="5"/>
  <c r="AZ12" i="5"/>
  <c r="AY12" i="5"/>
  <c r="AA12" i="5"/>
  <c r="R12" i="5"/>
  <c r="Q12" i="5"/>
  <c r="AZ11" i="5"/>
  <c r="AY11" i="5"/>
  <c r="AA11" i="5"/>
  <c r="R11" i="5"/>
  <c r="Q11" i="5"/>
  <c r="AZ10" i="5"/>
  <c r="AY10" i="5"/>
  <c r="AA10" i="5"/>
  <c r="R10" i="5"/>
  <c r="Q10" i="5"/>
  <c r="AZ9" i="5"/>
  <c r="AY9" i="5"/>
  <c r="AA9" i="5"/>
  <c r="R9" i="5"/>
  <c r="Q9" i="5"/>
  <c r="AZ8" i="5"/>
  <c r="AY8" i="5"/>
  <c r="AA8" i="5"/>
  <c r="R8" i="5"/>
  <c r="Q8" i="5"/>
  <c r="AZ7" i="5"/>
  <c r="AY7" i="5"/>
  <c r="AA7" i="5"/>
  <c r="R7" i="5"/>
  <c r="Q7" i="5"/>
  <c r="AZ6" i="5"/>
  <c r="AY6" i="5"/>
  <c r="AA6" i="5"/>
  <c r="R6" i="5"/>
  <c r="Q6" i="5"/>
  <c r="AZ5" i="5"/>
  <c r="AY5" i="5"/>
  <c r="AA5" i="5"/>
  <c r="R5" i="5"/>
  <c r="Q5" i="5"/>
  <c r="AZ4" i="5"/>
  <c r="AY4" i="5"/>
  <c r="AA4" i="5"/>
  <c r="R4" i="5"/>
  <c r="Q4" i="5"/>
  <c r="N265" i="4"/>
  <c r="J265" i="4"/>
  <c r="G265" i="4"/>
  <c r="N264" i="4"/>
  <c r="J264" i="4"/>
  <c r="G264" i="4"/>
  <c r="N263" i="4"/>
  <c r="J263" i="4"/>
  <c r="G263" i="4"/>
  <c r="Q235" i="4"/>
  <c r="Q234" i="4"/>
  <c r="Q233" i="4"/>
  <c r="Q232" i="4"/>
  <c r="Q231" i="4"/>
  <c r="M231" i="4"/>
  <c r="Q230" i="4"/>
  <c r="M230" i="4"/>
  <c r="Q228" i="4"/>
  <c r="M228" i="4"/>
  <c r="Q227" i="4"/>
  <c r="M227" i="4"/>
  <c r="Q226" i="4"/>
  <c r="M226" i="4"/>
  <c r="Q225" i="4"/>
  <c r="M225" i="4"/>
  <c r="Q224" i="4"/>
  <c r="M224" i="4"/>
  <c r="Q223" i="4"/>
  <c r="M223" i="4"/>
  <c r="Q222" i="4"/>
  <c r="M222" i="4"/>
  <c r="Q221" i="4"/>
  <c r="M221" i="4"/>
  <c r="Q220" i="4"/>
  <c r="M220" i="4"/>
  <c r="Q219" i="4"/>
  <c r="M219" i="4"/>
  <c r="Q218" i="4"/>
  <c r="M218" i="4"/>
  <c r="Q217" i="4"/>
  <c r="M217" i="4"/>
  <c r="Q216" i="4"/>
  <c r="M216" i="4"/>
  <c r="Q215" i="4"/>
  <c r="M215" i="4"/>
  <c r="Q214" i="4"/>
  <c r="M214" i="4"/>
  <c r="Q213" i="4"/>
  <c r="M213" i="4"/>
  <c r="Q212" i="4"/>
  <c r="M212" i="4"/>
  <c r="Q211" i="4"/>
  <c r="M211" i="4"/>
  <c r="Q209" i="4"/>
  <c r="M209" i="4"/>
  <c r="Q208" i="4"/>
  <c r="M208" i="4"/>
  <c r="Q207" i="4"/>
  <c r="M207" i="4"/>
  <c r="Q206" i="4"/>
  <c r="M206" i="4"/>
  <c r="Q205" i="4"/>
  <c r="M205" i="4"/>
  <c r="Q204" i="4"/>
  <c r="M204" i="4"/>
  <c r="Q203" i="4"/>
  <c r="M203" i="4"/>
  <c r="Q202" i="4"/>
  <c r="M202" i="4"/>
  <c r="Q201" i="4"/>
  <c r="M201" i="4"/>
  <c r="Q200" i="4"/>
  <c r="M200" i="4"/>
  <c r="Q199" i="4"/>
  <c r="M199" i="4"/>
  <c r="Q198" i="4"/>
  <c r="M198" i="4"/>
  <c r="Q197" i="4"/>
  <c r="M197" i="4"/>
  <c r="Q196" i="4"/>
  <c r="M196" i="4"/>
  <c r="Q195" i="4"/>
  <c r="M195" i="4"/>
  <c r="Q194" i="4"/>
  <c r="M194" i="4"/>
  <c r="Q193" i="4"/>
  <c r="M193" i="4"/>
  <c r="Q192" i="4"/>
  <c r="M192" i="4"/>
  <c r="Q191" i="4"/>
  <c r="M191" i="4"/>
  <c r="Q190" i="4"/>
  <c r="M190" i="4"/>
  <c r="Q189" i="4"/>
  <c r="M189" i="4"/>
  <c r="Q188" i="4"/>
  <c r="M188" i="4"/>
  <c r="Q186" i="4"/>
  <c r="M186" i="4"/>
  <c r="Q185" i="4"/>
  <c r="M185" i="4"/>
  <c r="Q184" i="4"/>
  <c r="M184" i="4"/>
  <c r="Q183" i="4"/>
  <c r="M183" i="4"/>
  <c r="Q182" i="4"/>
  <c r="M182" i="4"/>
  <c r="Q181" i="4"/>
  <c r="M181" i="4"/>
  <c r="Q180" i="4"/>
  <c r="M180" i="4"/>
  <c r="Q179" i="4"/>
  <c r="M179" i="4"/>
  <c r="Q178" i="4"/>
  <c r="M178" i="4"/>
  <c r="Q177" i="4"/>
  <c r="M177" i="4"/>
  <c r="Q176" i="4"/>
  <c r="M176" i="4"/>
  <c r="Q175" i="4"/>
  <c r="M175" i="4"/>
  <c r="Q174" i="4"/>
  <c r="M174" i="4"/>
  <c r="Q173" i="4"/>
  <c r="M173" i="4"/>
  <c r="Q172" i="4"/>
  <c r="M172" i="4"/>
  <c r="Q171" i="4"/>
  <c r="M171" i="4"/>
  <c r="Q170" i="4"/>
  <c r="M170" i="4"/>
  <c r="Q169" i="4"/>
  <c r="M169" i="4"/>
  <c r="Q168" i="4"/>
  <c r="M168" i="4"/>
  <c r="Q167" i="4"/>
  <c r="M167" i="4"/>
  <c r="Q166" i="4"/>
  <c r="M166" i="4"/>
  <c r="Q165" i="4"/>
  <c r="M165" i="4"/>
  <c r="Q164" i="4"/>
  <c r="M164" i="4"/>
  <c r="Q163" i="4"/>
  <c r="M163" i="4"/>
  <c r="Q162" i="4"/>
  <c r="M162" i="4"/>
  <c r="Q161" i="4"/>
  <c r="M161" i="4"/>
  <c r="Q160" i="4"/>
  <c r="M160" i="4"/>
  <c r="Q159" i="4"/>
  <c r="M159" i="4"/>
  <c r="Q158" i="4"/>
  <c r="M158" i="4"/>
  <c r="Q157" i="4"/>
  <c r="M157" i="4"/>
  <c r="Q156" i="4"/>
  <c r="M156" i="4"/>
  <c r="Q155" i="4"/>
  <c r="M155" i="4"/>
  <c r="Q154" i="4"/>
  <c r="M154" i="4"/>
  <c r="Q153" i="4"/>
  <c r="M153" i="4"/>
  <c r="Q152" i="4"/>
  <c r="M152" i="4"/>
  <c r="Q151" i="4"/>
  <c r="M151" i="4"/>
  <c r="Q150" i="4"/>
  <c r="M150" i="4"/>
  <c r="Q149" i="4"/>
  <c r="M149" i="4"/>
  <c r="Q148" i="4"/>
  <c r="M148" i="4"/>
  <c r="Q147" i="4"/>
  <c r="M147" i="4"/>
  <c r="Q146" i="4"/>
  <c r="M146" i="4"/>
  <c r="Q145" i="4"/>
  <c r="M145" i="4"/>
  <c r="Q144" i="4"/>
  <c r="M144" i="4"/>
  <c r="Q143" i="4"/>
  <c r="M143" i="4"/>
  <c r="Q142" i="4"/>
  <c r="M142" i="4"/>
  <c r="Q141" i="4"/>
  <c r="M141" i="4"/>
  <c r="Q140" i="4"/>
  <c r="M140" i="4"/>
  <c r="Q139" i="4"/>
  <c r="M139" i="4"/>
  <c r="Q138" i="4"/>
  <c r="M138" i="4"/>
  <c r="Q137" i="4"/>
  <c r="M137" i="4"/>
  <c r="Q136" i="4"/>
  <c r="M136" i="4"/>
  <c r="Q135" i="4"/>
  <c r="M135" i="4"/>
  <c r="Q134" i="4"/>
  <c r="M134" i="4"/>
  <c r="Q133" i="4"/>
  <c r="M133" i="4"/>
  <c r="Q132" i="4"/>
  <c r="M132" i="4"/>
  <c r="Q131" i="4"/>
  <c r="M131" i="4"/>
  <c r="Q130" i="4"/>
  <c r="M130" i="4"/>
  <c r="Q129" i="4"/>
  <c r="M129" i="4"/>
  <c r="Q128" i="4"/>
  <c r="M128" i="4"/>
  <c r="Q127" i="4"/>
  <c r="M127" i="4"/>
  <c r="Q126" i="4"/>
  <c r="M126" i="4"/>
  <c r="Q125" i="4"/>
  <c r="M125" i="4"/>
  <c r="Q124" i="4"/>
  <c r="M124" i="4"/>
  <c r="Q123" i="4"/>
  <c r="M123" i="4"/>
  <c r="Q122" i="4"/>
  <c r="M122" i="4"/>
  <c r="Q121" i="4"/>
  <c r="M121" i="4"/>
  <c r="Q120" i="4"/>
  <c r="M120" i="4"/>
  <c r="Q119" i="4"/>
  <c r="M119" i="4"/>
  <c r="Q118" i="4"/>
  <c r="M118" i="4"/>
  <c r="Q117" i="4"/>
  <c r="M117" i="4"/>
  <c r="Q116" i="4"/>
  <c r="M116" i="4"/>
  <c r="Q115" i="4"/>
  <c r="M115" i="4"/>
  <c r="Q114" i="4"/>
  <c r="M114" i="4"/>
  <c r="Q113" i="4"/>
  <c r="M113" i="4"/>
  <c r="Q112" i="4"/>
  <c r="M112" i="4"/>
  <c r="Q111" i="4"/>
  <c r="M111" i="4"/>
  <c r="Q110" i="4"/>
  <c r="M110" i="4"/>
  <c r="Q109" i="4"/>
  <c r="M109" i="4"/>
  <c r="Q108" i="4"/>
  <c r="M108" i="4"/>
  <c r="Q107" i="4"/>
  <c r="M107" i="4"/>
  <c r="Q106" i="4"/>
  <c r="M106" i="4"/>
  <c r="Q105" i="4"/>
  <c r="M105" i="4"/>
  <c r="Q104" i="4"/>
  <c r="M104" i="4"/>
  <c r="Q103" i="4"/>
  <c r="M103" i="4"/>
  <c r="Q102" i="4"/>
  <c r="M102" i="4"/>
  <c r="Q101" i="4"/>
  <c r="M101" i="4"/>
  <c r="Q100" i="4"/>
  <c r="M100" i="4"/>
  <c r="Q99" i="4"/>
  <c r="M99" i="4"/>
  <c r="Q98" i="4"/>
  <c r="M98" i="4"/>
  <c r="Q97" i="4"/>
  <c r="M97" i="4"/>
  <c r="Q96" i="4"/>
  <c r="M96" i="4"/>
  <c r="Q95" i="4"/>
  <c r="M95" i="4"/>
  <c r="Q94" i="4"/>
  <c r="M94" i="4"/>
  <c r="Q93" i="4"/>
  <c r="M93" i="4"/>
  <c r="Q92" i="4"/>
  <c r="M92" i="4"/>
  <c r="Q91" i="4"/>
  <c r="M91" i="4"/>
  <c r="Q90" i="4"/>
  <c r="M90" i="4"/>
  <c r="Q89" i="4"/>
  <c r="M89" i="4"/>
  <c r="Q88" i="4"/>
  <c r="M88" i="4"/>
  <c r="Q87" i="4"/>
  <c r="M87" i="4"/>
  <c r="Q86" i="4"/>
  <c r="M86" i="4"/>
  <c r="Q85" i="4"/>
  <c r="M85" i="4"/>
  <c r="Q84" i="4"/>
  <c r="M84" i="4"/>
  <c r="Q83" i="4"/>
  <c r="M83" i="4"/>
  <c r="Q82" i="4"/>
  <c r="Q81" i="4"/>
  <c r="M81" i="4"/>
  <c r="Q80" i="4"/>
  <c r="M80" i="4"/>
  <c r="Q79" i="4"/>
  <c r="M79" i="4"/>
  <c r="Q78" i="4"/>
  <c r="M78" i="4"/>
  <c r="Q77" i="4"/>
  <c r="M77" i="4"/>
  <c r="Q76" i="4"/>
  <c r="M76" i="4"/>
  <c r="Q75" i="4"/>
  <c r="M75" i="4"/>
  <c r="Q74" i="4"/>
  <c r="M74" i="4"/>
  <c r="Q73" i="4"/>
  <c r="M73" i="4"/>
  <c r="Q72" i="4"/>
  <c r="M72" i="4"/>
  <c r="Q71" i="4"/>
  <c r="M71" i="4"/>
  <c r="Q70" i="4"/>
  <c r="M70" i="4"/>
  <c r="Q69" i="4"/>
  <c r="M69" i="4"/>
  <c r="Q68" i="4"/>
  <c r="M68" i="4"/>
  <c r="Q67" i="4"/>
  <c r="M67" i="4"/>
  <c r="Q66" i="4"/>
  <c r="M66" i="4"/>
  <c r="Q65" i="4"/>
  <c r="M65" i="4"/>
  <c r="Q64" i="4"/>
  <c r="M64" i="4"/>
  <c r="Q63" i="4"/>
  <c r="M63" i="4"/>
  <c r="Q62" i="4"/>
  <c r="M62" i="4"/>
  <c r="Q61" i="4"/>
  <c r="M61" i="4"/>
  <c r="Q60" i="4"/>
  <c r="M60" i="4"/>
  <c r="Q59" i="4"/>
  <c r="M59" i="4"/>
  <c r="Q58" i="4"/>
  <c r="M58" i="4"/>
  <c r="Q57" i="4"/>
  <c r="M57" i="4"/>
  <c r="Q56" i="4"/>
  <c r="M56" i="4"/>
  <c r="Q55" i="4"/>
  <c r="M55" i="4"/>
  <c r="Q54" i="4"/>
  <c r="M54" i="4"/>
  <c r="Q53" i="4"/>
  <c r="M53" i="4"/>
  <c r="Q52" i="4"/>
  <c r="M52" i="4"/>
  <c r="Q51" i="4"/>
  <c r="M51" i="4"/>
  <c r="Q50" i="4"/>
  <c r="M50" i="4"/>
  <c r="Q49" i="4"/>
  <c r="M49" i="4"/>
  <c r="Q48" i="4"/>
  <c r="M48" i="4"/>
  <c r="Q47" i="4"/>
  <c r="M47" i="4"/>
  <c r="Q46" i="4"/>
  <c r="M46" i="4"/>
  <c r="Q45" i="4"/>
  <c r="M45" i="4"/>
  <c r="Q44" i="4"/>
  <c r="M44" i="4"/>
  <c r="Q43" i="4"/>
  <c r="M43" i="4"/>
  <c r="Q42" i="4"/>
  <c r="M42" i="4"/>
  <c r="Q41" i="4"/>
  <c r="M41" i="4"/>
  <c r="Q40" i="4"/>
  <c r="M40" i="4"/>
  <c r="Q39" i="4"/>
  <c r="M39" i="4"/>
  <c r="Q38" i="4"/>
  <c r="M38" i="4"/>
  <c r="Q37" i="4"/>
  <c r="M37" i="4"/>
  <c r="Q36" i="4"/>
  <c r="M36" i="4"/>
  <c r="Q35" i="4"/>
  <c r="M35" i="4"/>
  <c r="Q34" i="4"/>
  <c r="M34" i="4"/>
  <c r="Q33" i="4"/>
  <c r="M33" i="4"/>
  <c r="Q32" i="4"/>
  <c r="M32" i="4"/>
  <c r="Q31" i="4"/>
  <c r="M31" i="4"/>
  <c r="Q30" i="4"/>
  <c r="M30" i="4"/>
  <c r="Q29" i="4"/>
  <c r="M29" i="4"/>
  <c r="Q28" i="4"/>
  <c r="M28" i="4"/>
  <c r="Q27" i="4"/>
  <c r="M27" i="4"/>
  <c r="Q26" i="4"/>
  <c r="M26" i="4"/>
  <c r="Q25" i="4"/>
  <c r="M25" i="4"/>
  <c r="Q24" i="4"/>
  <c r="M24" i="4"/>
  <c r="Q23" i="4"/>
  <c r="M23" i="4"/>
  <c r="Q22" i="4"/>
  <c r="M22" i="4"/>
  <c r="Q21" i="4"/>
  <c r="Q20" i="4"/>
  <c r="M20" i="4"/>
  <c r="Q19" i="4"/>
  <c r="M19" i="4"/>
  <c r="Q18" i="4"/>
  <c r="M18" i="4"/>
  <c r="Q17" i="4"/>
  <c r="M17" i="4"/>
  <c r="Q16" i="4"/>
  <c r="M16" i="4"/>
  <c r="Q15" i="4"/>
  <c r="M15" i="4"/>
  <c r="Q14" i="4"/>
  <c r="M14" i="4"/>
  <c r="Q13" i="4"/>
  <c r="M13" i="4"/>
  <c r="Q12" i="4"/>
  <c r="M12" i="4"/>
  <c r="Q11" i="4"/>
  <c r="M11" i="4"/>
  <c r="Q10" i="4"/>
  <c r="M10" i="4"/>
  <c r="Q9" i="4"/>
  <c r="M9" i="4"/>
  <c r="Q8" i="4"/>
  <c r="M8" i="4"/>
  <c r="Q7" i="4"/>
  <c r="M7" i="4"/>
  <c r="Q6" i="4"/>
  <c r="M6" i="4"/>
  <c r="Q5" i="4"/>
  <c r="M5" i="4"/>
  <c r="Q4" i="4"/>
  <c r="M4" i="4"/>
  <c r="BB231" i="3"/>
  <c r="BA231" i="3"/>
  <c r="AZ231" i="3"/>
  <c r="AY231" i="3"/>
  <c r="AX231" i="3"/>
  <c r="AW231" i="3"/>
  <c r="AV231" i="3"/>
  <c r="AU231" i="3"/>
  <c r="AT231" i="3"/>
  <c r="AS231" i="3"/>
  <c r="AJ231" i="3"/>
  <c r="AI231" i="3"/>
  <c r="AH231" i="3"/>
  <c r="AG231" i="3"/>
  <c r="AF231" i="3"/>
  <c r="AE231" i="3"/>
  <c r="AD231" i="3"/>
  <c r="AC231" i="3"/>
  <c r="AA231" i="3"/>
  <c r="Z231" i="3"/>
  <c r="Y231" i="3"/>
  <c r="X231" i="3"/>
  <c r="W231" i="3"/>
  <c r="V231" i="3"/>
  <c r="U231" i="3"/>
  <c r="T231" i="3"/>
  <c r="O231" i="3"/>
  <c r="N231" i="3"/>
  <c r="M231" i="3"/>
  <c r="K231" i="3"/>
  <c r="J231" i="3"/>
  <c r="I231" i="3"/>
  <c r="BB230" i="3"/>
  <c r="BA230" i="3"/>
  <c r="AZ230" i="3"/>
  <c r="AY230" i="3"/>
  <c r="AX230" i="3"/>
  <c r="AW230" i="3"/>
  <c r="AV230" i="3"/>
  <c r="AU230" i="3"/>
  <c r="AT230" i="3"/>
  <c r="AS230" i="3"/>
  <c r="AJ230" i="3"/>
  <c r="AI230" i="3"/>
  <c r="AH230" i="3"/>
  <c r="AG230" i="3"/>
  <c r="AF230" i="3"/>
  <c r="AE230" i="3"/>
  <c r="AD230" i="3"/>
  <c r="AC230" i="3"/>
  <c r="AA230" i="3"/>
  <c r="Z230" i="3"/>
  <c r="Y230" i="3"/>
  <c r="X230" i="3"/>
  <c r="W230" i="3"/>
  <c r="V230" i="3"/>
  <c r="U230" i="3"/>
  <c r="T230" i="3"/>
  <c r="O230" i="3"/>
  <c r="N230" i="3"/>
  <c r="M230" i="3"/>
  <c r="K230" i="3"/>
  <c r="J230" i="3"/>
  <c r="I230" i="3"/>
  <c r="BB229" i="3"/>
  <c r="BA229" i="3"/>
  <c r="AZ229" i="3"/>
  <c r="AY229" i="3"/>
  <c r="AX229" i="3"/>
  <c r="AW229" i="3"/>
  <c r="AV229" i="3"/>
  <c r="AU229" i="3"/>
  <c r="AT229" i="3"/>
  <c r="AS229" i="3"/>
  <c r="AJ229" i="3"/>
  <c r="AI229" i="3"/>
  <c r="AH229" i="3"/>
  <c r="AG229" i="3"/>
  <c r="AF229" i="3"/>
  <c r="AE229" i="3"/>
  <c r="AD229" i="3"/>
  <c r="AC229" i="3"/>
  <c r="AA229" i="3"/>
  <c r="Z229" i="3"/>
  <c r="Y229" i="3"/>
  <c r="X229" i="3"/>
  <c r="W229" i="3"/>
  <c r="V229" i="3"/>
  <c r="U229" i="3"/>
  <c r="T229" i="3"/>
  <c r="O229" i="3"/>
  <c r="N229" i="3"/>
  <c r="M229" i="3"/>
  <c r="K229" i="3"/>
  <c r="J229" i="3"/>
  <c r="I229" i="3"/>
  <c r="BL227" i="3"/>
  <c r="BK227" i="3"/>
  <c r="BJ227" i="3"/>
  <c r="BI227" i="3"/>
  <c r="BH227" i="3"/>
  <c r="BG227" i="3"/>
  <c r="BF227" i="3"/>
  <c r="BE227" i="3"/>
  <c r="BD227" i="3"/>
  <c r="BC227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AR226" i="3"/>
  <c r="AQ226" i="3"/>
  <c r="AP226" i="3"/>
  <c r="AO226" i="3"/>
  <c r="AN226" i="3"/>
  <c r="AM226" i="3"/>
  <c r="AL226" i="3"/>
  <c r="AK226" i="3"/>
  <c r="R226" i="3"/>
  <c r="Q226" i="3"/>
  <c r="P226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AR225" i="3"/>
  <c r="AQ225" i="3"/>
  <c r="AP225" i="3"/>
  <c r="AO225" i="3"/>
  <c r="AN225" i="3"/>
  <c r="AM225" i="3"/>
  <c r="AL225" i="3"/>
  <c r="AK225" i="3"/>
  <c r="R225" i="3"/>
  <c r="Q225" i="3"/>
  <c r="P225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AR224" i="3"/>
  <c r="AQ224" i="3"/>
  <c r="AP224" i="3"/>
  <c r="AO224" i="3"/>
  <c r="AN224" i="3"/>
  <c r="AM224" i="3"/>
  <c r="AL224" i="3"/>
  <c r="AK224" i="3"/>
  <c r="R224" i="3"/>
  <c r="Q224" i="3"/>
  <c r="P224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AR223" i="3"/>
  <c r="AQ223" i="3"/>
  <c r="AP223" i="3"/>
  <c r="AO223" i="3"/>
  <c r="AN223" i="3"/>
  <c r="AM223" i="3"/>
  <c r="AL223" i="3"/>
  <c r="AK223" i="3"/>
  <c r="R223" i="3"/>
  <c r="Q223" i="3"/>
  <c r="P223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AR222" i="3"/>
  <c r="AQ222" i="3"/>
  <c r="AP222" i="3"/>
  <c r="AO222" i="3"/>
  <c r="AN222" i="3"/>
  <c r="AM222" i="3"/>
  <c r="AL222" i="3"/>
  <c r="AK222" i="3"/>
  <c r="R222" i="3"/>
  <c r="Q222" i="3"/>
  <c r="P222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AR221" i="3"/>
  <c r="AQ221" i="3"/>
  <c r="AP221" i="3"/>
  <c r="AO221" i="3"/>
  <c r="AN221" i="3"/>
  <c r="AM221" i="3"/>
  <c r="AL221" i="3"/>
  <c r="AK221" i="3"/>
  <c r="R221" i="3"/>
  <c r="Q221" i="3"/>
  <c r="P221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AR220" i="3"/>
  <c r="AQ220" i="3"/>
  <c r="AP220" i="3"/>
  <c r="AO220" i="3"/>
  <c r="AN220" i="3"/>
  <c r="AM220" i="3"/>
  <c r="AL220" i="3"/>
  <c r="AK220" i="3"/>
  <c r="R220" i="3"/>
  <c r="Q220" i="3"/>
  <c r="P220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AR219" i="3"/>
  <c r="AQ219" i="3"/>
  <c r="AP219" i="3"/>
  <c r="AO219" i="3"/>
  <c r="AN219" i="3"/>
  <c r="AM219" i="3"/>
  <c r="AL219" i="3"/>
  <c r="AK219" i="3"/>
  <c r="R219" i="3"/>
  <c r="Q219" i="3"/>
  <c r="P219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AR218" i="3"/>
  <c r="AQ218" i="3"/>
  <c r="AP218" i="3"/>
  <c r="AO218" i="3"/>
  <c r="AN218" i="3"/>
  <c r="AM218" i="3"/>
  <c r="AL218" i="3"/>
  <c r="AK218" i="3"/>
  <c r="R218" i="3"/>
  <c r="Q218" i="3"/>
  <c r="P218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AR217" i="3"/>
  <c r="AQ217" i="3"/>
  <c r="AP217" i="3"/>
  <c r="AO217" i="3"/>
  <c r="AN217" i="3"/>
  <c r="AM217" i="3"/>
  <c r="AL217" i="3"/>
  <c r="AK217" i="3"/>
  <c r="R217" i="3"/>
  <c r="Q217" i="3"/>
  <c r="P217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AR216" i="3"/>
  <c r="AQ216" i="3"/>
  <c r="AP216" i="3"/>
  <c r="AO216" i="3"/>
  <c r="AN216" i="3"/>
  <c r="AM216" i="3"/>
  <c r="AL216" i="3"/>
  <c r="AK216" i="3"/>
  <c r="R216" i="3"/>
  <c r="Q216" i="3"/>
  <c r="P216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AR215" i="3"/>
  <c r="AQ215" i="3"/>
  <c r="AP215" i="3"/>
  <c r="AO215" i="3"/>
  <c r="AN215" i="3"/>
  <c r="AM215" i="3"/>
  <c r="AL215" i="3"/>
  <c r="AK215" i="3"/>
  <c r="R215" i="3"/>
  <c r="Q215" i="3"/>
  <c r="P215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AR214" i="3"/>
  <c r="AQ214" i="3"/>
  <c r="AP214" i="3"/>
  <c r="AO214" i="3"/>
  <c r="AN214" i="3"/>
  <c r="AM214" i="3"/>
  <c r="AL214" i="3"/>
  <c r="AK214" i="3"/>
  <c r="R214" i="3"/>
  <c r="Q214" i="3"/>
  <c r="P214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AR213" i="3"/>
  <c r="AQ213" i="3"/>
  <c r="AP213" i="3"/>
  <c r="AO213" i="3"/>
  <c r="AN213" i="3"/>
  <c r="AM213" i="3"/>
  <c r="AL213" i="3"/>
  <c r="AK213" i="3"/>
  <c r="R213" i="3"/>
  <c r="Q213" i="3"/>
  <c r="P213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AR212" i="3"/>
  <c r="AQ212" i="3"/>
  <c r="AP212" i="3"/>
  <c r="AO212" i="3"/>
  <c r="AN212" i="3"/>
  <c r="AM212" i="3"/>
  <c r="AL212" i="3"/>
  <c r="AK212" i="3"/>
  <c r="R212" i="3"/>
  <c r="Q212" i="3"/>
  <c r="P212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AR211" i="3"/>
  <c r="AQ211" i="3"/>
  <c r="AP211" i="3"/>
  <c r="AO211" i="3"/>
  <c r="AN211" i="3"/>
  <c r="AM211" i="3"/>
  <c r="AL211" i="3"/>
  <c r="AK211" i="3"/>
  <c r="R211" i="3"/>
  <c r="Q211" i="3"/>
  <c r="P211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AR210" i="3"/>
  <c r="AQ210" i="3"/>
  <c r="AP210" i="3"/>
  <c r="AO210" i="3"/>
  <c r="AN210" i="3"/>
  <c r="AM210" i="3"/>
  <c r="AL210" i="3"/>
  <c r="AK210" i="3"/>
  <c r="R210" i="3"/>
  <c r="Q210" i="3"/>
  <c r="P210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AR209" i="3"/>
  <c r="AQ209" i="3"/>
  <c r="AP209" i="3"/>
  <c r="AO209" i="3"/>
  <c r="AN209" i="3"/>
  <c r="AM209" i="3"/>
  <c r="AL209" i="3"/>
  <c r="AK209" i="3"/>
  <c r="R209" i="3"/>
  <c r="Q209" i="3"/>
  <c r="P209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AR208" i="3"/>
  <c r="AQ208" i="3"/>
  <c r="AP208" i="3"/>
  <c r="AO208" i="3"/>
  <c r="AN208" i="3"/>
  <c r="AM208" i="3"/>
  <c r="AL208" i="3"/>
  <c r="AK208" i="3"/>
  <c r="R208" i="3"/>
  <c r="Q208" i="3"/>
  <c r="P208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AR207" i="3"/>
  <c r="AQ207" i="3"/>
  <c r="AP207" i="3"/>
  <c r="AO207" i="3"/>
  <c r="AN207" i="3"/>
  <c r="AM207" i="3"/>
  <c r="AL207" i="3"/>
  <c r="AK207" i="3"/>
  <c r="R207" i="3"/>
  <c r="Q207" i="3"/>
  <c r="P207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AR206" i="3"/>
  <c r="AQ206" i="3"/>
  <c r="AP206" i="3"/>
  <c r="AO206" i="3"/>
  <c r="AN206" i="3"/>
  <c r="AM206" i="3"/>
  <c r="AL206" i="3"/>
  <c r="AK206" i="3"/>
  <c r="R206" i="3"/>
  <c r="Q206" i="3"/>
  <c r="P206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AR205" i="3"/>
  <c r="AQ205" i="3"/>
  <c r="AP205" i="3"/>
  <c r="AO205" i="3"/>
  <c r="AN205" i="3"/>
  <c r="AM205" i="3"/>
  <c r="AL205" i="3"/>
  <c r="AK205" i="3"/>
  <c r="R205" i="3"/>
  <c r="Q205" i="3"/>
  <c r="P205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AR204" i="3"/>
  <c r="AQ204" i="3"/>
  <c r="AP204" i="3"/>
  <c r="AO204" i="3"/>
  <c r="AN204" i="3"/>
  <c r="AM204" i="3"/>
  <c r="AL204" i="3"/>
  <c r="AK204" i="3"/>
  <c r="R204" i="3"/>
  <c r="Q204" i="3"/>
  <c r="P204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AR203" i="3"/>
  <c r="AQ203" i="3"/>
  <c r="AP203" i="3"/>
  <c r="AO203" i="3"/>
  <c r="AN203" i="3"/>
  <c r="AM203" i="3"/>
  <c r="AL203" i="3"/>
  <c r="AK203" i="3"/>
  <c r="R203" i="3"/>
  <c r="Q203" i="3"/>
  <c r="P203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AR202" i="3"/>
  <c r="AQ202" i="3"/>
  <c r="AP202" i="3"/>
  <c r="AO202" i="3"/>
  <c r="AN202" i="3"/>
  <c r="AM202" i="3"/>
  <c r="AL202" i="3"/>
  <c r="AK202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AR201" i="3"/>
  <c r="AQ201" i="3"/>
  <c r="AP201" i="3"/>
  <c r="AO201" i="3"/>
  <c r="AN201" i="3"/>
  <c r="AM201" i="3"/>
  <c r="AL201" i="3"/>
  <c r="AK201" i="3"/>
  <c r="R201" i="3"/>
  <c r="Q201" i="3"/>
  <c r="P201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AR200" i="3"/>
  <c r="AQ200" i="3"/>
  <c r="AP200" i="3"/>
  <c r="AO200" i="3"/>
  <c r="AN200" i="3"/>
  <c r="AM200" i="3"/>
  <c r="AL200" i="3"/>
  <c r="AK200" i="3"/>
  <c r="R200" i="3"/>
  <c r="Q200" i="3"/>
  <c r="P200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AR199" i="3"/>
  <c r="AQ199" i="3"/>
  <c r="AP199" i="3"/>
  <c r="AO199" i="3"/>
  <c r="AN199" i="3"/>
  <c r="AM199" i="3"/>
  <c r="AL199" i="3"/>
  <c r="AK199" i="3"/>
  <c r="R199" i="3"/>
  <c r="Q199" i="3"/>
  <c r="P199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AR198" i="3"/>
  <c r="AQ198" i="3"/>
  <c r="AP198" i="3"/>
  <c r="AO198" i="3"/>
  <c r="AN198" i="3"/>
  <c r="AM198" i="3"/>
  <c r="AL198" i="3"/>
  <c r="AK198" i="3"/>
  <c r="R198" i="3"/>
  <c r="Q198" i="3"/>
  <c r="P198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AR197" i="3"/>
  <c r="AQ197" i="3"/>
  <c r="AP197" i="3"/>
  <c r="AO197" i="3"/>
  <c r="AN197" i="3"/>
  <c r="AM197" i="3"/>
  <c r="AL197" i="3"/>
  <c r="AK197" i="3"/>
  <c r="R197" i="3"/>
  <c r="Q197" i="3"/>
  <c r="P197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AR196" i="3"/>
  <c r="AQ196" i="3"/>
  <c r="AP196" i="3"/>
  <c r="AO196" i="3"/>
  <c r="AN196" i="3"/>
  <c r="AM196" i="3"/>
  <c r="AL196" i="3"/>
  <c r="AK196" i="3"/>
  <c r="R196" i="3"/>
  <c r="Q196" i="3"/>
  <c r="P196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AR195" i="3"/>
  <c r="AQ195" i="3"/>
  <c r="AP195" i="3"/>
  <c r="AO195" i="3"/>
  <c r="AN195" i="3"/>
  <c r="AM195" i="3"/>
  <c r="AL195" i="3"/>
  <c r="AK195" i="3"/>
  <c r="R195" i="3"/>
  <c r="Q195" i="3"/>
  <c r="P195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AR194" i="3"/>
  <c r="AQ194" i="3"/>
  <c r="AP194" i="3"/>
  <c r="AO194" i="3"/>
  <c r="AN194" i="3"/>
  <c r="AM194" i="3"/>
  <c r="AL194" i="3"/>
  <c r="AK194" i="3"/>
  <c r="R194" i="3"/>
  <c r="Q194" i="3"/>
  <c r="P194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AR193" i="3"/>
  <c r="AQ193" i="3"/>
  <c r="AP193" i="3"/>
  <c r="AO193" i="3"/>
  <c r="AN193" i="3"/>
  <c r="AM193" i="3"/>
  <c r="AL193" i="3"/>
  <c r="AK193" i="3"/>
  <c r="R193" i="3"/>
  <c r="Q193" i="3"/>
  <c r="P193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AR192" i="3"/>
  <c r="AQ192" i="3"/>
  <c r="AP192" i="3"/>
  <c r="AO192" i="3"/>
  <c r="AN192" i="3"/>
  <c r="AM192" i="3"/>
  <c r="AL192" i="3"/>
  <c r="AK192" i="3"/>
  <c r="R192" i="3"/>
  <c r="Q192" i="3"/>
  <c r="P192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AR191" i="3"/>
  <c r="AQ191" i="3"/>
  <c r="AP191" i="3"/>
  <c r="AO191" i="3"/>
  <c r="AN191" i="3"/>
  <c r="AM191" i="3"/>
  <c r="AL191" i="3"/>
  <c r="AK191" i="3"/>
  <c r="R191" i="3"/>
  <c r="Q191" i="3"/>
  <c r="P191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AR190" i="3"/>
  <c r="AQ190" i="3"/>
  <c r="AP190" i="3"/>
  <c r="AO190" i="3"/>
  <c r="AN190" i="3"/>
  <c r="AM190" i="3"/>
  <c r="AL190" i="3"/>
  <c r="AK190" i="3"/>
  <c r="R190" i="3"/>
  <c r="Q190" i="3"/>
  <c r="P190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AR189" i="3"/>
  <c r="AQ189" i="3"/>
  <c r="AP189" i="3"/>
  <c r="AO189" i="3"/>
  <c r="AN189" i="3"/>
  <c r="AM189" i="3"/>
  <c r="AL189" i="3"/>
  <c r="AK189" i="3"/>
  <c r="R189" i="3"/>
  <c r="Q189" i="3"/>
  <c r="P189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AR188" i="3"/>
  <c r="AQ188" i="3"/>
  <c r="AP188" i="3"/>
  <c r="AO188" i="3"/>
  <c r="AN188" i="3"/>
  <c r="AM188" i="3"/>
  <c r="AL188" i="3"/>
  <c r="AK188" i="3"/>
  <c r="R188" i="3"/>
  <c r="Q188" i="3"/>
  <c r="P188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AR187" i="3"/>
  <c r="AQ187" i="3"/>
  <c r="AP187" i="3"/>
  <c r="AO187" i="3"/>
  <c r="AN187" i="3"/>
  <c r="AM187" i="3"/>
  <c r="AL187" i="3"/>
  <c r="AK187" i="3"/>
  <c r="R187" i="3"/>
  <c r="Q187" i="3"/>
  <c r="P187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AR186" i="3"/>
  <c r="AQ186" i="3"/>
  <c r="AP186" i="3"/>
  <c r="AO186" i="3"/>
  <c r="AN186" i="3"/>
  <c r="AM186" i="3"/>
  <c r="AL186" i="3"/>
  <c r="AK186" i="3"/>
  <c r="R186" i="3"/>
  <c r="Q186" i="3"/>
  <c r="P186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AR185" i="3"/>
  <c r="AQ185" i="3"/>
  <c r="AP185" i="3"/>
  <c r="AO185" i="3"/>
  <c r="AN185" i="3"/>
  <c r="AM185" i="3"/>
  <c r="AL185" i="3"/>
  <c r="AK185" i="3"/>
  <c r="R185" i="3"/>
  <c r="Q185" i="3"/>
  <c r="P185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AR184" i="3"/>
  <c r="AQ184" i="3"/>
  <c r="AP184" i="3"/>
  <c r="AO184" i="3"/>
  <c r="AN184" i="3"/>
  <c r="AM184" i="3"/>
  <c r="AL184" i="3"/>
  <c r="AK184" i="3"/>
  <c r="R184" i="3"/>
  <c r="Q184" i="3"/>
  <c r="P184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AR183" i="3"/>
  <c r="AQ183" i="3"/>
  <c r="AP183" i="3"/>
  <c r="AO183" i="3"/>
  <c r="AN183" i="3"/>
  <c r="AM183" i="3"/>
  <c r="AL183" i="3"/>
  <c r="AK183" i="3"/>
  <c r="R183" i="3"/>
  <c r="Q183" i="3"/>
  <c r="P183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AR182" i="3"/>
  <c r="AQ182" i="3"/>
  <c r="AP182" i="3"/>
  <c r="AO182" i="3"/>
  <c r="AN182" i="3"/>
  <c r="AM182" i="3"/>
  <c r="AL182" i="3"/>
  <c r="AK182" i="3"/>
  <c r="R182" i="3"/>
  <c r="Q182" i="3"/>
  <c r="P182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AR181" i="3"/>
  <c r="AQ181" i="3"/>
  <c r="AP181" i="3"/>
  <c r="AO181" i="3"/>
  <c r="AN181" i="3"/>
  <c r="AM181" i="3"/>
  <c r="AL181" i="3"/>
  <c r="AK181" i="3"/>
  <c r="R181" i="3"/>
  <c r="Q181" i="3"/>
  <c r="P181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AR180" i="3"/>
  <c r="AQ180" i="3"/>
  <c r="AP180" i="3"/>
  <c r="AO180" i="3"/>
  <c r="AN180" i="3"/>
  <c r="AM180" i="3"/>
  <c r="AL180" i="3"/>
  <c r="AK180" i="3"/>
  <c r="R180" i="3"/>
  <c r="Q180" i="3"/>
  <c r="P180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AR179" i="3"/>
  <c r="AQ179" i="3"/>
  <c r="AP179" i="3"/>
  <c r="AO179" i="3"/>
  <c r="AN179" i="3"/>
  <c r="AM179" i="3"/>
  <c r="AL179" i="3"/>
  <c r="AK179" i="3"/>
  <c r="R179" i="3"/>
  <c r="Q179" i="3"/>
  <c r="P179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AR178" i="3"/>
  <c r="AQ178" i="3"/>
  <c r="AP178" i="3"/>
  <c r="AO178" i="3"/>
  <c r="AN178" i="3"/>
  <c r="AM178" i="3"/>
  <c r="AL178" i="3"/>
  <c r="AK178" i="3"/>
  <c r="R178" i="3"/>
  <c r="Q178" i="3"/>
  <c r="P178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AR177" i="3"/>
  <c r="AQ177" i="3"/>
  <c r="AP177" i="3"/>
  <c r="AO177" i="3"/>
  <c r="AN177" i="3"/>
  <c r="AM177" i="3"/>
  <c r="AL177" i="3"/>
  <c r="AK177" i="3"/>
  <c r="R177" i="3"/>
  <c r="Q177" i="3"/>
  <c r="P177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AR176" i="3"/>
  <c r="AQ176" i="3"/>
  <c r="AP176" i="3"/>
  <c r="AO176" i="3"/>
  <c r="AN176" i="3"/>
  <c r="AM176" i="3"/>
  <c r="AL176" i="3"/>
  <c r="AK176" i="3"/>
  <c r="R176" i="3"/>
  <c r="Q176" i="3"/>
  <c r="P176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AR175" i="3"/>
  <c r="AQ175" i="3"/>
  <c r="AP175" i="3"/>
  <c r="AO175" i="3"/>
  <c r="AN175" i="3"/>
  <c r="AM175" i="3"/>
  <c r="AL175" i="3"/>
  <c r="AK175" i="3"/>
  <c r="R175" i="3"/>
  <c r="Q175" i="3"/>
  <c r="P175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AR174" i="3"/>
  <c r="AQ174" i="3"/>
  <c r="AP174" i="3"/>
  <c r="AO174" i="3"/>
  <c r="AN174" i="3"/>
  <c r="AM174" i="3"/>
  <c r="AL174" i="3"/>
  <c r="AK174" i="3"/>
  <c r="R174" i="3"/>
  <c r="Q174" i="3"/>
  <c r="P174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AR173" i="3"/>
  <c r="AQ173" i="3"/>
  <c r="AP173" i="3"/>
  <c r="AO173" i="3"/>
  <c r="AN173" i="3"/>
  <c r="AM173" i="3"/>
  <c r="AL173" i="3"/>
  <c r="AK173" i="3"/>
  <c r="R173" i="3"/>
  <c r="Q173" i="3"/>
  <c r="P173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AR172" i="3"/>
  <c r="AQ172" i="3"/>
  <c r="AP172" i="3"/>
  <c r="AO172" i="3"/>
  <c r="AN172" i="3"/>
  <c r="AM172" i="3"/>
  <c r="AL172" i="3"/>
  <c r="AK172" i="3"/>
  <c r="R172" i="3"/>
  <c r="Q172" i="3"/>
  <c r="P172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AR171" i="3"/>
  <c r="AQ171" i="3"/>
  <c r="AP171" i="3"/>
  <c r="AO171" i="3"/>
  <c r="AN171" i="3"/>
  <c r="AM171" i="3"/>
  <c r="AL171" i="3"/>
  <c r="AK171" i="3"/>
  <c r="R171" i="3"/>
  <c r="Q171" i="3"/>
  <c r="P171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AR170" i="3"/>
  <c r="AQ170" i="3"/>
  <c r="AP170" i="3"/>
  <c r="AO170" i="3"/>
  <c r="AN170" i="3"/>
  <c r="AM170" i="3"/>
  <c r="AL170" i="3"/>
  <c r="AK170" i="3"/>
  <c r="R170" i="3"/>
  <c r="Q170" i="3"/>
  <c r="P170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AR169" i="3"/>
  <c r="AQ169" i="3"/>
  <c r="AP169" i="3"/>
  <c r="AO169" i="3"/>
  <c r="AN169" i="3"/>
  <c r="AM169" i="3"/>
  <c r="AL169" i="3"/>
  <c r="AK169" i="3"/>
  <c r="R169" i="3"/>
  <c r="Q169" i="3"/>
  <c r="P169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AR168" i="3"/>
  <c r="AQ168" i="3"/>
  <c r="AP168" i="3"/>
  <c r="AO168" i="3"/>
  <c r="AN168" i="3"/>
  <c r="AM168" i="3"/>
  <c r="AL168" i="3"/>
  <c r="AK168" i="3"/>
  <c r="R168" i="3"/>
  <c r="Q168" i="3"/>
  <c r="P168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AR167" i="3"/>
  <c r="AQ167" i="3"/>
  <c r="AP167" i="3"/>
  <c r="AO167" i="3"/>
  <c r="AN167" i="3"/>
  <c r="AM167" i="3"/>
  <c r="AL167" i="3"/>
  <c r="AK167" i="3"/>
  <c r="Q167" i="3"/>
  <c r="P167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AR166" i="3"/>
  <c r="AQ166" i="3"/>
  <c r="AP166" i="3"/>
  <c r="AO166" i="3"/>
  <c r="AN166" i="3"/>
  <c r="AM166" i="3"/>
  <c r="AL166" i="3"/>
  <c r="AK166" i="3"/>
  <c r="R166" i="3"/>
  <c r="Q166" i="3"/>
  <c r="P166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AR165" i="3"/>
  <c r="AQ165" i="3"/>
  <c r="AP165" i="3"/>
  <c r="AO165" i="3"/>
  <c r="AN165" i="3"/>
  <c r="AM165" i="3"/>
  <c r="AL165" i="3"/>
  <c r="AK165" i="3"/>
  <c r="R165" i="3"/>
  <c r="Q165" i="3"/>
  <c r="P165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AR164" i="3"/>
  <c r="AQ164" i="3"/>
  <c r="AP164" i="3"/>
  <c r="AO164" i="3"/>
  <c r="AN164" i="3"/>
  <c r="AM164" i="3"/>
  <c r="AL164" i="3"/>
  <c r="AK164" i="3"/>
  <c r="R164" i="3"/>
  <c r="Q164" i="3"/>
  <c r="P164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AR163" i="3"/>
  <c r="AQ163" i="3"/>
  <c r="AP163" i="3"/>
  <c r="AO163" i="3"/>
  <c r="AN163" i="3"/>
  <c r="AM163" i="3"/>
  <c r="AL163" i="3"/>
  <c r="AK163" i="3"/>
  <c r="R163" i="3"/>
  <c r="Q163" i="3"/>
  <c r="P163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AR162" i="3"/>
  <c r="AQ162" i="3"/>
  <c r="AP162" i="3"/>
  <c r="AO162" i="3"/>
  <c r="AN162" i="3"/>
  <c r="AM162" i="3"/>
  <c r="AL162" i="3"/>
  <c r="AK162" i="3"/>
  <c r="R162" i="3"/>
  <c r="Q162" i="3"/>
  <c r="P162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AR161" i="3"/>
  <c r="AQ161" i="3"/>
  <c r="AP161" i="3"/>
  <c r="AO161" i="3"/>
  <c r="AN161" i="3"/>
  <c r="AM161" i="3"/>
  <c r="AL161" i="3"/>
  <c r="AK161" i="3"/>
  <c r="R161" i="3"/>
  <c r="Q161" i="3"/>
  <c r="P161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AR160" i="3"/>
  <c r="AQ160" i="3"/>
  <c r="AP160" i="3"/>
  <c r="AO160" i="3"/>
  <c r="AN160" i="3"/>
  <c r="AM160" i="3"/>
  <c r="AL160" i="3"/>
  <c r="AK160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AR159" i="3"/>
  <c r="AQ159" i="3"/>
  <c r="AP159" i="3"/>
  <c r="AO159" i="3"/>
  <c r="AN159" i="3"/>
  <c r="AM159" i="3"/>
  <c r="AL159" i="3"/>
  <c r="AK159" i="3"/>
  <c r="R159" i="3"/>
  <c r="Q159" i="3"/>
  <c r="P159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AR158" i="3"/>
  <c r="AQ158" i="3"/>
  <c r="AP158" i="3"/>
  <c r="AO158" i="3"/>
  <c r="AN158" i="3"/>
  <c r="AM158" i="3"/>
  <c r="AL158" i="3"/>
  <c r="AK158" i="3"/>
  <c r="R158" i="3"/>
  <c r="Q158" i="3"/>
  <c r="P158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AR157" i="3"/>
  <c r="AQ157" i="3"/>
  <c r="AP157" i="3"/>
  <c r="AO157" i="3"/>
  <c r="AN157" i="3"/>
  <c r="AM157" i="3"/>
  <c r="AL157" i="3"/>
  <c r="AK157" i="3"/>
  <c r="R157" i="3"/>
  <c r="Q157" i="3"/>
  <c r="P157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AR156" i="3"/>
  <c r="AQ156" i="3"/>
  <c r="AP156" i="3"/>
  <c r="AO156" i="3"/>
  <c r="AN156" i="3"/>
  <c r="AM156" i="3"/>
  <c r="AL156" i="3"/>
  <c r="AK156" i="3"/>
  <c r="R156" i="3"/>
  <c r="Q156" i="3"/>
  <c r="P156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AR155" i="3"/>
  <c r="AQ155" i="3"/>
  <c r="AP155" i="3"/>
  <c r="AO155" i="3"/>
  <c r="AN155" i="3"/>
  <c r="AM155" i="3"/>
  <c r="AL155" i="3"/>
  <c r="AK155" i="3"/>
  <c r="R155" i="3"/>
  <c r="Q155" i="3"/>
  <c r="P155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AR154" i="3"/>
  <c r="AQ154" i="3"/>
  <c r="AP154" i="3"/>
  <c r="AO154" i="3"/>
  <c r="AN154" i="3"/>
  <c r="AM154" i="3"/>
  <c r="AL154" i="3"/>
  <c r="AK154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AR153" i="3"/>
  <c r="AQ153" i="3"/>
  <c r="AP153" i="3"/>
  <c r="AO153" i="3"/>
  <c r="AN153" i="3"/>
  <c r="AM153" i="3"/>
  <c r="AL153" i="3"/>
  <c r="AK153" i="3"/>
  <c r="R153" i="3"/>
  <c r="Q153" i="3"/>
  <c r="P153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AR152" i="3"/>
  <c r="AQ152" i="3"/>
  <c r="AP152" i="3"/>
  <c r="AO152" i="3"/>
  <c r="AN152" i="3"/>
  <c r="AM152" i="3"/>
  <c r="AL152" i="3"/>
  <c r="AK152" i="3"/>
  <c r="R152" i="3"/>
  <c r="Q152" i="3"/>
  <c r="P152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AR151" i="3"/>
  <c r="AQ151" i="3"/>
  <c r="AP151" i="3"/>
  <c r="AO151" i="3"/>
  <c r="AN151" i="3"/>
  <c r="AM151" i="3"/>
  <c r="AL151" i="3"/>
  <c r="AK151" i="3"/>
  <c r="Q151" i="3"/>
  <c r="P151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AR150" i="3"/>
  <c r="AQ150" i="3"/>
  <c r="AP150" i="3"/>
  <c r="AO150" i="3"/>
  <c r="AN150" i="3"/>
  <c r="AM150" i="3"/>
  <c r="AL150" i="3"/>
  <c r="AK150" i="3"/>
  <c r="Q150" i="3"/>
  <c r="P150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AR149" i="3"/>
  <c r="AQ149" i="3"/>
  <c r="AP149" i="3"/>
  <c r="AO149" i="3"/>
  <c r="AN149" i="3"/>
  <c r="AM149" i="3"/>
  <c r="AL149" i="3"/>
  <c r="AK149" i="3"/>
  <c r="Q149" i="3"/>
  <c r="P149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AR148" i="3"/>
  <c r="AQ148" i="3"/>
  <c r="AP148" i="3"/>
  <c r="AO148" i="3"/>
  <c r="AN148" i="3"/>
  <c r="AM148" i="3"/>
  <c r="AL148" i="3"/>
  <c r="AK148" i="3"/>
  <c r="Q148" i="3"/>
  <c r="P148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AR147" i="3"/>
  <c r="AQ147" i="3"/>
  <c r="AP147" i="3"/>
  <c r="AO147" i="3"/>
  <c r="AN147" i="3"/>
  <c r="AM147" i="3"/>
  <c r="AL147" i="3"/>
  <c r="AK147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AR146" i="3"/>
  <c r="AQ146" i="3"/>
  <c r="AP146" i="3"/>
  <c r="AO146" i="3"/>
  <c r="AN146" i="3"/>
  <c r="AM146" i="3"/>
  <c r="AL146" i="3"/>
  <c r="AK146" i="3"/>
  <c r="R146" i="3"/>
  <c r="Q146" i="3"/>
  <c r="P146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AR145" i="3"/>
  <c r="AQ145" i="3"/>
  <c r="AP145" i="3"/>
  <c r="AO145" i="3"/>
  <c r="AN145" i="3"/>
  <c r="AM145" i="3"/>
  <c r="AL145" i="3"/>
  <c r="AK145" i="3"/>
  <c r="R145" i="3"/>
  <c r="Q145" i="3"/>
  <c r="P145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AR144" i="3"/>
  <c r="AQ144" i="3"/>
  <c r="AP144" i="3"/>
  <c r="AO144" i="3"/>
  <c r="AN144" i="3"/>
  <c r="AM144" i="3"/>
  <c r="AL144" i="3"/>
  <c r="AK144" i="3"/>
  <c r="R144" i="3"/>
  <c r="Q144" i="3"/>
  <c r="P144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AR143" i="3"/>
  <c r="AQ143" i="3"/>
  <c r="AP143" i="3"/>
  <c r="AO143" i="3"/>
  <c r="AN143" i="3"/>
  <c r="AM143" i="3"/>
  <c r="AL143" i="3"/>
  <c r="AK143" i="3"/>
  <c r="R143" i="3"/>
  <c r="Q143" i="3"/>
  <c r="P143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AR142" i="3"/>
  <c r="AQ142" i="3"/>
  <c r="AP142" i="3"/>
  <c r="AO142" i="3"/>
  <c r="AN142" i="3"/>
  <c r="AM142" i="3"/>
  <c r="AL142" i="3"/>
  <c r="AK142" i="3"/>
  <c r="R142" i="3"/>
  <c r="Q142" i="3"/>
  <c r="P142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AR141" i="3"/>
  <c r="AQ141" i="3"/>
  <c r="AP141" i="3"/>
  <c r="AO141" i="3"/>
  <c r="AN141" i="3"/>
  <c r="AM141" i="3"/>
  <c r="AL141" i="3"/>
  <c r="AK141" i="3"/>
  <c r="R141" i="3"/>
  <c r="Q141" i="3"/>
  <c r="P141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AR140" i="3"/>
  <c r="AQ140" i="3"/>
  <c r="AP140" i="3"/>
  <c r="AO140" i="3"/>
  <c r="AN140" i="3"/>
  <c r="AM140" i="3"/>
  <c r="AL140" i="3"/>
  <c r="AK140" i="3"/>
  <c r="R140" i="3"/>
  <c r="Q140" i="3"/>
  <c r="P140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AR139" i="3"/>
  <c r="AQ139" i="3"/>
  <c r="AP139" i="3"/>
  <c r="AO139" i="3"/>
  <c r="AN139" i="3"/>
  <c r="AM139" i="3"/>
  <c r="AL139" i="3"/>
  <c r="AK139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AR138" i="3"/>
  <c r="AQ138" i="3"/>
  <c r="AP138" i="3"/>
  <c r="AO138" i="3"/>
  <c r="AN138" i="3"/>
  <c r="AM138" i="3"/>
  <c r="AL138" i="3"/>
  <c r="AK138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AR137" i="3"/>
  <c r="AQ137" i="3"/>
  <c r="AP137" i="3"/>
  <c r="AO137" i="3"/>
  <c r="AN137" i="3"/>
  <c r="AM137" i="3"/>
  <c r="AL137" i="3"/>
  <c r="AK137" i="3"/>
  <c r="BO136" i="3"/>
  <c r="BN136" i="3"/>
  <c r="BM136" i="3"/>
  <c r="BL136" i="3"/>
  <c r="BK136" i="3"/>
  <c r="BJ136" i="3"/>
  <c r="BI136" i="3"/>
  <c r="BH136" i="3"/>
  <c r="AR136" i="3"/>
  <c r="AQ136" i="3"/>
  <c r="AP136" i="3"/>
  <c r="AO136" i="3"/>
  <c r="AN136" i="3"/>
  <c r="AM136" i="3"/>
  <c r="AL136" i="3"/>
  <c r="AK136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AR135" i="3"/>
  <c r="AQ135" i="3"/>
  <c r="AP135" i="3"/>
  <c r="AO135" i="3"/>
  <c r="AN135" i="3"/>
  <c r="AM135" i="3"/>
  <c r="AL135" i="3"/>
  <c r="AK135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AR134" i="3"/>
  <c r="AQ134" i="3"/>
  <c r="AP134" i="3"/>
  <c r="AO134" i="3"/>
  <c r="AL134" i="3"/>
  <c r="AK134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AR133" i="3"/>
  <c r="AQ133" i="3"/>
  <c r="AP133" i="3"/>
  <c r="AO133" i="3"/>
  <c r="AN133" i="3"/>
  <c r="AM133" i="3"/>
  <c r="AL133" i="3"/>
  <c r="AK133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AR132" i="3"/>
  <c r="AQ132" i="3"/>
  <c r="AP132" i="3"/>
  <c r="AO132" i="3"/>
  <c r="AN132" i="3"/>
  <c r="AM132" i="3"/>
  <c r="AL132" i="3"/>
  <c r="AK132" i="3"/>
  <c r="R132" i="3"/>
  <c r="Q132" i="3"/>
  <c r="P132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AR131" i="3"/>
  <c r="AQ131" i="3"/>
  <c r="AP131" i="3"/>
  <c r="AO131" i="3"/>
  <c r="AN131" i="3"/>
  <c r="AM131" i="3"/>
  <c r="AL131" i="3"/>
  <c r="AK131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AR130" i="3"/>
  <c r="AQ130" i="3"/>
  <c r="AP130" i="3"/>
  <c r="AO130" i="3"/>
  <c r="AN130" i="3"/>
  <c r="AM130" i="3"/>
  <c r="AL130" i="3"/>
  <c r="AK130" i="3"/>
  <c r="R130" i="3"/>
  <c r="Q130" i="3"/>
  <c r="P130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AR129" i="3"/>
  <c r="AQ129" i="3"/>
  <c r="AP129" i="3"/>
  <c r="AO129" i="3"/>
  <c r="AN129" i="3"/>
  <c r="AM129" i="3"/>
  <c r="AL129" i="3"/>
  <c r="AK129" i="3"/>
  <c r="Q129" i="3"/>
  <c r="P129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AR128" i="3"/>
  <c r="AQ128" i="3"/>
  <c r="AP128" i="3"/>
  <c r="AO128" i="3"/>
  <c r="AN128" i="3"/>
  <c r="AM128" i="3"/>
  <c r="AL128" i="3"/>
  <c r="AK128" i="3"/>
  <c r="R128" i="3"/>
  <c r="Q128" i="3"/>
  <c r="P128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AR127" i="3"/>
  <c r="AQ127" i="3"/>
  <c r="AP127" i="3"/>
  <c r="AO127" i="3"/>
  <c r="AN127" i="3"/>
  <c r="AM127" i="3"/>
  <c r="AL127" i="3"/>
  <c r="AK127" i="3"/>
  <c r="R127" i="3"/>
  <c r="Q127" i="3"/>
  <c r="P127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AR126" i="3"/>
  <c r="AQ126" i="3"/>
  <c r="AP126" i="3"/>
  <c r="AO126" i="3"/>
  <c r="AN126" i="3"/>
  <c r="AM126" i="3"/>
  <c r="AL126" i="3"/>
  <c r="AK126" i="3"/>
  <c r="Q126" i="3"/>
  <c r="P126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AR125" i="3"/>
  <c r="AQ125" i="3"/>
  <c r="AP125" i="3"/>
  <c r="AO125" i="3"/>
  <c r="AN125" i="3"/>
  <c r="AM125" i="3"/>
  <c r="AL125" i="3"/>
  <c r="AK125" i="3"/>
  <c r="R125" i="3"/>
  <c r="Q125" i="3"/>
  <c r="P125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AR124" i="3"/>
  <c r="AQ124" i="3"/>
  <c r="AP124" i="3"/>
  <c r="AO124" i="3"/>
  <c r="AN124" i="3"/>
  <c r="AM124" i="3"/>
  <c r="AL124" i="3"/>
  <c r="AK124" i="3"/>
  <c r="R124" i="3"/>
  <c r="Q124" i="3"/>
  <c r="P124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AR123" i="3"/>
  <c r="AQ123" i="3"/>
  <c r="AP123" i="3"/>
  <c r="AO123" i="3"/>
  <c r="AN123" i="3"/>
  <c r="AM123" i="3"/>
  <c r="AL123" i="3"/>
  <c r="AK123" i="3"/>
  <c r="R123" i="3"/>
  <c r="Q123" i="3"/>
  <c r="P123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AR122" i="3"/>
  <c r="AQ122" i="3"/>
  <c r="AP122" i="3"/>
  <c r="AO122" i="3"/>
  <c r="AN122" i="3"/>
  <c r="AM122" i="3"/>
  <c r="AL122" i="3"/>
  <c r="AK122" i="3"/>
  <c r="R122" i="3"/>
  <c r="Q122" i="3"/>
  <c r="P122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AR121" i="3"/>
  <c r="AQ121" i="3"/>
  <c r="AP121" i="3"/>
  <c r="AO121" i="3"/>
  <c r="AN121" i="3"/>
  <c r="AM121" i="3"/>
  <c r="AL121" i="3"/>
  <c r="AK121" i="3"/>
  <c r="R121" i="3"/>
  <c r="Q121" i="3"/>
  <c r="P121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AR120" i="3"/>
  <c r="AQ120" i="3"/>
  <c r="AP120" i="3"/>
  <c r="AO120" i="3"/>
  <c r="AN120" i="3"/>
  <c r="AM120" i="3"/>
  <c r="AL120" i="3"/>
  <c r="AK120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AR119" i="3"/>
  <c r="AQ119" i="3"/>
  <c r="AP119" i="3"/>
  <c r="AO119" i="3"/>
  <c r="AN119" i="3"/>
  <c r="AM119" i="3"/>
  <c r="AL119" i="3"/>
  <c r="AK119" i="3"/>
  <c r="R119" i="3"/>
  <c r="Q119" i="3"/>
  <c r="P119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AR118" i="3"/>
  <c r="AQ118" i="3"/>
  <c r="AP118" i="3"/>
  <c r="AO118" i="3"/>
  <c r="AN118" i="3"/>
  <c r="AM118" i="3"/>
  <c r="AL118" i="3"/>
  <c r="AK118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AR117" i="3"/>
  <c r="AQ117" i="3"/>
  <c r="AP117" i="3"/>
  <c r="AO117" i="3"/>
  <c r="AN117" i="3"/>
  <c r="AM117" i="3"/>
  <c r="AL117" i="3"/>
  <c r="AK117" i="3"/>
  <c r="R117" i="3"/>
  <c r="Q117" i="3"/>
  <c r="P117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AR116" i="3"/>
  <c r="AQ116" i="3"/>
  <c r="AP116" i="3"/>
  <c r="AO116" i="3"/>
  <c r="AN116" i="3"/>
  <c r="AM116" i="3"/>
  <c r="AL116" i="3"/>
  <c r="AK116" i="3"/>
  <c r="R116" i="3"/>
  <c r="Q116" i="3"/>
  <c r="P116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AR115" i="3"/>
  <c r="AQ115" i="3"/>
  <c r="AP115" i="3"/>
  <c r="AO115" i="3"/>
  <c r="AN115" i="3"/>
  <c r="AM115" i="3"/>
  <c r="AL115" i="3"/>
  <c r="AK115" i="3"/>
  <c r="R115" i="3"/>
  <c r="Q115" i="3"/>
  <c r="P115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AR114" i="3"/>
  <c r="AQ114" i="3"/>
  <c r="AP114" i="3"/>
  <c r="AO114" i="3"/>
  <c r="AN114" i="3"/>
  <c r="AM114" i="3"/>
  <c r="AL114" i="3"/>
  <c r="AK114" i="3"/>
  <c r="R114" i="3"/>
  <c r="Q114" i="3"/>
  <c r="P114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AR113" i="3"/>
  <c r="AQ113" i="3"/>
  <c r="AP113" i="3"/>
  <c r="AO113" i="3"/>
  <c r="AN113" i="3"/>
  <c r="AM113" i="3"/>
  <c r="AL113" i="3"/>
  <c r="AK113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AR112" i="3"/>
  <c r="AQ112" i="3"/>
  <c r="AP112" i="3"/>
  <c r="AO112" i="3"/>
  <c r="AN112" i="3"/>
  <c r="AM112" i="3"/>
  <c r="AL112" i="3"/>
  <c r="AK112" i="3"/>
  <c r="R112" i="3"/>
  <c r="Q112" i="3"/>
  <c r="P112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AR111" i="3"/>
  <c r="AQ111" i="3"/>
  <c r="AP111" i="3"/>
  <c r="AO111" i="3"/>
  <c r="AN111" i="3"/>
  <c r="AM111" i="3"/>
  <c r="AL111" i="3"/>
  <c r="AK111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AR110" i="3"/>
  <c r="AQ110" i="3"/>
  <c r="AP110" i="3"/>
  <c r="AO110" i="3"/>
  <c r="AN110" i="3"/>
  <c r="AM110" i="3"/>
  <c r="AL110" i="3"/>
  <c r="AK110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AR109" i="3"/>
  <c r="AQ109" i="3"/>
  <c r="AP109" i="3"/>
  <c r="AO109" i="3"/>
  <c r="AN109" i="3"/>
  <c r="AM109" i="3"/>
  <c r="AL109" i="3"/>
  <c r="AK109" i="3"/>
  <c r="R109" i="3"/>
  <c r="Q109" i="3"/>
  <c r="P109" i="3"/>
  <c r="BO108" i="3"/>
  <c r="BN108" i="3"/>
  <c r="BM108" i="3"/>
  <c r="BL108" i="3"/>
  <c r="BK108" i="3"/>
  <c r="BJ108" i="3"/>
  <c r="BI108" i="3"/>
  <c r="BH108" i="3"/>
  <c r="BE108" i="3"/>
  <c r="BD108" i="3"/>
  <c r="BC108" i="3"/>
  <c r="AR108" i="3"/>
  <c r="AQ108" i="3"/>
  <c r="AP108" i="3"/>
  <c r="AO108" i="3"/>
  <c r="AN108" i="3"/>
  <c r="AM108" i="3"/>
  <c r="AL108" i="3"/>
  <c r="AK108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AR107" i="3"/>
  <c r="AQ107" i="3"/>
  <c r="AP107" i="3"/>
  <c r="AO107" i="3"/>
  <c r="AN107" i="3"/>
  <c r="AM107" i="3"/>
  <c r="AL107" i="3"/>
  <c r="AK107" i="3"/>
  <c r="BL106" i="3"/>
  <c r="BK106" i="3"/>
  <c r="BJ106" i="3"/>
  <c r="BI106" i="3"/>
  <c r="BH106" i="3"/>
  <c r="BG106" i="3"/>
  <c r="BF106" i="3"/>
  <c r="BE106" i="3"/>
  <c r="BD106" i="3"/>
  <c r="BC106" i="3"/>
  <c r="R106" i="3"/>
  <c r="Q106" i="3"/>
  <c r="P106" i="3"/>
  <c r="BO105" i="3"/>
  <c r="BN105" i="3"/>
  <c r="BM105" i="3"/>
  <c r="BL105" i="3"/>
  <c r="BK105" i="3"/>
  <c r="BJ105" i="3"/>
  <c r="BI105" i="3"/>
  <c r="BH105" i="3"/>
  <c r="BE105" i="3"/>
  <c r="BD105" i="3"/>
  <c r="BC105" i="3"/>
  <c r="AR105" i="3"/>
  <c r="AQ105" i="3"/>
  <c r="AP105" i="3"/>
  <c r="AO105" i="3"/>
  <c r="AN105" i="3"/>
  <c r="AM105" i="3"/>
  <c r="AL105" i="3"/>
  <c r="AK105" i="3"/>
  <c r="R105" i="3"/>
  <c r="Q105" i="3"/>
  <c r="P105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AR104" i="3"/>
  <c r="AQ104" i="3"/>
  <c r="AP104" i="3"/>
  <c r="AO104" i="3"/>
  <c r="AN104" i="3"/>
  <c r="AM104" i="3"/>
  <c r="AL104" i="3"/>
  <c r="AK104" i="3"/>
  <c r="Q104" i="3"/>
  <c r="P104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AR103" i="3"/>
  <c r="AQ103" i="3"/>
  <c r="AP103" i="3"/>
  <c r="AO103" i="3"/>
  <c r="AN103" i="3"/>
  <c r="AM103" i="3"/>
  <c r="AL103" i="3"/>
  <c r="AK103" i="3"/>
  <c r="R103" i="3"/>
  <c r="Q103" i="3"/>
  <c r="P103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AR102" i="3"/>
  <c r="AQ102" i="3"/>
  <c r="AP102" i="3"/>
  <c r="AO102" i="3"/>
  <c r="AN102" i="3"/>
  <c r="AM102" i="3"/>
  <c r="AL102" i="3"/>
  <c r="AK102" i="3"/>
  <c r="R102" i="3"/>
  <c r="Q102" i="3"/>
  <c r="P102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AR101" i="3"/>
  <c r="AQ101" i="3"/>
  <c r="AP101" i="3"/>
  <c r="AO101" i="3"/>
  <c r="AN101" i="3"/>
  <c r="AM101" i="3"/>
  <c r="AL101" i="3"/>
  <c r="AK101" i="3"/>
  <c r="Q101" i="3"/>
  <c r="P101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AR100" i="3"/>
  <c r="AQ100" i="3"/>
  <c r="AP100" i="3"/>
  <c r="AO100" i="3"/>
  <c r="AN100" i="3"/>
  <c r="AM100" i="3"/>
  <c r="AL100" i="3"/>
  <c r="AK100" i="3"/>
  <c r="R100" i="3"/>
  <c r="Q100" i="3"/>
  <c r="P100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AR99" i="3"/>
  <c r="AQ99" i="3"/>
  <c r="AP99" i="3"/>
  <c r="AO99" i="3"/>
  <c r="AN99" i="3"/>
  <c r="AM99" i="3"/>
  <c r="AL99" i="3"/>
  <c r="AK99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AR98" i="3"/>
  <c r="AQ98" i="3"/>
  <c r="AP98" i="3"/>
  <c r="AO98" i="3"/>
  <c r="AN98" i="3"/>
  <c r="AM98" i="3"/>
  <c r="AL98" i="3"/>
  <c r="AK98" i="3"/>
  <c r="R98" i="3"/>
  <c r="Q98" i="3"/>
  <c r="P98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AR97" i="3"/>
  <c r="AQ97" i="3"/>
  <c r="AP97" i="3"/>
  <c r="AO97" i="3"/>
  <c r="AN97" i="3"/>
  <c r="AM97" i="3"/>
  <c r="AL97" i="3"/>
  <c r="AK97" i="3"/>
  <c r="R97" i="3"/>
  <c r="Q97" i="3"/>
  <c r="P97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AR96" i="3"/>
  <c r="AQ96" i="3"/>
  <c r="AP96" i="3"/>
  <c r="AO96" i="3"/>
  <c r="AN96" i="3"/>
  <c r="AM96" i="3"/>
  <c r="AL96" i="3"/>
  <c r="AK96" i="3"/>
  <c r="Q96" i="3"/>
  <c r="BL95" i="3"/>
  <c r="BK95" i="3"/>
  <c r="BJ95" i="3"/>
  <c r="BI95" i="3"/>
  <c r="BH95" i="3"/>
  <c r="BG95" i="3"/>
  <c r="BF95" i="3"/>
  <c r="BE95" i="3"/>
  <c r="BD95" i="3"/>
  <c r="BC95" i="3"/>
  <c r="AP95" i="3"/>
  <c r="AO95" i="3"/>
  <c r="AK95" i="3"/>
  <c r="R95" i="3"/>
  <c r="Q95" i="3"/>
  <c r="P95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AR94" i="3"/>
  <c r="AQ94" i="3"/>
  <c r="AP94" i="3"/>
  <c r="AO94" i="3"/>
  <c r="AN94" i="3"/>
  <c r="AM94" i="3"/>
  <c r="AL94" i="3"/>
  <c r="AK94" i="3"/>
  <c r="R94" i="3"/>
  <c r="Q94" i="3"/>
  <c r="P94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AR93" i="3"/>
  <c r="AQ93" i="3"/>
  <c r="AP93" i="3"/>
  <c r="AO93" i="3"/>
  <c r="AN93" i="3"/>
  <c r="AM93" i="3"/>
  <c r="AL93" i="3"/>
  <c r="AK93" i="3"/>
  <c r="R93" i="3"/>
  <c r="Q93" i="3"/>
  <c r="P93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AR92" i="3"/>
  <c r="AQ92" i="3"/>
  <c r="AP92" i="3"/>
  <c r="AO92" i="3"/>
  <c r="AN92" i="3"/>
  <c r="AM92" i="3"/>
  <c r="AL92" i="3"/>
  <c r="AK92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AR91" i="3"/>
  <c r="AQ91" i="3"/>
  <c r="AP91" i="3"/>
  <c r="AO91" i="3"/>
  <c r="AN91" i="3"/>
  <c r="AM91" i="3"/>
  <c r="AL91" i="3"/>
  <c r="AK91" i="3"/>
  <c r="R91" i="3"/>
  <c r="Q91" i="3"/>
  <c r="P91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AR90" i="3"/>
  <c r="AQ90" i="3"/>
  <c r="AP90" i="3"/>
  <c r="AO90" i="3"/>
  <c r="AN90" i="3"/>
  <c r="AM90" i="3"/>
  <c r="AL90" i="3"/>
  <c r="AK90" i="3"/>
  <c r="R90" i="3"/>
  <c r="Q90" i="3"/>
  <c r="P90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AR89" i="3"/>
  <c r="AQ89" i="3"/>
  <c r="AP89" i="3"/>
  <c r="AO89" i="3"/>
  <c r="AN89" i="3"/>
  <c r="AM89" i="3"/>
  <c r="AL89" i="3"/>
  <c r="AK89" i="3"/>
  <c r="R89" i="3"/>
  <c r="Q89" i="3"/>
  <c r="P89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AR88" i="3"/>
  <c r="AQ88" i="3"/>
  <c r="AP88" i="3"/>
  <c r="AO88" i="3"/>
  <c r="AN88" i="3"/>
  <c r="AM88" i="3"/>
  <c r="AL88" i="3"/>
  <c r="AK88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AR87" i="3"/>
  <c r="AQ87" i="3"/>
  <c r="AP87" i="3"/>
  <c r="AO87" i="3"/>
  <c r="AN87" i="3"/>
  <c r="AM87" i="3"/>
  <c r="AL87" i="3"/>
  <c r="AK87" i="3"/>
  <c r="R87" i="3"/>
  <c r="Q87" i="3"/>
  <c r="P87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AR86" i="3"/>
  <c r="AQ86" i="3"/>
  <c r="AP86" i="3"/>
  <c r="AO86" i="3"/>
  <c r="AN86" i="3"/>
  <c r="AM86" i="3"/>
  <c r="AL86" i="3"/>
  <c r="AK86" i="3"/>
  <c r="R86" i="3"/>
  <c r="Q86" i="3"/>
  <c r="P86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AR85" i="3"/>
  <c r="AQ85" i="3"/>
  <c r="AP85" i="3"/>
  <c r="AO85" i="3"/>
  <c r="AN85" i="3"/>
  <c r="AM85" i="3"/>
  <c r="AL85" i="3"/>
  <c r="AK85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AR84" i="3"/>
  <c r="AQ84" i="3"/>
  <c r="AP84" i="3"/>
  <c r="AO84" i="3"/>
  <c r="AN84" i="3"/>
  <c r="AM84" i="3"/>
  <c r="AL84" i="3"/>
  <c r="AK84" i="3"/>
  <c r="R84" i="3"/>
  <c r="Q84" i="3"/>
  <c r="P84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AR83" i="3"/>
  <c r="AQ83" i="3"/>
  <c r="AP83" i="3"/>
  <c r="AO83" i="3"/>
  <c r="AN83" i="3"/>
  <c r="AM83" i="3"/>
  <c r="AL83" i="3"/>
  <c r="AK83" i="3"/>
  <c r="R83" i="3"/>
  <c r="Q83" i="3"/>
  <c r="P83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AR82" i="3"/>
  <c r="AQ82" i="3"/>
  <c r="AP82" i="3"/>
  <c r="AO82" i="3"/>
  <c r="AN82" i="3"/>
  <c r="AM82" i="3"/>
  <c r="AL82" i="3"/>
  <c r="AK82" i="3"/>
  <c r="R82" i="3"/>
  <c r="Q82" i="3"/>
  <c r="P82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AR81" i="3"/>
  <c r="AQ81" i="3"/>
  <c r="AP81" i="3"/>
  <c r="AO81" i="3"/>
  <c r="AN81" i="3"/>
  <c r="AM81" i="3"/>
  <c r="AL81" i="3"/>
  <c r="AK81" i="3"/>
  <c r="R81" i="3"/>
  <c r="Q81" i="3"/>
  <c r="P81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AR80" i="3"/>
  <c r="AQ80" i="3"/>
  <c r="AP80" i="3"/>
  <c r="AO80" i="3"/>
  <c r="AN80" i="3"/>
  <c r="AM80" i="3"/>
  <c r="AL80" i="3"/>
  <c r="AK80" i="3"/>
  <c r="R80" i="3"/>
  <c r="Q80" i="3"/>
  <c r="P80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AR79" i="3"/>
  <c r="AQ79" i="3"/>
  <c r="AP79" i="3"/>
  <c r="AO79" i="3"/>
  <c r="AN79" i="3"/>
  <c r="AM79" i="3"/>
  <c r="AL79" i="3"/>
  <c r="AK79" i="3"/>
  <c r="R79" i="3"/>
  <c r="Q79" i="3"/>
  <c r="P79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AR78" i="3"/>
  <c r="AQ78" i="3"/>
  <c r="AP78" i="3"/>
  <c r="AO78" i="3"/>
  <c r="AN78" i="3"/>
  <c r="AM78" i="3"/>
  <c r="AL78" i="3"/>
  <c r="AK78" i="3"/>
  <c r="Q78" i="3"/>
  <c r="P78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AR77" i="3"/>
  <c r="AQ77" i="3"/>
  <c r="AP77" i="3"/>
  <c r="AO77" i="3"/>
  <c r="AN77" i="3"/>
  <c r="AM77" i="3"/>
  <c r="AL77" i="3"/>
  <c r="AK77" i="3"/>
  <c r="Q77" i="3"/>
  <c r="P77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AR76" i="3"/>
  <c r="AQ76" i="3"/>
  <c r="AP76" i="3"/>
  <c r="AO76" i="3"/>
  <c r="AN76" i="3"/>
  <c r="AM76" i="3"/>
  <c r="AL76" i="3"/>
  <c r="AK76" i="3"/>
  <c r="R76" i="3"/>
  <c r="Q76" i="3"/>
  <c r="P76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AR75" i="3"/>
  <c r="AQ75" i="3"/>
  <c r="AP75" i="3"/>
  <c r="AO75" i="3"/>
  <c r="AN75" i="3"/>
  <c r="AM75" i="3"/>
  <c r="AL75" i="3"/>
  <c r="AK75" i="3"/>
  <c r="R75" i="3"/>
  <c r="Q75" i="3"/>
  <c r="P75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AR74" i="3"/>
  <c r="AQ74" i="3"/>
  <c r="AP74" i="3"/>
  <c r="AO74" i="3"/>
  <c r="AN74" i="3"/>
  <c r="AM74" i="3"/>
  <c r="AL74" i="3"/>
  <c r="AK74" i="3"/>
  <c r="R74" i="3"/>
  <c r="Q74" i="3"/>
  <c r="P74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AR73" i="3"/>
  <c r="AQ73" i="3"/>
  <c r="AP73" i="3"/>
  <c r="AO73" i="3"/>
  <c r="AN73" i="3"/>
  <c r="AM73" i="3"/>
  <c r="AL73" i="3"/>
  <c r="AK73" i="3"/>
  <c r="R73" i="3"/>
  <c r="Q73" i="3"/>
  <c r="P73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AR72" i="3"/>
  <c r="AQ72" i="3"/>
  <c r="AP72" i="3"/>
  <c r="AO72" i="3"/>
  <c r="AN72" i="3"/>
  <c r="AM72" i="3"/>
  <c r="AL72" i="3"/>
  <c r="AK72" i="3"/>
  <c r="R72" i="3"/>
  <c r="Q72" i="3"/>
  <c r="P72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AR71" i="3"/>
  <c r="AQ71" i="3"/>
  <c r="AP71" i="3"/>
  <c r="AO71" i="3"/>
  <c r="AN71" i="3"/>
  <c r="AM71" i="3"/>
  <c r="AL71" i="3"/>
  <c r="AK71" i="3"/>
  <c r="R71" i="3"/>
  <c r="Q71" i="3"/>
  <c r="P71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AR70" i="3"/>
  <c r="AQ70" i="3"/>
  <c r="AP70" i="3"/>
  <c r="AO70" i="3"/>
  <c r="AN70" i="3"/>
  <c r="AM70" i="3"/>
  <c r="AL70" i="3"/>
  <c r="AK70" i="3"/>
  <c r="R70" i="3"/>
  <c r="Q70" i="3"/>
  <c r="P70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AR69" i="3"/>
  <c r="AQ69" i="3"/>
  <c r="AP69" i="3"/>
  <c r="AO69" i="3"/>
  <c r="AN69" i="3"/>
  <c r="AM69" i="3"/>
  <c r="AL69" i="3"/>
  <c r="AK69" i="3"/>
  <c r="R69" i="3"/>
  <c r="Q69" i="3"/>
  <c r="P69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AR68" i="3"/>
  <c r="AQ68" i="3"/>
  <c r="AP68" i="3"/>
  <c r="AO68" i="3"/>
  <c r="AN68" i="3"/>
  <c r="AM68" i="3"/>
  <c r="AL68" i="3"/>
  <c r="AK68" i="3"/>
  <c r="R68" i="3"/>
  <c r="Q68" i="3"/>
  <c r="P68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AR67" i="3"/>
  <c r="AQ67" i="3"/>
  <c r="AP67" i="3"/>
  <c r="AO67" i="3"/>
  <c r="AN67" i="3"/>
  <c r="AM67" i="3"/>
  <c r="AL67" i="3"/>
  <c r="AK67" i="3"/>
  <c r="R67" i="3"/>
  <c r="Q67" i="3"/>
  <c r="P67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AR66" i="3"/>
  <c r="AQ66" i="3"/>
  <c r="AP66" i="3"/>
  <c r="AO66" i="3"/>
  <c r="AN66" i="3"/>
  <c r="AM66" i="3"/>
  <c r="AL66" i="3"/>
  <c r="AK66" i="3"/>
  <c r="R66" i="3"/>
  <c r="Q66" i="3"/>
  <c r="P66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AR65" i="3"/>
  <c r="AQ65" i="3"/>
  <c r="AP65" i="3"/>
  <c r="AO65" i="3"/>
  <c r="AN65" i="3"/>
  <c r="AM65" i="3"/>
  <c r="AL65" i="3"/>
  <c r="AK65" i="3"/>
  <c r="R65" i="3"/>
  <c r="Q65" i="3"/>
  <c r="P65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AR64" i="3"/>
  <c r="AQ64" i="3"/>
  <c r="AP64" i="3"/>
  <c r="AO64" i="3"/>
  <c r="AN64" i="3"/>
  <c r="AM64" i="3"/>
  <c r="AL64" i="3"/>
  <c r="AK64" i="3"/>
  <c r="R64" i="3"/>
  <c r="Q64" i="3"/>
  <c r="P64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AR63" i="3"/>
  <c r="AQ63" i="3"/>
  <c r="AP63" i="3"/>
  <c r="AO63" i="3"/>
  <c r="AN63" i="3"/>
  <c r="AM63" i="3"/>
  <c r="AL63" i="3"/>
  <c r="AK63" i="3"/>
  <c r="R63" i="3"/>
  <c r="Q63" i="3"/>
  <c r="P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AR62" i="3"/>
  <c r="AQ62" i="3"/>
  <c r="AP62" i="3"/>
  <c r="AO62" i="3"/>
  <c r="AN62" i="3"/>
  <c r="AM62" i="3"/>
  <c r="AL62" i="3"/>
  <c r="AK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AR61" i="3"/>
  <c r="AQ61" i="3"/>
  <c r="AP61" i="3"/>
  <c r="AO61" i="3"/>
  <c r="AN61" i="3"/>
  <c r="AM61" i="3"/>
  <c r="AL61" i="3"/>
  <c r="AK61" i="3"/>
  <c r="R61" i="3"/>
  <c r="Q61" i="3"/>
  <c r="P61" i="3"/>
  <c r="BO60" i="3"/>
  <c r="BN60" i="3"/>
  <c r="BM60" i="3"/>
  <c r="BL60" i="3"/>
  <c r="BK60" i="3"/>
  <c r="BJ60" i="3"/>
  <c r="BI60" i="3"/>
  <c r="BH60" i="3"/>
  <c r="AR60" i="3"/>
  <c r="AQ60" i="3"/>
  <c r="AP60" i="3"/>
  <c r="AO60" i="3"/>
  <c r="AN60" i="3"/>
  <c r="AM60" i="3"/>
  <c r="AL60" i="3"/>
  <c r="AK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AR59" i="3"/>
  <c r="AQ59" i="3"/>
  <c r="AP59" i="3"/>
  <c r="AO59" i="3"/>
  <c r="AN59" i="3"/>
  <c r="AM59" i="3"/>
  <c r="AL59" i="3"/>
  <c r="AK59" i="3"/>
  <c r="R59" i="3"/>
  <c r="Q59" i="3"/>
  <c r="P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AR58" i="3"/>
  <c r="AQ58" i="3"/>
  <c r="AP58" i="3"/>
  <c r="AO58" i="3"/>
  <c r="AN58" i="3"/>
  <c r="AM58" i="3"/>
  <c r="AL58" i="3"/>
  <c r="AK58" i="3"/>
  <c r="R58" i="3"/>
  <c r="Q58" i="3"/>
  <c r="P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AR57" i="3"/>
  <c r="AQ57" i="3"/>
  <c r="AP57" i="3"/>
  <c r="AO57" i="3"/>
  <c r="AN57" i="3"/>
  <c r="AM57" i="3"/>
  <c r="AL57" i="3"/>
  <c r="AK57" i="3"/>
  <c r="R57" i="3"/>
  <c r="Q57" i="3"/>
  <c r="P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AR56" i="3"/>
  <c r="AQ56" i="3"/>
  <c r="AP56" i="3"/>
  <c r="AO56" i="3"/>
  <c r="AN56" i="3"/>
  <c r="AM56" i="3"/>
  <c r="AL56" i="3"/>
  <c r="AK56" i="3"/>
  <c r="R56" i="3"/>
  <c r="Q56" i="3"/>
  <c r="P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AR55" i="3"/>
  <c r="AQ55" i="3"/>
  <c r="AP55" i="3"/>
  <c r="AO55" i="3"/>
  <c r="AN55" i="3"/>
  <c r="AM55" i="3"/>
  <c r="AL55" i="3"/>
  <c r="AK55" i="3"/>
  <c r="R55" i="3"/>
  <c r="Q55" i="3"/>
  <c r="P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AR54" i="3"/>
  <c r="AQ54" i="3"/>
  <c r="AP54" i="3"/>
  <c r="AO54" i="3"/>
  <c r="AN54" i="3"/>
  <c r="AM54" i="3"/>
  <c r="AL54" i="3"/>
  <c r="AK54" i="3"/>
  <c r="R54" i="3"/>
  <c r="Q54" i="3"/>
  <c r="P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AR53" i="3"/>
  <c r="AQ53" i="3"/>
  <c r="AP53" i="3"/>
  <c r="AO53" i="3"/>
  <c r="AN53" i="3"/>
  <c r="AM53" i="3"/>
  <c r="AL53" i="3"/>
  <c r="AK53" i="3"/>
  <c r="R53" i="3"/>
  <c r="Q53" i="3"/>
  <c r="P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AR52" i="3"/>
  <c r="AQ52" i="3"/>
  <c r="AP52" i="3"/>
  <c r="AO52" i="3"/>
  <c r="AN52" i="3"/>
  <c r="AM52" i="3"/>
  <c r="AL52" i="3"/>
  <c r="AK52" i="3"/>
  <c r="R52" i="3"/>
  <c r="Q52" i="3"/>
  <c r="P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AR51" i="3"/>
  <c r="AQ51" i="3"/>
  <c r="AP51" i="3"/>
  <c r="AO51" i="3"/>
  <c r="AN51" i="3"/>
  <c r="AM51" i="3"/>
  <c r="AL51" i="3"/>
  <c r="AK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AR50" i="3"/>
  <c r="AQ50" i="3"/>
  <c r="AP50" i="3"/>
  <c r="AO50" i="3"/>
  <c r="AN50" i="3"/>
  <c r="AM50" i="3"/>
  <c r="AL50" i="3"/>
  <c r="AK50" i="3"/>
  <c r="Q50" i="3"/>
  <c r="P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AR49" i="3"/>
  <c r="AQ49" i="3"/>
  <c r="AP49" i="3"/>
  <c r="AO49" i="3"/>
  <c r="AN49" i="3"/>
  <c r="AM49" i="3"/>
  <c r="AL49" i="3"/>
  <c r="AK49" i="3"/>
  <c r="Q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AR48" i="3"/>
  <c r="AQ48" i="3"/>
  <c r="AP48" i="3"/>
  <c r="AO48" i="3"/>
  <c r="AN48" i="3"/>
  <c r="AM48" i="3"/>
  <c r="AL48" i="3"/>
  <c r="AK48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AR47" i="3"/>
  <c r="AQ47" i="3"/>
  <c r="AP47" i="3"/>
  <c r="AO47" i="3"/>
  <c r="AN47" i="3"/>
  <c r="AM47" i="3"/>
  <c r="AL47" i="3"/>
  <c r="AK47" i="3"/>
  <c r="Q47" i="3"/>
  <c r="P47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AR46" i="3"/>
  <c r="AQ46" i="3"/>
  <c r="AP46" i="3"/>
  <c r="AO46" i="3"/>
  <c r="AN46" i="3"/>
  <c r="AM46" i="3"/>
  <c r="AL46" i="3"/>
  <c r="AK46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AR45" i="3"/>
  <c r="AQ45" i="3"/>
  <c r="AP45" i="3"/>
  <c r="AO45" i="3"/>
  <c r="AN45" i="3"/>
  <c r="AM45" i="3"/>
  <c r="AL45" i="3"/>
  <c r="AK45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AR44" i="3"/>
  <c r="AQ44" i="3"/>
  <c r="AP44" i="3"/>
  <c r="AO44" i="3"/>
  <c r="AN44" i="3"/>
  <c r="AM44" i="3"/>
  <c r="AL44" i="3"/>
  <c r="AK44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AR43" i="3"/>
  <c r="AQ43" i="3"/>
  <c r="AP43" i="3"/>
  <c r="AO43" i="3"/>
  <c r="AN43" i="3"/>
  <c r="AM43" i="3"/>
  <c r="AL43" i="3"/>
  <c r="AK43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AR42" i="3"/>
  <c r="AQ42" i="3"/>
  <c r="AP42" i="3"/>
  <c r="AO42" i="3"/>
  <c r="AN42" i="3"/>
  <c r="AM42" i="3"/>
  <c r="AL42" i="3"/>
  <c r="AK42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AR41" i="3"/>
  <c r="AQ41" i="3"/>
  <c r="AP41" i="3"/>
  <c r="AO41" i="3"/>
  <c r="AN41" i="3"/>
  <c r="AM41" i="3"/>
  <c r="AL41" i="3"/>
  <c r="AK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AR40" i="3"/>
  <c r="AQ40" i="3"/>
  <c r="AP40" i="3"/>
  <c r="AO40" i="3"/>
  <c r="AN40" i="3"/>
  <c r="AM40" i="3"/>
  <c r="AL40" i="3"/>
  <c r="AK40" i="3"/>
  <c r="R40" i="3"/>
  <c r="Q40" i="3"/>
  <c r="P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AR39" i="3"/>
  <c r="AQ39" i="3"/>
  <c r="AP39" i="3"/>
  <c r="AO39" i="3"/>
  <c r="AN39" i="3"/>
  <c r="AM39" i="3"/>
  <c r="AL39" i="3"/>
  <c r="AK39" i="3"/>
  <c r="R39" i="3"/>
  <c r="Q39" i="3"/>
  <c r="P39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AR38" i="3"/>
  <c r="AQ38" i="3"/>
  <c r="AP38" i="3"/>
  <c r="AO38" i="3"/>
  <c r="AN38" i="3"/>
  <c r="AM38" i="3"/>
  <c r="AL38" i="3"/>
  <c r="AK38" i="3"/>
  <c r="R38" i="3"/>
  <c r="Q38" i="3"/>
  <c r="P38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AR37" i="3"/>
  <c r="AQ37" i="3"/>
  <c r="AP37" i="3"/>
  <c r="AO37" i="3"/>
  <c r="AN37" i="3"/>
  <c r="AM37" i="3"/>
  <c r="AL37" i="3"/>
  <c r="AK37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AR36" i="3"/>
  <c r="AQ36" i="3"/>
  <c r="AP36" i="3"/>
  <c r="AO36" i="3"/>
  <c r="AN36" i="3"/>
  <c r="AM36" i="3"/>
  <c r="AL36" i="3"/>
  <c r="AK36" i="3"/>
  <c r="R36" i="3"/>
  <c r="Q36" i="3"/>
  <c r="P36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AR35" i="3"/>
  <c r="AQ35" i="3"/>
  <c r="AP35" i="3"/>
  <c r="AO35" i="3"/>
  <c r="AN35" i="3"/>
  <c r="AM35" i="3"/>
  <c r="AL35" i="3"/>
  <c r="AK35" i="3"/>
  <c r="Q35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AR34" i="3"/>
  <c r="AQ34" i="3"/>
  <c r="AP34" i="3"/>
  <c r="AO34" i="3"/>
  <c r="AN34" i="3"/>
  <c r="AM34" i="3"/>
  <c r="AL34" i="3"/>
  <c r="AK34" i="3"/>
  <c r="R34" i="3"/>
  <c r="Q34" i="3"/>
  <c r="P34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AR33" i="3"/>
  <c r="AQ33" i="3"/>
  <c r="AP33" i="3"/>
  <c r="AO33" i="3"/>
  <c r="AN33" i="3"/>
  <c r="AM33" i="3"/>
  <c r="AL33" i="3"/>
  <c r="AK33" i="3"/>
  <c r="R33" i="3"/>
  <c r="Q33" i="3"/>
  <c r="P33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AR32" i="3"/>
  <c r="AQ32" i="3"/>
  <c r="AP32" i="3"/>
  <c r="AO32" i="3"/>
  <c r="AN32" i="3"/>
  <c r="AM32" i="3"/>
  <c r="AL32" i="3"/>
  <c r="AK32" i="3"/>
  <c r="Q32" i="3"/>
  <c r="P32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AR31" i="3"/>
  <c r="AQ31" i="3"/>
  <c r="AP31" i="3"/>
  <c r="AO31" i="3"/>
  <c r="AN31" i="3"/>
  <c r="AM31" i="3"/>
  <c r="AL31" i="3"/>
  <c r="AK31" i="3"/>
  <c r="R31" i="3"/>
  <c r="Q31" i="3"/>
  <c r="P31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AR30" i="3"/>
  <c r="AQ30" i="3"/>
  <c r="AP30" i="3"/>
  <c r="AO30" i="3"/>
  <c r="AN30" i="3"/>
  <c r="AM30" i="3"/>
  <c r="AL30" i="3"/>
  <c r="AK30" i="3"/>
  <c r="R30" i="3"/>
  <c r="Q30" i="3"/>
  <c r="P30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AR29" i="3"/>
  <c r="AQ29" i="3"/>
  <c r="AP29" i="3"/>
  <c r="AO29" i="3"/>
  <c r="AN29" i="3"/>
  <c r="AM29" i="3"/>
  <c r="AL29" i="3"/>
  <c r="AK29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AR28" i="3"/>
  <c r="AQ28" i="3"/>
  <c r="AP28" i="3"/>
  <c r="AO28" i="3"/>
  <c r="AN28" i="3"/>
  <c r="AM28" i="3"/>
  <c r="AL28" i="3"/>
  <c r="AK28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AR27" i="3"/>
  <c r="AQ27" i="3"/>
  <c r="AP27" i="3"/>
  <c r="AO27" i="3"/>
  <c r="AN27" i="3"/>
  <c r="AM27" i="3"/>
  <c r="AL27" i="3"/>
  <c r="AK27" i="3"/>
  <c r="Q27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AR26" i="3"/>
  <c r="AQ26" i="3"/>
  <c r="AP26" i="3"/>
  <c r="AO26" i="3"/>
  <c r="AN26" i="3"/>
  <c r="AM26" i="3"/>
  <c r="AL26" i="3"/>
  <c r="AK26" i="3"/>
  <c r="R26" i="3"/>
  <c r="Q26" i="3"/>
  <c r="P26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AR25" i="3"/>
  <c r="AQ25" i="3"/>
  <c r="AP25" i="3"/>
  <c r="AO25" i="3"/>
  <c r="AN25" i="3"/>
  <c r="AM25" i="3"/>
  <c r="AL25" i="3"/>
  <c r="AK25" i="3"/>
  <c r="R25" i="3"/>
  <c r="Q25" i="3"/>
  <c r="P25" i="3"/>
  <c r="BL24" i="3"/>
  <c r="BK24" i="3"/>
  <c r="BJ24" i="3"/>
  <c r="BI24" i="3"/>
  <c r="BH24" i="3"/>
  <c r="BG24" i="3"/>
  <c r="BF24" i="3"/>
  <c r="BE24" i="3"/>
  <c r="BD24" i="3"/>
  <c r="BC24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AR23" i="3"/>
  <c r="AQ23" i="3"/>
  <c r="AP23" i="3"/>
  <c r="AO23" i="3"/>
  <c r="AN23" i="3"/>
  <c r="AM23" i="3"/>
  <c r="AL23" i="3"/>
  <c r="AK23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AR22" i="3"/>
  <c r="AQ22" i="3"/>
  <c r="AP22" i="3"/>
  <c r="AO22" i="3"/>
  <c r="AN22" i="3"/>
  <c r="AM22" i="3"/>
  <c r="AL22" i="3"/>
  <c r="AK22" i="3"/>
  <c r="R22" i="3"/>
  <c r="Q22" i="3"/>
  <c r="P22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AR21" i="3"/>
  <c r="AQ21" i="3"/>
  <c r="AP21" i="3"/>
  <c r="AO21" i="3"/>
  <c r="AN21" i="3"/>
  <c r="AM21" i="3"/>
  <c r="AL21" i="3"/>
  <c r="AK21" i="3"/>
  <c r="R21" i="3"/>
  <c r="Q21" i="3"/>
  <c r="P21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AR20" i="3"/>
  <c r="AQ20" i="3"/>
  <c r="AP20" i="3"/>
  <c r="AO20" i="3"/>
  <c r="AN20" i="3"/>
  <c r="AM20" i="3"/>
  <c r="AL20" i="3"/>
  <c r="AK20" i="3"/>
  <c r="R20" i="3"/>
  <c r="Q20" i="3"/>
  <c r="P20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AR19" i="3"/>
  <c r="AQ19" i="3"/>
  <c r="AP19" i="3"/>
  <c r="AO19" i="3"/>
  <c r="AN19" i="3"/>
  <c r="AM19" i="3"/>
  <c r="AL19" i="3"/>
  <c r="AK19" i="3"/>
  <c r="Q19" i="3"/>
  <c r="P19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AR18" i="3"/>
  <c r="AQ18" i="3"/>
  <c r="AP18" i="3"/>
  <c r="AO18" i="3"/>
  <c r="AN18" i="3"/>
  <c r="AM18" i="3"/>
  <c r="AL18" i="3"/>
  <c r="AK18" i="3"/>
  <c r="R18" i="3"/>
  <c r="Q18" i="3"/>
  <c r="P18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AR17" i="3"/>
  <c r="AQ17" i="3"/>
  <c r="AP17" i="3"/>
  <c r="AO17" i="3"/>
  <c r="AN17" i="3"/>
  <c r="AM17" i="3"/>
  <c r="AL17" i="3"/>
  <c r="AK17" i="3"/>
  <c r="R17" i="3"/>
  <c r="Q17" i="3"/>
  <c r="P17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AR16" i="3"/>
  <c r="AQ16" i="3"/>
  <c r="AP16" i="3"/>
  <c r="AO16" i="3"/>
  <c r="AN16" i="3"/>
  <c r="AM16" i="3"/>
  <c r="AL16" i="3"/>
  <c r="AK16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AR15" i="3"/>
  <c r="AQ15" i="3"/>
  <c r="AP15" i="3"/>
  <c r="AO15" i="3"/>
  <c r="AN15" i="3"/>
  <c r="AM15" i="3"/>
  <c r="AL15" i="3"/>
  <c r="AK15" i="3"/>
  <c r="R15" i="3"/>
  <c r="Q15" i="3"/>
  <c r="P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AR14" i="3"/>
  <c r="AQ14" i="3"/>
  <c r="AP14" i="3"/>
  <c r="AO14" i="3"/>
  <c r="AN14" i="3"/>
  <c r="AM14" i="3"/>
  <c r="AL14" i="3"/>
  <c r="AK14" i="3"/>
  <c r="R14" i="3"/>
  <c r="Q14" i="3"/>
  <c r="P14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AR13" i="3"/>
  <c r="AQ13" i="3"/>
  <c r="AP13" i="3"/>
  <c r="AO13" i="3"/>
  <c r="AN13" i="3"/>
  <c r="AM13" i="3"/>
  <c r="AL13" i="3"/>
  <c r="AK13" i="3"/>
  <c r="Q13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AR12" i="3"/>
  <c r="AQ12" i="3"/>
  <c r="AP12" i="3"/>
  <c r="AO12" i="3"/>
  <c r="AN12" i="3"/>
  <c r="AM12" i="3"/>
  <c r="AL12" i="3"/>
  <c r="AK12" i="3"/>
  <c r="R12" i="3"/>
  <c r="Q12" i="3"/>
  <c r="P12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AR11" i="3"/>
  <c r="AQ11" i="3"/>
  <c r="AP11" i="3"/>
  <c r="AO11" i="3"/>
  <c r="AN11" i="3"/>
  <c r="AM11" i="3"/>
  <c r="AL11" i="3"/>
  <c r="AK11" i="3"/>
  <c r="R11" i="3"/>
  <c r="Q11" i="3"/>
  <c r="P11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AR10" i="3"/>
  <c r="AQ10" i="3"/>
  <c r="AP10" i="3"/>
  <c r="AO10" i="3"/>
  <c r="AN10" i="3"/>
  <c r="AM10" i="3"/>
  <c r="AL10" i="3"/>
  <c r="AK10" i="3"/>
  <c r="Q10" i="3"/>
  <c r="P10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AR9" i="3"/>
  <c r="AQ9" i="3"/>
  <c r="AP9" i="3"/>
  <c r="AO9" i="3"/>
  <c r="AN9" i="3"/>
  <c r="AM9" i="3"/>
  <c r="AL9" i="3"/>
  <c r="AK9" i="3"/>
  <c r="R9" i="3"/>
  <c r="Q9" i="3"/>
  <c r="P9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AR8" i="3"/>
  <c r="AQ8" i="3"/>
  <c r="AP8" i="3"/>
  <c r="AO8" i="3"/>
  <c r="AN8" i="3"/>
  <c r="AM8" i="3"/>
  <c r="AL8" i="3"/>
  <c r="AK8" i="3"/>
  <c r="R8" i="3"/>
  <c r="Q8" i="3"/>
  <c r="P8" i="3"/>
  <c r="BO7" i="3"/>
  <c r="BO231" i="3" s="1"/>
  <c r="BN7" i="3"/>
  <c r="BM7" i="3"/>
  <c r="BL7" i="3"/>
  <c r="BK7" i="3"/>
  <c r="BK231" i="3" s="1"/>
  <c r="BJ7" i="3"/>
  <c r="BI7" i="3"/>
  <c r="BH7" i="3"/>
  <c r="BG7" i="3"/>
  <c r="BG231" i="3" s="1"/>
  <c r="BF7" i="3"/>
  <c r="BE7" i="3"/>
  <c r="BD7" i="3"/>
  <c r="BC7" i="3"/>
  <c r="BC231" i="3" s="1"/>
  <c r="AR7" i="3"/>
  <c r="AQ7" i="3"/>
  <c r="AP7" i="3"/>
  <c r="AO7" i="3"/>
  <c r="AO229" i="3" s="1"/>
  <c r="AN7" i="3"/>
  <c r="AM7" i="3"/>
  <c r="AL7" i="3"/>
  <c r="AK7" i="3"/>
  <c r="AK229" i="3" s="1"/>
  <c r="Q7" i="3"/>
  <c r="P7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AR6" i="3"/>
  <c r="AQ6" i="3"/>
  <c r="AP6" i="3"/>
  <c r="AO6" i="3"/>
  <c r="AN6" i="3"/>
  <c r="AM6" i="3"/>
  <c r="AL6" i="3"/>
  <c r="AK6" i="3"/>
  <c r="Q6" i="3"/>
  <c r="P6" i="3"/>
  <c r="BO5" i="3"/>
  <c r="BN5" i="3"/>
  <c r="BM5" i="3"/>
  <c r="BL5" i="3"/>
  <c r="BL230" i="3" s="1"/>
  <c r="BK5" i="3"/>
  <c r="BJ5" i="3"/>
  <c r="BI5" i="3"/>
  <c r="BH5" i="3"/>
  <c r="BH230" i="3" s="1"/>
  <c r="BG5" i="3"/>
  <c r="BF5" i="3"/>
  <c r="BE5" i="3"/>
  <c r="BD5" i="3"/>
  <c r="BD230" i="3" s="1"/>
  <c r="BC5" i="3"/>
  <c r="AR5" i="3"/>
  <c r="AQ5" i="3"/>
  <c r="AP5" i="3"/>
  <c r="AP231" i="3" s="1"/>
  <c r="AO5" i="3"/>
  <c r="AN5" i="3"/>
  <c r="AM5" i="3"/>
  <c r="AL5" i="3"/>
  <c r="AL231" i="3" s="1"/>
  <c r="AK5" i="3"/>
  <c r="BO4" i="3"/>
  <c r="BO229" i="3" s="1"/>
  <c r="BN4" i="3"/>
  <c r="BN230" i="3" s="1"/>
  <c r="BM4" i="3"/>
  <c r="BM231" i="3" s="1"/>
  <c r="BL4" i="3"/>
  <c r="BL231" i="3" s="1"/>
  <c r="BK4" i="3"/>
  <c r="BK229" i="3" s="1"/>
  <c r="BJ4" i="3"/>
  <c r="BJ230" i="3" s="1"/>
  <c r="BI4" i="3"/>
  <c r="BI231" i="3" s="1"/>
  <c r="BH4" i="3"/>
  <c r="BH231" i="3" s="1"/>
  <c r="BG4" i="3"/>
  <c r="BG229" i="3" s="1"/>
  <c r="BF4" i="3"/>
  <c r="BF230" i="3" s="1"/>
  <c r="BE4" i="3"/>
  <c r="BE231" i="3" s="1"/>
  <c r="BD4" i="3"/>
  <c r="BD231" i="3" s="1"/>
  <c r="BC4" i="3"/>
  <c r="BC229" i="3" s="1"/>
  <c r="AR4" i="3"/>
  <c r="AR231" i="3" s="1"/>
  <c r="AQ4" i="3"/>
  <c r="AQ229" i="3" s="1"/>
  <c r="AP4" i="3"/>
  <c r="AP230" i="3" s="1"/>
  <c r="AO4" i="3"/>
  <c r="AO231" i="3" s="1"/>
  <c r="AN4" i="3"/>
  <c r="AN231" i="3" s="1"/>
  <c r="AM4" i="3"/>
  <c r="AM229" i="3" s="1"/>
  <c r="AL4" i="3"/>
  <c r="AL230" i="3" s="1"/>
  <c r="AK4" i="3"/>
  <c r="AK231" i="3" s="1"/>
  <c r="R4" i="3"/>
  <c r="Q4" i="3"/>
  <c r="P4" i="3"/>
  <c r="CU233" i="2"/>
  <c r="AY233" i="2"/>
  <c r="AD233" i="2"/>
  <c r="CU232" i="2"/>
  <c r="AY232" i="2"/>
  <c r="AD232" i="2"/>
  <c r="CU231" i="2"/>
  <c r="AY231" i="2"/>
  <c r="AD231" i="2"/>
  <c r="CU230" i="2"/>
  <c r="AY230" i="2"/>
  <c r="AD230" i="2"/>
  <c r="CU228" i="2"/>
  <c r="CL228" i="2"/>
  <c r="AY228" i="2"/>
  <c r="AD228" i="2"/>
  <c r="W228" i="2"/>
  <c r="CU227" i="2"/>
  <c r="AY227" i="2"/>
  <c r="AD227" i="2"/>
  <c r="CU226" i="2"/>
  <c r="CL226" i="2"/>
  <c r="AY226" i="2"/>
  <c r="AD226" i="2"/>
  <c r="W226" i="2"/>
  <c r="CU225" i="2"/>
  <c r="CL225" i="2"/>
  <c r="AY225" i="2"/>
  <c r="AD225" i="2"/>
  <c r="W225" i="2"/>
  <c r="CU224" i="2"/>
  <c r="CL224" i="2"/>
  <c r="AY224" i="2"/>
  <c r="AD224" i="2"/>
  <c r="W224" i="2"/>
  <c r="CU223" i="2"/>
  <c r="CL223" i="2"/>
  <c r="AY223" i="2"/>
  <c r="AD223" i="2"/>
  <c r="W223" i="2"/>
  <c r="CU222" i="2"/>
  <c r="CL222" i="2"/>
  <c r="AY222" i="2"/>
  <c r="AD222" i="2"/>
  <c r="W222" i="2"/>
  <c r="CU221" i="2"/>
  <c r="CL221" i="2"/>
  <c r="AY221" i="2"/>
  <c r="AD221" i="2"/>
  <c r="W221" i="2"/>
  <c r="CU220" i="2"/>
  <c r="AY220" i="2"/>
  <c r="AD220" i="2"/>
  <c r="W220" i="2"/>
  <c r="CU219" i="2"/>
  <c r="CL219" i="2"/>
  <c r="AY219" i="2"/>
  <c r="AD219" i="2"/>
  <c r="W219" i="2"/>
  <c r="CU218" i="2"/>
  <c r="CL218" i="2"/>
  <c r="AY218" i="2"/>
  <c r="AD218" i="2"/>
  <c r="W218" i="2"/>
  <c r="CU217" i="2"/>
  <c r="CL217" i="2"/>
  <c r="AY217" i="2"/>
  <c r="AD217" i="2"/>
  <c r="W217" i="2"/>
  <c r="CU216" i="2"/>
  <c r="AY216" i="2"/>
  <c r="AD216" i="2"/>
  <c r="W216" i="2"/>
  <c r="CU215" i="2"/>
  <c r="CL215" i="2"/>
  <c r="AY215" i="2"/>
  <c r="AD215" i="2"/>
  <c r="W215" i="2"/>
  <c r="CU214" i="2"/>
  <c r="CL214" i="2"/>
  <c r="AY214" i="2"/>
  <c r="AD214" i="2"/>
  <c r="W214" i="2"/>
  <c r="CU213" i="2"/>
  <c r="CL213" i="2"/>
  <c r="AY213" i="2"/>
  <c r="AD213" i="2"/>
  <c r="W213" i="2"/>
  <c r="CU212" i="2"/>
  <c r="CL212" i="2"/>
  <c r="AY212" i="2"/>
  <c r="AD212" i="2"/>
  <c r="W212" i="2"/>
  <c r="CU211" i="2"/>
  <c r="AY211" i="2"/>
  <c r="AD211" i="2"/>
  <c r="W211" i="2"/>
  <c r="CU210" i="2"/>
  <c r="CL210" i="2"/>
  <c r="AY210" i="2"/>
  <c r="AD210" i="2"/>
  <c r="W210" i="2"/>
  <c r="CU209" i="2"/>
  <c r="CL209" i="2"/>
  <c r="AY209" i="2"/>
  <c r="AD209" i="2"/>
  <c r="W209" i="2"/>
  <c r="CU208" i="2"/>
  <c r="AY208" i="2"/>
  <c r="AD208" i="2"/>
  <c r="W208" i="2"/>
  <c r="CU207" i="2"/>
  <c r="CL207" i="2"/>
  <c r="AY207" i="2"/>
  <c r="AD207" i="2"/>
  <c r="W207" i="2"/>
  <c r="CU206" i="2"/>
  <c r="CL206" i="2"/>
  <c r="AY206" i="2"/>
  <c r="AD206" i="2"/>
  <c r="W206" i="2"/>
  <c r="CU205" i="2"/>
  <c r="CL205" i="2"/>
  <c r="AY205" i="2"/>
  <c r="AD205" i="2"/>
  <c r="W205" i="2"/>
  <c r="CU204" i="2"/>
  <c r="CL204" i="2"/>
  <c r="AY204" i="2"/>
  <c r="AD204" i="2"/>
  <c r="W204" i="2"/>
  <c r="CU203" i="2"/>
  <c r="CL203" i="2"/>
  <c r="AY203" i="2"/>
  <c r="AD203" i="2"/>
  <c r="W203" i="2"/>
  <c r="CU202" i="2"/>
  <c r="CL202" i="2"/>
  <c r="AY202" i="2"/>
  <c r="AD202" i="2"/>
  <c r="W202" i="2"/>
  <c r="CU201" i="2"/>
  <c r="CL201" i="2"/>
  <c r="AY201" i="2"/>
  <c r="AD201" i="2"/>
  <c r="W201" i="2"/>
  <c r="CU200" i="2"/>
  <c r="AY200" i="2"/>
  <c r="AD200" i="2"/>
  <c r="W200" i="2"/>
  <c r="CU199" i="2"/>
  <c r="CL199" i="2"/>
  <c r="AY199" i="2"/>
  <c r="AD199" i="2"/>
  <c r="W199" i="2"/>
  <c r="CU198" i="2"/>
  <c r="AY198" i="2"/>
  <c r="AD198" i="2"/>
  <c r="W198" i="2"/>
  <c r="CU197" i="2"/>
  <c r="CL197" i="2"/>
  <c r="AY197" i="2"/>
  <c r="AD197" i="2"/>
  <c r="W197" i="2"/>
  <c r="CU196" i="2"/>
  <c r="CL196" i="2"/>
  <c r="AY196" i="2"/>
  <c r="AD196" i="2"/>
  <c r="W196" i="2"/>
  <c r="CU195" i="2"/>
  <c r="CL195" i="2"/>
  <c r="AY195" i="2"/>
  <c r="AD195" i="2"/>
  <c r="W195" i="2"/>
  <c r="CU194" i="2"/>
  <c r="CL194" i="2"/>
  <c r="AY194" i="2"/>
  <c r="AD194" i="2"/>
  <c r="W194" i="2"/>
  <c r="CU193" i="2"/>
  <c r="CL193" i="2"/>
  <c r="AY193" i="2"/>
  <c r="AD193" i="2"/>
  <c r="W193" i="2"/>
  <c r="CU192" i="2"/>
  <c r="CL192" i="2"/>
  <c r="AY192" i="2"/>
  <c r="AD192" i="2"/>
  <c r="W192" i="2"/>
  <c r="CU191" i="2"/>
  <c r="CL191" i="2"/>
  <c r="AY191" i="2"/>
  <c r="AD191" i="2"/>
  <c r="W191" i="2"/>
  <c r="CU190" i="2"/>
  <c r="CL190" i="2"/>
  <c r="AY190" i="2"/>
  <c r="AD190" i="2"/>
  <c r="W190" i="2"/>
  <c r="CU189" i="2"/>
  <c r="CL189" i="2"/>
  <c r="AY189" i="2"/>
  <c r="AD189" i="2"/>
  <c r="W189" i="2"/>
  <c r="CU188" i="2"/>
  <c r="CL188" i="2"/>
  <c r="AY188" i="2"/>
  <c r="AD188" i="2"/>
  <c r="W188" i="2"/>
  <c r="CU187" i="2"/>
  <c r="CL187" i="2"/>
  <c r="AY187" i="2"/>
  <c r="AD187" i="2"/>
  <c r="W187" i="2"/>
  <c r="CU186" i="2"/>
  <c r="CL186" i="2"/>
  <c r="AY186" i="2"/>
  <c r="AD186" i="2"/>
  <c r="W186" i="2"/>
  <c r="CU185" i="2"/>
  <c r="AY185" i="2"/>
  <c r="AD185" i="2"/>
  <c r="W185" i="2"/>
  <c r="CU184" i="2"/>
  <c r="CL184" i="2"/>
  <c r="AY184" i="2"/>
  <c r="AD184" i="2"/>
  <c r="W184" i="2"/>
  <c r="CU183" i="2"/>
  <c r="CL183" i="2"/>
  <c r="AY183" i="2"/>
  <c r="AD183" i="2"/>
  <c r="W183" i="2"/>
  <c r="CU182" i="2"/>
  <c r="AY182" i="2"/>
  <c r="AD182" i="2"/>
  <c r="W182" i="2"/>
  <c r="CU181" i="2"/>
  <c r="CL181" i="2"/>
  <c r="AY181" i="2"/>
  <c r="AD181" i="2"/>
  <c r="W181" i="2"/>
  <c r="CU180" i="2"/>
  <c r="CL180" i="2"/>
  <c r="AY180" i="2"/>
  <c r="AD180" i="2"/>
  <c r="W180" i="2"/>
  <c r="CL179" i="2"/>
  <c r="AY179" i="2"/>
  <c r="AD179" i="2"/>
  <c r="W179" i="2"/>
  <c r="CU178" i="2"/>
  <c r="CL178" i="2"/>
  <c r="AY178" i="2"/>
  <c r="AD178" i="2"/>
  <c r="W178" i="2"/>
  <c r="CU177" i="2"/>
  <c r="CL177" i="2"/>
  <c r="AY177" i="2"/>
  <c r="AD177" i="2"/>
  <c r="W177" i="2"/>
  <c r="CU176" i="2"/>
  <c r="CL176" i="2"/>
  <c r="AY176" i="2"/>
  <c r="AD176" i="2"/>
  <c r="W176" i="2"/>
  <c r="CU175" i="2"/>
  <c r="AY175" i="2"/>
  <c r="AD175" i="2"/>
  <c r="W175" i="2"/>
  <c r="CU174" i="2"/>
  <c r="CL174" i="2"/>
  <c r="AY174" i="2"/>
  <c r="AD174" i="2"/>
  <c r="W174" i="2"/>
  <c r="CU173" i="2"/>
  <c r="AY173" i="2"/>
  <c r="AD173" i="2"/>
  <c r="W173" i="2"/>
  <c r="CU172" i="2"/>
  <c r="CL172" i="2"/>
  <c r="AY172" i="2"/>
  <c r="AD172" i="2"/>
  <c r="W172" i="2"/>
  <c r="CU171" i="2"/>
  <c r="CL171" i="2"/>
  <c r="AY171" i="2"/>
  <c r="AD171" i="2"/>
  <c r="W171" i="2"/>
  <c r="CU170" i="2"/>
  <c r="AY170" i="2"/>
  <c r="AD170" i="2"/>
  <c r="W170" i="2"/>
  <c r="CU169" i="2"/>
  <c r="CL169" i="2"/>
  <c r="AY169" i="2"/>
  <c r="AD169" i="2"/>
  <c r="W169" i="2"/>
  <c r="CU168" i="2"/>
  <c r="CL168" i="2"/>
  <c r="AY168" i="2"/>
  <c r="AD168" i="2"/>
  <c r="W168" i="2"/>
  <c r="CU167" i="2"/>
  <c r="CL167" i="2"/>
  <c r="AY167" i="2"/>
  <c r="AD167" i="2"/>
  <c r="W167" i="2"/>
  <c r="CU166" i="2"/>
  <c r="CL166" i="2"/>
  <c r="AY166" i="2"/>
  <c r="AD166" i="2"/>
  <c r="W166" i="2"/>
  <c r="CU165" i="2"/>
  <c r="CL165" i="2"/>
  <c r="AY165" i="2"/>
  <c r="AD165" i="2"/>
  <c r="W165" i="2"/>
  <c r="CU164" i="2"/>
  <c r="CL164" i="2"/>
  <c r="AY164" i="2"/>
  <c r="AD164" i="2"/>
  <c r="W164" i="2"/>
  <c r="CU163" i="2"/>
  <c r="CL163" i="2"/>
  <c r="AY163" i="2"/>
  <c r="AD163" i="2"/>
  <c r="W163" i="2"/>
  <c r="CU162" i="2"/>
  <c r="CL162" i="2"/>
  <c r="AY162" i="2"/>
  <c r="AD162" i="2"/>
  <c r="W162" i="2"/>
  <c r="CU161" i="2"/>
  <c r="AY161" i="2"/>
  <c r="AD161" i="2"/>
  <c r="W161" i="2"/>
  <c r="CU160" i="2"/>
  <c r="CL160" i="2"/>
  <c r="AY160" i="2"/>
  <c r="AD160" i="2"/>
  <c r="W160" i="2"/>
  <c r="CU159" i="2"/>
  <c r="CL159" i="2"/>
  <c r="AY159" i="2"/>
  <c r="AD159" i="2"/>
  <c r="W159" i="2"/>
  <c r="CU158" i="2"/>
  <c r="AY158" i="2"/>
  <c r="AD158" i="2"/>
  <c r="W158" i="2"/>
  <c r="CU157" i="2"/>
  <c r="CL157" i="2"/>
  <c r="AY157" i="2"/>
  <c r="AD157" i="2"/>
  <c r="W157" i="2"/>
  <c r="CU156" i="2"/>
  <c r="CL156" i="2"/>
  <c r="AY156" i="2"/>
  <c r="AD156" i="2"/>
  <c r="W156" i="2"/>
  <c r="CU155" i="2"/>
  <c r="CL155" i="2"/>
  <c r="AY155" i="2"/>
  <c r="AD155" i="2"/>
  <c r="W155" i="2"/>
  <c r="CU154" i="2"/>
  <c r="CL154" i="2"/>
  <c r="AY154" i="2"/>
  <c r="AD154" i="2"/>
  <c r="W154" i="2"/>
  <c r="CU153" i="2"/>
  <c r="CL153" i="2"/>
  <c r="AY153" i="2"/>
  <c r="AD153" i="2"/>
  <c r="W153" i="2"/>
  <c r="CU152" i="2"/>
  <c r="CL152" i="2"/>
  <c r="AY152" i="2"/>
  <c r="AD152" i="2"/>
  <c r="W152" i="2"/>
  <c r="CU151" i="2"/>
  <c r="CL151" i="2"/>
  <c r="AY151" i="2"/>
  <c r="AD151" i="2"/>
  <c r="W151" i="2"/>
  <c r="CU150" i="2"/>
  <c r="CL150" i="2"/>
  <c r="AY150" i="2"/>
  <c r="AD150" i="2"/>
  <c r="W150" i="2"/>
  <c r="CU149" i="2"/>
  <c r="CL149" i="2"/>
  <c r="AY149" i="2"/>
  <c r="AD149" i="2"/>
  <c r="W149" i="2"/>
  <c r="CU148" i="2"/>
  <c r="CL148" i="2"/>
  <c r="AY148" i="2"/>
  <c r="AD148" i="2"/>
  <c r="W148" i="2"/>
  <c r="CU147" i="2"/>
  <c r="CL147" i="2"/>
  <c r="AY147" i="2"/>
  <c r="AD147" i="2"/>
  <c r="W147" i="2"/>
  <c r="CU146" i="2"/>
  <c r="CL146" i="2"/>
  <c r="AY146" i="2"/>
  <c r="AD146" i="2"/>
  <c r="W146" i="2"/>
  <c r="CU145" i="2"/>
  <c r="CL145" i="2"/>
  <c r="AY145" i="2"/>
  <c r="AD145" i="2"/>
  <c r="W145" i="2"/>
  <c r="CU144" i="2"/>
  <c r="CL144" i="2"/>
  <c r="AY144" i="2"/>
  <c r="AD144" i="2"/>
  <c r="W144" i="2"/>
  <c r="CU143" i="2"/>
  <c r="CL143" i="2"/>
  <c r="AY143" i="2"/>
  <c r="AD143" i="2"/>
  <c r="W143" i="2"/>
  <c r="CU142" i="2"/>
  <c r="CL142" i="2"/>
  <c r="AY142" i="2"/>
  <c r="AD142" i="2"/>
  <c r="W142" i="2"/>
  <c r="CU141" i="2"/>
  <c r="CL141" i="2"/>
  <c r="AY141" i="2"/>
  <c r="AD141" i="2"/>
  <c r="W141" i="2"/>
  <c r="CU140" i="2"/>
  <c r="CL140" i="2"/>
  <c r="AY140" i="2"/>
  <c r="AD140" i="2"/>
  <c r="W140" i="2"/>
  <c r="CU139" i="2"/>
  <c r="CL139" i="2"/>
  <c r="AY139" i="2"/>
  <c r="AD139" i="2"/>
  <c r="W139" i="2"/>
  <c r="CU138" i="2"/>
  <c r="CL138" i="2"/>
  <c r="AY138" i="2"/>
  <c r="AD138" i="2"/>
  <c r="W138" i="2"/>
  <c r="CU137" i="2"/>
  <c r="CL137" i="2"/>
  <c r="AY137" i="2"/>
  <c r="AD137" i="2"/>
  <c r="W137" i="2"/>
  <c r="CL136" i="2"/>
  <c r="W136" i="2"/>
  <c r="CU135" i="2"/>
  <c r="CL135" i="2"/>
  <c r="AY135" i="2"/>
  <c r="AD135" i="2"/>
  <c r="W135" i="2"/>
  <c r="CL134" i="2"/>
  <c r="W134" i="2"/>
  <c r="CU133" i="2"/>
  <c r="CL133" i="2"/>
  <c r="AY133" i="2"/>
  <c r="AD133" i="2"/>
  <c r="W133" i="2"/>
  <c r="CU132" i="2"/>
  <c r="AY132" i="2"/>
  <c r="AD132" i="2"/>
  <c r="W132" i="2"/>
  <c r="CU131" i="2"/>
  <c r="CL131" i="2"/>
  <c r="AY131" i="2"/>
  <c r="AD131" i="2"/>
  <c r="W131" i="2"/>
  <c r="CU130" i="2"/>
  <c r="AY130" i="2"/>
  <c r="AD130" i="2"/>
  <c r="W130" i="2"/>
  <c r="CU129" i="2"/>
  <c r="CL129" i="2"/>
  <c r="AY129" i="2"/>
  <c r="AD129" i="2"/>
  <c r="W129" i="2"/>
  <c r="CU128" i="2"/>
  <c r="CL128" i="2"/>
  <c r="AY128" i="2"/>
  <c r="AD128" i="2"/>
  <c r="W128" i="2"/>
  <c r="CU127" i="2"/>
  <c r="AY127" i="2"/>
  <c r="AD127" i="2"/>
  <c r="W127" i="2"/>
  <c r="CU126" i="2"/>
  <c r="CL126" i="2"/>
  <c r="AY126" i="2"/>
  <c r="AD126" i="2"/>
  <c r="W126" i="2"/>
  <c r="CU125" i="2"/>
  <c r="AY125" i="2"/>
  <c r="AD125" i="2"/>
  <c r="W125" i="2"/>
  <c r="CU124" i="2"/>
  <c r="CL124" i="2"/>
  <c r="AY124" i="2"/>
  <c r="AD124" i="2"/>
  <c r="W124" i="2"/>
  <c r="CU123" i="2"/>
  <c r="CL123" i="2"/>
  <c r="AY123" i="2"/>
  <c r="AD123" i="2"/>
  <c r="W123" i="2"/>
  <c r="CU122" i="2"/>
  <c r="CL122" i="2"/>
  <c r="AY122" i="2"/>
  <c r="AD122" i="2"/>
  <c r="W122" i="2"/>
  <c r="CU121" i="2"/>
  <c r="CL121" i="2"/>
  <c r="AY121" i="2"/>
  <c r="AD121" i="2"/>
  <c r="W121" i="2"/>
  <c r="CU120" i="2"/>
  <c r="CL120" i="2"/>
  <c r="AY120" i="2"/>
  <c r="AD120" i="2"/>
  <c r="W120" i="2"/>
  <c r="CU119" i="2"/>
  <c r="CL119" i="2"/>
  <c r="AY119" i="2"/>
  <c r="AD119" i="2"/>
  <c r="W119" i="2"/>
  <c r="CU118" i="2"/>
  <c r="AY118" i="2"/>
  <c r="AD118" i="2"/>
  <c r="W118" i="2"/>
  <c r="CU117" i="2"/>
  <c r="CL117" i="2"/>
  <c r="AY117" i="2"/>
  <c r="AD117" i="2"/>
  <c r="W117" i="2"/>
  <c r="CU116" i="2"/>
  <c r="CL116" i="2"/>
  <c r="AY116" i="2"/>
  <c r="AD116" i="2"/>
  <c r="W116" i="2"/>
  <c r="CU115" i="2"/>
  <c r="AY115" i="2"/>
  <c r="AD115" i="2"/>
  <c r="W115" i="2"/>
  <c r="CU114" i="2"/>
  <c r="CL114" i="2"/>
  <c r="AY114" i="2"/>
  <c r="AD114" i="2"/>
  <c r="W114" i="2"/>
  <c r="CU113" i="2"/>
  <c r="AY113" i="2"/>
  <c r="AD113" i="2"/>
  <c r="W113" i="2"/>
  <c r="CU112" i="2"/>
  <c r="AY112" i="2"/>
  <c r="AD112" i="2"/>
  <c r="W112" i="2"/>
  <c r="CU111" i="2"/>
  <c r="AY111" i="2"/>
  <c r="AD111" i="2"/>
  <c r="W111" i="2"/>
  <c r="CU110" i="2"/>
  <c r="AY110" i="2"/>
  <c r="AD110" i="2"/>
  <c r="W110" i="2"/>
  <c r="CU109" i="2"/>
  <c r="CL109" i="2"/>
  <c r="AY109" i="2"/>
  <c r="AD109" i="2"/>
  <c r="W109" i="2"/>
  <c r="CU108" i="2"/>
  <c r="CL108" i="2"/>
  <c r="AY108" i="2"/>
  <c r="AD108" i="2"/>
  <c r="W108" i="2"/>
  <c r="CL107" i="2"/>
  <c r="W107" i="2"/>
  <c r="CU106" i="2"/>
  <c r="AY106" i="2"/>
  <c r="AD106" i="2"/>
  <c r="W106" i="2"/>
  <c r="CU105" i="2"/>
  <c r="CL105" i="2"/>
  <c r="AY105" i="2"/>
  <c r="AD105" i="2"/>
  <c r="W105" i="2"/>
  <c r="CU104" i="2"/>
  <c r="CL104" i="2"/>
  <c r="AY104" i="2"/>
  <c r="AD104" i="2"/>
  <c r="W104" i="2"/>
  <c r="CU103" i="2"/>
  <c r="CL103" i="2"/>
  <c r="AY103" i="2"/>
  <c r="AD103" i="2"/>
  <c r="W103" i="2"/>
  <c r="CU102" i="2"/>
  <c r="CL102" i="2"/>
  <c r="AY102" i="2"/>
  <c r="AD102" i="2"/>
  <c r="W102" i="2"/>
  <c r="CU101" i="2"/>
  <c r="CL101" i="2"/>
  <c r="AY101" i="2"/>
  <c r="AD101" i="2"/>
  <c r="W101" i="2"/>
  <c r="CU100" i="2"/>
  <c r="CL100" i="2"/>
  <c r="AY100" i="2"/>
  <c r="AD100" i="2"/>
  <c r="W100" i="2"/>
  <c r="CU99" i="2"/>
  <c r="CL99" i="2"/>
  <c r="AY99" i="2"/>
  <c r="AD99" i="2"/>
  <c r="W99" i="2"/>
  <c r="CU98" i="2"/>
  <c r="CL98" i="2"/>
  <c r="AY98" i="2"/>
  <c r="AD98" i="2"/>
  <c r="W98" i="2"/>
  <c r="CU97" i="2"/>
  <c r="CL97" i="2"/>
  <c r="AY97" i="2"/>
  <c r="AD97" i="2"/>
  <c r="W97" i="2"/>
  <c r="CU96" i="2"/>
  <c r="CL96" i="2"/>
  <c r="AY96" i="2"/>
  <c r="AD96" i="2"/>
  <c r="W96" i="2"/>
  <c r="CU95" i="2"/>
  <c r="CL95" i="2"/>
  <c r="AY95" i="2"/>
  <c r="AD95" i="2"/>
  <c r="W95" i="2"/>
  <c r="CU94" i="2"/>
  <c r="CL94" i="2"/>
  <c r="AY94" i="2"/>
  <c r="AD94" i="2"/>
  <c r="W94" i="2"/>
  <c r="CU93" i="2"/>
  <c r="CL93" i="2"/>
  <c r="AY93" i="2"/>
  <c r="AD93" i="2"/>
  <c r="W93" i="2"/>
  <c r="CU92" i="2"/>
  <c r="CL92" i="2"/>
  <c r="AY92" i="2"/>
  <c r="AD92" i="2"/>
  <c r="W92" i="2"/>
  <c r="CU91" i="2"/>
  <c r="CL91" i="2"/>
  <c r="AY91" i="2"/>
  <c r="AD91" i="2"/>
  <c r="W91" i="2"/>
  <c r="CU90" i="2"/>
  <c r="AY90" i="2"/>
  <c r="AD90" i="2"/>
  <c r="W90" i="2"/>
  <c r="CU89" i="2"/>
  <c r="CL89" i="2"/>
  <c r="AY89" i="2"/>
  <c r="AD89" i="2"/>
  <c r="W89" i="2"/>
  <c r="CU88" i="2"/>
  <c r="CL88" i="2"/>
  <c r="AY88" i="2"/>
  <c r="AD88" i="2"/>
  <c r="W88" i="2"/>
  <c r="CU87" i="2"/>
  <c r="CL87" i="2"/>
  <c r="AY87" i="2"/>
  <c r="AD87" i="2"/>
  <c r="W87" i="2"/>
  <c r="CU86" i="2"/>
  <c r="CL86" i="2"/>
  <c r="AY86" i="2"/>
  <c r="AD86" i="2"/>
  <c r="W86" i="2"/>
  <c r="CU85" i="2"/>
  <c r="CL85" i="2"/>
  <c r="AY85" i="2"/>
  <c r="AD85" i="2"/>
  <c r="W85" i="2"/>
  <c r="CU84" i="2"/>
  <c r="CL84" i="2"/>
  <c r="AY84" i="2"/>
  <c r="AD84" i="2"/>
  <c r="W84" i="2"/>
  <c r="CU83" i="2"/>
  <c r="CL83" i="2"/>
  <c r="AY83" i="2"/>
  <c r="AD83" i="2"/>
  <c r="W83" i="2"/>
  <c r="CU82" i="2"/>
  <c r="AY82" i="2"/>
  <c r="AD82" i="2"/>
  <c r="CU81" i="2"/>
  <c r="CL81" i="2"/>
  <c r="AY81" i="2"/>
  <c r="AD81" i="2"/>
  <c r="W81" i="2"/>
  <c r="CU80" i="2"/>
  <c r="AY80" i="2"/>
  <c r="AD80" i="2"/>
  <c r="W80" i="2"/>
  <c r="CU79" i="2"/>
  <c r="AY79" i="2"/>
  <c r="AD79" i="2"/>
  <c r="W79" i="2"/>
  <c r="CU78" i="2"/>
  <c r="CL78" i="2"/>
  <c r="AY78" i="2"/>
  <c r="AD78" i="2"/>
  <c r="W78" i="2"/>
  <c r="CU77" i="2"/>
  <c r="CL77" i="2"/>
  <c r="AY77" i="2"/>
  <c r="AD77" i="2"/>
  <c r="W77" i="2"/>
  <c r="CU76" i="2"/>
  <c r="AY76" i="2"/>
  <c r="AD76" i="2"/>
  <c r="W76" i="2"/>
  <c r="CU75" i="2"/>
  <c r="CL75" i="2"/>
  <c r="AY75" i="2"/>
  <c r="AD75" i="2"/>
  <c r="W75" i="2"/>
  <c r="CU74" i="2"/>
  <c r="CL74" i="2"/>
  <c r="AY74" i="2"/>
  <c r="AD74" i="2"/>
  <c r="W74" i="2"/>
  <c r="CU73" i="2"/>
  <c r="CL73" i="2"/>
  <c r="AY73" i="2"/>
  <c r="AD73" i="2"/>
  <c r="W73" i="2"/>
  <c r="CU72" i="2"/>
  <c r="CL72" i="2"/>
  <c r="AY72" i="2"/>
  <c r="AD72" i="2"/>
  <c r="W72" i="2"/>
  <c r="CU71" i="2"/>
  <c r="CL71" i="2"/>
  <c r="AY71" i="2"/>
  <c r="AD71" i="2"/>
  <c r="W71" i="2"/>
  <c r="CU70" i="2"/>
  <c r="AY70" i="2"/>
  <c r="AD70" i="2"/>
  <c r="W70" i="2"/>
  <c r="CU69" i="2"/>
  <c r="CL69" i="2"/>
  <c r="AY69" i="2"/>
  <c r="AD69" i="2"/>
  <c r="W69" i="2"/>
  <c r="CU68" i="2"/>
  <c r="CL68" i="2"/>
  <c r="AY68" i="2"/>
  <c r="AD68" i="2"/>
  <c r="W68" i="2"/>
  <c r="CU67" i="2"/>
  <c r="AY67" i="2"/>
  <c r="AD67" i="2"/>
  <c r="W67" i="2"/>
  <c r="CU66" i="2"/>
  <c r="CL66" i="2"/>
  <c r="AY66" i="2"/>
  <c r="AD66" i="2"/>
  <c r="W66" i="2"/>
  <c r="CU65" i="2"/>
  <c r="AY65" i="2"/>
  <c r="AD65" i="2"/>
  <c r="W65" i="2"/>
  <c r="CU64" i="2"/>
  <c r="CL64" i="2"/>
  <c r="AY64" i="2"/>
  <c r="AD64" i="2"/>
  <c r="W64" i="2"/>
  <c r="CU63" i="2"/>
  <c r="AY63" i="2"/>
  <c r="AD63" i="2"/>
  <c r="W63" i="2"/>
  <c r="CU62" i="2"/>
  <c r="AY62" i="2"/>
  <c r="AD62" i="2"/>
  <c r="W62" i="2"/>
  <c r="CU61" i="2"/>
  <c r="AY61" i="2"/>
  <c r="AD61" i="2"/>
  <c r="W61" i="2"/>
  <c r="CL60" i="2"/>
  <c r="W60" i="2"/>
  <c r="CU59" i="2"/>
  <c r="AY59" i="2"/>
  <c r="AD59" i="2"/>
  <c r="W59" i="2"/>
  <c r="CU58" i="2"/>
  <c r="AY58" i="2"/>
  <c r="AD58" i="2"/>
  <c r="W58" i="2"/>
  <c r="CU57" i="2"/>
  <c r="AY57" i="2"/>
  <c r="AD57" i="2"/>
  <c r="W57" i="2"/>
  <c r="CU56" i="2"/>
  <c r="CL56" i="2"/>
  <c r="AY56" i="2"/>
  <c r="AD56" i="2"/>
  <c r="W56" i="2"/>
  <c r="CU55" i="2"/>
  <c r="CL55" i="2"/>
  <c r="AY55" i="2"/>
  <c r="AD55" i="2"/>
  <c r="W55" i="2"/>
  <c r="CU54" i="2"/>
  <c r="CL54" i="2"/>
  <c r="AY54" i="2"/>
  <c r="AD54" i="2"/>
  <c r="W54" i="2"/>
  <c r="CU53" i="2"/>
  <c r="CL53" i="2"/>
  <c r="AY53" i="2"/>
  <c r="AD53" i="2"/>
  <c r="W53" i="2"/>
  <c r="CU52" i="2"/>
  <c r="CL52" i="2"/>
  <c r="AY52" i="2"/>
  <c r="AD52" i="2"/>
  <c r="W52" i="2"/>
  <c r="CU51" i="2"/>
  <c r="CL51" i="2"/>
  <c r="AY51" i="2"/>
  <c r="AD51" i="2"/>
  <c r="W51" i="2"/>
  <c r="CU50" i="2"/>
  <c r="CL50" i="2"/>
  <c r="AY50" i="2"/>
  <c r="AD50" i="2"/>
  <c r="W50" i="2"/>
  <c r="CU49" i="2"/>
  <c r="CL49" i="2"/>
  <c r="AY49" i="2"/>
  <c r="AD49" i="2"/>
  <c r="W49" i="2"/>
  <c r="CU48" i="2"/>
  <c r="CL48" i="2"/>
  <c r="AY48" i="2"/>
  <c r="AD48" i="2"/>
  <c r="W48" i="2"/>
  <c r="CU47" i="2"/>
  <c r="CL47" i="2"/>
  <c r="AY47" i="2"/>
  <c r="AD47" i="2"/>
  <c r="W47" i="2"/>
  <c r="CU46" i="2"/>
  <c r="CL46" i="2"/>
  <c r="AY46" i="2"/>
  <c r="AD46" i="2"/>
  <c r="W46" i="2"/>
  <c r="CU45" i="2"/>
  <c r="CL45" i="2"/>
  <c r="AY45" i="2"/>
  <c r="AD45" i="2"/>
  <c r="W45" i="2"/>
  <c r="CU44" i="2"/>
  <c r="CL44" i="2"/>
  <c r="AY44" i="2"/>
  <c r="AD44" i="2"/>
  <c r="W44" i="2"/>
  <c r="CU43" i="2"/>
  <c r="AY43" i="2"/>
  <c r="AD43" i="2"/>
  <c r="W43" i="2"/>
  <c r="CU42" i="2"/>
  <c r="CL42" i="2"/>
  <c r="AY42" i="2"/>
  <c r="AD42" i="2"/>
  <c r="W42" i="2"/>
  <c r="CU41" i="2"/>
  <c r="AY41" i="2"/>
  <c r="AD41" i="2"/>
  <c r="W41" i="2"/>
  <c r="CU40" i="2"/>
  <c r="AY40" i="2"/>
  <c r="AD40" i="2"/>
  <c r="W40" i="2"/>
  <c r="CU39" i="2"/>
  <c r="CL39" i="2"/>
  <c r="AY39" i="2"/>
  <c r="AD39" i="2"/>
  <c r="W39" i="2"/>
  <c r="CU38" i="2"/>
  <c r="AY38" i="2"/>
  <c r="AD38" i="2"/>
  <c r="W38" i="2"/>
  <c r="CU37" i="2"/>
  <c r="CL37" i="2"/>
  <c r="AY37" i="2"/>
  <c r="AD37" i="2"/>
  <c r="W37" i="2"/>
  <c r="CU36" i="2"/>
  <c r="CL36" i="2"/>
  <c r="AY36" i="2"/>
  <c r="AD36" i="2"/>
  <c r="W36" i="2"/>
  <c r="CU35" i="2"/>
  <c r="CL35" i="2"/>
  <c r="AY35" i="2"/>
  <c r="AD35" i="2"/>
  <c r="W35" i="2"/>
  <c r="CU34" i="2"/>
  <c r="CL34" i="2"/>
  <c r="AY34" i="2"/>
  <c r="AD34" i="2"/>
  <c r="W34" i="2"/>
  <c r="CU33" i="2"/>
  <c r="CL33" i="2"/>
  <c r="AY33" i="2"/>
  <c r="AD33" i="2"/>
  <c r="W33" i="2"/>
  <c r="CU32" i="2"/>
  <c r="CL32" i="2"/>
  <c r="AY32" i="2"/>
  <c r="AD32" i="2"/>
  <c r="W32" i="2"/>
  <c r="CU31" i="2"/>
  <c r="CL31" i="2"/>
  <c r="AY31" i="2"/>
  <c r="AD31" i="2"/>
  <c r="W31" i="2"/>
  <c r="CU30" i="2"/>
  <c r="CL30" i="2"/>
  <c r="AY30" i="2"/>
  <c r="AD30" i="2"/>
  <c r="W30" i="2"/>
  <c r="CU29" i="2"/>
  <c r="CL29" i="2"/>
  <c r="AY29" i="2"/>
  <c r="AD29" i="2"/>
  <c r="W29" i="2"/>
  <c r="CU28" i="2"/>
  <c r="CL28" i="2"/>
  <c r="AY28" i="2"/>
  <c r="AD28" i="2"/>
  <c r="W28" i="2"/>
  <c r="CU27" i="2"/>
  <c r="CL27" i="2"/>
  <c r="AY27" i="2"/>
  <c r="AD27" i="2"/>
  <c r="W27" i="2"/>
  <c r="CU26" i="2"/>
  <c r="CL26" i="2"/>
  <c r="AY26" i="2"/>
  <c r="AD26" i="2"/>
  <c r="W26" i="2"/>
  <c r="CU25" i="2"/>
  <c r="AY25" i="2"/>
  <c r="AD25" i="2"/>
  <c r="W25" i="2"/>
  <c r="CU24" i="2"/>
  <c r="CL24" i="2"/>
  <c r="AY24" i="2"/>
  <c r="AD24" i="2"/>
  <c r="W24" i="2"/>
  <c r="CU23" i="2"/>
  <c r="CL23" i="2"/>
  <c r="AY23" i="2"/>
  <c r="AD23" i="2"/>
  <c r="W23" i="2"/>
  <c r="CU22" i="2"/>
  <c r="CL22" i="2"/>
  <c r="AY22" i="2"/>
  <c r="AD22" i="2"/>
  <c r="W22" i="2"/>
  <c r="CU21" i="2"/>
  <c r="CL21" i="2"/>
  <c r="AY21" i="2"/>
  <c r="AD21" i="2"/>
  <c r="CU20" i="2"/>
  <c r="CL20" i="2"/>
  <c r="AY20" i="2"/>
  <c r="AD20" i="2"/>
  <c r="W20" i="2"/>
  <c r="CU19" i="2"/>
  <c r="CL19" i="2"/>
  <c r="AY19" i="2"/>
  <c r="AD19" i="2"/>
  <c r="W19" i="2"/>
  <c r="CU18" i="2"/>
  <c r="CL18" i="2"/>
  <c r="AY18" i="2"/>
  <c r="AD18" i="2"/>
  <c r="W18" i="2"/>
  <c r="CU17" i="2"/>
  <c r="CL17" i="2"/>
  <c r="AY17" i="2"/>
  <c r="AD17" i="2"/>
  <c r="W17" i="2"/>
  <c r="CU16" i="2"/>
  <c r="CL16" i="2"/>
  <c r="AY16" i="2"/>
  <c r="AD16" i="2"/>
  <c r="W16" i="2"/>
  <c r="CU15" i="2"/>
  <c r="CL15" i="2"/>
  <c r="AY15" i="2"/>
  <c r="AD15" i="2"/>
  <c r="W15" i="2"/>
  <c r="CU14" i="2"/>
  <c r="CL14" i="2"/>
  <c r="AY14" i="2"/>
  <c r="AD14" i="2"/>
  <c r="W14" i="2"/>
  <c r="CU13" i="2"/>
  <c r="CL13" i="2"/>
  <c r="AY13" i="2"/>
  <c r="AD13" i="2"/>
  <c r="W13" i="2"/>
  <c r="CU12" i="2"/>
  <c r="AY12" i="2"/>
  <c r="AD12" i="2"/>
  <c r="W12" i="2"/>
  <c r="CU11" i="2"/>
  <c r="CL11" i="2"/>
  <c r="AY11" i="2"/>
  <c r="AD11" i="2"/>
  <c r="W11" i="2"/>
  <c r="CU10" i="2"/>
  <c r="CL10" i="2"/>
  <c r="AY10" i="2"/>
  <c r="AD10" i="2"/>
  <c r="W10" i="2"/>
  <c r="CU9" i="2"/>
  <c r="CL9" i="2"/>
  <c r="AY9" i="2"/>
  <c r="AD9" i="2"/>
  <c r="W9" i="2"/>
  <c r="CU8" i="2"/>
  <c r="CL8" i="2"/>
  <c r="AY8" i="2"/>
  <c r="AD8" i="2"/>
  <c r="W8" i="2"/>
  <c r="CU7" i="2"/>
  <c r="CL7" i="2"/>
  <c r="AY7" i="2"/>
  <c r="AD7" i="2"/>
  <c r="W7" i="2"/>
  <c r="CU6" i="2"/>
  <c r="CL6" i="2"/>
  <c r="AY6" i="2"/>
  <c r="AD6" i="2"/>
  <c r="W6" i="2"/>
  <c r="CU5" i="2"/>
  <c r="CL5" i="2"/>
  <c r="AY5" i="2"/>
  <c r="AD5" i="2"/>
  <c r="W5" i="2"/>
  <c r="CU4" i="2"/>
  <c r="CL4" i="2"/>
  <c r="AY4" i="2"/>
  <c r="AD4" i="2"/>
  <c r="W4" i="2"/>
  <c r="H382" i="1"/>
  <c r="H379" i="1"/>
  <c r="H375" i="1"/>
  <c r="H368" i="1"/>
  <c r="H367" i="1"/>
  <c r="H366" i="1"/>
  <c r="H365" i="1"/>
  <c r="H364" i="1"/>
  <c r="H363" i="1"/>
  <c r="H362" i="1"/>
  <c r="H361" i="1"/>
  <c r="H358" i="1"/>
  <c r="H357" i="1"/>
  <c r="H356" i="1"/>
  <c r="H354" i="1"/>
  <c r="H344" i="1"/>
  <c r="H342" i="1"/>
  <c r="H339" i="1"/>
  <c r="H335" i="1"/>
  <c r="H334" i="1"/>
  <c r="H333" i="1"/>
  <c r="H332" i="1"/>
  <c r="H331" i="1"/>
  <c r="H326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AP233" i="1"/>
  <c r="AO233" i="1"/>
  <c r="AN233" i="1"/>
  <c r="AP232" i="1"/>
  <c r="AO232" i="1"/>
  <c r="AN232" i="1"/>
  <c r="AP231" i="1"/>
  <c r="AO231" i="1"/>
  <c r="AN231" i="1"/>
  <c r="DI228" i="1"/>
  <c r="AP228" i="1"/>
  <c r="AO228" i="1"/>
  <c r="AN228" i="1"/>
  <c r="AC228" i="1"/>
  <c r="AB228" i="1"/>
  <c r="AA228" i="1"/>
  <c r="T228" i="1"/>
  <c r="S228" i="1"/>
  <c r="R228" i="1"/>
  <c r="Q228" i="1"/>
  <c r="DJ226" i="1"/>
  <c r="DI226" i="1"/>
  <c r="DE226" i="1"/>
  <c r="DD226" i="1"/>
  <c r="DC226" i="1"/>
  <c r="DB226" i="1"/>
  <c r="AP226" i="1"/>
  <c r="AO226" i="1"/>
  <c r="AN226" i="1"/>
  <c r="AC226" i="1"/>
  <c r="AB226" i="1"/>
  <c r="AA226" i="1"/>
  <c r="T226" i="1"/>
  <c r="S226" i="1"/>
  <c r="R226" i="1"/>
  <c r="Q226" i="1"/>
  <c r="DJ225" i="1"/>
  <c r="DI225" i="1"/>
  <c r="DE225" i="1"/>
  <c r="DD225" i="1"/>
  <c r="DC225" i="1"/>
  <c r="DB225" i="1"/>
  <c r="AP225" i="1"/>
  <c r="AO225" i="1"/>
  <c r="AN225" i="1"/>
  <c r="AC225" i="1"/>
  <c r="AB225" i="1"/>
  <c r="AA225" i="1"/>
  <c r="T225" i="1"/>
  <c r="S225" i="1"/>
  <c r="R225" i="1"/>
  <c r="Q225" i="1"/>
  <c r="DJ224" i="1"/>
  <c r="DI224" i="1"/>
  <c r="AP224" i="1"/>
  <c r="AO224" i="1"/>
  <c r="AN224" i="1"/>
  <c r="AC224" i="1"/>
  <c r="AB224" i="1"/>
  <c r="AA224" i="1"/>
  <c r="T224" i="1"/>
  <c r="S224" i="1"/>
  <c r="R224" i="1"/>
  <c r="Q224" i="1"/>
  <c r="DJ223" i="1"/>
  <c r="DI223" i="1"/>
  <c r="DE223" i="1"/>
  <c r="DD223" i="1"/>
  <c r="DC223" i="1"/>
  <c r="DB223" i="1"/>
  <c r="AP223" i="1"/>
  <c r="AO223" i="1"/>
  <c r="AN223" i="1"/>
  <c r="AC223" i="1"/>
  <c r="AB223" i="1"/>
  <c r="AA223" i="1"/>
  <c r="T223" i="1"/>
  <c r="S223" i="1"/>
  <c r="R223" i="1"/>
  <c r="Q223" i="1"/>
  <c r="DJ222" i="1"/>
  <c r="DI222" i="1"/>
  <c r="DE222" i="1"/>
  <c r="DD222" i="1"/>
  <c r="DC222" i="1"/>
  <c r="DB222" i="1"/>
  <c r="AP222" i="1"/>
  <c r="AO222" i="1"/>
  <c r="AN222" i="1"/>
  <c r="AC222" i="1"/>
  <c r="AB222" i="1"/>
  <c r="AA222" i="1"/>
  <c r="T222" i="1"/>
  <c r="S222" i="1"/>
  <c r="R222" i="1"/>
  <c r="Q222" i="1"/>
  <c r="DJ221" i="1"/>
  <c r="DI221" i="1"/>
  <c r="DE221" i="1"/>
  <c r="DD221" i="1"/>
  <c r="DC221" i="1"/>
  <c r="DB221" i="1"/>
  <c r="AP221" i="1"/>
  <c r="AO221" i="1"/>
  <c r="AN221" i="1"/>
  <c r="AC221" i="1"/>
  <c r="AB221" i="1"/>
  <c r="AA221" i="1"/>
  <c r="T221" i="1"/>
  <c r="S221" i="1"/>
  <c r="R221" i="1"/>
  <c r="Q221" i="1"/>
  <c r="DJ220" i="1"/>
  <c r="DI220" i="1"/>
  <c r="DE220" i="1"/>
  <c r="DD220" i="1"/>
  <c r="DC220" i="1"/>
  <c r="DB220" i="1"/>
  <c r="AP220" i="1"/>
  <c r="AO220" i="1"/>
  <c r="AN220" i="1"/>
  <c r="AC220" i="1"/>
  <c r="AB220" i="1"/>
  <c r="AA220" i="1"/>
  <c r="T220" i="1"/>
  <c r="S220" i="1"/>
  <c r="R220" i="1"/>
  <c r="Q220" i="1"/>
  <c r="DJ219" i="1"/>
  <c r="DI219" i="1"/>
  <c r="AP219" i="1"/>
  <c r="AO219" i="1"/>
  <c r="AN219" i="1"/>
  <c r="AC219" i="1"/>
  <c r="AB219" i="1"/>
  <c r="AA219" i="1"/>
  <c r="T219" i="1"/>
  <c r="S219" i="1"/>
  <c r="R219" i="1"/>
  <c r="Q219" i="1"/>
  <c r="DJ218" i="1"/>
  <c r="DI218" i="1"/>
  <c r="DE218" i="1"/>
  <c r="DD218" i="1"/>
  <c r="DC218" i="1"/>
  <c r="DB218" i="1"/>
  <c r="AP218" i="1"/>
  <c r="AO218" i="1"/>
  <c r="AN218" i="1"/>
  <c r="AC218" i="1"/>
  <c r="AB218" i="1"/>
  <c r="AA218" i="1"/>
  <c r="T218" i="1"/>
  <c r="S218" i="1"/>
  <c r="R218" i="1"/>
  <c r="Q218" i="1"/>
  <c r="DJ217" i="1"/>
  <c r="DI217" i="1"/>
  <c r="DE217" i="1"/>
  <c r="DD217" i="1"/>
  <c r="DC217" i="1"/>
  <c r="DB217" i="1"/>
  <c r="AP217" i="1"/>
  <c r="AO217" i="1"/>
  <c r="AN217" i="1"/>
  <c r="AC217" i="1"/>
  <c r="AB217" i="1"/>
  <c r="AA217" i="1"/>
  <c r="T217" i="1"/>
  <c r="S217" i="1"/>
  <c r="R217" i="1"/>
  <c r="Q217" i="1"/>
  <c r="DJ216" i="1"/>
  <c r="DI216" i="1"/>
  <c r="DE216" i="1"/>
  <c r="DD216" i="1"/>
  <c r="DC216" i="1"/>
  <c r="DB216" i="1"/>
  <c r="AP216" i="1"/>
  <c r="AO216" i="1"/>
  <c r="AN216" i="1"/>
  <c r="AC216" i="1"/>
  <c r="AB216" i="1"/>
  <c r="AA216" i="1"/>
  <c r="T216" i="1"/>
  <c r="S216" i="1"/>
  <c r="R216" i="1"/>
  <c r="Q216" i="1"/>
  <c r="DJ215" i="1"/>
  <c r="DI215" i="1"/>
  <c r="DE215" i="1"/>
  <c r="DD215" i="1"/>
  <c r="DC215" i="1"/>
  <c r="DB215" i="1"/>
  <c r="AP215" i="1"/>
  <c r="AO215" i="1"/>
  <c r="AN215" i="1"/>
  <c r="AC215" i="1"/>
  <c r="AB215" i="1"/>
  <c r="AA215" i="1"/>
  <c r="T215" i="1"/>
  <c r="S215" i="1"/>
  <c r="R215" i="1"/>
  <c r="Q215" i="1"/>
  <c r="DJ214" i="1"/>
  <c r="DI214" i="1"/>
  <c r="DE214" i="1"/>
  <c r="DD214" i="1"/>
  <c r="DC214" i="1"/>
  <c r="DB214" i="1"/>
  <c r="AP214" i="1"/>
  <c r="AO214" i="1"/>
  <c r="AN214" i="1"/>
  <c r="AC214" i="1"/>
  <c r="AB214" i="1"/>
  <c r="AA214" i="1"/>
  <c r="T214" i="1"/>
  <c r="S214" i="1"/>
  <c r="R214" i="1"/>
  <c r="Q214" i="1"/>
  <c r="DJ213" i="1"/>
  <c r="DI213" i="1"/>
  <c r="DE213" i="1"/>
  <c r="DD213" i="1"/>
  <c r="DC213" i="1"/>
  <c r="DB213" i="1"/>
  <c r="AP213" i="1"/>
  <c r="AO213" i="1"/>
  <c r="AN213" i="1"/>
  <c r="AC213" i="1"/>
  <c r="AB213" i="1"/>
  <c r="AA213" i="1"/>
  <c r="T213" i="1"/>
  <c r="S213" i="1"/>
  <c r="R213" i="1"/>
  <c r="Q213" i="1"/>
  <c r="DJ212" i="1"/>
  <c r="DI212" i="1"/>
  <c r="DE212" i="1"/>
  <c r="DD212" i="1"/>
  <c r="DC212" i="1"/>
  <c r="DB212" i="1"/>
  <c r="AP212" i="1"/>
  <c r="AO212" i="1"/>
  <c r="AN212" i="1"/>
  <c r="AC212" i="1"/>
  <c r="AB212" i="1"/>
  <c r="AA212" i="1"/>
  <c r="T212" i="1"/>
  <c r="S212" i="1"/>
  <c r="R212" i="1"/>
  <c r="Q212" i="1"/>
  <c r="DJ211" i="1"/>
  <c r="DI211" i="1"/>
  <c r="DE211" i="1"/>
  <c r="DD211" i="1"/>
  <c r="DC211" i="1"/>
  <c r="DB211" i="1"/>
  <c r="AP211" i="1"/>
  <c r="AO211" i="1"/>
  <c r="AN211" i="1"/>
  <c r="AC211" i="1"/>
  <c r="AB211" i="1"/>
  <c r="AA211" i="1"/>
  <c r="T211" i="1"/>
  <c r="S211" i="1"/>
  <c r="R211" i="1"/>
  <c r="Q211" i="1"/>
  <c r="DJ210" i="1"/>
  <c r="DI210" i="1"/>
  <c r="DE210" i="1"/>
  <c r="DD210" i="1"/>
  <c r="DC210" i="1"/>
  <c r="DB210" i="1"/>
  <c r="AP210" i="1"/>
  <c r="AO210" i="1"/>
  <c r="AN210" i="1"/>
  <c r="AC210" i="1"/>
  <c r="AB210" i="1"/>
  <c r="AA210" i="1"/>
  <c r="T210" i="1"/>
  <c r="S210" i="1"/>
  <c r="R210" i="1"/>
  <c r="Q210" i="1"/>
  <c r="DJ209" i="1"/>
  <c r="DI209" i="1"/>
  <c r="DE209" i="1"/>
  <c r="DD209" i="1"/>
  <c r="DC209" i="1"/>
  <c r="DB209" i="1"/>
  <c r="AP209" i="1"/>
  <c r="AO209" i="1"/>
  <c r="AN209" i="1"/>
  <c r="AC209" i="1"/>
  <c r="AB209" i="1"/>
  <c r="AA209" i="1"/>
  <c r="T209" i="1"/>
  <c r="S209" i="1"/>
  <c r="R209" i="1"/>
  <c r="Q209" i="1"/>
  <c r="DJ208" i="1"/>
  <c r="DI208" i="1"/>
  <c r="DE208" i="1"/>
  <c r="DD208" i="1"/>
  <c r="DC208" i="1"/>
  <c r="DB208" i="1"/>
  <c r="AP208" i="1"/>
  <c r="AO208" i="1"/>
  <c r="AN208" i="1"/>
  <c r="AC208" i="1"/>
  <c r="AB208" i="1"/>
  <c r="AA208" i="1"/>
  <c r="T208" i="1"/>
  <c r="S208" i="1"/>
  <c r="R208" i="1"/>
  <c r="Q208" i="1"/>
  <c r="DJ207" i="1"/>
  <c r="DI207" i="1"/>
  <c r="DE207" i="1"/>
  <c r="DD207" i="1"/>
  <c r="DC207" i="1"/>
  <c r="DB207" i="1"/>
  <c r="AP207" i="1"/>
  <c r="AO207" i="1"/>
  <c r="AN207" i="1"/>
  <c r="AC207" i="1"/>
  <c r="AB207" i="1"/>
  <c r="AA207" i="1"/>
  <c r="T207" i="1"/>
  <c r="S207" i="1"/>
  <c r="R207" i="1"/>
  <c r="Q207" i="1"/>
  <c r="DJ206" i="1"/>
  <c r="DI206" i="1"/>
  <c r="DE206" i="1"/>
  <c r="DD206" i="1"/>
  <c r="DC206" i="1"/>
  <c r="DB206" i="1"/>
  <c r="AP206" i="1"/>
  <c r="AO206" i="1"/>
  <c r="AN206" i="1"/>
  <c r="AC206" i="1"/>
  <c r="AB206" i="1"/>
  <c r="AA206" i="1"/>
  <c r="T206" i="1"/>
  <c r="S206" i="1"/>
  <c r="R206" i="1"/>
  <c r="Q206" i="1"/>
  <c r="DJ205" i="1"/>
  <c r="DI205" i="1"/>
  <c r="DE205" i="1"/>
  <c r="DD205" i="1"/>
  <c r="DC205" i="1"/>
  <c r="DB205" i="1"/>
  <c r="AP205" i="1"/>
  <c r="AO205" i="1"/>
  <c r="AN205" i="1"/>
  <c r="AC205" i="1"/>
  <c r="AB205" i="1"/>
  <c r="AA205" i="1"/>
  <c r="T205" i="1"/>
  <c r="S205" i="1"/>
  <c r="R205" i="1"/>
  <c r="Q205" i="1"/>
  <c r="DJ204" i="1"/>
  <c r="DI204" i="1"/>
  <c r="DE204" i="1"/>
  <c r="DD204" i="1"/>
  <c r="DC204" i="1"/>
  <c r="DB204" i="1"/>
  <c r="AP204" i="1"/>
  <c r="AO204" i="1"/>
  <c r="AN204" i="1"/>
  <c r="AC204" i="1"/>
  <c r="AB204" i="1"/>
  <c r="AA204" i="1"/>
  <c r="T204" i="1"/>
  <c r="S204" i="1"/>
  <c r="R204" i="1"/>
  <c r="Q204" i="1"/>
  <c r="DJ203" i="1"/>
  <c r="DI203" i="1"/>
  <c r="DE203" i="1"/>
  <c r="DD203" i="1"/>
  <c r="DC203" i="1"/>
  <c r="DB203" i="1"/>
  <c r="AP203" i="1"/>
  <c r="AO203" i="1"/>
  <c r="AN203" i="1"/>
  <c r="AC203" i="1"/>
  <c r="AB203" i="1"/>
  <c r="AA203" i="1"/>
  <c r="T203" i="1"/>
  <c r="S203" i="1"/>
  <c r="R203" i="1"/>
  <c r="Q203" i="1"/>
  <c r="DJ202" i="1"/>
  <c r="DI202" i="1"/>
  <c r="DE202" i="1"/>
  <c r="DD202" i="1"/>
  <c r="DC202" i="1"/>
  <c r="DB202" i="1"/>
  <c r="AP202" i="1"/>
  <c r="AO202" i="1"/>
  <c r="AN202" i="1"/>
  <c r="AC202" i="1"/>
  <c r="AB202" i="1"/>
  <c r="AA202" i="1"/>
  <c r="T202" i="1"/>
  <c r="S202" i="1"/>
  <c r="R202" i="1"/>
  <c r="Q202" i="1"/>
  <c r="DJ201" i="1"/>
  <c r="DI201" i="1"/>
  <c r="DE201" i="1"/>
  <c r="DD201" i="1"/>
  <c r="DC201" i="1"/>
  <c r="DB201" i="1"/>
  <c r="AP201" i="1"/>
  <c r="AO201" i="1"/>
  <c r="AN201" i="1"/>
  <c r="AC201" i="1"/>
  <c r="AB201" i="1"/>
  <c r="AA201" i="1"/>
  <c r="T201" i="1"/>
  <c r="S201" i="1"/>
  <c r="R201" i="1"/>
  <c r="Q201" i="1"/>
  <c r="DJ200" i="1"/>
  <c r="DI200" i="1"/>
  <c r="DE200" i="1"/>
  <c r="DD200" i="1"/>
  <c r="DC200" i="1"/>
  <c r="DB200" i="1"/>
  <c r="AP200" i="1"/>
  <c r="AO200" i="1"/>
  <c r="AN200" i="1"/>
  <c r="AC200" i="1"/>
  <c r="AB200" i="1"/>
  <c r="AA200" i="1"/>
  <c r="T200" i="1"/>
  <c r="S200" i="1"/>
  <c r="R200" i="1"/>
  <c r="Q200" i="1"/>
  <c r="DJ199" i="1"/>
  <c r="DI199" i="1"/>
  <c r="DE199" i="1"/>
  <c r="DD199" i="1"/>
  <c r="DC199" i="1"/>
  <c r="DB199" i="1"/>
  <c r="AP199" i="1"/>
  <c r="AO199" i="1"/>
  <c r="AN199" i="1"/>
  <c r="AC199" i="1"/>
  <c r="AB199" i="1"/>
  <c r="AA199" i="1"/>
  <c r="T199" i="1"/>
  <c r="S199" i="1"/>
  <c r="R199" i="1"/>
  <c r="Q199" i="1"/>
  <c r="DJ198" i="1"/>
  <c r="DI198" i="1"/>
  <c r="DE198" i="1"/>
  <c r="DD198" i="1"/>
  <c r="DC198" i="1"/>
  <c r="DB198" i="1"/>
  <c r="AP198" i="1"/>
  <c r="AO198" i="1"/>
  <c r="AN198" i="1"/>
  <c r="AC198" i="1"/>
  <c r="AB198" i="1"/>
  <c r="AA198" i="1"/>
  <c r="T198" i="1"/>
  <c r="S198" i="1"/>
  <c r="R198" i="1"/>
  <c r="Q198" i="1"/>
  <c r="DJ197" i="1"/>
  <c r="DI197" i="1"/>
  <c r="DE197" i="1"/>
  <c r="DD197" i="1"/>
  <c r="DC197" i="1"/>
  <c r="DB197" i="1"/>
  <c r="AP197" i="1"/>
  <c r="AO197" i="1"/>
  <c r="AN197" i="1"/>
  <c r="AC197" i="1"/>
  <c r="AB197" i="1"/>
  <c r="AA197" i="1"/>
  <c r="T197" i="1"/>
  <c r="S197" i="1"/>
  <c r="R197" i="1"/>
  <c r="Q197" i="1"/>
  <c r="DJ196" i="1"/>
  <c r="DI196" i="1"/>
  <c r="DE196" i="1"/>
  <c r="DD196" i="1"/>
  <c r="DC196" i="1"/>
  <c r="DB196" i="1"/>
  <c r="AP196" i="1"/>
  <c r="AO196" i="1"/>
  <c r="AN196" i="1"/>
  <c r="AC196" i="1"/>
  <c r="AB196" i="1"/>
  <c r="AA196" i="1"/>
  <c r="T196" i="1"/>
  <c r="S196" i="1"/>
  <c r="R196" i="1"/>
  <c r="Q196" i="1"/>
  <c r="DJ195" i="1"/>
  <c r="DI195" i="1"/>
  <c r="DE195" i="1"/>
  <c r="DD195" i="1"/>
  <c r="DC195" i="1"/>
  <c r="DB195" i="1"/>
  <c r="AP195" i="1"/>
  <c r="AO195" i="1"/>
  <c r="AN195" i="1"/>
  <c r="AC195" i="1"/>
  <c r="AB195" i="1"/>
  <c r="AA195" i="1"/>
  <c r="T195" i="1"/>
  <c r="S195" i="1"/>
  <c r="R195" i="1"/>
  <c r="Q195" i="1"/>
  <c r="DJ194" i="1"/>
  <c r="DI194" i="1"/>
  <c r="DE194" i="1"/>
  <c r="DD194" i="1"/>
  <c r="DC194" i="1"/>
  <c r="DB194" i="1"/>
  <c r="AP194" i="1"/>
  <c r="AO194" i="1"/>
  <c r="AN194" i="1"/>
  <c r="AC194" i="1"/>
  <c r="AB194" i="1"/>
  <c r="AA194" i="1"/>
  <c r="T194" i="1"/>
  <c r="S194" i="1"/>
  <c r="R194" i="1"/>
  <c r="Q194" i="1"/>
  <c r="DJ193" i="1"/>
  <c r="DI193" i="1"/>
  <c r="DE193" i="1"/>
  <c r="DD193" i="1"/>
  <c r="DC193" i="1"/>
  <c r="DB193" i="1"/>
  <c r="AP193" i="1"/>
  <c r="AO193" i="1"/>
  <c r="AN193" i="1"/>
  <c r="AC193" i="1"/>
  <c r="AB193" i="1"/>
  <c r="AA193" i="1"/>
  <c r="T193" i="1"/>
  <c r="S193" i="1"/>
  <c r="R193" i="1"/>
  <c r="Q193" i="1"/>
  <c r="DJ192" i="1"/>
  <c r="DI192" i="1"/>
  <c r="DE192" i="1"/>
  <c r="DD192" i="1"/>
  <c r="DC192" i="1"/>
  <c r="DB192" i="1"/>
  <c r="AP192" i="1"/>
  <c r="AO192" i="1"/>
  <c r="AN192" i="1"/>
  <c r="AC192" i="1"/>
  <c r="AB192" i="1"/>
  <c r="AA192" i="1"/>
  <c r="T192" i="1"/>
  <c r="S192" i="1"/>
  <c r="R192" i="1"/>
  <c r="Q192" i="1"/>
  <c r="DJ191" i="1"/>
  <c r="DI191" i="1"/>
  <c r="DE191" i="1"/>
  <c r="DD191" i="1"/>
  <c r="DC191" i="1"/>
  <c r="DB191" i="1"/>
  <c r="AP191" i="1"/>
  <c r="AO191" i="1"/>
  <c r="AN191" i="1"/>
  <c r="AC191" i="1"/>
  <c r="AB191" i="1"/>
  <c r="AA191" i="1"/>
  <c r="T191" i="1"/>
  <c r="S191" i="1"/>
  <c r="R191" i="1"/>
  <c r="Q191" i="1"/>
  <c r="DJ190" i="1"/>
  <c r="DI190" i="1"/>
  <c r="DE190" i="1"/>
  <c r="DD190" i="1"/>
  <c r="DC190" i="1"/>
  <c r="DB190" i="1"/>
  <c r="AP190" i="1"/>
  <c r="AO190" i="1"/>
  <c r="AN190" i="1"/>
  <c r="AC190" i="1"/>
  <c r="AB190" i="1"/>
  <c r="AA190" i="1"/>
  <c r="T190" i="1"/>
  <c r="S190" i="1"/>
  <c r="R190" i="1"/>
  <c r="Q190" i="1"/>
  <c r="DJ189" i="1"/>
  <c r="DI189" i="1"/>
  <c r="DE189" i="1"/>
  <c r="DD189" i="1"/>
  <c r="DC189" i="1"/>
  <c r="DB189" i="1"/>
  <c r="AP189" i="1"/>
  <c r="AO189" i="1"/>
  <c r="AN189" i="1"/>
  <c r="AC189" i="1"/>
  <c r="AB189" i="1"/>
  <c r="AA189" i="1"/>
  <c r="T189" i="1"/>
  <c r="S189" i="1"/>
  <c r="R189" i="1"/>
  <c r="Q189" i="1"/>
  <c r="DJ188" i="1"/>
  <c r="DI188" i="1"/>
  <c r="DE188" i="1"/>
  <c r="DD188" i="1"/>
  <c r="DC188" i="1"/>
  <c r="DB188" i="1"/>
  <c r="AP188" i="1"/>
  <c r="AO188" i="1"/>
  <c r="AN188" i="1"/>
  <c r="AC188" i="1"/>
  <c r="AB188" i="1"/>
  <c r="AA188" i="1"/>
  <c r="T188" i="1"/>
  <c r="S188" i="1"/>
  <c r="R188" i="1"/>
  <c r="Q188" i="1"/>
  <c r="DJ187" i="1"/>
  <c r="DI187" i="1"/>
  <c r="DE187" i="1"/>
  <c r="DD187" i="1"/>
  <c r="DC187" i="1"/>
  <c r="DB187" i="1"/>
  <c r="AP187" i="1"/>
  <c r="AO187" i="1"/>
  <c r="AN187" i="1"/>
  <c r="AC187" i="1"/>
  <c r="AB187" i="1"/>
  <c r="AA187" i="1"/>
  <c r="T187" i="1"/>
  <c r="S187" i="1"/>
  <c r="R187" i="1"/>
  <c r="Q187" i="1"/>
  <c r="DJ186" i="1"/>
  <c r="DI186" i="1"/>
  <c r="DE186" i="1"/>
  <c r="DD186" i="1"/>
  <c r="DC186" i="1"/>
  <c r="DB186" i="1"/>
  <c r="AP186" i="1"/>
  <c r="AO186" i="1"/>
  <c r="AN186" i="1"/>
  <c r="AC186" i="1"/>
  <c r="AB186" i="1"/>
  <c r="AA186" i="1"/>
  <c r="T186" i="1"/>
  <c r="S186" i="1"/>
  <c r="R186" i="1"/>
  <c r="Q186" i="1"/>
  <c r="DJ185" i="1"/>
  <c r="DI185" i="1"/>
  <c r="DE185" i="1"/>
  <c r="DD185" i="1"/>
  <c r="DC185" i="1"/>
  <c r="DB185" i="1"/>
  <c r="AP185" i="1"/>
  <c r="AO185" i="1"/>
  <c r="AN185" i="1"/>
  <c r="AC185" i="1"/>
  <c r="AB185" i="1"/>
  <c r="AA185" i="1"/>
  <c r="T185" i="1"/>
  <c r="S185" i="1"/>
  <c r="R185" i="1"/>
  <c r="Q185" i="1"/>
  <c r="DJ184" i="1"/>
  <c r="DI184" i="1"/>
  <c r="DE184" i="1"/>
  <c r="DD184" i="1"/>
  <c r="DC184" i="1"/>
  <c r="DB184" i="1"/>
  <c r="AP184" i="1"/>
  <c r="AO184" i="1"/>
  <c r="AN184" i="1"/>
  <c r="AC184" i="1"/>
  <c r="AB184" i="1"/>
  <c r="AA184" i="1"/>
  <c r="T184" i="1"/>
  <c r="S184" i="1"/>
  <c r="R184" i="1"/>
  <c r="Q184" i="1"/>
  <c r="DJ183" i="1"/>
  <c r="DI183" i="1"/>
  <c r="DE183" i="1"/>
  <c r="DD183" i="1"/>
  <c r="DC183" i="1"/>
  <c r="DB183" i="1"/>
  <c r="AP183" i="1"/>
  <c r="AO183" i="1"/>
  <c r="AN183" i="1"/>
  <c r="AC183" i="1"/>
  <c r="AB183" i="1"/>
  <c r="AA183" i="1"/>
  <c r="T183" i="1"/>
  <c r="S183" i="1"/>
  <c r="R183" i="1"/>
  <c r="Q183" i="1"/>
  <c r="DJ182" i="1"/>
  <c r="DI182" i="1"/>
  <c r="DE182" i="1"/>
  <c r="DD182" i="1"/>
  <c r="DC182" i="1"/>
  <c r="DB182" i="1"/>
  <c r="AP182" i="1"/>
  <c r="AO182" i="1"/>
  <c r="AN182" i="1"/>
  <c r="AC182" i="1"/>
  <c r="AB182" i="1"/>
  <c r="AA182" i="1"/>
  <c r="T182" i="1"/>
  <c r="S182" i="1"/>
  <c r="R182" i="1"/>
  <c r="Q182" i="1"/>
  <c r="DJ181" i="1"/>
  <c r="DI181" i="1"/>
  <c r="DE181" i="1"/>
  <c r="DD181" i="1"/>
  <c r="DC181" i="1"/>
  <c r="DB181" i="1"/>
  <c r="AP181" i="1"/>
  <c r="AO181" i="1"/>
  <c r="AN181" i="1"/>
  <c r="AC181" i="1"/>
  <c r="AB181" i="1"/>
  <c r="AA181" i="1"/>
  <c r="T181" i="1"/>
  <c r="S181" i="1"/>
  <c r="R181" i="1"/>
  <c r="Q181" i="1"/>
  <c r="DJ180" i="1"/>
  <c r="DI180" i="1"/>
  <c r="DE180" i="1"/>
  <c r="DD180" i="1"/>
  <c r="DC180" i="1"/>
  <c r="DB180" i="1"/>
  <c r="AP180" i="1"/>
  <c r="AO180" i="1"/>
  <c r="AN180" i="1"/>
  <c r="AC180" i="1"/>
  <c r="AB180" i="1"/>
  <c r="AA180" i="1"/>
  <c r="T180" i="1"/>
  <c r="S180" i="1"/>
  <c r="R180" i="1"/>
  <c r="Q180" i="1"/>
  <c r="DJ179" i="1"/>
  <c r="DI179" i="1"/>
  <c r="DE179" i="1"/>
  <c r="DD179" i="1"/>
  <c r="DC179" i="1"/>
  <c r="DB179" i="1"/>
  <c r="AP179" i="1"/>
  <c r="AO179" i="1"/>
  <c r="AN179" i="1"/>
  <c r="AC179" i="1"/>
  <c r="AB179" i="1"/>
  <c r="AA179" i="1"/>
  <c r="T179" i="1"/>
  <c r="S179" i="1"/>
  <c r="R179" i="1"/>
  <c r="Q179" i="1"/>
  <c r="DJ178" i="1"/>
  <c r="DI178" i="1"/>
  <c r="DE178" i="1"/>
  <c r="DD178" i="1"/>
  <c r="DC178" i="1"/>
  <c r="DB178" i="1"/>
  <c r="AP178" i="1"/>
  <c r="AO178" i="1"/>
  <c r="AN178" i="1"/>
  <c r="AC178" i="1"/>
  <c r="AB178" i="1"/>
  <c r="AA178" i="1"/>
  <c r="T178" i="1"/>
  <c r="S178" i="1"/>
  <c r="R178" i="1"/>
  <c r="Q178" i="1"/>
  <c r="DJ177" i="1"/>
  <c r="DI177" i="1"/>
  <c r="DE177" i="1"/>
  <c r="DD177" i="1"/>
  <c r="DC177" i="1"/>
  <c r="DB177" i="1"/>
  <c r="AP177" i="1"/>
  <c r="AO177" i="1"/>
  <c r="AN177" i="1"/>
  <c r="AC177" i="1"/>
  <c r="AB177" i="1"/>
  <c r="AA177" i="1"/>
  <c r="T177" i="1"/>
  <c r="S177" i="1"/>
  <c r="R177" i="1"/>
  <c r="Q177" i="1"/>
  <c r="DJ176" i="1"/>
  <c r="DI176" i="1"/>
  <c r="DE176" i="1"/>
  <c r="DD176" i="1"/>
  <c r="DC176" i="1"/>
  <c r="DB176" i="1"/>
  <c r="AP176" i="1"/>
  <c r="AO176" i="1"/>
  <c r="AN176" i="1"/>
  <c r="AC176" i="1"/>
  <c r="AB176" i="1"/>
  <c r="AA176" i="1"/>
  <c r="T176" i="1"/>
  <c r="S176" i="1"/>
  <c r="R176" i="1"/>
  <c r="Q176" i="1"/>
  <c r="DJ175" i="1"/>
  <c r="DI175" i="1"/>
  <c r="DE175" i="1"/>
  <c r="DD175" i="1"/>
  <c r="DC175" i="1"/>
  <c r="DB175" i="1"/>
  <c r="AP175" i="1"/>
  <c r="AO175" i="1"/>
  <c r="AN175" i="1"/>
  <c r="AC175" i="1"/>
  <c r="AB175" i="1"/>
  <c r="AA175" i="1"/>
  <c r="T175" i="1"/>
  <c r="S175" i="1"/>
  <c r="R175" i="1"/>
  <c r="Q175" i="1"/>
  <c r="DJ174" i="1"/>
  <c r="DI174" i="1"/>
  <c r="DE174" i="1"/>
  <c r="DD174" i="1"/>
  <c r="DC174" i="1"/>
  <c r="DB174" i="1"/>
  <c r="AP174" i="1"/>
  <c r="AO174" i="1"/>
  <c r="AN174" i="1"/>
  <c r="AC174" i="1"/>
  <c r="AB174" i="1"/>
  <c r="AA174" i="1"/>
  <c r="T174" i="1"/>
  <c r="S174" i="1"/>
  <c r="R174" i="1"/>
  <c r="Q174" i="1"/>
  <c r="DJ173" i="1"/>
  <c r="DI173" i="1"/>
  <c r="DE173" i="1"/>
  <c r="DD173" i="1"/>
  <c r="DC173" i="1"/>
  <c r="DB173" i="1"/>
  <c r="AP173" i="1"/>
  <c r="AO173" i="1"/>
  <c r="AN173" i="1"/>
  <c r="AC173" i="1"/>
  <c r="AB173" i="1"/>
  <c r="AA173" i="1"/>
  <c r="T173" i="1"/>
  <c r="S173" i="1"/>
  <c r="R173" i="1"/>
  <c r="Q173" i="1"/>
  <c r="DJ172" i="1"/>
  <c r="DI172" i="1"/>
  <c r="DE172" i="1"/>
  <c r="DD172" i="1"/>
  <c r="DC172" i="1"/>
  <c r="DB172" i="1"/>
  <c r="AP172" i="1"/>
  <c r="AO172" i="1"/>
  <c r="AN172" i="1"/>
  <c r="AC172" i="1"/>
  <c r="AB172" i="1"/>
  <c r="AA172" i="1"/>
  <c r="T172" i="1"/>
  <c r="S172" i="1"/>
  <c r="R172" i="1"/>
  <c r="Q172" i="1"/>
  <c r="DJ171" i="1"/>
  <c r="DI171" i="1"/>
  <c r="DE171" i="1"/>
  <c r="DD171" i="1"/>
  <c r="DC171" i="1"/>
  <c r="DB171" i="1"/>
  <c r="AP171" i="1"/>
  <c r="AO171" i="1"/>
  <c r="AN171" i="1"/>
  <c r="AC171" i="1"/>
  <c r="AB171" i="1"/>
  <c r="AA171" i="1"/>
  <c r="T171" i="1"/>
  <c r="S171" i="1"/>
  <c r="R171" i="1"/>
  <c r="Q171" i="1"/>
  <c r="DJ170" i="1"/>
  <c r="DI170" i="1"/>
  <c r="DE170" i="1"/>
  <c r="DD170" i="1"/>
  <c r="DC170" i="1"/>
  <c r="DB170" i="1"/>
  <c r="AP170" i="1"/>
  <c r="AO170" i="1"/>
  <c r="AN170" i="1"/>
  <c r="AC170" i="1"/>
  <c r="AB170" i="1"/>
  <c r="AA170" i="1"/>
  <c r="T170" i="1"/>
  <c r="S170" i="1"/>
  <c r="R170" i="1"/>
  <c r="Q170" i="1"/>
  <c r="DJ169" i="1"/>
  <c r="DI169" i="1"/>
  <c r="DE169" i="1"/>
  <c r="DD169" i="1"/>
  <c r="DC169" i="1"/>
  <c r="DB169" i="1"/>
  <c r="AP169" i="1"/>
  <c r="AO169" i="1"/>
  <c r="AN169" i="1"/>
  <c r="AC169" i="1"/>
  <c r="AB169" i="1"/>
  <c r="AA169" i="1"/>
  <c r="T169" i="1"/>
  <c r="S169" i="1"/>
  <c r="R169" i="1"/>
  <c r="Q169" i="1"/>
  <c r="DJ168" i="1"/>
  <c r="DI168" i="1"/>
  <c r="DE168" i="1"/>
  <c r="DD168" i="1"/>
  <c r="DC168" i="1"/>
  <c r="DB168" i="1"/>
  <c r="AP168" i="1"/>
  <c r="AO168" i="1"/>
  <c r="AN168" i="1"/>
  <c r="AC168" i="1"/>
  <c r="AB168" i="1"/>
  <c r="AA168" i="1"/>
  <c r="T168" i="1"/>
  <c r="S168" i="1"/>
  <c r="R168" i="1"/>
  <c r="Q168" i="1"/>
  <c r="DI167" i="1"/>
  <c r="AP167" i="1"/>
  <c r="AO167" i="1"/>
  <c r="AN167" i="1"/>
  <c r="AC167" i="1"/>
  <c r="AB167" i="1"/>
  <c r="AA167" i="1"/>
  <c r="T167" i="1"/>
  <c r="S167" i="1"/>
  <c r="R167" i="1"/>
  <c r="Q167" i="1"/>
  <c r="DJ166" i="1"/>
  <c r="DI166" i="1"/>
  <c r="DE166" i="1"/>
  <c r="DD166" i="1"/>
  <c r="DC166" i="1"/>
  <c r="DB166" i="1"/>
  <c r="AP166" i="1"/>
  <c r="AO166" i="1"/>
  <c r="AN166" i="1"/>
  <c r="AC166" i="1"/>
  <c r="AB166" i="1"/>
  <c r="AA166" i="1"/>
  <c r="T166" i="1"/>
  <c r="S166" i="1"/>
  <c r="R166" i="1"/>
  <c r="Q166" i="1"/>
  <c r="DJ165" i="1"/>
  <c r="DI165" i="1"/>
  <c r="DE165" i="1"/>
  <c r="DD165" i="1"/>
  <c r="DC165" i="1"/>
  <c r="DB165" i="1"/>
  <c r="AP165" i="1"/>
  <c r="AO165" i="1"/>
  <c r="AN165" i="1"/>
  <c r="AC165" i="1"/>
  <c r="AB165" i="1"/>
  <c r="AA165" i="1"/>
  <c r="T165" i="1"/>
  <c r="S165" i="1"/>
  <c r="R165" i="1"/>
  <c r="Q165" i="1"/>
  <c r="DJ164" i="1"/>
  <c r="DI164" i="1"/>
  <c r="DE164" i="1"/>
  <c r="DD164" i="1"/>
  <c r="DC164" i="1"/>
  <c r="DB164" i="1"/>
  <c r="AP164" i="1"/>
  <c r="AO164" i="1"/>
  <c r="AN164" i="1"/>
  <c r="AC164" i="1"/>
  <c r="AB164" i="1"/>
  <c r="AA164" i="1"/>
  <c r="T164" i="1"/>
  <c r="S164" i="1"/>
  <c r="R164" i="1"/>
  <c r="Q164" i="1"/>
  <c r="DJ163" i="1"/>
  <c r="DI163" i="1"/>
  <c r="DE163" i="1"/>
  <c r="DD163" i="1"/>
  <c r="DC163" i="1"/>
  <c r="DB163" i="1"/>
  <c r="AP163" i="1"/>
  <c r="AO163" i="1"/>
  <c r="AN163" i="1"/>
  <c r="AC163" i="1"/>
  <c r="AB163" i="1"/>
  <c r="AA163" i="1"/>
  <c r="T163" i="1"/>
  <c r="S163" i="1"/>
  <c r="R163" i="1"/>
  <c r="Q163" i="1"/>
  <c r="DJ162" i="1"/>
  <c r="DI162" i="1"/>
  <c r="DE162" i="1"/>
  <c r="DD162" i="1"/>
  <c r="DC162" i="1"/>
  <c r="DB162" i="1"/>
  <c r="AP162" i="1"/>
  <c r="AO162" i="1"/>
  <c r="AN162" i="1"/>
  <c r="AC162" i="1"/>
  <c r="AB162" i="1"/>
  <c r="AA162" i="1"/>
  <c r="T162" i="1"/>
  <c r="S162" i="1"/>
  <c r="R162" i="1"/>
  <c r="Q162" i="1"/>
  <c r="DJ161" i="1"/>
  <c r="DI161" i="1"/>
  <c r="DE161" i="1"/>
  <c r="DD161" i="1"/>
  <c r="DC161" i="1"/>
  <c r="DB161" i="1"/>
  <c r="AP161" i="1"/>
  <c r="AO161" i="1"/>
  <c r="AN161" i="1"/>
  <c r="AC161" i="1"/>
  <c r="AB161" i="1"/>
  <c r="AA161" i="1"/>
  <c r="T161" i="1"/>
  <c r="S161" i="1"/>
  <c r="R161" i="1"/>
  <c r="Q161" i="1"/>
  <c r="DJ160" i="1"/>
  <c r="DI160" i="1"/>
  <c r="DE160" i="1"/>
  <c r="DD160" i="1"/>
  <c r="DC160" i="1"/>
  <c r="DB160" i="1"/>
  <c r="AP160" i="1"/>
  <c r="AO160" i="1"/>
  <c r="AN160" i="1"/>
  <c r="AC160" i="1"/>
  <c r="AB160" i="1"/>
  <c r="AA160" i="1"/>
  <c r="T160" i="1"/>
  <c r="S160" i="1"/>
  <c r="R160" i="1"/>
  <c r="Q160" i="1"/>
  <c r="DJ159" i="1"/>
  <c r="DI159" i="1"/>
  <c r="DE159" i="1"/>
  <c r="DD159" i="1"/>
  <c r="DC159" i="1"/>
  <c r="DB159" i="1"/>
  <c r="AP159" i="1"/>
  <c r="AO159" i="1"/>
  <c r="AN159" i="1"/>
  <c r="AC159" i="1"/>
  <c r="AB159" i="1"/>
  <c r="AA159" i="1"/>
  <c r="T159" i="1"/>
  <c r="S159" i="1"/>
  <c r="R159" i="1"/>
  <c r="Q159" i="1"/>
  <c r="DJ158" i="1"/>
  <c r="DI158" i="1"/>
  <c r="DE158" i="1"/>
  <c r="DD158" i="1"/>
  <c r="DC158" i="1"/>
  <c r="DB158" i="1"/>
  <c r="AP158" i="1"/>
  <c r="AO158" i="1"/>
  <c r="AN158" i="1"/>
  <c r="AC158" i="1"/>
  <c r="AB158" i="1"/>
  <c r="AA158" i="1"/>
  <c r="T158" i="1"/>
  <c r="S158" i="1"/>
  <c r="R158" i="1"/>
  <c r="Q158" i="1"/>
  <c r="DJ157" i="1"/>
  <c r="DI157" i="1"/>
  <c r="DE157" i="1"/>
  <c r="DD157" i="1"/>
  <c r="DC157" i="1"/>
  <c r="DB157" i="1"/>
  <c r="AP157" i="1"/>
  <c r="AO157" i="1"/>
  <c r="AN157" i="1"/>
  <c r="AC157" i="1"/>
  <c r="AB157" i="1"/>
  <c r="AA157" i="1"/>
  <c r="T157" i="1"/>
  <c r="S157" i="1"/>
  <c r="R157" i="1"/>
  <c r="Q157" i="1"/>
  <c r="DJ156" i="1"/>
  <c r="DI156" i="1"/>
  <c r="DE156" i="1"/>
  <c r="DD156" i="1"/>
  <c r="DC156" i="1"/>
  <c r="DB156" i="1"/>
  <c r="AP156" i="1"/>
  <c r="AO156" i="1"/>
  <c r="AN156" i="1"/>
  <c r="AC156" i="1"/>
  <c r="AB156" i="1"/>
  <c r="AA156" i="1"/>
  <c r="T156" i="1"/>
  <c r="S156" i="1"/>
  <c r="R156" i="1"/>
  <c r="Q156" i="1"/>
  <c r="DJ155" i="1"/>
  <c r="DI155" i="1"/>
  <c r="DE155" i="1"/>
  <c r="DD155" i="1"/>
  <c r="DC155" i="1"/>
  <c r="DB155" i="1"/>
  <c r="AP155" i="1"/>
  <c r="AO155" i="1"/>
  <c r="AN155" i="1"/>
  <c r="AC155" i="1"/>
  <c r="AB155" i="1"/>
  <c r="AA155" i="1"/>
  <c r="T155" i="1"/>
  <c r="S155" i="1"/>
  <c r="R155" i="1"/>
  <c r="Q155" i="1"/>
  <c r="DJ154" i="1"/>
  <c r="DI154" i="1"/>
  <c r="DE154" i="1"/>
  <c r="DD154" i="1"/>
  <c r="DC154" i="1"/>
  <c r="DB154" i="1"/>
  <c r="AP154" i="1"/>
  <c r="AO154" i="1"/>
  <c r="AN154" i="1"/>
  <c r="AC154" i="1"/>
  <c r="AB154" i="1"/>
  <c r="AA154" i="1"/>
  <c r="T154" i="1"/>
  <c r="S154" i="1"/>
  <c r="R154" i="1"/>
  <c r="Q154" i="1"/>
  <c r="DJ153" i="1"/>
  <c r="DI153" i="1"/>
  <c r="AP153" i="1"/>
  <c r="AO153" i="1"/>
  <c r="AN153" i="1"/>
  <c r="AC153" i="1"/>
  <c r="AB153" i="1"/>
  <c r="AA153" i="1"/>
  <c r="T153" i="1"/>
  <c r="S153" i="1"/>
  <c r="R153" i="1"/>
  <c r="Q153" i="1"/>
  <c r="DJ152" i="1"/>
  <c r="DI152" i="1"/>
  <c r="DE152" i="1"/>
  <c r="DD152" i="1"/>
  <c r="DC152" i="1"/>
  <c r="DB152" i="1"/>
  <c r="AP152" i="1"/>
  <c r="AO152" i="1"/>
  <c r="AN152" i="1"/>
  <c r="AC152" i="1"/>
  <c r="AB152" i="1"/>
  <c r="AA152" i="1"/>
  <c r="T152" i="1"/>
  <c r="S152" i="1"/>
  <c r="R152" i="1"/>
  <c r="Q152" i="1"/>
  <c r="DJ151" i="1"/>
  <c r="DI151" i="1"/>
  <c r="DE151" i="1"/>
  <c r="DD151" i="1"/>
  <c r="DC151" i="1"/>
  <c r="DB151" i="1"/>
  <c r="AP151" i="1"/>
  <c r="AO151" i="1"/>
  <c r="AN151" i="1"/>
  <c r="AC151" i="1"/>
  <c r="AB151" i="1"/>
  <c r="AA151" i="1"/>
  <c r="T151" i="1"/>
  <c r="S151" i="1"/>
  <c r="R151" i="1"/>
  <c r="Q151" i="1"/>
  <c r="DJ150" i="1"/>
  <c r="DI150" i="1"/>
  <c r="DE150" i="1"/>
  <c r="DD150" i="1"/>
  <c r="DC150" i="1"/>
  <c r="DB150" i="1"/>
  <c r="AP150" i="1"/>
  <c r="AO150" i="1"/>
  <c r="AN150" i="1"/>
  <c r="AC150" i="1"/>
  <c r="AB150" i="1"/>
  <c r="AA150" i="1"/>
  <c r="T150" i="1"/>
  <c r="S150" i="1"/>
  <c r="R150" i="1"/>
  <c r="Q150" i="1"/>
  <c r="DJ149" i="1"/>
  <c r="DI149" i="1"/>
  <c r="DE149" i="1"/>
  <c r="DD149" i="1"/>
  <c r="DC149" i="1"/>
  <c r="DB149" i="1"/>
  <c r="AP149" i="1"/>
  <c r="AO149" i="1"/>
  <c r="AN149" i="1"/>
  <c r="AC149" i="1"/>
  <c r="AB149" i="1"/>
  <c r="AA149" i="1"/>
  <c r="T149" i="1"/>
  <c r="S149" i="1"/>
  <c r="R149" i="1"/>
  <c r="Q149" i="1"/>
  <c r="DJ148" i="1"/>
  <c r="DI148" i="1"/>
  <c r="DE148" i="1"/>
  <c r="DD148" i="1"/>
  <c r="DC148" i="1"/>
  <c r="DB148" i="1"/>
  <c r="AP148" i="1"/>
  <c r="AO148" i="1"/>
  <c r="AN148" i="1"/>
  <c r="AC148" i="1"/>
  <c r="AB148" i="1"/>
  <c r="AA148" i="1"/>
  <c r="T148" i="1"/>
  <c r="S148" i="1"/>
  <c r="R148" i="1"/>
  <c r="Q148" i="1"/>
  <c r="DJ147" i="1"/>
  <c r="DI147" i="1"/>
  <c r="AP147" i="1"/>
  <c r="AO147" i="1"/>
  <c r="AN147" i="1"/>
  <c r="AC147" i="1"/>
  <c r="AB147" i="1"/>
  <c r="AA147" i="1"/>
  <c r="T147" i="1"/>
  <c r="S147" i="1"/>
  <c r="R147" i="1"/>
  <c r="Q147" i="1"/>
  <c r="DJ146" i="1"/>
  <c r="DI146" i="1"/>
  <c r="DE146" i="1"/>
  <c r="DD146" i="1"/>
  <c r="DC146" i="1"/>
  <c r="DB146" i="1"/>
  <c r="AP146" i="1"/>
  <c r="AO146" i="1"/>
  <c r="AN146" i="1"/>
  <c r="AC146" i="1"/>
  <c r="AB146" i="1"/>
  <c r="AA146" i="1"/>
  <c r="T146" i="1"/>
  <c r="S146" i="1"/>
  <c r="R146" i="1"/>
  <c r="Q146" i="1"/>
  <c r="DJ145" i="1"/>
  <c r="DI145" i="1"/>
  <c r="DE145" i="1"/>
  <c r="DD145" i="1"/>
  <c r="DC145" i="1"/>
  <c r="DB145" i="1"/>
  <c r="AP145" i="1"/>
  <c r="AO145" i="1"/>
  <c r="AN145" i="1"/>
  <c r="AC145" i="1"/>
  <c r="AB145" i="1"/>
  <c r="AA145" i="1"/>
  <c r="T145" i="1"/>
  <c r="S145" i="1"/>
  <c r="R145" i="1"/>
  <c r="Q145" i="1"/>
  <c r="DJ144" i="1"/>
  <c r="DI144" i="1"/>
  <c r="DE144" i="1"/>
  <c r="DD144" i="1"/>
  <c r="DC144" i="1"/>
  <c r="DB144" i="1"/>
  <c r="AP144" i="1"/>
  <c r="AO144" i="1"/>
  <c r="AN144" i="1"/>
  <c r="AC144" i="1"/>
  <c r="AB144" i="1"/>
  <c r="AA144" i="1"/>
  <c r="T144" i="1"/>
  <c r="S144" i="1"/>
  <c r="R144" i="1"/>
  <c r="Q144" i="1"/>
  <c r="DJ143" i="1"/>
  <c r="DI143" i="1"/>
  <c r="DE143" i="1"/>
  <c r="DD143" i="1"/>
  <c r="DC143" i="1"/>
  <c r="DB143" i="1"/>
  <c r="AP143" i="1"/>
  <c r="AO143" i="1"/>
  <c r="AN143" i="1"/>
  <c r="AC143" i="1"/>
  <c r="AB143" i="1"/>
  <c r="AA143" i="1"/>
  <c r="T143" i="1"/>
  <c r="S143" i="1"/>
  <c r="R143" i="1"/>
  <c r="Q143" i="1"/>
  <c r="DJ142" i="1"/>
  <c r="DI142" i="1"/>
  <c r="DE142" i="1"/>
  <c r="DD142" i="1"/>
  <c r="DC142" i="1"/>
  <c r="DB142" i="1"/>
  <c r="AP142" i="1"/>
  <c r="AO142" i="1"/>
  <c r="AN142" i="1"/>
  <c r="AC142" i="1"/>
  <c r="AB142" i="1"/>
  <c r="AA142" i="1"/>
  <c r="T142" i="1"/>
  <c r="S142" i="1"/>
  <c r="R142" i="1"/>
  <c r="Q142" i="1"/>
  <c r="DI141" i="1"/>
  <c r="DE141" i="1"/>
  <c r="DC141" i="1"/>
  <c r="DB141" i="1"/>
  <c r="AP141" i="1"/>
  <c r="AO141" i="1"/>
  <c r="AN141" i="1"/>
  <c r="AC141" i="1"/>
  <c r="AB141" i="1"/>
  <c r="AA141" i="1"/>
  <c r="T141" i="1"/>
  <c r="S141" i="1"/>
  <c r="R141" i="1"/>
  <c r="Q141" i="1"/>
  <c r="DI140" i="1"/>
  <c r="DE140" i="1"/>
  <c r="DC140" i="1"/>
  <c r="DB140" i="1"/>
  <c r="AP140" i="1"/>
  <c r="AO140" i="1"/>
  <c r="AN140" i="1"/>
  <c r="AC140" i="1"/>
  <c r="AB140" i="1"/>
  <c r="AA140" i="1"/>
  <c r="T140" i="1"/>
  <c r="S140" i="1"/>
  <c r="R140" i="1"/>
  <c r="Q140" i="1"/>
  <c r="DJ139" i="1"/>
  <c r="DI139" i="1"/>
  <c r="AP139" i="1"/>
  <c r="AO139" i="1"/>
  <c r="AN139" i="1"/>
  <c r="AC139" i="1"/>
  <c r="AB139" i="1"/>
  <c r="AA139" i="1"/>
  <c r="T139" i="1"/>
  <c r="S139" i="1"/>
  <c r="R139" i="1"/>
  <c r="Q139" i="1"/>
  <c r="DJ138" i="1"/>
  <c r="DI138" i="1"/>
  <c r="AP138" i="1"/>
  <c r="AO138" i="1"/>
  <c r="AN138" i="1"/>
  <c r="AC138" i="1"/>
  <c r="AB138" i="1"/>
  <c r="AA138" i="1"/>
  <c r="T138" i="1"/>
  <c r="S138" i="1"/>
  <c r="R138" i="1"/>
  <c r="Q138" i="1"/>
  <c r="DJ137" i="1"/>
  <c r="DI137" i="1"/>
  <c r="DE137" i="1"/>
  <c r="DD137" i="1"/>
  <c r="DC137" i="1"/>
  <c r="DB137" i="1"/>
  <c r="AP137" i="1"/>
  <c r="AO137" i="1"/>
  <c r="AN137" i="1"/>
  <c r="AC137" i="1"/>
  <c r="AB137" i="1"/>
  <c r="AA137" i="1"/>
  <c r="T137" i="1"/>
  <c r="S137" i="1"/>
  <c r="R137" i="1"/>
  <c r="Q137" i="1"/>
  <c r="DI136" i="1"/>
  <c r="T136" i="1"/>
  <c r="S136" i="1"/>
  <c r="R136" i="1"/>
  <c r="Q136" i="1"/>
  <c r="DI135" i="1"/>
  <c r="DE135" i="1"/>
  <c r="DC135" i="1"/>
  <c r="DB135" i="1"/>
  <c r="AP135" i="1"/>
  <c r="AO135" i="1"/>
  <c r="AN135" i="1"/>
  <c r="AC135" i="1"/>
  <c r="AB135" i="1"/>
  <c r="AA135" i="1"/>
  <c r="T135" i="1"/>
  <c r="S135" i="1"/>
  <c r="R135" i="1"/>
  <c r="Q135" i="1"/>
  <c r="DI134" i="1"/>
  <c r="AC134" i="1"/>
  <c r="AB134" i="1"/>
  <c r="AA134" i="1"/>
  <c r="T134" i="1"/>
  <c r="S134" i="1"/>
  <c r="R134" i="1"/>
  <c r="Q134" i="1"/>
  <c r="DI133" i="1"/>
  <c r="AP133" i="1"/>
  <c r="AO133" i="1"/>
  <c r="AN133" i="1"/>
  <c r="AC133" i="1"/>
  <c r="AB133" i="1"/>
  <c r="AA133" i="1"/>
  <c r="T133" i="1"/>
  <c r="S133" i="1"/>
  <c r="R133" i="1"/>
  <c r="Q133" i="1"/>
  <c r="DI132" i="1"/>
  <c r="DE132" i="1"/>
  <c r="DC132" i="1"/>
  <c r="DB132" i="1"/>
  <c r="AP132" i="1"/>
  <c r="AO132" i="1"/>
  <c r="AN132" i="1"/>
  <c r="AC132" i="1"/>
  <c r="AB132" i="1"/>
  <c r="AA132" i="1"/>
  <c r="T132" i="1"/>
  <c r="S132" i="1"/>
  <c r="R132" i="1"/>
  <c r="Q132" i="1"/>
  <c r="DI131" i="1"/>
  <c r="AP131" i="1"/>
  <c r="AO131" i="1"/>
  <c r="AN131" i="1"/>
  <c r="AC131" i="1"/>
  <c r="AB131" i="1"/>
  <c r="AA131" i="1"/>
  <c r="T131" i="1"/>
  <c r="S131" i="1"/>
  <c r="R131" i="1"/>
  <c r="Q131" i="1"/>
  <c r="DI130" i="1"/>
  <c r="DE130" i="1"/>
  <c r="DC130" i="1"/>
  <c r="DB130" i="1"/>
  <c r="AP130" i="1"/>
  <c r="AO130" i="1"/>
  <c r="AN130" i="1"/>
  <c r="AC130" i="1"/>
  <c r="AB130" i="1"/>
  <c r="AA130" i="1"/>
  <c r="T130" i="1"/>
  <c r="S130" i="1"/>
  <c r="R130" i="1"/>
  <c r="Q130" i="1"/>
  <c r="DI129" i="1"/>
  <c r="DE129" i="1"/>
  <c r="DC129" i="1"/>
  <c r="DB129" i="1"/>
  <c r="AP129" i="1"/>
  <c r="AO129" i="1"/>
  <c r="AN129" i="1"/>
  <c r="AC129" i="1"/>
  <c r="AB129" i="1"/>
  <c r="AA129" i="1"/>
  <c r="T129" i="1"/>
  <c r="S129" i="1"/>
  <c r="R129" i="1"/>
  <c r="Q129" i="1"/>
  <c r="DI128" i="1"/>
  <c r="AP128" i="1"/>
  <c r="AO128" i="1"/>
  <c r="AN128" i="1"/>
  <c r="AC128" i="1"/>
  <c r="AB128" i="1"/>
  <c r="AA128" i="1"/>
  <c r="T128" i="1"/>
  <c r="S128" i="1"/>
  <c r="R128" i="1"/>
  <c r="Q128" i="1"/>
  <c r="DI127" i="1"/>
  <c r="DE127" i="1"/>
  <c r="DC127" i="1"/>
  <c r="DB127" i="1"/>
  <c r="AP127" i="1"/>
  <c r="AO127" i="1"/>
  <c r="AN127" i="1"/>
  <c r="AC127" i="1"/>
  <c r="AB127" i="1"/>
  <c r="AA127" i="1"/>
  <c r="T127" i="1"/>
  <c r="S127" i="1"/>
  <c r="R127" i="1"/>
  <c r="Q127" i="1"/>
  <c r="DI126" i="1"/>
  <c r="DE126" i="1"/>
  <c r="DC126" i="1"/>
  <c r="DB126" i="1"/>
  <c r="AP126" i="1"/>
  <c r="AO126" i="1"/>
  <c r="AN126" i="1"/>
  <c r="AC126" i="1"/>
  <c r="AB126" i="1"/>
  <c r="AA126" i="1"/>
  <c r="T126" i="1"/>
  <c r="S126" i="1"/>
  <c r="R126" i="1"/>
  <c r="Q126" i="1"/>
  <c r="DI125" i="1"/>
  <c r="AP125" i="1"/>
  <c r="AO125" i="1"/>
  <c r="AN125" i="1"/>
  <c r="AC125" i="1"/>
  <c r="AB125" i="1"/>
  <c r="AA125" i="1"/>
  <c r="T125" i="1"/>
  <c r="S125" i="1"/>
  <c r="R125" i="1"/>
  <c r="Q125" i="1"/>
  <c r="DI124" i="1"/>
  <c r="AP124" i="1"/>
  <c r="AO124" i="1"/>
  <c r="AN124" i="1"/>
  <c r="AC124" i="1"/>
  <c r="AB124" i="1"/>
  <c r="AA124" i="1"/>
  <c r="T124" i="1"/>
  <c r="S124" i="1"/>
  <c r="R124" i="1"/>
  <c r="Q124" i="1"/>
  <c r="DJ123" i="1"/>
  <c r="DI123" i="1"/>
  <c r="AP123" i="1"/>
  <c r="AO123" i="1"/>
  <c r="AN123" i="1"/>
  <c r="AC123" i="1"/>
  <c r="AB123" i="1"/>
  <c r="AA123" i="1"/>
  <c r="T123" i="1"/>
  <c r="S123" i="1"/>
  <c r="R123" i="1"/>
  <c r="Q123" i="1"/>
  <c r="DJ122" i="1"/>
  <c r="DI122" i="1"/>
  <c r="DE122" i="1"/>
  <c r="DD122" i="1"/>
  <c r="DC122" i="1"/>
  <c r="DB122" i="1"/>
  <c r="AP122" i="1"/>
  <c r="AO122" i="1"/>
  <c r="AN122" i="1"/>
  <c r="AC122" i="1"/>
  <c r="AB122" i="1"/>
  <c r="AA122" i="1"/>
  <c r="T122" i="1"/>
  <c r="S122" i="1"/>
  <c r="R122" i="1"/>
  <c r="Q122" i="1"/>
  <c r="DI121" i="1"/>
  <c r="AP121" i="1"/>
  <c r="AO121" i="1"/>
  <c r="AN121" i="1"/>
  <c r="AC121" i="1"/>
  <c r="AB121" i="1"/>
  <c r="AA121" i="1"/>
  <c r="T121" i="1"/>
  <c r="S121" i="1"/>
  <c r="R121" i="1"/>
  <c r="Q121" i="1"/>
  <c r="DI120" i="1"/>
  <c r="DE120" i="1"/>
  <c r="DC120" i="1"/>
  <c r="DB120" i="1"/>
  <c r="AP120" i="1"/>
  <c r="AO120" i="1"/>
  <c r="AN120" i="1"/>
  <c r="AC120" i="1"/>
  <c r="AB120" i="1"/>
  <c r="AA120" i="1"/>
  <c r="T120" i="1"/>
  <c r="S120" i="1"/>
  <c r="R120" i="1"/>
  <c r="Q120" i="1"/>
  <c r="DJ119" i="1"/>
  <c r="DI119" i="1"/>
  <c r="DE119" i="1"/>
  <c r="DD119" i="1"/>
  <c r="DC119" i="1"/>
  <c r="DB119" i="1"/>
  <c r="AP119" i="1"/>
  <c r="AO119" i="1"/>
  <c r="AN119" i="1"/>
  <c r="AC119" i="1"/>
  <c r="AB119" i="1"/>
  <c r="AA119" i="1"/>
  <c r="T119" i="1"/>
  <c r="S119" i="1"/>
  <c r="R119" i="1"/>
  <c r="Q119" i="1"/>
  <c r="DI118" i="1"/>
  <c r="DE118" i="1"/>
  <c r="DC118" i="1"/>
  <c r="DB118" i="1"/>
  <c r="AP118" i="1"/>
  <c r="AO118" i="1"/>
  <c r="AN118" i="1"/>
  <c r="AC118" i="1"/>
  <c r="AB118" i="1"/>
  <c r="AA118" i="1"/>
  <c r="T118" i="1"/>
  <c r="S118" i="1"/>
  <c r="R118" i="1"/>
  <c r="Q118" i="1"/>
  <c r="DI117" i="1"/>
  <c r="DE117" i="1"/>
  <c r="DC117" i="1"/>
  <c r="DB117" i="1"/>
  <c r="AP117" i="1"/>
  <c r="AO117" i="1"/>
  <c r="AN117" i="1"/>
  <c r="AC117" i="1"/>
  <c r="AB117" i="1"/>
  <c r="AA117" i="1"/>
  <c r="T117" i="1"/>
  <c r="S117" i="1"/>
  <c r="R117" i="1"/>
  <c r="Q117" i="1"/>
  <c r="DI116" i="1"/>
  <c r="AP116" i="1"/>
  <c r="AO116" i="1"/>
  <c r="AN116" i="1"/>
  <c r="AC116" i="1"/>
  <c r="AB116" i="1"/>
  <c r="AA116" i="1"/>
  <c r="T116" i="1"/>
  <c r="S116" i="1"/>
  <c r="R116" i="1"/>
  <c r="Q116" i="1"/>
  <c r="DI115" i="1"/>
  <c r="AP115" i="1"/>
  <c r="AO115" i="1"/>
  <c r="AN115" i="1"/>
  <c r="AC115" i="1"/>
  <c r="AB115" i="1"/>
  <c r="AA115" i="1"/>
  <c r="T115" i="1"/>
  <c r="S115" i="1"/>
  <c r="R115" i="1"/>
  <c r="Q115" i="1"/>
  <c r="DI114" i="1"/>
  <c r="DE114" i="1"/>
  <c r="DC114" i="1"/>
  <c r="DB114" i="1"/>
  <c r="AP114" i="1"/>
  <c r="AO114" i="1"/>
  <c r="AN114" i="1"/>
  <c r="AC114" i="1"/>
  <c r="AB114" i="1"/>
  <c r="AA114" i="1"/>
  <c r="T114" i="1"/>
  <c r="S114" i="1"/>
  <c r="R114" i="1"/>
  <c r="Q114" i="1"/>
  <c r="DI113" i="1"/>
  <c r="DE113" i="1"/>
  <c r="DC113" i="1"/>
  <c r="DB113" i="1"/>
  <c r="AP113" i="1"/>
  <c r="AO113" i="1"/>
  <c r="AN113" i="1"/>
  <c r="AC113" i="1"/>
  <c r="AB113" i="1"/>
  <c r="AA113" i="1"/>
  <c r="T113" i="1"/>
  <c r="S113" i="1"/>
  <c r="R113" i="1"/>
  <c r="Q113" i="1"/>
  <c r="DI112" i="1"/>
  <c r="DE112" i="1"/>
  <c r="DC112" i="1"/>
  <c r="DB112" i="1"/>
  <c r="AP112" i="1"/>
  <c r="AO112" i="1"/>
  <c r="AN112" i="1"/>
  <c r="AC112" i="1"/>
  <c r="AB112" i="1"/>
  <c r="AA112" i="1"/>
  <c r="T112" i="1"/>
  <c r="S112" i="1"/>
  <c r="R112" i="1"/>
  <c r="Q112" i="1"/>
  <c r="DI111" i="1"/>
  <c r="AP111" i="1"/>
  <c r="AO111" i="1"/>
  <c r="AN111" i="1"/>
  <c r="AC111" i="1"/>
  <c r="AB111" i="1"/>
  <c r="AA111" i="1"/>
  <c r="T111" i="1"/>
  <c r="S111" i="1"/>
  <c r="R111" i="1"/>
  <c r="Q111" i="1"/>
  <c r="DI110" i="1"/>
  <c r="DE110" i="1"/>
  <c r="DC110" i="1"/>
  <c r="DB110" i="1"/>
  <c r="AP110" i="1"/>
  <c r="AO110" i="1"/>
  <c r="AN110" i="1"/>
  <c r="AC110" i="1"/>
  <c r="AB110" i="1"/>
  <c r="AA110" i="1"/>
  <c r="T110" i="1"/>
  <c r="S110" i="1"/>
  <c r="R110" i="1"/>
  <c r="Q110" i="1"/>
  <c r="DI109" i="1"/>
  <c r="AP109" i="1"/>
  <c r="AO109" i="1"/>
  <c r="AN109" i="1"/>
  <c r="AC109" i="1"/>
  <c r="AB109" i="1"/>
  <c r="AA109" i="1"/>
  <c r="T109" i="1"/>
  <c r="S109" i="1"/>
  <c r="R109" i="1"/>
  <c r="Q109" i="1"/>
  <c r="DI108" i="1"/>
  <c r="AP108" i="1"/>
  <c r="AO108" i="1"/>
  <c r="AN108" i="1"/>
  <c r="AC108" i="1"/>
  <c r="AB108" i="1"/>
  <c r="AA108" i="1"/>
  <c r="T108" i="1"/>
  <c r="S108" i="1"/>
  <c r="R108" i="1"/>
  <c r="Q108" i="1"/>
  <c r="DI107" i="1"/>
  <c r="AC107" i="1"/>
  <c r="AB107" i="1"/>
  <c r="AA107" i="1"/>
  <c r="T107" i="1"/>
  <c r="S107" i="1"/>
  <c r="R107" i="1"/>
  <c r="Q107" i="1"/>
  <c r="DI106" i="1"/>
  <c r="AP106" i="1"/>
  <c r="AO106" i="1"/>
  <c r="AN106" i="1"/>
  <c r="AC106" i="1"/>
  <c r="AB106" i="1"/>
  <c r="AA106" i="1"/>
  <c r="T106" i="1"/>
  <c r="S106" i="1"/>
  <c r="R106" i="1"/>
  <c r="Q106" i="1"/>
  <c r="DJ105" i="1"/>
  <c r="DI105" i="1"/>
  <c r="DE105" i="1"/>
  <c r="DD105" i="1"/>
  <c r="DC105" i="1"/>
  <c r="DB105" i="1"/>
  <c r="AP105" i="1"/>
  <c r="AO105" i="1"/>
  <c r="AN105" i="1"/>
  <c r="AC105" i="1"/>
  <c r="AB105" i="1"/>
  <c r="AA105" i="1"/>
  <c r="T105" i="1"/>
  <c r="S105" i="1"/>
  <c r="R105" i="1"/>
  <c r="Q105" i="1"/>
  <c r="DI104" i="1"/>
  <c r="AP104" i="1"/>
  <c r="AO104" i="1"/>
  <c r="AN104" i="1"/>
  <c r="AC104" i="1"/>
  <c r="AB104" i="1"/>
  <c r="AA104" i="1"/>
  <c r="T104" i="1"/>
  <c r="S104" i="1"/>
  <c r="R104" i="1"/>
  <c r="Q104" i="1"/>
  <c r="DJ103" i="1"/>
  <c r="DI103" i="1"/>
  <c r="DE103" i="1"/>
  <c r="DD103" i="1"/>
  <c r="DC103" i="1"/>
  <c r="DB103" i="1"/>
  <c r="AP103" i="1"/>
  <c r="AO103" i="1"/>
  <c r="AN103" i="1"/>
  <c r="AC103" i="1"/>
  <c r="AB103" i="1"/>
  <c r="AA103" i="1"/>
  <c r="T103" i="1"/>
  <c r="S103" i="1"/>
  <c r="R103" i="1"/>
  <c r="Q103" i="1"/>
  <c r="DJ102" i="1"/>
  <c r="DI102" i="1"/>
  <c r="DE102" i="1"/>
  <c r="DD102" i="1"/>
  <c r="DC102" i="1"/>
  <c r="DB102" i="1"/>
  <c r="AP102" i="1"/>
  <c r="AO102" i="1"/>
  <c r="AN102" i="1"/>
  <c r="AC102" i="1"/>
  <c r="AB102" i="1"/>
  <c r="AA102" i="1"/>
  <c r="T102" i="1"/>
  <c r="S102" i="1"/>
  <c r="R102" i="1"/>
  <c r="Q102" i="1"/>
  <c r="DJ101" i="1"/>
  <c r="DI101" i="1"/>
  <c r="AP101" i="1"/>
  <c r="AO101" i="1"/>
  <c r="AN101" i="1"/>
  <c r="AC101" i="1"/>
  <c r="AB101" i="1"/>
  <c r="AA101" i="1"/>
  <c r="T101" i="1"/>
  <c r="S101" i="1"/>
  <c r="R101" i="1"/>
  <c r="Q101" i="1"/>
  <c r="DJ100" i="1"/>
  <c r="DI100" i="1"/>
  <c r="DE100" i="1"/>
  <c r="DD100" i="1"/>
  <c r="DC100" i="1"/>
  <c r="DB100" i="1"/>
  <c r="AP100" i="1"/>
  <c r="AO100" i="1"/>
  <c r="AN100" i="1"/>
  <c r="AC100" i="1"/>
  <c r="AB100" i="1"/>
  <c r="AA100" i="1"/>
  <c r="T100" i="1"/>
  <c r="S100" i="1"/>
  <c r="R100" i="1"/>
  <c r="Q100" i="1"/>
  <c r="DI99" i="1"/>
  <c r="AP99" i="1"/>
  <c r="AO99" i="1"/>
  <c r="AN99" i="1"/>
  <c r="AC99" i="1"/>
  <c r="AB99" i="1"/>
  <c r="AA99" i="1"/>
  <c r="T99" i="1"/>
  <c r="S99" i="1"/>
  <c r="R99" i="1"/>
  <c r="Q99" i="1"/>
  <c r="DJ98" i="1"/>
  <c r="DI98" i="1"/>
  <c r="DE98" i="1"/>
  <c r="DD98" i="1"/>
  <c r="DC98" i="1"/>
  <c r="DB98" i="1"/>
  <c r="AP98" i="1"/>
  <c r="AO98" i="1"/>
  <c r="AN98" i="1"/>
  <c r="AC98" i="1"/>
  <c r="AB98" i="1"/>
  <c r="AA98" i="1"/>
  <c r="T98" i="1"/>
  <c r="S98" i="1"/>
  <c r="R98" i="1"/>
  <c r="Q98" i="1"/>
  <c r="DJ97" i="1"/>
  <c r="DI97" i="1"/>
  <c r="DE97" i="1"/>
  <c r="DD97" i="1"/>
  <c r="DC97" i="1"/>
  <c r="DB97" i="1"/>
  <c r="AP97" i="1"/>
  <c r="AO97" i="1"/>
  <c r="AN97" i="1"/>
  <c r="AC97" i="1"/>
  <c r="AB97" i="1"/>
  <c r="AA97" i="1"/>
  <c r="T97" i="1"/>
  <c r="S97" i="1"/>
  <c r="R97" i="1"/>
  <c r="Q97" i="1"/>
  <c r="DJ96" i="1"/>
  <c r="DI96" i="1"/>
  <c r="DE96" i="1"/>
  <c r="DD96" i="1"/>
  <c r="DC96" i="1"/>
  <c r="DB96" i="1"/>
  <c r="AP96" i="1"/>
  <c r="AO96" i="1"/>
  <c r="AN96" i="1"/>
  <c r="AC96" i="1"/>
  <c r="AB96" i="1"/>
  <c r="AA96" i="1"/>
  <c r="T96" i="1"/>
  <c r="S96" i="1"/>
  <c r="R96" i="1"/>
  <c r="Q96" i="1"/>
  <c r="DJ95" i="1"/>
  <c r="DI95" i="1"/>
  <c r="DE95" i="1"/>
  <c r="DD95" i="1"/>
  <c r="DC95" i="1"/>
  <c r="DB95" i="1"/>
  <c r="AP95" i="1"/>
  <c r="AO95" i="1"/>
  <c r="AN95" i="1"/>
  <c r="AC95" i="1"/>
  <c r="AB95" i="1"/>
  <c r="AA95" i="1"/>
  <c r="T95" i="1"/>
  <c r="S95" i="1"/>
  <c r="R95" i="1"/>
  <c r="Q95" i="1"/>
  <c r="DJ94" i="1"/>
  <c r="DI94" i="1"/>
  <c r="DE94" i="1"/>
  <c r="DD94" i="1"/>
  <c r="DC94" i="1"/>
  <c r="DB94" i="1"/>
  <c r="AP94" i="1"/>
  <c r="AO94" i="1"/>
  <c r="AN94" i="1"/>
  <c r="AC94" i="1"/>
  <c r="AB94" i="1"/>
  <c r="AA94" i="1"/>
  <c r="T94" i="1"/>
  <c r="S94" i="1"/>
  <c r="R94" i="1"/>
  <c r="Q94" i="1"/>
  <c r="DJ93" i="1"/>
  <c r="DI93" i="1"/>
  <c r="DE93" i="1"/>
  <c r="DD93" i="1"/>
  <c r="DC93" i="1"/>
  <c r="DB93" i="1"/>
  <c r="AP93" i="1"/>
  <c r="AO93" i="1"/>
  <c r="AN93" i="1"/>
  <c r="AC93" i="1"/>
  <c r="AB93" i="1"/>
  <c r="AA93" i="1"/>
  <c r="T93" i="1"/>
  <c r="S93" i="1"/>
  <c r="R93" i="1"/>
  <c r="Q93" i="1"/>
  <c r="DJ92" i="1"/>
  <c r="DI92" i="1"/>
  <c r="DE92" i="1"/>
  <c r="DD92" i="1"/>
  <c r="DC92" i="1"/>
  <c r="DB92" i="1"/>
  <c r="AP92" i="1"/>
  <c r="AO92" i="1"/>
  <c r="AN92" i="1"/>
  <c r="AC92" i="1"/>
  <c r="AB92" i="1"/>
  <c r="AA92" i="1"/>
  <c r="T92" i="1"/>
  <c r="S92" i="1"/>
  <c r="R92" i="1"/>
  <c r="Q92" i="1"/>
  <c r="DJ91" i="1"/>
  <c r="DI91" i="1"/>
  <c r="DE91" i="1"/>
  <c r="DD91" i="1"/>
  <c r="DC91" i="1"/>
  <c r="DB91" i="1"/>
  <c r="AP91" i="1"/>
  <c r="AO91" i="1"/>
  <c r="AN91" i="1"/>
  <c r="AC91" i="1"/>
  <c r="AB91" i="1"/>
  <c r="AA91" i="1"/>
  <c r="T91" i="1"/>
  <c r="S91" i="1"/>
  <c r="R91" i="1"/>
  <c r="Q91" i="1"/>
  <c r="DJ90" i="1"/>
  <c r="DI90" i="1"/>
  <c r="DE90" i="1"/>
  <c r="DD90" i="1"/>
  <c r="DC90" i="1"/>
  <c r="DB90" i="1"/>
  <c r="AP90" i="1"/>
  <c r="AO90" i="1"/>
  <c r="AN90" i="1"/>
  <c r="AC90" i="1"/>
  <c r="AB90" i="1"/>
  <c r="AA90" i="1"/>
  <c r="T90" i="1"/>
  <c r="S90" i="1"/>
  <c r="R90" i="1"/>
  <c r="Q90" i="1"/>
  <c r="DJ89" i="1"/>
  <c r="DI89" i="1"/>
  <c r="DE89" i="1"/>
  <c r="DD89" i="1"/>
  <c r="DC89" i="1"/>
  <c r="DB89" i="1"/>
  <c r="AP89" i="1"/>
  <c r="AO89" i="1"/>
  <c r="AN89" i="1"/>
  <c r="AC89" i="1"/>
  <c r="AB89" i="1"/>
  <c r="AA89" i="1"/>
  <c r="T89" i="1"/>
  <c r="S89" i="1"/>
  <c r="R89" i="1"/>
  <c r="Q89" i="1"/>
  <c r="DI88" i="1"/>
  <c r="DE88" i="1"/>
  <c r="DC88" i="1"/>
  <c r="DB88" i="1"/>
  <c r="AP88" i="1"/>
  <c r="AO88" i="1"/>
  <c r="AN88" i="1"/>
  <c r="AC88" i="1"/>
  <c r="AB88" i="1"/>
  <c r="AA88" i="1"/>
  <c r="T88" i="1"/>
  <c r="S88" i="1"/>
  <c r="R88" i="1"/>
  <c r="Q88" i="1"/>
  <c r="DI87" i="1"/>
  <c r="DE87" i="1"/>
  <c r="DC87" i="1"/>
  <c r="DB87" i="1"/>
  <c r="AP87" i="1"/>
  <c r="AO87" i="1"/>
  <c r="AN87" i="1"/>
  <c r="AC87" i="1"/>
  <c r="AB87" i="1"/>
  <c r="AA87" i="1"/>
  <c r="T87" i="1"/>
  <c r="S87" i="1"/>
  <c r="R87" i="1"/>
  <c r="Q87" i="1"/>
  <c r="DI86" i="1"/>
  <c r="DE86" i="1"/>
  <c r="DC86" i="1"/>
  <c r="DB86" i="1"/>
  <c r="AP86" i="1"/>
  <c r="AO86" i="1"/>
  <c r="AN86" i="1"/>
  <c r="AC86" i="1"/>
  <c r="AB86" i="1"/>
  <c r="AA86" i="1"/>
  <c r="T86" i="1"/>
  <c r="S86" i="1"/>
  <c r="R86" i="1"/>
  <c r="Q86" i="1"/>
  <c r="DJ85" i="1"/>
  <c r="DI85" i="1"/>
  <c r="AP85" i="1"/>
  <c r="AO85" i="1"/>
  <c r="AN85" i="1"/>
  <c r="AC85" i="1"/>
  <c r="AB85" i="1"/>
  <c r="AA85" i="1"/>
  <c r="T85" i="1"/>
  <c r="S85" i="1"/>
  <c r="R85" i="1"/>
  <c r="Q85" i="1"/>
  <c r="DI84" i="1"/>
  <c r="DE84" i="1"/>
  <c r="DC84" i="1"/>
  <c r="DB84" i="1"/>
  <c r="AP84" i="1"/>
  <c r="AO84" i="1"/>
  <c r="AN84" i="1"/>
  <c r="AC84" i="1"/>
  <c r="AB84" i="1"/>
  <c r="AA84" i="1"/>
  <c r="T84" i="1"/>
  <c r="S84" i="1"/>
  <c r="R84" i="1"/>
  <c r="Q84" i="1"/>
  <c r="DJ83" i="1"/>
  <c r="DI83" i="1"/>
  <c r="DE83" i="1"/>
  <c r="DD83" i="1"/>
  <c r="DC83" i="1"/>
  <c r="DB83" i="1"/>
  <c r="AP83" i="1"/>
  <c r="AO83" i="1"/>
  <c r="AN83" i="1"/>
  <c r="AC83" i="1"/>
  <c r="AB83" i="1"/>
  <c r="AA83" i="1"/>
  <c r="T83" i="1"/>
  <c r="S83" i="1"/>
  <c r="R83" i="1"/>
  <c r="Q83" i="1"/>
  <c r="DJ82" i="1"/>
  <c r="DI82" i="1"/>
  <c r="DE82" i="1"/>
  <c r="DD82" i="1"/>
  <c r="DC82" i="1"/>
  <c r="DB82" i="1"/>
  <c r="AP82" i="1"/>
  <c r="AO82" i="1"/>
  <c r="AN82" i="1"/>
  <c r="T82" i="1"/>
  <c r="S82" i="1"/>
  <c r="R82" i="1"/>
  <c r="Q82" i="1"/>
  <c r="DJ81" i="1"/>
  <c r="DI81" i="1"/>
  <c r="DE81" i="1"/>
  <c r="DD81" i="1"/>
  <c r="DC81" i="1"/>
  <c r="DB81" i="1"/>
  <c r="AP81" i="1"/>
  <c r="AO81" i="1"/>
  <c r="AN81" i="1"/>
  <c r="AC81" i="1"/>
  <c r="AB81" i="1"/>
  <c r="AA81" i="1"/>
  <c r="T81" i="1"/>
  <c r="S81" i="1"/>
  <c r="R81" i="1"/>
  <c r="Q81" i="1"/>
  <c r="DJ80" i="1"/>
  <c r="DI80" i="1"/>
  <c r="DE80" i="1"/>
  <c r="DD80" i="1"/>
  <c r="DC80" i="1"/>
  <c r="DB80" i="1"/>
  <c r="AP80" i="1"/>
  <c r="AO80" i="1"/>
  <c r="AN80" i="1"/>
  <c r="AC80" i="1"/>
  <c r="AB80" i="1"/>
  <c r="AA80" i="1"/>
  <c r="T80" i="1"/>
  <c r="S80" i="1"/>
  <c r="R80" i="1"/>
  <c r="Q80" i="1"/>
  <c r="DJ79" i="1"/>
  <c r="DI79" i="1"/>
  <c r="DE79" i="1"/>
  <c r="DD79" i="1"/>
  <c r="DC79" i="1"/>
  <c r="DB79" i="1"/>
  <c r="AP79" i="1"/>
  <c r="AO79" i="1"/>
  <c r="AN79" i="1"/>
  <c r="AC79" i="1"/>
  <c r="AB79" i="1"/>
  <c r="AA79" i="1"/>
  <c r="T79" i="1"/>
  <c r="S79" i="1"/>
  <c r="R79" i="1"/>
  <c r="Q79" i="1"/>
  <c r="DJ78" i="1"/>
  <c r="DI78" i="1"/>
  <c r="AP78" i="1"/>
  <c r="AO78" i="1"/>
  <c r="AN78" i="1"/>
  <c r="AC78" i="1"/>
  <c r="AB78" i="1"/>
  <c r="AA78" i="1"/>
  <c r="T78" i="1"/>
  <c r="S78" i="1"/>
  <c r="R78" i="1"/>
  <c r="Q78" i="1"/>
  <c r="DJ77" i="1"/>
  <c r="DI77" i="1"/>
  <c r="AP77" i="1"/>
  <c r="AO77" i="1"/>
  <c r="AN77" i="1"/>
  <c r="AC77" i="1"/>
  <c r="AB77" i="1"/>
  <c r="AA77" i="1"/>
  <c r="T77" i="1"/>
  <c r="S77" i="1"/>
  <c r="R77" i="1"/>
  <c r="Q77" i="1"/>
  <c r="DJ76" i="1"/>
  <c r="DI76" i="1"/>
  <c r="DE76" i="1"/>
  <c r="DD76" i="1"/>
  <c r="DC76" i="1"/>
  <c r="DB76" i="1"/>
  <c r="AP76" i="1"/>
  <c r="AO76" i="1"/>
  <c r="AN76" i="1"/>
  <c r="AC76" i="1"/>
  <c r="AB76" i="1"/>
  <c r="AA76" i="1"/>
  <c r="T76" i="1"/>
  <c r="S76" i="1"/>
  <c r="R76" i="1"/>
  <c r="Q76" i="1"/>
  <c r="DJ75" i="1"/>
  <c r="DI75" i="1"/>
  <c r="DE75" i="1"/>
  <c r="DD75" i="1"/>
  <c r="DC75" i="1"/>
  <c r="DB75" i="1"/>
  <c r="AP75" i="1"/>
  <c r="AO75" i="1"/>
  <c r="AN75" i="1"/>
  <c r="AC75" i="1"/>
  <c r="AB75" i="1"/>
  <c r="AA75" i="1"/>
  <c r="T75" i="1"/>
  <c r="S75" i="1"/>
  <c r="R75" i="1"/>
  <c r="Q75" i="1"/>
  <c r="DJ74" i="1"/>
  <c r="DI74" i="1"/>
  <c r="DE74" i="1"/>
  <c r="DD74" i="1"/>
  <c r="DC74" i="1"/>
  <c r="DB74" i="1"/>
  <c r="AP74" i="1"/>
  <c r="AO74" i="1"/>
  <c r="AN74" i="1"/>
  <c r="AC74" i="1"/>
  <c r="AB74" i="1"/>
  <c r="AA74" i="1"/>
  <c r="T74" i="1"/>
  <c r="S74" i="1"/>
  <c r="R74" i="1"/>
  <c r="Q74" i="1"/>
  <c r="DJ73" i="1"/>
  <c r="DI73" i="1"/>
  <c r="DE73" i="1"/>
  <c r="DD73" i="1"/>
  <c r="DC73" i="1"/>
  <c r="DB73" i="1"/>
  <c r="AP73" i="1"/>
  <c r="AO73" i="1"/>
  <c r="AN73" i="1"/>
  <c r="AC73" i="1"/>
  <c r="AB73" i="1"/>
  <c r="AA73" i="1"/>
  <c r="T73" i="1"/>
  <c r="S73" i="1"/>
  <c r="R73" i="1"/>
  <c r="Q73" i="1"/>
  <c r="DJ72" i="1"/>
  <c r="DI72" i="1"/>
  <c r="DE72" i="1"/>
  <c r="DD72" i="1"/>
  <c r="DC72" i="1"/>
  <c r="DB72" i="1"/>
  <c r="AP72" i="1"/>
  <c r="AO72" i="1"/>
  <c r="AN72" i="1"/>
  <c r="AC72" i="1"/>
  <c r="AB72" i="1"/>
  <c r="AA72" i="1"/>
  <c r="T72" i="1"/>
  <c r="S72" i="1"/>
  <c r="R72" i="1"/>
  <c r="Q72" i="1"/>
  <c r="DJ71" i="1"/>
  <c r="DI71" i="1"/>
  <c r="DE71" i="1"/>
  <c r="DD71" i="1"/>
  <c r="DC71" i="1"/>
  <c r="DB71" i="1"/>
  <c r="AP71" i="1"/>
  <c r="AO71" i="1"/>
  <c r="AN71" i="1"/>
  <c r="AC71" i="1"/>
  <c r="AB71" i="1"/>
  <c r="AA71" i="1"/>
  <c r="T71" i="1"/>
  <c r="S71" i="1"/>
  <c r="R71" i="1"/>
  <c r="Q71" i="1"/>
  <c r="DJ70" i="1"/>
  <c r="DI70" i="1"/>
  <c r="AP70" i="1"/>
  <c r="AO70" i="1"/>
  <c r="AN70" i="1"/>
  <c r="AC70" i="1"/>
  <c r="AB70" i="1"/>
  <c r="AA70" i="1"/>
  <c r="T70" i="1"/>
  <c r="S70" i="1"/>
  <c r="R70" i="1"/>
  <c r="Q70" i="1"/>
  <c r="DJ69" i="1"/>
  <c r="DI69" i="1"/>
  <c r="DE69" i="1"/>
  <c r="DD69" i="1"/>
  <c r="DC69" i="1"/>
  <c r="DB69" i="1"/>
  <c r="AP69" i="1"/>
  <c r="AO69" i="1"/>
  <c r="AN69" i="1"/>
  <c r="AC69" i="1"/>
  <c r="AB69" i="1"/>
  <c r="AA69" i="1"/>
  <c r="T69" i="1"/>
  <c r="S69" i="1"/>
  <c r="R69" i="1"/>
  <c r="Q69" i="1"/>
  <c r="DJ68" i="1"/>
  <c r="DI68" i="1"/>
  <c r="DE68" i="1"/>
  <c r="DD68" i="1"/>
  <c r="DC68" i="1"/>
  <c r="DB68" i="1"/>
  <c r="AP68" i="1"/>
  <c r="AO68" i="1"/>
  <c r="AN68" i="1"/>
  <c r="AC68" i="1"/>
  <c r="AB68" i="1"/>
  <c r="AA68" i="1"/>
  <c r="T68" i="1"/>
  <c r="S68" i="1"/>
  <c r="R68" i="1"/>
  <c r="Q68" i="1"/>
  <c r="DJ67" i="1"/>
  <c r="DI67" i="1"/>
  <c r="DE67" i="1"/>
  <c r="DD67" i="1"/>
  <c r="DC67" i="1"/>
  <c r="DB67" i="1"/>
  <c r="AP67" i="1"/>
  <c r="AO67" i="1"/>
  <c r="AN67" i="1"/>
  <c r="AC67" i="1"/>
  <c r="AB67" i="1"/>
  <c r="AA67" i="1"/>
  <c r="T67" i="1"/>
  <c r="S67" i="1"/>
  <c r="R67" i="1"/>
  <c r="Q67" i="1"/>
  <c r="DJ66" i="1"/>
  <c r="DI66" i="1"/>
  <c r="DE66" i="1"/>
  <c r="DD66" i="1"/>
  <c r="DC66" i="1"/>
  <c r="DB66" i="1"/>
  <c r="AP66" i="1"/>
  <c r="AO66" i="1"/>
  <c r="AN66" i="1"/>
  <c r="AC66" i="1"/>
  <c r="AB66" i="1"/>
  <c r="AA66" i="1"/>
  <c r="T66" i="1"/>
  <c r="S66" i="1"/>
  <c r="R66" i="1"/>
  <c r="Q66" i="1"/>
  <c r="DJ65" i="1"/>
  <c r="DI65" i="1"/>
  <c r="DE65" i="1"/>
  <c r="DD65" i="1"/>
  <c r="DC65" i="1"/>
  <c r="DB65" i="1"/>
  <c r="AP65" i="1"/>
  <c r="AO65" i="1"/>
  <c r="AN65" i="1"/>
  <c r="AC65" i="1"/>
  <c r="AB65" i="1"/>
  <c r="AA65" i="1"/>
  <c r="T65" i="1"/>
  <c r="S65" i="1"/>
  <c r="R65" i="1"/>
  <c r="Q65" i="1"/>
  <c r="DJ64" i="1"/>
  <c r="DI64" i="1"/>
  <c r="DE64" i="1"/>
  <c r="DD64" i="1"/>
  <c r="DC64" i="1"/>
  <c r="DB64" i="1"/>
  <c r="AP64" i="1"/>
  <c r="AO64" i="1"/>
  <c r="AN64" i="1"/>
  <c r="AC64" i="1"/>
  <c r="AB64" i="1"/>
  <c r="AA64" i="1"/>
  <c r="T64" i="1"/>
  <c r="S64" i="1"/>
  <c r="R64" i="1"/>
  <c r="Q64" i="1"/>
  <c r="DI63" i="1"/>
  <c r="DE63" i="1"/>
  <c r="DC63" i="1"/>
  <c r="DB63" i="1"/>
  <c r="AP63" i="1"/>
  <c r="AO63" i="1"/>
  <c r="AN63" i="1"/>
  <c r="AC63" i="1"/>
  <c r="AB63" i="1"/>
  <c r="AA63" i="1"/>
  <c r="T63" i="1"/>
  <c r="S63" i="1"/>
  <c r="R63" i="1"/>
  <c r="Q63" i="1"/>
  <c r="DI62" i="1"/>
  <c r="DE62" i="1"/>
  <c r="DC62" i="1"/>
  <c r="DB62" i="1"/>
  <c r="AP62" i="1"/>
  <c r="AO62" i="1"/>
  <c r="AN62" i="1"/>
  <c r="AC62" i="1"/>
  <c r="AB62" i="1"/>
  <c r="AA62" i="1"/>
  <c r="T62" i="1"/>
  <c r="S62" i="1"/>
  <c r="R62" i="1"/>
  <c r="Q62" i="1"/>
  <c r="DI61" i="1"/>
  <c r="DE61" i="1"/>
  <c r="DC61" i="1"/>
  <c r="DB61" i="1"/>
  <c r="AP61" i="1"/>
  <c r="AO61" i="1"/>
  <c r="AN61" i="1"/>
  <c r="AC61" i="1"/>
  <c r="AB61" i="1"/>
  <c r="AA61" i="1"/>
  <c r="T61" i="1"/>
  <c r="S61" i="1"/>
  <c r="R61" i="1"/>
  <c r="Q61" i="1"/>
  <c r="DI60" i="1"/>
  <c r="T60" i="1"/>
  <c r="S60" i="1"/>
  <c r="R60" i="1"/>
  <c r="Q60" i="1"/>
  <c r="DI59" i="1"/>
  <c r="DE59" i="1"/>
  <c r="DC59" i="1"/>
  <c r="DB59" i="1"/>
  <c r="AP59" i="1"/>
  <c r="AO59" i="1"/>
  <c r="AN59" i="1"/>
  <c r="AC59" i="1"/>
  <c r="AB59" i="1"/>
  <c r="AA59" i="1"/>
  <c r="S59" i="1"/>
  <c r="R59" i="1"/>
  <c r="Q59" i="1"/>
  <c r="DI58" i="1"/>
  <c r="DE58" i="1"/>
  <c r="DC58" i="1"/>
  <c r="DB58" i="1"/>
  <c r="AP58" i="1"/>
  <c r="AO58" i="1"/>
  <c r="AN58" i="1"/>
  <c r="AC58" i="1"/>
  <c r="AB58" i="1"/>
  <c r="AA58" i="1"/>
  <c r="T58" i="1"/>
  <c r="S58" i="1"/>
  <c r="R58" i="1"/>
  <c r="Q58" i="1"/>
  <c r="DI57" i="1"/>
  <c r="DE57" i="1"/>
  <c r="DC57" i="1"/>
  <c r="DB57" i="1"/>
  <c r="AP57" i="1"/>
  <c r="AO57" i="1"/>
  <c r="AN57" i="1"/>
  <c r="AC57" i="1"/>
  <c r="AB57" i="1"/>
  <c r="AA57" i="1"/>
  <c r="T57" i="1"/>
  <c r="S57" i="1"/>
  <c r="R57" i="1"/>
  <c r="Q57" i="1"/>
  <c r="DI56" i="1"/>
  <c r="DE56" i="1"/>
  <c r="DC56" i="1"/>
  <c r="DB56" i="1"/>
  <c r="AP56" i="1"/>
  <c r="AO56" i="1"/>
  <c r="AN56" i="1"/>
  <c r="AC56" i="1"/>
  <c r="AB56" i="1"/>
  <c r="AA56" i="1"/>
  <c r="T56" i="1"/>
  <c r="S56" i="1"/>
  <c r="R56" i="1"/>
  <c r="Q56" i="1"/>
  <c r="DI55" i="1"/>
  <c r="DE55" i="1"/>
  <c r="DC55" i="1"/>
  <c r="DB55" i="1"/>
  <c r="AP55" i="1"/>
  <c r="AO55" i="1"/>
  <c r="AN55" i="1"/>
  <c r="AC55" i="1"/>
  <c r="AB55" i="1"/>
  <c r="AA55" i="1"/>
  <c r="T55" i="1"/>
  <c r="S55" i="1"/>
  <c r="R55" i="1"/>
  <c r="Q55" i="1"/>
  <c r="DJ54" i="1"/>
  <c r="DI54" i="1"/>
  <c r="AP54" i="1"/>
  <c r="AO54" i="1"/>
  <c r="AN54" i="1"/>
  <c r="AC54" i="1"/>
  <c r="AB54" i="1"/>
  <c r="AA54" i="1"/>
  <c r="T54" i="1"/>
  <c r="S54" i="1"/>
  <c r="R54" i="1"/>
  <c r="Q54" i="1"/>
  <c r="DJ53" i="1"/>
  <c r="DI53" i="1"/>
  <c r="AP53" i="1"/>
  <c r="AO53" i="1"/>
  <c r="AN53" i="1"/>
  <c r="AC53" i="1"/>
  <c r="AB53" i="1"/>
  <c r="AA53" i="1"/>
  <c r="T53" i="1"/>
  <c r="S53" i="1"/>
  <c r="R53" i="1"/>
  <c r="Q53" i="1"/>
  <c r="DJ52" i="1"/>
  <c r="DI52" i="1"/>
  <c r="DE52" i="1"/>
  <c r="DD52" i="1"/>
  <c r="DC52" i="1"/>
  <c r="DB52" i="1"/>
  <c r="AP52" i="1"/>
  <c r="AO52" i="1"/>
  <c r="AN52" i="1"/>
  <c r="AC52" i="1"/>
  <c r="AB52" i="1"/>
  <c r="AA52" i="1"/>
  <c r="T52" i="1"/>
  <c r="S52" i="1"/>
  <c r="R52" i="1"/>
  <c r="Q52" i="1"/>
  <c r="DJ51" i="1"/>
  <c r="DI51" i="1"/>
  <c r="DE51" i="1"/>
  <c r="DD51" i="1"/>
  <c r="DC51" i="1"/>
  <c r="DB51" i="1"/>
  <c r="AP51" i="1"/>
  <c r="AO51" i="1"/>
  <c r="AN51" i="1"/>
  <c r="AC51" i="1"/>
  <c r="AB51" i="1"/>
  <c r="AA51" i="1"/>
  <c r="T51" i="1"/>
  <c r="S51" i="1"/>
  <c r="R51" i="1"/>
  <c r="Q51" i="1"/>
  <c r="DJ50" i="1"/>
  <c r="DI50" i="1"/>
  <c r="DE50" i="1"/>
  <c r="DD50" i="1"/>
  <c r="DC50" i="1"/>
  <c r="DB50" i="1"/>
  <c r="AP50" i="1"/>
  <c r="AO50" i="1"/>
  <c r="AN50" i="1"/>
  <c r="AC50" i="1"/>
  <c r="AB50" i="1"/>
  <c r="AA50" i="1"/>
  <c r="T50" i="1"/>
  <c r="S50" i="1"/>
  <c r="R50" i="1"/>
  <c r="Q50" i="1"/>
  <c r="DJ49" i="1"/>
  <c r="DI49" i="1"/>
  <c r="AP49" i="1"/>
  <c r="AO49" i="1"/>
  <c r="AN49" i="1"/>
  <c r="AC49" i="1"/>
  <c r="AB49" i="1"/>
  <c r="AA49" i="1"/>
  <c r="T49" i="1"/>
  <c r="S49" i="1"/>
  <c r="R49" i="1"/>
  <c r="Q49" i="1"/>
  <c r="DI48" i="1"/>
  <c r="AP48" i="1"/>
  <c r="AO48" i="1"/>
  <c r="AN48" i="1"/>
  <c r="AC48" i="1"/>
  <c r="AB48" i="1"/>
  <c r="AA48" i="1"/>
  <c r="T48" i="1"/>
  <c r="S48" i="1"/>
  <c r="R48" i="1"/>
  <c r="Q48" i="1"/>
  <c r="DI47" i="1"/>
  <c r="AP47" i="1"/>
  <c r="AO47" i="1"/>
  <c r="AN47" i="1"/>
  <c r="AC47" i="1"/>
  <c r="AB47" i="1"/>
  <c r="AA47" i="1"/>
  <c r="T47" i="1"/>
  <c r="S47" i="1"/>
  <c r="R47" i="1"/>
  <c r="Q47" i="1"/>
  <c r="DI46" i="1"/>
  <c r="AP46" i="1"/>
  <c r="AO46" i="1"/>
  <c r="AN46" i="1"/>
  <c r="AC46" i="1"/>
  <c r="AB46" i="1"/>
  <c r="AA46" i="1"/>
  <c r="T46" i="1"/>
  <c r="S46" i="1"/>
  <c r="R46" i="1"/>
  <c r="Q46" i="1"/>
  <c r="DI45" i="1"/>
  <c r="AP45" i="1"/>
  <c r="AO45" i="1"/>
  <c r="AN45" i="1"/>
  <c r="AC45" i="1"/>
  <c r="AB45" i="1"/>
  <c r="AA45" i="1"/>
  <c r="T45" i="1"/>
  <c r="S45" i="1"/>
  <c r="R45" i="1"/>
  <c r="Q45" i="1"/>
  <c r="DI44" i="1"/>
  <c r="AP44" i="1"/>
  <c r="AO44" i="1"/>
  <c r="AN44" i="1"/>
  <c r="AC44" i="1"/>
  <c r="AB44" i="1"/>
  <c r="AA44" i="1"/>
  <c r="T44" i="1"/>
  <c r="S44" i="1"/>
  <c r="R44" i="1"/>
  <c r="Q44" i="1"/>
  <c r="DJ43" i="1"/>
  <c r="DI43" i="1"/>
  <c r="DE43" i="1"/>
  <c r="DD43" i="1"/>
  <c r="DC43" i="1"/>
  <c r="DB43" i="1"/>
  <c r="AP43" i="1"/>
  <c r="AO43" i="1"/>
  <c r="AN43" i="1"/>
  <c r="AC43" i="1"/>
  <c r="AB43" i="1"/>
  <c r="AA43" i="1"/>
  <c r="DI42" i="1"/>
  <c r="AP42" i="1"/>
  <c r="AO42" i="1"/>
  <c r="AN42" i="1"/>
  <c r="AC42" i="1"/>
  <c r="AB42" i="1"/>
  <c r="AA42" i="1"/>
  <c r="T42" i="1"/>
  <c r="S42" i="1"/>
  <c r="R42" i="1"/>
  <c r="Q42" i="1"/>
  <c r="DI41" i="1"/>
  <c r="DE41" i="1"/>
  <c r="DC41" i="1"/>
  <c r="DB41" i="1"/>
  <c r="AP41" i="1"/>
  <c r="AO41" i="1"/>
  <c r="AN41" i="1"/>
  <c r="AC41" i="1"/>
  <c r="AB41" i="1"/>
  <c r="AA41" i="1"/>
  <c r="T41" i="1"/>
  <c r="S41" i="1"/>
  <c r="R41" i="1"/>
  <c r="Q41" i="1"/>
  <c r="DJ40" i="1"/>
  <c r="DI40" i="1"/>
  <c r="DE40" i="1"/>
  <c r="DD40" i="1"/>
  <c r="DC40" i="1"/>
  <c r="DB40" i="1"/>
  <c r="AP40" i="1"/>
  <c r="AO40" i="1"/>
  <c r="AN40" i="1"/>
  <c r="AC40" i="1"/>
  <c r="AB40" i="1"/>
  <c r="AA40" i="1"/>
  <c r="T40" i="1"/>
  <c r="S40" i="1"/>
  <c r="R40" i="1"/>
  <c r="Q40" i="1"/>
  <c r="DJ39" i="1"/>
  <c r="DI39" i="1"/>
  <c r="DE39" i="1"/>
  <c r="DD39" i="1"/>
  <c r="DC39" i="1"/>
  <c r="DB39" i="1"/>
  <c r="AP39" i="1"/>
  <c r="AO39" i="1"/>
  <c r="AN39" i="1"/>
  <c r="AC39" i="1"/>
  <c r="AB39" i="1"/>
  <c r="AA39" i="1"/>
  <c r="T39" i="1"/>
  <c r="S39" i="1"/>
  <c r="R39" i="1"/>
  <c r="Q39" i="1"/>
  <c r="DJ38" i="1"/>
  <c r="DI38" i="1"/>
  <c r="DE38" i="1"/>
  <c r="DD38" i="1"/>
  <c r="DC38" i="1"/>
  <c r="DB38" i="1"/>
  <c r="AP38" i="1"/>
  <c r="AO38" i="1"/>
  <c r="AN38" i="1"/>
  <c r="AC38" i="1"/>
  <c r="AB38" i="1"/>
  <c r="AA38" i="1"/>
  <c r="T38" i="1"/>
  <c r="S38" i="1"/>
  <c r="R38" i="1"/>
  <c r="Q38" i="1"/>
  <c r="DJ37" i="1"/>
  <c r="DI37" i="1"/>
  <c r="AP37" i="1"/>
  <c r="AO37" i="1"/>
  <c r="AN37" i="1"/>
  <c r="AC37" i="1"/>
  <c r="AB37" i="1"/>
  <c r="AA37" i="1"/>
  <c r="T37" i="1"/>
  <c r="S37" i="1"/>
  <c r="R37" i="1"/>
  <c r="Q37" i="1"/>
  <c r="DJ36" i="1"/>
  <c r="DI36" i="1"/>
  <c r="DE36" i="1"/>
  <c r="DD36" i="1"/>
  <c r="DC36" i="1"/>
  <c r="DB36" i="1"/>
  <c r="AP36" i="1"/>
  <c r="AO36" i="1"/>
  <c r="AN36" i="1"/>
  <c r="AC36" i="1"/>
  <c r="AB36" i="1"/>
  <c r="AA36" i="1"/>
  <c r="T36" i="1"/>
  <c r="S36" i="1"/>
  <c r="R36" i="1"/>
  <c r="Q36" i="1"/>
  <c r="DJ35" i="1"/>
  <c r="DI35" i="1"/>
  <c r="AP35" i="1"/>
  <c r="AO35" i="1"/>
  <c r="AN35" i="1"/>
  <c r="AC35" i="1"/>
  <c r="AB35" i="1"/>
  <c r="AA35" i="1"/>
  <c r="T35" i="1"/>
  <c r="S35" i="1"/>
  <c r="R35" i="1"/>
  <c r="Q35" i="1"/>
  <c r="DJ34" i="1"/>
  <c r="DI34" i="1"/>
  <c r="AP34" i="1"/>
  <c r="AO34" i="1"/>
  <c r="AN34" i="1"/>
  <c r="AC34" i="1"/>
  <c r="AB34" i="1"/>
  <c r="AA34" i="1"/>
  <c r="T34" i="1"/>
  <c r="S34" i="1"/>
  <c r="R34" i="1"/>
  <c r="Q34" i="1"/>
  <c r="DJ33" i="1"/>
  <c r="DI33" i="1"/>
  <c r="AP33" i="1"/>
  <c r="AO33" i="1"/>
  <c r="AN33" i="1"/>
  <c r="AC33" i="1"/>
  <c r="AB33" i="1"/>
  <c r="AA33" i="1"/>
  <c r="T33" i="1"/>
  <c r="S33" i="1"/>
  <c r="R33" i="1"/>
  <c r="Q33" i="1"/>
  <c r="DJ32" i="1"/>
  <c r="DI32" i="1"/>
  <c r="AP32" i="1"/>
  <c r="AO32" i="1"/>
  <c r="AN32" i="1"/>
  <c r="AC32" i="1"/>
  <c r="AB32" i="1"/>
  <c r="AA32" i="1"/>
  <c r="T32" i="1"/>
  <c r="S32" i="1"/>
  <c r="R32" i="1"/>
  <c r="Q32" i="1"/>
  <c r="DJ31" i="1"/>
  <c r="DI31" i="1"/>
  <c r="DE31" i="1"/>
  <c r="DD31" i="1"/>
  <c r="DC31" i="1"/>
  <c r="DB31" i="1"/>
  <c r="AP31" i="1"/>
  <c r="AO31" i="1"/>
  <c r="AN31" i="1"/>
  <c r="AC31" i="1"/>
  <c r="AB31" i="1"/>
  <c r="AA31" i="1"/>
  <c r="T31" i="1"/>
  <c r="S31" i="1"/>
  <c r="R31" i="1"/>
  <c r="Q31" i="1"/>
  <c r="DJ30" i="1"/>
  <c r="DI30" i="1"/>
  <c r="DE30" i="1"/>
  <c r="DD30" i="1"/>
  <c r="DC30" i="1"/>
  <c r="DB30" i="1"/>
  <c r="AP30" i="1"/>
  <c r="AO30" i="1"/>
  <c r="AN30" i="1"/>
  <c r="AC30" i="1"/>
  <c r="AB30" i="1"/>
  <c r="AA30" i="1"/>
  <c r="T30" i="1"/>
  <c r="S30" i="1"/>
  <c r="R30" i="1"/>
  <c r="Q30" i="1"/>
  <c r="DI29" i="1"/>
  <c r="AP29" i="1"/>
  <c r="AO29" i="1"/>
  <c r="AN29" i="1"/>
  <c r="AC29" i="1"/>
  <c r="AB29" i="1"/>
  <c r="AA29" i="1"/>
  <c r="T29" i="1"/>
  <c r="S29" i="1"/>
  <c r="R29" i="1"/>
  <c r="Q29" i="1"/>
  <c r="DJ28" i="1"/>
  <c r="DI28" i="1"/>
  <c r="AP28" i="1"/>
  <c r="AO28" i="1"/>
  <c r="AN28" i="1"/>
  <c r="AC28" i="1"/>
  <c r="AB28" i="1"/>
  <c r="AA28" i="1"/>
  <c r="T28" i="1"/>
  <c r="S28" i="1"/>
  <c r="R28" i="1"/>
  <c r="Q28" i="1"/>
  <c r="DJ27" i="1"/>
  <c r="DI27" i="1"/>
  <c r="AP27" i="1"/>
  <c r="AO27" i="1"/>
  <c r="AN27" i="1"/>
  <c r="AC27" i="1"/>
  <c r="AB27" i="1"/>
  <c r="AA27" i="1"/>
  <c r="T27" i="1"/>
  <c r="S27" i="1"/>
  <c r="R27" i="1"/>
  <c r="Q27" i="1"/>
  <c r="DJ26" i="1"/>
  <c r="DI26" i="1"/>
  <c r="AP26" i="1"/>
  <c r="AO26" i="1"/>
  <c r="AN26" i="1"/>
  <c r="AC26" i="1"/>
  <c r="AB26" i="1"/>
  <c r="AA26" i="1"/>
  <c r="T26" i="1"/>
  <c r="S26" i="1"/>
  <c r="R26" i="1"/>
  <c r="Q26" i="1"/>
  <c r="DJ25" i="1"/>
  <c r="DI25" i="1"/>
  <c r="DE25" i="1"/>
  <c r="DD25" i="1"/>
  <c r="DC25" i="1"/>
  <c r="DB25" i="1"/>
  <c r="AP25" i="1"/>
  <c r="AO25" i="1"/>
  <c r="AN25" i="1"/>
  <c r="AC25" i="1"/>
  <c r="AB25" i="1"/>
  <c r="AA25" i="1"/>
  <c r="T25" i="1"/>
  <c r="S25" i="1"/>
  <c r="R25" i="1"/>
  <c r="Q25" i="1"/>
  <c r="DJ24" i="1"/>
  <c r="DI24" i="1"/>
  <c r="DE24" i="1"/>
  <c r="DD24" i="1"/>
  <c r="DC24" i="1"/>
  <c r="DB24" i="1"/>
  <c r="AP24" i="1"/>
  <c r="AO24" i="1"/>
  <c r="AN24" i="1"/>
  <c r="AC24" i="1"/>
  <c r="AB24" i="1"/>
  <c r="AA24" i="1"/>
  <c r="T24" i="1"/>
  <c r="S24" i="1"/>
  <c r="R24" i="1"/>
  <c r="Q24" i="1"/>
  <c r="DJ23" i="1"/>
  <c r="DI23" i="1"/>
  <c r="DE23" i="1"/>
  <c r="DD23" i="1"/>
  <c r="DC23" i="1"/>
  <c r="DB23" i="1"/>
  <c r="AP23" i="1"/>
  <c r="AO23" i="1"/>
  <c r="AN23" i="1"/>
  <c r="AC23" i="1"/>
  <c r="AB23" i="1"/>
  <c r="AA23" i="1"/>
  <c r="T23" i="1"/>
  <c r="S23" i="1"/>
  <c r="R23" i="1"/>
  <c r="Q23" i="1"/>
  <c r="DJ22" i="1"/>
  <c r="DI22" i="1"/>
  <c r="DE22" i="1"/>
  <c r="DD22" i="1"/>
  <c r="DC22" i="1"/>
  <c r="DB22" i="1"/>
  <c r="AP22" i="1"/>
  <c r="AO22" i="1"/>
  <c r="AN22" i="1"/>
  <c r="AC22" i="1"/>
  <c r="AB22" i="1"/>
  <c r="AA22" i="1"/>
  <c r="T22" i="1"/>
  <c r="S22" i="1"/>
  <c r="R22" i="1"/>
  <c r="Q22" i="1"/>
  <c r="DJ21" i="1"/>
  <c r="DI21" i="1"/>
  <c r="DE21" i="1"/>
  <c r="DD21" i="1"/>
  <c r="DC21" i="1"/>
  <c r="DB21" i="1"/>
  <c r="AP21" i="1"/>
  <c r="AO21" i="1"/>
  <c r="AN21" i="1"/>
  <c r="T21" i="1"/>
  <c r="S21" i="1"/>
  <c r="R21" i="1"/>
  <c r="Q21" i="1"/>
  <c r="DJ20" i="1"/>
  <c r="DI20" i="1"/>
  <c r="DE20" i="1"/>
  <c r="DD20" i="1"/>
  <c r="DC20" i="1"/>
  <c r="DB20" i="1"/>
  <c r="AP20" i="1"/>
  <c r="AO20" i="1"/>
  <c r="AN20" i="1"/>
  <c r="AC20" i="1"/>
  <c r="AB20" i="1"/>
  <c r="AA20" i="1"/>
  <c r="T20" i="1"/>
  <c r="S20" i="1"/>
  <c r="R20" i="1"/>
  <c r="Q20" i="1"/>
  <c r="DJ19" i="1"/>
  <c r="DI19" i="1"/>
  <c r="DE19" i="1"/>
  <c r="DD19" i="1"/>
  <c r="DC19" i="1"/>
  <c r="DB19" i="1"/>
  <c r="AP19" i="1"/>
  <c r="AO19" i="1"/>
  <c r="AN19" i="1"/>
  <c r="AC19" i="1"/>
  <c r="AB19" i="1"/>
  <c r="AA19" i="1"/>
  <c r="T19" i="1"/>
  <c r="S19" i="1"/>
  <c r="R19" i="1"/>
  <c r="Q19" i="1"/>
  <c r="DJ18" i="1"/>
  <c r="DI18" i="1"/>
  <c r="DE18" i="1"/>
  <c r="DD18" i="1"/>
  <c r="DC18" i="1"/>
  <c r="DB18" i="1"/>
  <c r="AP18" i="1"/>
  <c r="AO18" i="1"/>
  <c r="AN18" i="1"/>
  <c r="AC18" i="1"/>
  <c r="AB18" i="1"/>
  <c r="AA18" i="1"/>
  <c r="T18" i="1"/>
  <c r="S18" i="1"/>
  <c r="R18" i="1"/>
  <c r="Q18" i="1"/>
  <c r="DJ17" i="1"/>
  <c r="DI17" i="1"/>
  <c r="DE17" i="1"/>
  <c r="DD17" i="1"/>
  <c r="DC17" i="1"/>
  <c r="DB17" i="1"/>
  <c r="AP17" i="1"/>
  <c r="AO17" i="1"/>
  <c r="AN17" i="1"/>
  <c r="AC17" i="1"/>
  <c r="AB17" i="1"/>
  <c r="AA17" i="1"/>
  <c r="T17" i="1"/>
  <c r="S17" i="1"/>
  <c r="R17" i="1"/>
  <c r="Q17" i="1"/>
  <c r="DI16" i="1"/>
  <c r="DE16" i="1"/>
  <c r="DC16" i="1"/>
  <c r="DB16" i="1"/>
  <c r="AP16" i="1"/>
  <c r="AO16" i="1"/>
  <c r="AN16" i="1"/>
  <c r="AC16" i="1"/>
  <c r="AB16" i="1"/>
  <c r="AA16" i="1"/>
  <c r="T16" i="1"/>
  <c r="S16" i="1"/>
  <c r="R16" i="1"/>
  <c r="Q16" i="1"/>
  <c r="DJ15" i="1"/>
  <c r="DI15" i="1"/>
  <c r="DE15" i="1"/>
  <c r="DD15" i="1"/>
  <c r="DC15" i="1"/>
  <c r="DB15" i="1"/>
  <c r="AP15" i="1"/>
  <c r="AO15" i="1"/>
  <c r="AN15" i="1"/>
  <c r="AC15" i="1"/>
  <c r="AB15" i="1"/>
  <c r="AA15" i="1"/>
  <c r="T15" i="1"/>
  <c r="S15" i="1"/>
  <c r="R15" i="1"/>
  <c r="Q15" i="1"/>
  <c r="DJ14" i="1"/>
  <c r="DI14" i="1"/>
  <c r="AP14" i="1"/>
  <c r="AO14" i="1"/>
  <c r="AN14" i="1"/>
  <c r="AC14" i="1"/>
  <c r="AB14" i="1"/>
  <c r="AA14" i="1"/>
  <c r="T14" i="1"/>
  <c r="S14" i="1"/>
  <c r="R14" i="1"/>
  <c r="Q14" i="1"/>
  <c r="DJ13" i="1"/>
  <c r="DI13" i="1"/>
  <c r="AP13" i="1"/>
  <c r="AO13" i="1"/>
  <c r="AN13" i="1"/>
  <c r="AC13" i="1"/>
  <c r="AB13" i="1"/>
  <c r="AA13" i="1"/>
  <c r="T13" i="1"/>
  <c r="S13" i="1"/>
  <c r="R13" i="1"/>
  <c r="Q13" i="1"/>
  <c r="DJ12" i="1"/>
  <c r="DI12" i="1"/>
  <c r="DE12" i="1"/>
  <c r="DD12" i="1"/>
  <c r="DC12" i="1"/>
  <c r="DB12" i="1"/>
  <c r="AP12" i="1"/>
  <c r="AO12" i="1"/>
  <c r="AN12" i="1"/>
  <c r="AC12" i="1"/>
  <c r="AB12" i="1"/>
  <c r="AA12" i="1"/>
  <c r="T12" i="1"/>
  <c r="S12" i="1"/>
  <c r="R12" i="1"/>
  <c r="Q12" i="1"/>
  <c r="DJ11" i="1"/>
  <c r="DI11" i="1"/>
  <c r="DE11" i="1"/>
  <c r="DD11" i="1"/>
  <c r="DC11" i="1"/>
  <c r="DB11" i="1"/>
  <c r="AP11" i="1"/>
  <c r="AO11" i="1"/>
  <c r="AN11" i="1"/>
  <c r="AC11" i="1"/>
  <c r="AB11" i="1"/>
  <c r="AA11" i="1"/>
  <c r="T11" i="1"/>
  <c r="S11" i="1"/>
  <c r="R11" i="1"/>
  <c r="Q11" i="1"/>
  <c r="DJ10" i="1"/>
  <c r="DI10" i="1"/>
  <c r="AP10" i="1"/>
  <c r="AO10" i="1"/>
  <c r="AN10" i="1"/>
  <c r="AC10" i="1"/>
  <c r="AB10" i="1"/>
  <c r="AA10" i="1"/>
  <c r="T10" i="1"/>
  <c r="S10" i="1"/>
  <c r="R10" i="1"/>
  <c r="Q10" i="1"/>
  <c r="DJ9" i="1"/>
  <c r="DI9" i="1"/>
  <c r="DE9" i="1"/>
  <c r="DD9" i="1"/>
  <c r="DC9" i="1"/>
  <c r="DB9" i="1"/>
  <c r="AP9" i="1"/>
  <c r="AO9" i="1"/>
  <c r="AN9" i="1"/>
  <c r="AC9" i="1"/>
  <c r="AB9" i="1"/>
  <c r="AA9" i="1"/>
  <c r="T9" i="1"/>
  <c r="S9" i="1"/>
  <c r="R9" i="1"/>
  <c r="Q9" i="1"/>
  <c r="DJ8" i="1"/>
  <c r="DI8" i="1"/>
  <c r="DE8" i="1"/>
  <c r="DD8" i="1"/>
  <c r="DC8" i="1"/>
  <c r="DB8" i="1"/>
  <c r="AP8" i="1"/>
  <c r="AO8" i="1"/>
  <c r="AN8" i="1"/>
  <c r="AC8" i="1"/>
  <c r="AB8" i="1"/>
  <c r="AA8" i="1"/>
  <c r="T8" i="1"/>
  <c r="S8" i="1"/>
  <c r="R8" i="1"/>
  <c r="Q8" i="1"/>
  <c r="DJ7" i="1"/>
  <c r="DI7" i="1"/>
  <c r="DE7" i="1"/>
  <c r="DD7" i="1"/>
  <c r="DC7" i="1"/>
  <c r="DB7" i="1"/>
  <c r="AP7" i="1"/>
  <c r="AO7" i="1"/>
  <c r="AN7" i="1"/>
  <c r="AC7" i="1"/>
  <c r="AB7" i="1"/>
  <c r="AA7" i="1"/>
  <c r="T7" i="1"/>
  <c r="S7" i="1"/>
  <c r="R7" i="1"/>
  <c r="Q7" i="1"/>
  <c r="DI6" i="1"/>
  <c r="AP6" i="1"/>
  <c r="AO6" i="1"/>
  <c r="AN6" i="1"/>
  <c r="AC6" i="1"/>
  <c r="AB6" i="1"/>
  <c r="AA6" i="1"/>
  <c r="T6" i="1"/>
  <c r="S6" i="1"/>
  <c r="R6" i="1"/>
  <c r="Q6" i="1"/>
  <c r="DI5" i="1"/>
  <c r="AP5" i="1"/>
  <c r="AO5" i="1"/>
  <c r="AN5" i="1"/>
  <c r="AC5" i="1"/>
  <c r="AB5" i="1"/>
  <c r="AA5" i="1"/>
  <c r="T5" i="1"/>
  <c r="S5" i="1"/>
  <c r="R5" i="1"/>
  <c r="Q5" i="1"/>
  <c r="DJ4" i="1"/>
  <c r="DJ322" i="1" s="1"/>
  <c r="DI4" i="1"/>
  <c r="AP4" i="1"/>
  <c r="AO4" i="1"/>
  <c r="AN4" i="1"/>
  <c r="AC4" i="1"/>
  <c r="AB4" i="1"/>
  <c r="AA4" i="1"/>
  <c r="T4" i="1"/>
  <c r="S4" i="1"/>
  <c r="R4" i="1"/>
  <c r="Q4" i="1"/>
  <c r="DI324" i="1" l="1"/>
  <c r="DI323" i="1"/>
  <c r="DI322" i="1"/>
  <c r="DE322" i="1"/>
  <c r="AP324" i="1"/>
  <c r="AP322" i="1"/>
  <c r="AP323" i="1"/>
  <c r="S322" i="1"/>
  <c r="S323" i="1"/>
  <c r="S324" i="1"/>
  <c r="R322" i="1"/>
  <c r="R324" i="1"/>
  <c r="R323" i="1"/>
  <c r="AN322" i="1"/>
  <c r="AN323" i="1"/>
  <c r="AN324" i="1"/>
  <c r="AB324" i="1"/>
  <c r="AB322" i="1"/>
  <c r="AB323" i="1"/>
  <c r="AC323" i="1"/>
  <c r="AC322" i="1"/>
  <c r="AC324" i="1"/>
  <c r="T322" i="1"/>
  <c r="T323" i="1"/>
  <c r="T324" i="1"/>
  <c r="Q322" i="1"/>
  <c r="Q323" i="1"/>
  <c r="Q324" i="1"/>
  <c r="AA324" i="1"/>
  <c r="AA322" i="1"/>
  <c r="AA323" i="1"/>
  <c r="AO323" i="1"/>
  <c r="AO324" i="1"/>
  <c r="AO322" i="1"/>
  <c r="AY324" i="5"/>
  <c r="AY323" i="5"/>
  <c r="AY322" i="5"/>
  <c r="AZ324" i="5"/>
  <c r="AZ323" i="5"/>
  <c r="AZ322" i="5"/>
  <c r="CL322" i="2"/>
  <c r="CL323" i="2"/>
  <c r="CL324" i="2"/>
  <c r="CU323" i="2"/>
  <c r="CU324" i="2"/>
  <c r="CU322" i="2"/>
  <c r="AY324" i="2"/>
  <c r="AY323" i="2"/>
  <c r="AY322" i="2"/>
  <c r="AD322" i="2"/>
  <c r="AD324" i="2"/>
  <c r="AD323" i="2"/>
  <c r="W323" i="2"/>
  <c r="W324" i="2"/>
  <c r="W322" i="2"/>
  <c r="DB324" i="1"/>
  <c r="DC324" i="1"/>
  <c r="DJ324" i="1"/>
  <c r="DD323" i="1"/>
  <c r="DE324" i="1"/>
  <c r="DB323" i="1"/>
  <c r="M263" i="4"/>
  <c r="Q265" i="4"/>
  <c r="M264" i="4"/>
  <c r="M265" i="4"/>
  <c r="Q264" i="4"/>
  <c r="DB322" i="1"/>
  <c r="DE323" i="1"/>
  <c r="DD324" i="1"/>
  <c r="AN229" i="3"/>
  <c r="AR229" i="3"/>
  <c r="BD229" i="3"/>
  <c r="BH229" i="3"/>
  <c r="BL229" i="3"/>
  <c r="AM230" i="3"/>
  <c r="AQ230" i="3"/>
  <c r="BC230" i="3"/>
  <c r="BG230" i="3"/>
  <c r="BK230" i="3"/>
  <c r="BO230" i="3"/>
  <c r="BF231" i="3"/>
  <c r="BJ231" i="3"/>
  <c r="BN231" i="3"/>
  <c r="DJ323" i="1"/>
  <c r="BE229" i="3"/>
  <c r="BI229" i="3"/>
  <c r="BM229" i="3"/>
  <c r="AN230" i="3"/>
  <c r="AR230" i="3"/>
  <c r="AM231" i="3"/>
  <c r="AQ231" i="3"/>
  <c r="DD322" i="1"/>
  <c r="DC323" i="1"/>
  <c r="AL229" i="3"/>
  <c r="AP229" i="3"/>
  <c r="BF229" i="3"/>
  <c r="BJ229" i="3"/>
  <c r="BN229" i="3"/>
  <c r="AK230" i="3"/>
  <c r="AO230" i="3"/>
  <c r="BE230" i="3"/>
  <c r="BI230" i="3"/>
  <c r="BM230" i="3"/>
  <c r="Q263" i="4"/>
  <c r="DC322" i="1"/>
</calcChain>
</file>

<file path=xl/sharedStrings.xml><?xml version="1.0" encoding="utf-8"?>
<sst xmlns="http://schemas.openxmlformats.org/spreadsheetml/2006/main" count="18017" uniqueCount="974">
  <si>
    <t>Entry#</t>
  </si>
  <si>
    <t>Accession</t>
  </si>
  <si>
    <t>Genome</t>
  </si>
  <si>
    <t>Species</t>
  </si>
  <si>
    <t>2016_MDN_LR</t>
  </si>
  <si>
    <t>2016_MDN_FHB</t>
  </si>
  <si>
    <t>2016_OTT_LR(AGR)</t>
  </si>
  <si>
    <t>2017_OTT_LR(AGR)</t>
  </si>
  <si>
    <t>2017_OTT_AGR</t>
  </si>
  <si>
    <t>2017_MDN_FHB</t>
  </si>
  <si>
    <t>2017_MDN_LR</t>
  </si>
  <si>
    <t>2018_OTT_AGR</t>
  </si>
  <si>
    <t>2018_MDN_FHB</t>
  </si>
  <si>
    <t>2018_MDN_LR</t>
  </si>
  <si>
    <t>2019_MDN_LR</t>
  </si>
  <si>
    <t>2019_SKT_LR</t>
  </si>
  <si>
    <t>2019_MDN_FHB</t>
  </si>
  <si>
    <t>2016_OTT_FHB</t>
  </si>
  <si>
    <t>2017_OTT_FHB</t>
  </si>
  <si>
    <t>2017_OTT_AGR(FHB)</t>
  </si>
  <si>
    <t>2017_OTT_LR</t>
  </si>
  <si>
    <t>2017_OTT_AGR(LR)</t>
  </si>
  <si>
    <t>2018_OTT_LR</t>
  </si>
  <si>
    <t>2018_OTT_AGR(FHB)</t>
  </si>
  <si>
    <t>Overall</t>
  </si>
  <si>
    <t>2019_OTT_LR</t>
  </si>
  <si>
    <t>Rep 1</t>
  </si>
  <si>
    <t>Rep 2</t>
  </si>
  <si>
    <t>Average</t>
  </si>
  <si>
    <t>Rep1</t>
  </si>
  <si>
    <t>Rep2</t>
  </si>
  <si>
    <t>Averages</t>
  </si>
  <si>
    <t>2017_OTT_FHB_only</t>
  </si>
  <si>
    <t>Incidence</t>
  </si>
  <si>
    <t>Severity</t>
  </si>
  <si>
    <t>Infection type</t>
  </si>
  <si>
    <t>Awn</t>
  </si>
  <si>
    <t>Comment</t>
  </si>
  <si>
    <t>Height (cm)</t>
  </si>
  <si>
    <t>Days to heading</t>
  </si>
  <si>
    <t>Days to maturity</t>
  </si>
  <si>
    <t>Lodging</t>
  </si>
  <si>
    <t>Yield per plot (g)</t>
  </si>
  <si>
    <t>TKW (g)</t>
  </si>
  <si>
    <t>Powdery mildew</t>
  </si>
  <si>
    <t>Septoria</t>
  </si>
  <si>
    <t>VRI %</t>
  </si>
  <si>
    <t>DON (ppm)</t>
  </si>
  <si>
    <t>Score</t>
  </si>
  <si>
    <t>Awns</t>
  </si>
  <si>
    <t>Powdery Mildew</t>
  </si>
  <si>
    <t>Height</t>
  </si>
  <si>
    <t>Anthesis</t>
  </si>
  <si>
    <t>CN12232</t>
  </si>
  <si>
    <t>VRI%</t>
  </si>
  <si>
    <t>Notes</t>
  </si>
  <si>
    <t>AB</t>
  </si>
  <si>
    <t>T. turgidum</t>
  </si>
  <si>
    <t>FDK (%)</t>
  </si>
  <si>
    <t>y</t>
  </si>
  <si>
    <t xml:space="preserve">FDK </t>
  </si>
  <si>
    <t>RMR</t>
  </si>
  <si>
    <t>LATE, 6 Plants</t>
  </si>
  <si>
    <t>R</t>
  </si>
  <si>
    <t>LATE</t>
  </si>
  <si>
    <t>MSS</t>
  </si>
  <si>
    <t>Late</t>
  </si>
  <si>
    <t>L</t>
  </si>
  <si>
    <t>MS</t>
  </si>
  <si>
    <t>MR</t>
  </si>
  <si>
    <t>awns</t>
  </si>
  <si>
    <t>Yes</t>
  </si>
  <si>
    <t>AS11527</t>
  </si>
  <si>
    <t>ABD</t>
  </si>
  <si>
    <t>T. aestivum_spelta</t>
  </si>
  <si>
    <t xml:space="preserve">y </t>
  </si>
  <si>
    <t>multi floret heads</t>
  </si>
  <si>
    <t>lodged</t>
  </si>
  <si>
    <t>stem rust</t>
  </si>
  <si>
    <t>n</t>
  </si>
  <si>
    <t>xx</t>
  </si>
  <si>
    <t>x</t>
  </si>
  <si>
    <t>LTN</t>
  </si>
  <si>
    <t>M</t>
  </si>
  <si>
    <t>AS11585</t>
  </si>
  <si>
    <t>L  1 PLANT=20</t>
  </si>
  <si>
    <t>very late</t>
  </si>
  <si>
    <t>CN12223</t>
  </si>
  <si>
    <t>5 plants</t>
  </si>
  <si>
    <t>nd</t>
  </si>
  <si>
    <t>black awns</t>
  </si>
  <si>
    <t>CN32158</t>
  </si>
  <si>
    <t>1 PL dead</t>
  </si>
  <si>
    <t>CN2644</t>
  </si>
  <si>
    <t>6 plants</t>
  </si>
  <si>
    <t>S</t>
  </si>
  <si>
    <t>68/40</t>
  </si>
  <si>
    <t>2 heights</t>
  </si>
  <si>
    <t>CN51254</t>
  </si>
  <si>
    <t>2 plants</t>
  </si>
  <si>
    <t>CN1748</t>
  </si>
  <si>
    <t>DEAD, 8 Plants</t>
  </si>
  <si>
    <t>S?</t>
  </si>
  <si>
    <t>DEAD</t>
  </si>
  <si>
    <t>W</t>
  </si>
  <si>
    <t>awnless</t>
  </si>
  <si>
    <t>No</t>
  </si>
  <si>
    <t>aestivum</t>
  </si>
  <si>
    <t>looks aest</t>
  </si>
  <si>
    <t>CN10545</t>
  </si>
  <si>
    <t>3 Plants</t>
  </si>
  <si>
    <t>SEG? MIX?; score 15/60</t>
  </si>
  <si>
    <t>MIXED?; score 5/60</t>
  </si>
  <si>
    <t>CN10547</t>
  </si>
  <si>
    <t>95/73</t>
  </si>
  <si>
    <t>winter - late, 2 heights</t>
  </si>
  <si>
    <t>82/45</t>
  </si>
  <si>
    <t>CN11002</t>
  </si>
  <si>
    <t>LATE, 2 Plants</t>
  </si>
  <si>
    <t>77/40</t>
  </si>
  <si>
    <t>stem rust. 2 heights</t>
  </si>
  <si>
    <t>CN11003</t>
  </si>
  <si>
    <t>Missing</t>
  </si>
  <si>
    <t xml:space="preserve">awns </t>
  </si>
  <si>
    <t>70/48</t>
  </si>
  <si>
    <t>CN11573</t>
  </si>
  <si>
    <t>LATE, 4 Plants</t>
  </si>
  <si>
    <t>Aest. spelt, stem rust</t>
  </si>
  <si>
    <t>spelt? Not turg, stem rust</t>
  </si>
  <si>
    <t>CN11579</t>
  </si>
  <si>
    <t>CN12222</t>
  </si>
  <si>
    <t>-</t>
  </si>
  <si>
    <t>small</t>
  </si>
  <si>
    <t>CN12224</t>
  </si>
  <si>
    <t>7 plants</t>
  </si>
  <si>
    <t>winter - very late, stem rust</t>
  </si>
  <si>
    <t>CN12225</t>
  </si>
  <si>
    <t>L  1 PLANT</t>
  </si>
  <si>
    <t>CN12226</t>
  </si>
  <si>
    <t xml:space="preserve">lodged </t>
  </si>
  <si>
    <t>2 Plants</t>
  </si>
  <si>
    <t>MISSING</t>
  </si>
  <si>
    <t>CN12227</t>
  </si>
  <si>
    <t>CN12230</t>
  </si>
  <si>
    <t>CN12233</t>
  </si>
  <si>
    <t>7 plants; winter-like</t>
  </si>
  <si>
    <t>LATE?</t>
  </si>
  <si>
    <t>57/35</t>
  </si>
  <si>
    <t>winter very late, 2 heights</t>
  </si>
  <si>
    <t>winter - very late</t>
  </si>
  <si>
    <t>CN51246</t>
  </si>
  <si>
    <t>VW</t>
  </si>
  <si>
    <t>CN51253</t>
  </si>
  <si>
    <t>late</t>
  </si>
  <si>
    <t>CN51255</t>
  </si>
  <si>
    <t xml:space="preserve">8 plants </t>
  </si>
  <si>
    <t>*</t>
  </si>
  <si>
    <t>CN51256</t>
  </si>
  <si>
    <t>9 plants</t>
  </si>
  <si>
    <t>CN51257</t>
  </si>
  <si>
    <t>winter</t>
  </si>
  <si>
    <t>CN51258</t>
  </si>
  <si>
    <t>small winter</t>
  </si>
  <si>
    <t>CN51259</t>
  </si>
  <si>
    <t>7 plants; Mixed:Awn/Awnless; score 1/5</t>
  </si>
  <si>
    <t>CN51263</t>
  </si>
  <si>
    <t>LATE, 8 Plants</t>
  </si>
  <si>
    <t>CN51265</t>
  </si>
  <si>
    <t>8 plants</t>
  </si>
  <si>
    <t>CN51269</t>
  </si>
  <si>
    <t>CN1837</t>
  </si>
  <si>
    <t>T. turgidum_turgidum</t>
  </si>
  <si>
    <t>4 plants</t>
  </si>
  <si>
    <t>T</t>
  </si>
  <si>
    <t>CN11761</t>
  </si>
  <si>
    <t>Winter wheat</t>
  </si>
  <si>
    <t>CN33858</t>
  </si>
  <si>
    <t>stem rust, multi floret heads</t>
  </si>
  <si>
    <t>CN40845</t>
  </si>
  <si>
    <t>CN40848</t>
  </si>
  <si>
    <t>DW7195</t>
  </si>
  <si>
    <t>7 Plants, wilting</t>
  </si>
  <si>
    <t>looks aest?</t>
  </si>
  <si>
    <t>CN32492</t>
  </si>
  <si>
    <t>T. turg._dicoccoides</t>
  </si>
  <si>
    <t>3 plants</t>
  </si>
  <si>
    <t>75/S</t>
  </si>
  <si>
    <t>0/R</t>
  </si>
  <si>
    <t>MIX</t>
  </si>
  <si>
    <t>monococcum</t>
  </si>
  <si>
    <t>few small plants 2 tiny heads</t>
  </si>
  <si>
    <t>CN32493</t>
  </si>
  <si>
    <t>CN32494</t>
  </si>
  <si>
    <t>DEAD PLANT</t>
  </si>
  <si>
    <t>VERY W</t>
  </si>
  <si>
    <t>missing</t>
  </si>
  <si>
    <t>one plant small</t>
  </si>
  <si>
    <t>1 plant, small</t>
  </si>
  <si>
    <t>CN32495</t>
  </si>
  <si>
    <t>late, 1 Plant ; winter-like</t>
  </si>
  <si>
    <t>.</t>
  </si>
  <si>
    <t>winter wheat</t>
  </si>
  <si>
    <t>CWI18234</t>
  </si>
  <si>
    <t xml:space="preserve"> late, 2 Plants</t>
  </si>
  <si>
    <t>L 1P=50</t>
  </si>
  <si>
    <t>CWI15345</t>
  </si>
  <si>
    <t>late, 2 Plants</t>
  </si>
  <si>
    <t>winter - very late. 1 plant heading (81cm), others not heading (35cm)</t>
  </si>
  <si>
    <t>CWI16984</t>
  </si>
  <si>
    <t>1 Plant</t>
  </si>
  <si>
    <t xml:space="preserve">VERY W </t>
  </si>
  <si>
    <t>CWI17128</t>
  </si>
  <si>
    <t>CWI18902</t>
  </si>
  <si>
    <t>wilting, 5 Plants</t>
  </si>
  <si>
    <t>aest spelt? With awns</t>
  </si>
  <si>
    <t>aest maybe spelta</t>
  </si>
  <si>
    <t>big heads</t>
  </si>
  <si>
    <t>CN7773</t>
  </si>
  <si>
    <t>T. turgidum_durum</t>
  </si>
  <si>
    <t>CN7786</t>
  </si>
  <si>
    <t>winter - late</t>
  </si>
  <si>
    <t>CN10163</t>
  </si>
  <si>
    <t/>
  </si>
  <si>
    <t>CN2652</t>
  </si>
  <si>
    <t>T. turg._dicoccum</t>
  </si>
  <si>
    <t>CN32482</t>
  </si>
  <si>
    <t xml:space="preserve">1 plant </t>
  </si>
  <si>
    <t>CN32483</t>
  </si>
  <si>
    <t>Very W</t>
  </si>
  <si>
    <t>CN32486</t>
  </si>
  <si>
    <t>wilting, 1 Plant</t>
  </si>
  <si>
    <t>MIX. W</t>
  </si>
  <si>
    <t>MiS</t>
  </si>
  <si>
    <t>44/30</t>
  </si>
  <si>
    <t>black awns. 2 heights</t>
  </si>
  <si>
    <t>CN32488</t>
  </si>
  <si>
    <t>2 dicocum awn and awnless</t>
  </si>
  <si>
    <t>CWI36567</t>
  </si>
  <si>
    <t>5 plants; winter-like</t>
  </si>
  <si>
    <t>VL</t>
  </si>
  <si>
    <t>1 PLANT VL</t>
  </si>
  <si>
    <t>CWI19155</t>
  </si>
  <si>
    <t>1p=70 (MIX)</t>
  </si>
  <si>
    <t>DW7193</t>
  </si>
  <si>
    <t>T. turgidum_dicoccum</t>
  </si>
  <si>
    <t>DW7191</t>
  </si>
  <si>
    <t>lodged  (cant read)</t>
  </si>
  <si>
    <t>CN32496</t>
  </si>
  <si>
    <t>T. turg._carthlicum</t>
  </si>
  <si>
    <t>2 Plants, dead</t>
  </si>
  <si>
    <t>no black awns</t>
  </si>
  <si>
    <t>carthlicum? No black awns</t>
  </si>
  <si>
    <t>CN32498</t>
  </si>
  <si>
    <t>MS?</t>
  </si>
  <si>
    <t>DEAD, 7 Plants</t>
  </si>
  <si>
    <t>Y</t>
  </si>
  <si>
    <t>carth? No black awns</t>
  </si>
  <si>
    <t>CN32500</t>
  </si>
  <si>
    <t>DEAD, 4 Plants</t>
  </si>
  <si>
    <t>carthlicum? No black awns, mixed</t>
  </si>
  <si>
    <t>no black awns - carth?</t>
  </si>
  <si>
    <t>CN32502</t>
  </si>
  <si>
    <t>5 Plants, dead</t>
  </si>
  <si>
    <t>CN40686</t>
  </si>
  <si>
    <t>DEAD, 2 Plants</t>
  </si>
  <si>
    <t>aest</t>
  </si>
  <si>
    <t>DW7196</t>
  </si>
  <si>
    <t>sparse only 6 plants</t>
  </si>
  <si>
    <t xml:space="preserve">dead, 8 Plants </t>
  </si>
  <si>
    <t>M?</t>
  </si>
  <si>
    <t>DRYING</t>
  </si>
  <si>
    <t>CWI5222</t>
  </si>
  <si>
    <t xml:space="preserve">wilting, 5 Plants </t>
  </si>
  <si>
    <t>small carthlicum?</t>
  </si>
  <si>
    <t>CWI44150</t>
  </si>
  <si>
    <t>WILTING, 4 Plants</t>
  </si>
  <si>
    <t>CWI44453</t>
  </si>
  <si>
    <t>WILTING, 2 Plants</t>
  </si>
  <si>
    <t>60/45</t>
  </si>
  <si>
    <t>black awns, 2 heights</t>
  </si>
  <si>
    <t>yes black awns</t>
  </si>
  <si>
    <t>CWI44562</t>
  </si>
  <si>
    <t>WILTING, 7 Plants</t>
  </si>
  <si>
    <t>CWI44563</t>
  </si>
  <si>
    <t>wilting, 7 Plants</t>
  </si>
  <si>
    <t>SOME LEAVES</t>
  </si>
  <si>
    <t>CWI44464</t>
  </si>
  <si>
    <t>aest, not carth</t>
  </si>
  <si>
    <t>Blackbird</t>
  </si>
  <si>
    <t>6 Plants, wilting</t>
  </si>
  <si>
    <t>CN1839</t>
  </si>
  <si>
    <t>T. turgidum_turanicum</t>
  </si>
  <si>
    <t>60/38</t>
  </si>
  <si>
    <t>small, 2 heights</t>
  </si>
  <si>
    <t>CN10543</t>
  </si>
  <si>
    <t>aest?</t>
  </si>
  <si>
    <t>CN11587</t>
  </si>
  <si>
    <t>looks aestivum</t>
  </si>
  <si>
    <t>CN45831</t>
  </si>
  <si>
    <t>T. turg._polonicum</t>
  </si>
  <si>
    <t>CN51900</t>
  </si>
  <si>
    <t>CN51903</t>
  </si>
  <si>
    <t>herb dam. Small</t>
  </si>
  <si>
    <t>CN51933</t>
  </si>
  <si>
    <t>CN1849</t>
  </si>
  <si>
    <t xml:space="preserve"> LATE, 1 Plants</t>
  </si>
  <si>
    <t>CN2758</t>
  </si>
  <si>
    <t xml:space="preserve"> LATE, 6 Plants</t>
  </si>
  <si>
    <t>CN12229</t>
  </si>
  <si>
    <t>CN12261</t>
  </si>
  <si>
    <t>CN37599</t>
  </si>
  <si>
    <t>spelt yes</t>
  </si>
  <si>
    <t>CN2674</t>
  </si>
  <si>
    <t>T. aest._compactum</t>
  </si>
  <si>
    <t>CN12213</t>
  </si>
  <si>
    <t xml:space="preserve">Dead, 5 plants </t>
  </si>
  <si>
    <t>CWI42787</t>
  </si>
  <si>
    <t>LATE, 5 Plants</t>
  </si>
  <si>
    <t>compactum?</t>
  </si>
  <si>
    <t>CN11647</t>
  </si>
  <si>
    <t>T. aest._spherococ.</t>
  </si>
  <si>
    <t>1 plant; winter-like</t>
  </si>
  <si>
    <t>L LTN</t>
  </si>
  <si>
    <t>LLeaves, L</t>
  </si>
  <si>
    <t>turg? Head compact</t>
  </si>
  <si>
    <t>compact heads</t>
  </si>
  <si>
    <t>CN11739</t>
  </si>
  <si>
    <t>L MIX?</t>
  </si>
  <si>
    <t>winter - late compact head</t>
  </si>
  <si>
    <t>winter - late, compact heads</t>
  </si>
  <si>
    <t>CN33803</t>
  </si>
  <si>
    <t>awnlet</t>
  </si>
  <si>
    <t>awnlets</t>
  </si>
  <si>
    <t>head is compact</t>
  </si>
  <si>
    <t>CN33892</t>
  </si>
  <si>
    <t>6 PL LATE</t>
  </si>
  <si>
    <t>L  STEM RUST</t>
  </si>
  <si>
    <t>CN33893</t>
  </si>
  <si>
    <t>some 0</t>
  </si>
  <si>
    <t>head is compact, stem rust</t>
  </si>
  <si>
    <t>G3893</t>
  </si>
  <si>
    <t xml:space="preserve">WILTING, 7 Plants </t>
  </si>
  <si>
    <t>looks aest aest</t>
  </si>
  <si>
    <t>no compact heads</t>
  </si>
  <si>
    <t>CWI42988</t>
  </si>
  <si>
    <t xml:space="preserve">DEAD, 5 Plants </t>
  </si>
  <si>
    <t>sphero? No compact heads, looks aest aest</t>
  </si>
  <si>
    <t>CN99032</t>
  </si>
  <si>
    <t>T. aestivum_macha</t>
  </si>
  <si>
    <t>looks Turg</t>
  </si>
  <si>
    <t>looks turg</t>
  </si>
  <si>
    <t>01C0203285</t>
  </si>
  <si>
    <t>T. aest._lutescense</t>
  </si>
  <si>
    <t>01C0105549</t>
  </si>
  <si>
    <t>01C0203832</t>
  </si>
  <si>
    <t>01C0204206</t>
  </si>
  <si>
    <t>T. aestivum_graecum</t>
  </si>
  <si>
    <t>C34</t>
  </si>
  <si>
    <t>T. aestivum (synt)</t>
  </si>
  <si>
    <t>C37</t>
  </si>
  <si>
    <t>FEW PLTS.</t>
  </si>
  <si>
    <t>C38</t>
  </si>
  <si>
    <t>STEM RUST</t>
  </si>
  <si>
    <t>C39</t>
  </si>
  <si>
    <t>awn</t>
  </si>
  <si>
    <t>C43</t>
  </si>
  <si>
    <t xml:space="preserve">5 plants </t>
  </si>
  <si>
    <t>1 PLANT</t>
  </si>
  <si>
    <t>L  FEW PLANTS</t>
  </si>
  <si>
    <t>C49</t>
  </si>
  <si>
    <t>2 PL</t>
  </si>
  <si>
    <t>C50</t>
  </si>
  <si>
    <t>C52</t>
  </si>
  <si>
    <t>DEAD, SMALL LEAVES</t>
  </si>
  <si>
    <t>Very wilted</t>
  </si>
  <si>
    <t>?</t>
  </si>
  <si>
    <t>W,lodged</t>
  </si>
  <si>
    <t>C53</t>
  </si>
  <si>
    <t>1 plant</t>
  </si>
  <si>
    <t>DEAD, SMALL LEAVES?</t>
  </si>
  <si>
    <t>C54</t>
  </si>
  <si>
    <t>awns?</t>
  </si>
  <si>
    <t>brown heads</t>
  </si>
  <si>
    <t>C55</t>
  </si>
  <si>
    <t>C56</t>
  </si>
  <si>
    <t>DEAD, 1 Plant</t>
  </si>
  <si>
    <t>C57</t>
  </si>
  <si>
    <t xml:space="preserve">DEAD, 6 plants </t>
  </si>
  <si>
    <t>C61</t>
  </si>
  <si>
    <t>R/S</t>
  </si>
  <si>
    <t>MIXED, 3 plants; score 1/80</t>
  </si>
  <si>
    <t>C64</t>
  </si>
  <si>
    <t>DEAD, STEM RUST</t>
  </si>
  <si>
    <t>mixed synthetics and aestivum, rogued; seed source 605-2 must be mixed</t>
  </si>
  <si>
    <t>C65</t>
  </si>
  <si>
    <t>C66</t>
  </si>
  <si>
    <t>C68</t>
  </si>
  <si>
    <t>rust on heads</t>
  </si>
  <si>
    <t>M321</t>
  </si>
  <si>
    <t>T. aestivum (introg.)</t>
  </si>
  <si>
    <t>AS2240</t>
  </si>
  <si>
    <t xml:space="preserve">PI94614 </t>
  </si>
  <si>
    <t>T. turg._dicoccon</t>
  </si>
  <si>
    <t>1 Plants</t>
  </si>
  <si>
    <t>small 1 head/plant</t>
  </si>
  <si>
    <t xml:space="preserve">PI94627 </t>
  </si>
  <si>
    <t>late, 1 Plant</t>
  </si>
  <si>
    <t>lodged, W</t>
  </si>
  <si>
    <t xml:space="preserve">PI94650 </t>
  </si>
  <si>
    <t>T. turgidum_dicoccon</t>
  </si>
  <si>
    <t>11.76</t>
  </si>
  <si>
    <t>PI94655</t>
  </si>
  <si>
    <t xml:space="preserve">PI94666 </t>
  </si>
  <si>
    <t>mix all dicocon but awn and awnless</t>
  </si>
  <si>
    <t>PI94675</t>
  </si>
  <si>
    <t>Yellowing</t>
  </si>
  <si>
    <t xml:space="preserve">PI113961 </t>
  </si>
  <si>
    <t>PI113963</t>
  </si>
  <si>
    <t>1 PLANT, DEAD LEAVES</t>
  </si>
  <si>
    <t>PI352335</t>
  </si>
  <si>
    <t>PI355465</t>
  </si>
  <si>
    <t>N</t>
  </si>
  <si>
    <t>PI355476</t>
  </si>
  <si>
    <t>PI377655</t>
  </si>
  <si>
    <t>55/37</t>
  </si>
  <si>
    <t>plant small</t>
  </si>
  <si>
    <t>PI415152</t>
  </si>
  <si>
    <t>2 plants; winter-like</t>
  </si>
  <si>
    <t>1PLT. VL</t>
  </si>
  <si>
    <t>PI211691</t>
  </si>
  <si>
    <t>2 plants small</t>
  </si>
  <si>
    <t xml:space="preserve">Langdon </t>
  </si>
  <si>
    <t xml:space="preserve">AS2255 </t>
  </si>
  <si>
    <t>3 plants small</t>
  </si>
  <si>
    <t xml:space="preserve">AS285 </t>
  </si>
  <si>
    <t>1 Plant wilting</t>
  </si>
  <si>
    <t xml:space="preserve">AS286 </t>
  </si>
  <si>
    <t>3 Plants wilting</t>
  </si>
  <si>
    <t>small, dying Aug14</t>
  </si>
  <si>
    <t>AC Avonlea</t>
  </si>
  <si>
    <t>AC Morse</t>
  </si>
  <si>
    <t>AC Napoleon</t>
  </si>
  <si>
    <t>AC Pathfinder</t>
  </si>
  <si>
    <t>Commander</t>
  </si>
  <si>
    <t>carthlicum?</t>
  </si>
  <si>
    <t>DT 773 (Brigade)</t>
  </si>
  <si>
    <t>50/34</t>
  </si>
  <si>
    <t>DT 776 (Eurostar)</t>
  </si>
  <si>
    <t>durum ok</t>
  </si>
  <si>
    <t>durum OK</t>
  </si>
  <si>
    <t>Kyle</t>
  </si>
  <si>
    <t>15</t>
  </si>
  <si>
    <t>Strongfield</t>
  </si>
  <si>
    <t>Thatcher</t>
  </si>
  <si>
    <t>T. aestivum_aestivum</t>
  </si>
  <si>
    <t>45.1</t>
  </si>
  <si>
    <t>Chinese Spring</t>
  </si>
  <si>
    <t>LATE, 7 plants</t>
  </si>
  <si>
    <t>Very late</t>
  </si>
  <si>
    <t>winter? Late</t>
  </si>
  <si>
    <t>Superb</t>
  </si>
  <si>
    <t>Sumai3</t>
  </si>
  <si>
    <t>higher than rep 1</t>
  </si>
  <si>
    <t>BW278</t>
  </si>
  <si>
    <t>DEAD, 8 plants</t>
  </si>
  <si>
    <t>high</t>
  </si>
  <si>
    <t>WhiteGlenlea</t>
  </si>
  <si>
    <t>CHECKED</t>
  </si>
  <si>
    <t>ACKarma</t>
  </si>
  <si>
    <t>aest? Turg maybe</t>
  </si>
  <si>
    <t>Opata</t>
  </si>
  <si>
    <t>6 plants; score 30/80</t>
  </si>
  <si>
    <t>Synthetic W7984</t>
  </si>
  <si>
    <t>RL4452</t>
  </si>
  <si>
    <t>AC Domain</t>
  </si>
  <si>
    <t>HIGHER THAN REP 1</t>
  </si>
  <si>
    <t>Roblin</t>
  </si>
  <si>
    <t>lower than other</t>
  </si>
  <si>
    <t>58/32</t>
  </si>
  <si>
    <t>turg? 2 heights</t>
  </si>
  <si>
    <t>LOWER THAN OTHERS</t>
  </si>
  <si>
    <t xml:space="preserve">AC Reed  </t>
  </si>
  <si>
    <t>Grandin</t>
  </si>
  <si>
    <t>Foremost</t>
  </si>
  <si>
    <t>RL6058</t>
  </si>
  <si>
    <t>RL6091</t>
  </si>
  <si>
    <t>Barley</t>
  </si>
  <si>
    <t>barley</t>
  </si>
  <si>
    <t>RL6159</t>
  </si>
  <si>
    <t>38/26</t>
  </si>
  <si>
    <t>RL6069</t>
  </si>
  <si>
    <t>RL6070</t>
  </si>
  <si>
    <t>SOME 60 AT N END</t>
  </si>
  <si>
    <t>RL6106</t>
  </si>
  <si>
    <t>Higher than Rep 1</t>
  </si>
  <si>
    <t>RL6077</t>
  </si>
  <si>
    <t>RL6050</t>
  </si>
  <si>
    <t>no heads</t>
  </si>
  <si>
    <t>Frontana</t>
  </si>
  <si>
    <t>Terenzio</t>
  </si>
  <si>
    <t>turg</t>
  </si>
  <si>
    <t>winter wheat, late</t>
  </si>
  <si>
    <t>PI58548</t>
  </si>
  <si>
    <t>Fielder-1</t>
  </si>
  <si>
    <t>Lalbahadur (Pavon 1B)</t>
  </si>
  <si>
    <t>DEAD, 5 plants</t>
  </si>
  <si>
    <t>AC Minto</t>
  </si>
  <si>
    <t>Pasqua</t>
  </si>
  <si>
    <t>Selkirk</t>
  </si>
  <si>
    <t>DEAD, 4 plants</t>
  </si>
  <si>
    <t>CN44011_Toropi</t>
  </si>
  <si>
    <t>L  1 PLANT IS S</t>
  </si>
  <si>
    <t>01C0204206_Sunbird</t>
  </si>
  <si>
    <t>AC Barrie</t>
  </si>
  <si>
    <t>DEAD, 7 plants</t>
  </si>
  <si>
    <t>some lower</t>
  </si>
  <si>
    <t>AC Vista</t>
  </si>
  <si>
    <t>higher</t>
  </si>
  <si>
    <t>Aus30426_Otane</t>
  </si>
  <si>
    <t>Bluesky</t>
  </si>
  <si>
    <t>BW31100</t>
  </si>
  <si>
    <t>BW779_Tezanos Printos Precoz</t>
  </si>
  <si>
    <t>1p=70</t>
  </si>
  <si>
    <t>Carberry BW874</t>
  </si>
  <si>
    <t>SEG?</t>
  </si>
  <si>
    <t>7 plants; Seg?; score 5/40</t>
  </si>
  <si>
    <t>CN10719_Kenya Farmer</t>
  </si>
  <si>
    <t>CN11057_Maria Escobar</t>
  </si>
  <si>
    <t>CN11189_Neepawa</t>
  </si>
  <si>
    <t>65/30</t>
  </si>
  <si>
    <t>CN32076_Nobeoka Bozu</t>
  </si>
  <si>
    <t>CN32077_Nyu Bay</t>
  </si>
  <si>
    <t>CN9591_Bage</t>
  </si>
  <si>
    <t>Fieldstar BW365</t>
  </si>
  <si>
    <t>CN10112_Gabo</t>
  </si>
  <si>
    <t>HARTOG</t>
  </si>
  <si>
    <t>CN38927_Katepwa</t>
  </si>
  <si>
    <t>DEAD, 6 plants</t>
  </si>
  <si>
    <t>LEADER (BW535)</t>
  </si>
  <si>
    <t>Lillian = BW776</t>
  </si>
  <si>
    <t>ND694=Parshall</t>
  </si>
  <si>
    <t>Pavon 76</t>
  </si>
  <si>
    <t>Peace(PT416)</t>
  </si>
  <si>
    <t>Regent</t>
  </si>
  <si>
    <t>Salamouni</t>
  </si>
  <si>
    <t>Sonora 64</t>
  </si>
  <si>
    <t>STEM RUST DEAD</t>
  </si>
  <si>
    <t>turgidum?</t>
  </si>
  <si>
    <t>Stanley</t>
  </si>
  <si>
    <t>Weebill-1</t>
  </si>
  <si>
    <t>Wilgoyne</t>
  </si>
  <si>
    <t>AC Cora</t>
  </si>
  <si>
    <t>7 plant</t>
  </si>
  <si>
    <t>JANZ</t>
  </si>
  <si>
    <t>turg?</t>
  </si>
  <si>
    <t>HC374</t>
  </si>
  <si>
    <t>EKC22_RL5347</t>
  </si>
  <si>
    <t>S(B)Am</t>
  </si>
  <si>
    <t>T. turgidum? (synt)</t>
  </si>
  <si>
    <t>winter - 2 plants, small</t>
  </si>
  <si>
    <t>EKC24_RL5710 (Stewart 63/RL5261)</t>
  </si>
  <si>
    <t>winter - very late. One plant headed</t>
  </si>
  <si>
    <t>EKC25_RL5712 (T. turgidum var. dicoccoides/T. tauschii var. strangulata)</t>
  </si>
  <si>
    <t>LATE, WINTER?</t>
  </si>
  <si>
    <t>IPK-TRI2230</t>
  </si>
  <si>
    <t>BA</t>
  </si>
  <si>
    <t>T. turgidum L. convar. turgidum var. striatum Kobelev - Ohio Sommer</t>
  </si>
  <si>
    <t>no spikes(L)</t>
  </si>
  <si>
    <t>winter? Very late</t>
  </si>
  <si>
    <t>IPK-TRI3241</t>
  </si>
  <si>
    <t>T. turgidum L. convar. compositum (L.f.) A.Filat. var. plinianum Korn. - Canadischer Weizen</t>
  </si>
  <si>
    <t>IPK-TRI4354</t>
  </si>
  <si>
    <t>T. turgidum L. convar. compositum (L.f.) A.Filat. var. plinianum Korn. - Canadischer aus Winnipeg</t>
  </si>
  <si>
    <t>IPK-TRI19322</t>
  </si>
  <si>
    <t>BAD</t>
  </si>
  <si>
    <t>T. aestivum_spelta L. var. vavilovii Jakubz. - SPELTOID FORM</t>
  </si>
  <si>
    <t>Min</t>
  </si>
  <si>
    <t>Max</t>
  </si>
  <si>
    <t>CN37613</t>
  </si>
  <si>
    <t>AABB</t>
  </si>
  <si>
    <t>T. turgidum_dicoccoides</t>
  </si>
  <si>
    <t>20?</t>
  </si>
  <si>
    <t>dead, 1 Plant</t>
  </si>
  <si>
    <t>CWI19112</t>
  </si>
  <si>
    <t>Winter-Like</t>
  </si>
  <si>
    <t>CWI19119</t>
  </si>
  <si>
    <t xml:space="preserve">Winter-Like </t>
  </si>
  <si>
    <t>CWI19153</t>
  </si>
  <si>
    <t>AC Navigator</t>
  </si>
  <si>
    <t>TcLr1</t>
  </si>
  <si>
    <t>AABBDD</t>
  </si>
  <si>
    <t>80?</t>
  </si>
  <si>
    <t xml:space="preserve">DEAD, 3 PL </t>
  </si>
  <si>
    <t>TcLr2A</t>
  </si>
  <si>
    <t xml:space="preserve">DEAD, 6 PL </t>
  </si>
  <si>
    <t>TcLr2B</t>
  </si>
  <si>
    <t xml:space="preserve">DEAD, 7 plants  </t>
  </si>
  <si>
    <t>TcLr2C</t>
  </si>
  <si>
    <t>70?</t>
  </si>
  <si>
    <t>6 plants DEAD</t>
  </si>
  <si>
    <t>TcLr3</t>
  </si>
  <si>
    <t xml:space="preserve">WILTING, 3 plants </t>
  </si>
  <si>
    <t>TcLr3bg</t>
  </si>
  <si>
    <t>TcLr3KA</t>
  </si>
  <si>
    <t>TcLr8</t>
  </si>
  <si>
    <t>TcLr9</t>
  </si>
  <si>
    <t>TcLr10</t>
  </si>
  <si>
    <t>TcLr11</t>
  </si>
  <si>
    <t>TcLr13</t>
  </si>
  <si>
    <t>TcLr14A</t>
  </si>
  <si>
    <t>TcLr14B</t>
  </si>
  <si>
    <t>TcLr15</t>
  </si>
  <si>
    <t>TcLr16</t>
  </si>
  <si>
    <t>TcLr17</t>
  </si>
  <si>
    <t>TcLr18</t>
  </si>
  <si>
    <t>TcLr19</t>
  </si>
  <si>
    <t>TcLr20</t>
  </si>
  <si>
    <t>TcLr21</t>
  </si>
  <si>
    <t>TcLr23</t>
  </si>
  <si>
    <t>TcLr24</t>
  </si>
  <si>
    <t>TcLr25</t>
  </si>
  <si>
    <t>TcLr26</t>
  </si>
  <si>
    <t>TcLr28</t>
  </si>
  <si>
    <t>TcLr29</t>
  </si>
  <si>
    <t>TcLr30</t>
  </si>
  <si>
    <t>TcLr32</t>
  </si>
  <si>
    <t>TcLr33</t>
  </si>
  <si>
    <t>TcLrB</t>
  </si>
  <si>
    <t>CS-Nulli-1A</t>
  </si>
  <si>
    <t>CS-Nulli-1B</t>
  </si>
  <si>
    <t>LATE?, 6 plants</t>
  </si>
  <si>
    <t>CS-Nulli-1D</t>
  </si>
  <si>
    <t>CS-Nulli-2A</t>
  </si>
  <si>
    <t>CS-Nulli-2B</t>
  </si>
  <si>
    <t>LATE? 5 plants</t>
  </si>
  <si>
    <t>CS-Nulli-2D</t>
  </si>
  <si>
    <t>WINTER-LIKE</t>
  </si>
  <si>
    <t>CS-Nulli-3A</t>
  </si>
  <si>
    <t>LATE, 5 plants</t>
  </si>
  <si>
    <t>CS-Nulli-3B</t>
  </si>
  <si>
    <t>CS-Nulli-3D</t>
  </si>
  <si>
    <t>CS-Nulli-4A</t>
  </si>
  <si>
    <t>CS-Nulli-4B</t>
  </si>
  <si>
    <t>CS-N4DT4B</t>
  </si>
  <si>
    <t>CS-Nulli-5A</t>
  </si>
  <si>
    <t>CS-Nulli-5B</t>
  </si>
  <si>
    <t>CS-Nulli-5D</t>
  </si>
  <si>
    <t>CS-Nulli-6A</t>
  </si>
  <si>
    <t>CS-Nulli-6B</t>
  </si>
  <si>
    <t>CS-Nulli-6D</t>
  </si>
  <si>
    <t>CS-Nulli-7A</t>
  </si>
  <si>
    <t>CS-Nulli-7B</t>
  </si>
  <si>
    <t>CS-Nulli-7D</t>
  </si>
  <si>
    <t>WILTING, 5 plants</t>
  </si>
  <si>
    <t>Yecora 70</t>
  </si>
  <si>
    <t>no germination</t>
  </si>
  <si>
    <t>mixed (y harvested)</t>
  </si>
  <si>
    <t>2018_LTB_YR</t>
  </si>
  <si>
    <t>2019_LTB_YR</t>
  </si>
  <si>
    <t>YR rating</t>
  </si>
  <si>
    <t>Infection Type</t>
  </si>
  <si>
    <t>I</t>
  </si>
  <si>
    <t>no plant</t>
  </si>
  <si>
    <t>winter type</t>
  </si>
  <si>
    <t xml:space="preserve"> </t>
  </si>
  <si>
    <t>never headed</t>
  </si>
  <si>
    <t xml:space="preserve">lodged badly </t>
  </si>
  <si>
    <t>lodged/ crushed</t>
  </si>
  <si>
    <t>2018_PEI_PM</t>
  </si>
  <si>
    <t>2019_PEI_PM</t>
  </si>
  <si>
    <t>Indoor test</t>
  </si>
  <si>
    <t>Overall Average PM AUDPC</t>
  </si>
  <si>
    <t>AUDPC</t>
  </si>
  <si>
    <t>AUDPC (field)</t>
  </si>
  <si>
    <t>AUDPC PM (incl indoor test)</t>
  </si>
  <si>
    <t>PM field rating</t>
  </si>
  <si>
    <t>Average Field AUDPC</t>
  </si>
  <si>
    <t>Average AUDPC Incl. indoor test</t>
  </si>
  <si>
    <t>1 rep NG</t>
  </si>
  <si>
    <t>NG</t>
  </si>
  <si>
    <t>2 reps NG</t>
  </si>
  <si>
    <t>Note:   X means no data; * means that the accession is unthreshable and no FDK data and its DON analysis sample is from prinding whole spikelets.</t>
  </si>
  <si>
    <t>ng</t>
  </si>
  <si>
    <t>AC Cadillac</t>
  </si>
  <si>
    <t>AC EATONIA</t>
  </si>
  <si>
    <t>N/A</t>
  </si>
  <si>
    <t>Burnside</t>
  </si>
  <si>
    <t>Cadenza</t>
  </si>
  <si>
    <t>CDC Landmark</t>
  </si>
  <si>
    <t>CDC Stanley</t>
  </si>
  <si>
    <t>CDC Teal</t>
  </si>
  <si>
    <t>Chinese Spring 10+</t>
  </si>
  <si>
    <t>CN10856_Klein Credito</t>
  </si>
  <si>
    <t>CN10898_Koktunkulskaja 332</t>
  </si>
  <si>
    <t>CN11100_Mentana</t>
  </si>
  <si>
    <t>CN11969_Sinvalocho</t>
  </si>
  <si>
    <t>Glenn</t>
  </si>
  <si>
    <t>Kenyon</t>
  </si>
  <si>
    <t>Kronos</t>
  </si>
  <si>
    <t>Mace</t>
  </si>
  <si>
    <t>Maringa</t>
  </si>
  <si>
    <t xml:space="preserve">MN00274 </t>
  </si>
  <si>
    <t xml:space="preserve">ND3085 </t>
  </si>
  <si>
    <t>ND640</t>
  </si>
  <si>
    <t>Norin 61</t>
  </si>
  <si>
    <t>Norpro</t>
  </si>
  <si>
    <t>Paragon</t>
  </si>
  <si>
    <t>Romany</t>
  </si>
  <si>
    <t>SD3195</t>
  </si>
  <si>
    <t>Snowbird</t>
  </si>
  <si>
    <t>Weebill 10+</t>
  </si>
  <si>
    <t>2020_LTB_YR</t>
  </si>
  <si>
    <t>Differnce</t>
  </si>
  <si>
    <t>T. aestivum</t>
  </si>
  <si>
    <t>T.turgidum</t>
  </si>
  <si>
    <t xml:space="preserve">INC¹ </t>
  </si>
  <si>
    <r>
      <t>SEV</t>
    </r>
    <r>
      <rPr>
        <b/>
        <vertAlign val="superscript"/>
        <sz val="11"/>
        <color indexed="8"/>
        <rFont val="Arial"/>
        <family val="2"/>
      </rPr>
      <t>2</t>
    </r>
    <r>
      <rPr>
        <b/>
        <sz val="11"/>
        <color indexed="8"/>
        <rFont val="Arial"/>
        <family val="2"/>
      </rPr>
      <t xml:space="preserve"> </t>
    </r>
  </si>
  <si>
    <r>
      <t>VRI</t>
    </r>
    <r>
      <rPr>
        <b/>
        <vertAlign val="superscript"/>
        <sz val="11"/>
        <color indexed="8"/>
        <rFont val="Arial"/>
        <family val="2"/>
      </rPr>
      <t>3</t>
    </r>
    <r>
      <rPr>
        <b/>
        <sz val="11"/>
        <color indexed="8"/>
        <rFont val="Arial"/>
        <family val="2"/>
      </rPr>
      <t xml:space="preserve"> %</t>
    </r>
  </si>
  <si>
    <t>July  17 - July 20</t>
  </si>
  <si>
    <t>07/23-07/27</t>
  </si>
  <si>
    <t>07/16/07/20</t>
  </si>
  <si>
    <t>07-16/07-17</t>
  </si>
  <si>
    <t>07-16/07-20</t>
  </si>
  <si>
    <t>07/16-07/20</t>
  </si>
  <si>
    <t>07/16-07/19</t>
  </si>
  <si>
    <t>07/17-07/20</t>
  </si>
  <si>
    <t>07/21/07/23</t>
  </si>
  <si>
    <t>07-17/07-20</t>
  </si>
  <si>
    <t>07/10-07/12</t>
  </si>
  <si>
    <t>07-14/07-16</t>
  </si>
  <si>
    <t>07/16-07/17</t>
  </si>
  <si>
    <t>07/20-07/27</t>
  </si>
  <si>
    <t>07-10/07-12</t>
  </si>
  <si>
    <t>07/14-07/15</t>
  </si>
  <si>
    <t>2020_MDN_FHB</t>
  </si>
  <si>
    <t>T. turgidum ssp durum</t>
  </si>
  <si>
    <t>T. turgidum L. convar. turgidum var. striatum</t>
  </si>
  <si>
    <t>T. turgidum L. convar. Compositum</t>
  </si>
  <si>
    <t>T. aestivum_spelta L. var. vavilovii</t>
  </si>
  <si>
    <t>2020_PEI_PM</t>
  </si>
  <si>
    <t>PM rating - July 23</t>
  </si>
  <si>
    <t>Awn (yes=*)</t>
  </si>
  <si>
    <t>Aug 12  Height (cm)</t>
  </si>
  <si>
    <t>8/14/2020 ( ZGS)</t>
  </si>
  <si>
    <t xml:space="preserve">  </t>
  </si>
  <si>
    <t>s</t>
  </si>
  <si>
    <t>2020_MDN_LR</t>
  </si>
  <si>
    <t>SOME 70</t>
  </si>
  <si>
    <t>SOME 60</t>
  </si>
  <si>
    <t>no spikes</t>
  </si>
  <si>
    <t>15/70</t>
  </si>
  <si>
    <t xml:space="preserve">M </t>
  </si>
  <si>
    <t>Check 1</t>
  </si>
  <si>
    <t>Check 2</t>
  </si>
  <si>
    <t>Check 3</t>
  </si>
  <si>
    <t>Check 4</t>
  </si>
  <si>
    <t>Check 5</t>
  </si>
  <si>
    <t>Check 6</t>
  </si>
  <si>
    <t>Check 7</t>
  </si>
  <si>
    <t>Check 8</t>
  </si>
  <si>
    <t>Check 9</t>
  </si>
  <si>
    <t>5602 HR</t>
  </si>
  <si>
    <t>FHB 37</t>
  </si>
  <si>
    <t>AAC Tenacious</t>
  </si>
  <si>
    <t>McKenzie</t>
  </si>
  <si>
    <t>Ac Cadillac</t>
  </si>
  <si>
    <t>Heading</t>
  </si>
  <si>
    <t>Leaf rust severity</t>
  </si>
  <si>
    <t>Harvest</t>
  </si>
  <si>
    <t>A</t>
  </si>
  <si>
    <t>23/9/2020</t>
  </si>
  <si>
    <t>21/8/2020</t>
  </si>
  <si>
    <t>17/8/2020</t>
  </si>
  <si>
    <t>~10 pl (nice clean)</t>
  </si>
  <si>
    <t>clean leaf, broad and long</t>
  </si>
  <si>
    <t>clean leaf</t>
  </si>
  <si>
    <t>24/7/2020</t>
  </si>
  <si>
    <t>20/7/2020</t>
  </si>
  <si>
    <t>27/7/2020</t>
  </si>
  <si>
    <t>~10 pl</t>
  </si>
  <si>
    <t>6-7 pl</t>
  </si>
  <si>
    <t>22/7/2020</t>
  </si>
  <si>
    <t>13/7/2020</t>
  </si>
  <si>
    <t>26/8/2020</t>
  </si>
  <si>
    <t>14/8/2020</t>
  </si>
  <si>
    <t>31/7/2020</t>
  </si>
  <si>
    <t>5-6 pl</t>
  </si>
  <si>
    <t>4-5 pl</t>
  </si>
  <si>
    <t>17/7/2020</t>
  </si>
  <si>
    <t>~5 pl</t>
  </si>
  <si>
    <t>2 pl</t>
  </si>
  <si>
    <t>24/7/2020 ?</t>
  </si>
  <si>
    <t>19/8/2020</t>
  </si>
  <si>
    <t>29/7/2020</t>
  </si>
  <si>
    <t>15/7/2020</t>
  </si>
  <si>
    <t>7-8 pl</t>
  </si>
  <si>
    <t>0 pl</t>
  </si>
  <si>
    <t>clean leaf, long</t>
  </si>
  <si>
    <t>3-4 pl</t>
  </si>
  <si>
    <t>1 pl</t>
  </si>
  <si>
    <t>2-3 pl</t>
  </si>
  <si>
    <t>3-4 pl (end?)</t>
  </si>
  <si>
    <t>8-9 pl</t>
  </si>
  <si>
    <t>4 pl</t>
  </si>
  <si>
    <t>5 pl</t>
  </si>
  <si>
    <t>mix</t>
  </si>
  <si>
    <t>1-2 pl</t>
  </si>
  <si>
    <t>2020_OTT_LR</t>
  </si>
  <si>
    <t>Heading (days)</t>
  </si>
  <si>
    <t>Trace</t>
  </si>
  <si>
    <t>NA</t>
  </si>
  <si>
    <t>Winter type</t>
  </si>
  <si>
    <t>w</t>
  </si>
  <si>
    <t>Yes (black)</t>
  </si>
  <si>
    <t>Winter type, compact small spikes</t>
  </si>
  <si>
    <t>small compact spike</t>
  </si>
  <si>
    <t>Small compact spike</t>
  </si>
  <si>
    <t>1 plants</t>
  </si>
  <si>
    <t>1 plant, Winter type</t>
  </si>
  <si>
    <t>Yes/No</t>
  </si>
  <si>
    <t>Mixed</t>
  </si>
  <si>
    <t>2020_SKT_LR</t>
  </si>
  <si>
    <t>Severity August 04</t>
  </si>
  <si>
    <t>Severity August 10</t>
  </si>
  <si>
    <t>August 10 Avg Severity</t>
  </si>
  <si>
    <t>PM rating 1 July 24</t>
  </si>
  <si>
    <t>PM rating 2 Aug 7</t>
  </si>
  <si>
    <t>June 21 PM rating</t>
  </si>
  <si>
    <t>July 10 PM rating</t>
  </si>
  <si>
    <t xml:space="preserve">AUDPC </t>
  </si>
  <si>
    <r>
      <t>DON</t>
    </r>
    <r>
      <rPr>
        <b/>
        <vertAlign val="superscript"/>
        <sz val="11"/>
        <color indexed="8"/>
        <rFont val="Arial"/>
        <family val="2"/>
      </rPr>
      <t>4</t>
    </r>
    <r>
      <rPr>
        <b/>
        <sz val="11"/>
        <color indexed="8"/>
        <rFont val="Arial"/>
        <family val="2"/>
      </rPr>
      <t xml:space="preserve"> (ppm)</t>
    </r>
  </si>
  <si>
    <r>
      <t>FDK</t>
    </r>
    <r>
      <rPr>
        <b/>
        <vertAlign val="superscript"/>
        <sz val="11"/>
        <color theme="1"/>
        <rFont val="Arial"/>
        <family val="2"/>
      </rPr>
      <t>5</t>
    </r>
    <r>
      <rPr>
        <b/>
        <sz val="11"/>
        <color theme="1"/>
        <rFont val="Arial"/>
        <family val="2"/>
      </rPr>
      <t xml:space="preserve"> %</t>
    </r>
  </si>
  <si>
    <r>
      <t xml:space="preserve">DON </t>
    </r>
    <r>
      <rPr>
        <b/>
        <sz val="11"/>
        <color indexed="8"/>
        <rFont val="Arial"/>
        <family val="2"/>
      </rPr>
      <t>(ppm)</t>
    </r>
  </si>
  <si>
    <r>
      <t>FDK</t>
    </r>
    <r>
      <rPr>
        <b/>
        <sz val="11"/>
        <color theme="1"/>
        <rFont val="Arial"/>
        <family val="2"/>
      </rPr>
      <t xml:space="preserve"> %</t>
    </r>
  </si>
  <si>
    <t>2021_MDN_LR</t>
  </si>
  <si>
    <t>Drying</t>
  </si>
  <si>
    <t>40/55</t>
  </si>
  <si>
    <t>Mixed:  A/L</t>
  </si>
  <si>
    <t>Dry</t>
  </si>
  <si>
    <t>45/20</t>
  </si>
  <si>
    <t>Hgt (cm)</t>
  </si>
  <si>
    <t>PM</t>
  </si>
  <si>
    <t>necrosis</t>
  </si>
  <si>
    <t>necrosis, no rust</t>
  </si>
  <si>
    <t>carthicum ? PM</t>
  </si>
  <si>
    <t>not carthlicum, PM</t>
  </si>
  <si>
    <t>not compact</t>
  </si>
  <si>
    <t>leaves dried</t>
  </si>
  <si>
    <t>leaves dead</t>
  </si>
  <si>
    <t>2 plant</t>
  </si>
  <si>
    <t>necrosis, PM</t>
  </si>
  <si>
    <t>3 white heads, PM</t>
  </si>
  <si>
    <t>PM, late, 1 head</t>
  </si>
  <si>
    <t>PM, necrosis</t>
  </si>
  <si>
    <t xml:space="preserve">look nice for-- rust </t>
  </si>
  <si>
    <t>Let</t>
  </si>
  <si>
    <t>?winter, late 1 head</t>
  </si>
  <si>
    <t xml:space="preserve">winter, 1 head total </t>
  </si>
  <si>
    <t>PM, yellow leaf</t>
  </si>
  <si>
    <t>leaves dead, PM</t>
  </si>
  <si>
    <t>late, 1 head, PM</t>
  </si>
  <si>
    <t>PM, leaves dead</t>
  </si>
  <si>
    <t>l</t>
  </si>
  <si>
    <t>A/L</t>
  </si>
  <si>
    <t>L+A</t>
  </si>
  <si>
    <t>MIX  TYPES</t>
  </si>
  <si>
    <t>winter?</t>
  </si>
  <si>
    <t>5(L), 10(A)</t>
  </si>
  <si>
    <t>L, A</t>
  </si>
  <si>
    <t>MIX, 1 HEAD 21/7, PM</t>
  </si>
  <si>
    <t>Alet</t>
  </si>
  <si>
    <t>LongReachLancer</t>
  </si>
  <si>
    <t xml:space="preserve">T. aestivum </t>
  </si>
  <si>
    <t>TRI3433</t>
  </si>
  <si>
    <t>AtG</t>
  </si>
  <si>
    <t>T. timopheevii var. vitic</t>
  </si>
  <si>
    <t>TRI28463</t>
  </si>
  <si>
    <t>T. turgidum durum turg</t>
  </si>
  <si>
    <t>TRI4412</t>
  </si>
  <si>
    <t>TRI15464</t>
  </si>
  <si>
    <t>TRI19196</t>
  </si>
  <si>
    <t xml:space="preserve">T. turgidum polonicum </t>
  </si>
  <si>
    <t>TRI19230</t>
  </si>
  <si>
    <t>TRI1458</t>
  </si>
  <si>
    <t xml:space="preserve">T. aestivum var. graec </t>
  </si>
  <si>
    <t>TRI3846</t>
  </si>
  <si>
    <t>TRI625</t>
  </si>
  <si>
    <t>TRI29561</t>
  </si>
  <si>
    <t xml:space="preserve">T. aestivum var. lutesc </t>
  </si>
  <si>
    <t>TRI29722</t>
  </si>
  <si>
    <t xml:space="preserve">T. aestivum compactum </t>
  </si>
  <si>
    <t>TRI29739</t>
  </si>
  <si>
    <t>TRI29761</t>
  </si>
  <si>
    <t>Stettler</t>
  </si>
  <si>
    <t>PI648598</t>
  </si>
  <si>
    <t>SHW-ABD</t>
  </si>
  <si>
    <t>PI648487</t>
  </si>
  <si>
    <t>PI648478</t>
  </si>
  <si>
    <t>PI277012</t>
  </si>
  <si>
    <t>PI648864</t>
  </si>
  <si>
    <t>PI648724</t>
  </si>
  <si>
    <t>PI648768</t>
  </si>
  <si>
    <t>Marquis</t>
  </si>
  <si>
    <t>Neepawa</t>
  </si>
  <si>
    <t>Glenlea</t>
  </si>
  <si>
    <t>Laura</t>
  </si>
  <si>
    <t>PI648862</t>
  </si>
  <si>
    <t>PI648611</t>
  </si>
  <si>
    <t>PI648523</t>
  </si>
  <si>
    <t>PI648622</t>
  </si>
  <si>
    <t>PI648493</t>
  </si>
  <si>
    <t>PI648842</t>
  </si>
  <si>
    <t>PI648585</t>
  </si>
  <si>
    <t>PI613279</t>
  </si>
  <si>
    <t>PI613280</t>
  </si>
  <si>
    <t>PI648600</t>
  </si>
  <si>
    <t>PI613281</t>
  </si>
  <si>
    <t>PI648591</t>
  </si>
  <si>
    <t>PI648495</t>
  </si>
  <si>
    <t>PI648541</t>
  </si>
  <si>
    <t>PI648519</t>
  </si>
  <si>
    <t>BA51*B92</t>
  </si>
  <si>
    <t>BW388</t>
  </si>
  <si>
    <t>BW431</t>
  </si>
  <si>
    <t>Carberry</t>
  </si>
  <si>
    <t>Vesper</t>
  </si>
  <si>
    <t>RedFife</t>
  </si>
  <si>
    <t>BW928</t>
  </si>
  <si>
    <t>AACPrevail</t>
  </si>
  <si>
    <t>Barrie</t>
  </si>
  <si>
    <t>AACConcord</t>
  </si>
  <si>
    <t>AACGoodwin</t>
  </si>
  <si>
    <t>Lillian</t>
  </si>
  <si>
    <t>Penhold</t>
  </si>
  <si>
    <t>PT245</t>
  </si>
  <si>
    <t>Sumai-3</t>
  </si>
  <si>
    <t>Unity</t>
  </si>
  <si>
    <t>2021_OTT_LR</t>
  </si>
  <si>
    <t>2021_MDN_FHB</t>
  </si>
  <si>
    <t>lodge</t>
  </si>
  <si>
    <t>late anthesis</t>
  </si>
  <si>
    <t>Sparce</t>
  </si>
  <si>
    <t>Leaf rust severity (%)</t>
  </si>
  <si>
    <t>Maturity (days)</t>
  </si>
  <si>
    <t>Plant height (cm)</t>
  </si>
  <si>
    <t>60+</t>
  </si>
  <si>
    <t>trace</t>
  </si>
  <si>
    <t>10mr</t>
  </si>
  <si>
    <t>Short awn</t>
  </si>
  <si>
    <t>5ms</t>
  </si>
  <si>
    <t>30s</t>
  </si>
  <si>
    <t xml:space="preserve">0nly 2 plants germinated </t>
  </si>
  <si>
    <t xml:space="preserve">only 2 plants germinated </t>
  </si>
  <si>
    <t xml:space="preserve">Only 2 plants germinated </t>
  </si>
  <si>
    <t>High stem rust infection</t>
  </si>
  <si>
    <t>Mixed, late &amp; early</t>
  </si>
  <si>
    <t>SKT_2021_LR</t>
  </si>
  <si>
    <t>Average Severity</t>
  </si>
  <si>
    <t>2021_PEI_PM</t>
  </si>
  <si>
    <t>PM Rating July 19</t>
  </si>
  <si>
    <t>ZGS July 19</t>
  </si>
  <si>
    <t>Number seeds</t>
  </si>
  <si>
    <t>Weight seeds</t>
  </si>
  <si>
    <t>bad plot label</t>
  </si>
  <si>
    <t>Plot label missing no PM rating</t>
  </si>
  <si>
    <t>No germination</t>
  </si>
  <si>
    <t>no sample</t>
  </si>
  <si>
    <t>cleaner clogged seeds lost</t>
  </si>
  <si>
    <t>PM Rating</t>
  </si>
  <si>
    <t>ZGS</t>
  </si>
  <si>
    <t>FDK</t>
  </si>
  <si>
    <t>DON</t>
  </si>
  <si>
    <t>unable to find the sample - No DON or FDK data</t>
  </si>
  <si>
    <t>Entry_with_exon_capture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</si>
</sst>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[$-409]d\-mmm\-yyyy"/>
    <numFmt numFmtId="166" formatCode="#,##0.0"/>
    <numFmt numFmtId="167" formatCode="[$-409]d\-mmm;@"/>
    <numFmt numFmtId="168" formatCode="[$-409]d\-mmm\-yyyy;@"/>
  </numFmts>
  <fonts count="4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i/>
      <sz val="8"/>
      <color theme="1"/>
      <name val="Arial"/>
      <family val="2"/>
    </font>
    <font>
      <sz val="10"/>
      <color theme="1"/>
      <name val="Calibri"/>
      <family val="2"/>
    </font>
    <font>
      <sz val="11"/>
      <color rgb="FF3F3F76"/>
      <name val="Calibri"/>
      <family val="2"/>
    </font>
    <font>
      <sz val="11"/>
      <color rgb="FFFF0000"/>
      <name val="Calibri"/>
      <family val="2"/>
    </font>
    <font>
      <i/>
      <sz val="8"/>
      <color rgb="FFFF0000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8"/>
      <color rgb="FFFF0000"/>
      <name val="Arial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vertAlign val="superscript"/>
      <sz val="11"/>
      <color indexed="8"/>
      <name val="Arial"/>
      <family val="2"/>
    </font>
    <font>
      <b/>
      <sz val="11"/>
      <color indexed="8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vertAlign val="superscript"/>
      <sz val="11"/>
      <color theme="1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rgb="FFF2DBDB"/>
        <bgColor rgb="FFF2DBDB"/>
      </patternFill>
    </fill>
    <fill>
      <patternFill patternType="solid">
        <fgColor rgb="FFCCC0D9"/>
        <bgColor rgb="FFCCC0D9"/>
      </patternFill>
    </fill>
    <fill>
      <patternFill patternType="solid">
        <fgColor rgb="FFD99594"/>
        <bgColor rgb="FFD99594"/>
      </patternFill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DDD9C3"/>
        <bgColor rgb="FFDDD9C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0" fontId="35" fillId="0" borderId="17"/>
    <xf numFmtId="0" fontId="35" fillId="0" borderId="17"/>
    <xf numFmtId="0" fontId="8" fillId="0" borderId="17"/>
    <xf numFmtId="0" fontId="35" fillId="0" borderId="17"/>
    <xf numFmtId="0" fontId="35" fillId="0" borderId="17"/>
    <xf numFmtId="0" fontId="19" fillId="0" borderId="17"/>
    <xf numFmtId="0" fontId="35" fillId="0" borderId="17"/>
    <xf numFmtId="0" fontId="35" fillId="0" borderId="17"/>
  </cellStyleXfs>
  <cellXfs count="370">
    <xf numFmtId="0" fontId="0" fillId="0" borderId="0" xfId="0" applyFont="1" applyAlignment="1"/>
    <xf numFmtId="0" fontId="10" fillId="5" borderId="3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10" fillId="6" borderId="3" xfId="0" applyFont="1" applyFill="1" applyBorder="1"/>
    <xf numFmtId="0" fontId="10" fillId="0" borderId="0" xfId="0" applyFont="1" applyAlignment="1">
      <alignment horizontal="center"/>
    </xf>
    <xf numFmtId="0" fontId="10" fillId="6" borderId="3" xfId="0" applyFont="1" applyFill="1" applyBorder="1" applyAlignment="1">
      <alignment horizontal="center"/>
    </xf>
    <xf numFmtId="0" fontId="10" fillId="0" borderId="0" xfId="0" applyFont="1"/>
    <xf numFmtId="0" fontId="10" fillId="3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3" xfId="0" applyFont="1" applyBorder="1" applyAlignment="1">
      <alignment horizontal="left"/>
    </xf>
    <xf numFmtId="0" fontId="14" fillId="0" borderId="3" xfId="0" applyFont="1" applyBorder="1" applyAlignment="1">
      <alignment horizontal="left"/>
    </xf>
    <xf numFmtId="0" fontId="15" fillId="0" borderId="3" xfId="0" applyFont="1" applyBorder="1" applyAlignment="1">
      <alignment horizontal="left"/>
    </xf>
    <xf numFmtId="0" fontId="14" fillId="0" borderId="3" xfId="0" applyFont="1" applyBorder="1" applyAlignment="1">
      <alignment horizontal="center" wrapText="1"/>
    </xf>
    <xf numFmtId="0" fontId="14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" fontId="16" fillId="0" borderId="3" xfId="0" applyNumberFormat="1" applyFont="1" applyBorder="1" applyAlignment="1">
      <alignment horizontal="center"/>
    </xf>
    <xf numFmtId="0" fontId="14" fillId="0" borderId="0" xfId="0" applyFont="1"/>
    <xf numFmtId="1" fontId="14" fillId="0" borderId="3" xfId="0" applyNumberFormat="1" applyFont="1" applyBorder="1" applyAlignment="1">
      <alignment horizontal="center"/>
    </xf>
    <xf numFmtId="164" fontId="14" fillId="0" borderId="3" xfId="0" applyNumberFormat="1" applyFont="1" applyBorder="1" applyAlignment="1">
      <alignment horizontal="center"/>
    </xf>
    <xf numFmtId="1" fontId="20" fillId="0" borderId="3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1" fontId="14" fillId="0" borderId="3" xfId="0" applyNumberFormat="1" applyFont="1" applyBorder="1"/>
    <xf numFmtId="0" fontId="14" fillId="0" borderId="3" xfId="0" applyFont="1" applyBorder="1"/>
    <xf numFmtId="164" fontId="14" fillId="0" borderId="3" xfId="0" applyNumberFormat="1" applyFont="1" applyBorder="1"/>
    <xf numFmtId="16" fontId="16" fillId="0" borderId="3" xfId="0" applyNumberFormat="1" applyFont="1" applyBorder="1" applyAlignment="1">
      <alignment horizontal="center"/>
    </xf>
    <xf numFmtId="0" fontId="14" fillId="8" borderId="3" xfId="0" applyFont="1" applyFill="1" applyBorder="1"/>
    <xf numFmtId="0" fontId="23" fillId="0" borderId="3" xfId="0" applyFont="1" applyBorder="1" applyAlignment="1">
      <alignment horizontal="center"/>
    </xf>
    <xf numFmtId="0" fontId="15" fillId="0" borderId="3" xfId="0" applyFont="1" applyBorder="1" applyAlignment="1">
      <alignment horizontal="left" wrapText="1"/>
    </xf>
    <xf numFmtId="0" fontId="13" fillId="0" borderId="3" xfId="0" applyFont="1" applyBorder="1" applyAlignment="1">
      <alignment horizontal="left"/>
    </xf>
    <xf numFmtId="1" fontId="23" fillId="0" borderId="3" xfId="0" applyNumberFormat="1" applyFont="1" applyBorder="1" applyAlignment="1">
      <alignment horizontal="center"/>
    </xf>
    <xf numFmtId="1" fontId="24" fillId="0" borderId="3" xfId="0" applyNumberFormat="1" applyFont="1" applyBorder="1" applyAlignment="1">
      <alignment horizontal="center"/>
    </xf>
    <xf numFmtId="1" fontId="25" fillId="0" borderId="3" xfId="0" applyNumberFormat="1" applyFont="1" applyBorder="1" applyAlignment="1">
      <alignment horizontal="center"/>
    </xf>
    <xf numFmtId="1" fontId="14" fillId="0" borderId="3" xfId="0" applyNumberFormat="1" applyFont="1" applyBorder="1" applyAlignment="1">
      <alignment horizontal="center" wrapText="1"/>
    </xf>
    <xf numFmtId="1" fontId="20" fillId="0" borderId="3" xfId="0" applyNumberFormat="1" applyFont="1" applyBorder="1" applyAlignment="1">
      <alignment horizontal="center" wrapText="1"/>
    </xf>
    <xf numFmtId="0" fontId="14" fillId="0" borderId="0" xfId="0" applyFont="1" applyAlignment="1">
      <alignment horizontal="center"/>
    </xf>
    <xf numFmtId="164" fontId="10" fillId="11" borderId="3" xfId="0" applyNumberFormat="1" applyFont="1" applyFill="1" applyBorder="1" applyAlignment="1">
      <alignment horizontal="center"/>
    </xf>
    <xf numFmtId="0" fontId="10" fillId="11" borderId="3" xfId="0" applyFont="1" applyFill="1" applyBorder="1"/>
    <xf numFmtId="0" fontId="10" fillId="11" borderId="3" xfId="0" applyFont="1" applyFill="1" applyBorder="1" applyAlignment="1">
      <alignment horizontal="center"/>
    </xf>
    <xf numFmtId="1" fontId="10" fillId="11" borderId="3" xfId="0" applyNumberFormat="1" applyFont="1" applyFill="1" applyBorder="1" applyAlignment="1">
      <alignment horizontal="center"/>
    </xf>
    <xf numFmtId="0" fontId="13" fillId="0" borderId="3" xfId="0" applyFont="1" applyBorder="1" applyAlignment="1">
      <alignment horizontal="center"/>
    </xf>
    <xf numFmtId="1" fontId="28" fillId="0" borderId="3" xfId="0" applyNumberFormat="1" applyFont="1" applyBorder="1" applyAlignment="1">
      <alignment horizontal="center"/>
    </xf>
    <xf numFmtId="1" fontId="23" fillId="0" borderId="3" xfId="0" applyNumberFormat="1" applyFont="1" applyBorder="1"/>
    <xf numFmtId="0" fontId="10" fillId="11" borderId="3" xfId="0" applyFont="1" applyFill="1" applyBorder="1" applyAlignment="1">
      <alignment horizontal="left"/>
    </xf>
    <xf numFmtId="0" fontId="14" fillId="0" borderId="0" xfId="0" applyFont="1" applyAlignment="1">
      <alignment wrapText="1"/>
    </xf>
    <xf numFmtId="0" fontId="10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14" fillId="3" borderId="3" xfId="0" applyFont="1" applyFill="1" applyBorder="1"/>
    <xf numFmtId="0" fontId="30" fillId="0" borderId="3" xfId="0" applyFont="1" applyBorder="1"/>
    <xf numFmtId="0" fontId="14" fillId="0" borderId="3" xfId="0" applyFont="1" applyBorder="1" applyAlignment="1"/>
    <xf numFmtId="0" fontId="12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3" xfId="0" applyFont="1" applyBorder="1" applyAlignment="1"/>
    <xf numFmtId="164" fontId="30" fillId="0" borderId="3" xfId="0" applyNumberFormat="1" applyFont="1" applyBorder="1"/>
    <xf numFmtId="166" fontId="30" fillId="0" borderId="0" xfId="0" applyNumberFormat="1" applyFont="1"/>
    <xf numFmtId="164" fontId="27" fillId="0" borderId="3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center"/>
    </xf>
    <xf numFmtId="164" fontId="30" fillId="0" borderId="0" xfId="0" applyNumberFormat="1" applyFont="1"/>
    <xf numFmtId="1" fontId="14" fillId="0" borderId="0" xfId="0" applyNumberFormat="1" applyFont="1"/>
    <xf numFmtId="1" fontId="14" fillId="0" borderId="0" xfId="0" applyNumberFormat="1" applyFont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3" fillId="12" borderId="0" xfId="0" applyFont="1" applyFill="1" applyAlignment="1">
      <alignment horizontal="center"/>
    </xf>
    <xf numFmtId="0" fontId="30" fillId="12" borderId="0" xfId="0" applyFont="1" applyFill="1"/>
    <xf numFmtId="0" fontId="14" fillId="12" borderId="0" xfId="0" applyFont="1" applyFill="1"/>
    <xf numFmtId="0" fontId="30" fillId="0" borderId="0" xfId="0" applyFont="1" applyAlignment="1">
      <alignment horizontal="center"/>
    </xf>
    <xf numFmtId="164" fontId="14" fillId="0" borderId="0" xfId="0" applyNumberFormat="1" applyFont="1" applyAlignment="1">
      <alignment horizontal="center"/>
    </xf>
    <xf numFmtId="164" fontId="30" fillId="0" borderId="0" xfId="0" applyNumberFormat="1" applyFont="1" applyAlignment="1">
      <alignment horizontal="center"/>
    </xf>
    <xf numFmtId="0" fontId="14" fillId="0" borderId="0" xfId="0" applyFont="1" applyAlignment="1"/>
    <xf numFmtId="0" fontId="14" fillId="0" borderId="0" xfId="0" applyFont="1" applyAlignment="1"/>
    <xf numFmtId="0" fontId="14" fillId="0" borderId="17" xfId="0" applyFont="1" applyBorder="1" applyAlignment="1"/>
    <xf numFmtId="0" fontId="34" fillId="0" borderId="18" xfId="0" applyFont="1" applyFill="1" applyBorder="1" applyAlignment="1">
      <alignment horizontal="left"/>
    </xf>
    <xf numFmtId="0" fontId="34" fillId="0" borderId="18" xfId="0" applyFont="1" applyFill="1" applyBorder="1"/>
    <xf numFmtId="0" fontId="0" fillId="0" borderId="18" xfId="0" applyFill="1" applyBorder="1"/>
    <xf numFmtId="0" fontId="35" fillId="0" borderId="18" xfId="0" applyFont="1" applyFill="1" applyBorder="1" applyAlignment="1">
      <alignment horizontal="left"/>
    </xf>
    <xf numFmtId="0" fontId="10" fillId="0" borderId="16" xfId="0" applyFont="1" applyFill="1" applyBorder="1" applyAlignment="1">
      <alignment horizontal="center"/>
    </xf>
    <xf numFmtId="0" fontId="10" fillId="0" borderId="17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0" fontId="0" fillId="0" borderId="17" xfId="0" applyFont="1" applyBorder="1" applyAlignment="1"/>
    <xf numFmtId="0" fontId="35" fillId="0" borderId="17" xfId="0" applyFont="1" applyFill="1" applyBorder="1" applyAlignment="1">
      <alignment horizontal="left"/>
    </xf>
    <xf numFmtId="0" fontId="14" fillId="0" borderId="16" xfId="0" applyFont="1" applyFill="1" applyBorder="1" applyAlignment="1"/>
    <xf numFmtId="0" fontId="14" fillId="0" borderId="19" xfId="0" applyFont="1" applyFill="1" applyBorder="1" applyAlignment="1"/>
    <xf numFmtId="0" fontId="14" fillId="0" borderId="11" xfId="0" applyFont="1" applyBorder="1"/>
    <xf numFmtId="0" fontId="14" fillId="0" borderId="1" xfId="0" applyFont="1" applyBorder="1"/>
    <xf numFmtId="0" fontId="14" fillId="0" borderId="1" xfId="0" applyFont="1" applyBorder="1" applyAlignment="1">
      <alignment horizontal="center"/>
    </xf>
    <xf numFmtId="0" fontId="30" fillId="0" borderId="1" xfId="0" applyFont="1" applyBorder="1"/>
    <xf numFmtId="164" fontId="14" fillId="0" borderId="15" xfId="0" applyNumberFormat="1" applyFont="1" applyBorder="1"/>
    <xf numFmtId="164" fontId="30" fillId="0" borderId="15" xfId="0" applyNumberFormat="1" applyFont="1" applyBorder="1"/>
    <xf numFmtId="0" fontId="14" fillId="0" borderId="18" xfId="0" applyFont="1" applyBorder="1"/>
    <xf numFmtId="0" fontId="14" fillId="0" borderId="18" xfId="0" applyFont="1" applyBorder="1" applyAlignment="1">
      <alignment horizontal="center"/>
    </xf>
    <xf numFmtId="0" fontId="30" fillId="0" borderId="18" xfId="0" applyFont="1" applyBorder="1"/>
    <xf numFmtId="0" fontId="14" fillId="0" borderId="18" xfId="0" applyFont="1" applyBorder="1" applyAlignment="1"/>
    <xf numFmtId="0" fontId="0" fillId="0" borderId="18" xfId="0" applyFont="1" applyBorder="1" applyAlignment="1"/>
    <xf numFmtId="0" fontId="15" fillId="0" borderId="11" xfId="0" applyFont="1" applyBorder="1" applyAlignment="1">
      <alignment horizontal="left"/>
    </xf>
    <xf numFmtId="0" fontId="15" fillId="0" borderId="11" xfId="0" applyFont="1" applyBorder="1" applyAlignment="1">
      <alignment horizontal="left" wrapText="1"/>
    </xf>
    <xf numFmtId="0" fontId="14" fillId="0" borderId="20" xfId="0" applyFont="1" applyBorder="1"/>
    <xf numFmtId="164" fontId="30" fillId="0" borderId="14" xfId="0" applyNumberFormat="1" applyFont="1" applyBorder="1"/>
    <xf numFmtId="164" fontId="30" fillId="0" borderId="11" xfId="0" applyNumberFormat="1" applyFont="1" applyBorder="1"/>
    <xf numFmtId="0" fontId="9" fillId="13" borderId="18" xfId="0" applyFont="1" applyFill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18" xfId="0" applyFont="1" applyBorder="1"/>
    <xf numFmtId="0" fontId="9" fillId="0" borderId="18" xfId="0" applyFont="1" applyFill="1" applyBorder="1" applyAlignment="1">
      <alignment horizontal="center"/>
    </xf>
    <xf numFmtId="164" fontId="9" fillId="0" borderId="18" xfId="0" applyNumberFormat="1" applyFont="1" applyBorder="1"/>
    <xf numFmtId="0" fontId="9" fillId="0" borderId="18" xfId="0" applyFont="1" applyBorder="1" applyAlignment="1"/>
    <xf numFmtId="166" fontId="12" fillId="3" borderId="11" xfId="0" applyNumberFormat="1" applyFont="1" applyFill="1" applyBorder="1" applyAlignment="1">
      <alignment horizontal="center"/>
    </xf>
    <xf numFmtId="166" fontId="14" fillId="3" borderId="11" xfId="0" applyNumberFormat="1" applyFont="1" applyFill="1" applyBorder="1"/>
    <xf numFmtId="166" fontId="10" fillId="3" borderId="11" xfId="0" applyNumberFormat="1" applyFont="1" applyFill="1" applyBorder="1" applyAlignment="1">
      <alignment horizontal="center"/>
    </xf>
    <xf numFmtId="166" fontId="30" fillId="0" borderId="11" xfId="0" applyNumberFormat="1" applyFont="1" applyBorder="1"/>
    <xf numFmtId="166" fontId="30" fillId="0" borderId="20" xfId="0" applyNumberFormat="1" applyFont="1" applyBorder="1"/>
    <xf numFmtId="166" fontId="30" fillId="0" borderId="21" xfId="0" applyNumberFormat="1" applyFont="1" applyBorder="1"/>
    <xf numFmtId="0" fontId="0" fillId="0" borderId="21" xfId="0" applyFont="1" applyBorder="1" applyAlignment="1"/>
    <xf numFmtId="0" fontId="11" fillId="0" borderId="18" xfId="0" applyFont="1" applyBorder="1" applyAlignment="1"/>
    <xf numFmtId="0" fontId="10" fillId="3" borderId="18" xfId="0" applyFont="1" applyFill="1" applyBorder="1" applyAlignment="1">
      <alignment horizontal="center"/>
    </xf>
    <xf numFmtId="0" fontId="0" fillId="0" borderId="0" xfId="0"/>
    <xf numFmtId="16" fontId="0" fillId="0" borderId="18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  <xf numFmtId="164" fontId="38" fillId="0" borderId="18" xfId="0" applyNumberFormat="1" applyFont="1" applyFill="1" applyBorder="1" applyAlignment="1">
      <alignment horizontal="center"/>
    </xf>
    <xf numFmtId="167" fontId="0" fillId="0" borderId="18" xfId="0" applyNumberForma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38" fillId="0" borderId="22" xfId="0" applyNumberFormat="1" applyFont="1" applyFill="1" applyBorder="1" applyAlignment="1">
      <alignment horizontal="center"/>
    </xf>
    <xf numFmtId="16" fontId="0" fillId="0" borderId="17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164" fontId="38" fillId="0" borderId="17" xfId="0" applyNumberFormat="1" applyFont="1" applyFill="1" applyBorder="1" applyAlignment="1">
      <alignment horizontal="center"/>
    </xf>
    <xf numFmtId="0" fontId="0" fillId="0" borderId="17" xfId="0" applyBorder="1"/>
    <xf numFmtId="167" fontId="0" fillId="0" borderId="17" xfId="0" applyNumberFormat="1" applyFill="1" applyBorder="1" applyAlignment="1">
      <alignment horizontal="center"/>
    </xf>
    <xf numFmtId="0" fontId="0" fillId="0" borderId="18" xfId="0" applyBorder="1"/>
    <xf numFmtId="0" fontId="14" fillId="0" borderId="18" xfId="0" applyFont="1" applyBorder="1" applyAlignment="1">
      <alignment horizontal="left"/>
    </xf>
    <xf numFmtId="0" fontId="15" fillId="0" borderId="18" xfId="0" applyFont="1" applyBorder="1" applyAlignment="1">
      <alignment horizontal="left"/>
    </xf>
    <xf numFmtId="0" fontId="15" fillId="0" borderId="18" xfId="0" applyFont="1" applyBorder="1" applyAlignment="1">
      <alignment horizontal="left" wrapText="1"/>
    </xf>
    <xf numFmtId="0" fontId="15" fillId="0" borderId="18" xfId="0" applyFont="1" applyBorder="1" applyAlignment="1">
      <alignment horizontal="left" vertical="top" wrapText="1"/>
    </xf>
    <xf numFmtId="164" fontId="0" fillId="0" borderId="23" xfId="0" applyNumberFormat="1" applyFill="1" applyBorder="1" applyAlignment="1">
      <alignment horizontal="center"/>
    </xf>
    <xf numFmtId="164" fontId="38" fillId="0" borderId="23" xfId="0" applyNumberFormat="1" applyFont="1" applyFill="1" applyBorder="1" applyAlignment="1">
      <alignment horizontal="center"/>
    </xf>
    <xf numFmtId="16" fontId="0" fillId="0" borderId="23" xfId="0" applyNumberFormat="1" applyFill="1" applyBorder="1" applyAlignment="1">
      <alignment horizontal="center"/>
    </xf>
    <xf numFmtId="164" fontId="14" fillId="0" borderId="18" xfId="0" applyNumberFormat="1" applyFont="1" applyBorder="1" applyAlignment="1">
      <alignment horizontal="center"/>
    </xf>
    <xf numFmtId="164" fontId="30" fillId="0" borderId="17" xfId="0" applyNumberFormat="1" applyFont="1" applyBorder="1"/>
    <xf numFmtId="0" fontId="14" fillId="0" borderId="17" xfId="0" applyFont="1" applyBorder="1"/>
    <xf numFmtId="164" fontId="14" fillId="0" borderId="17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9" fillId="0" borderId="18" xfId="0" applyFont="1" applyFill="1" applyBorder="1"/>
    <xf numFmtId="0" fontId="39" fillId="0" borderId="18" xfId="0" applyFont="1" applyBorder="1"/>
    <xf numFmtId="0" fontId="39" fillId="0" borderId="18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/>
    </xf>
    <xf numFmtId="0" fontId="10" fillId="0" borderId="18" xfId="0" applyFont="1" applyBorder="1" applyAlignment="1"/>
    <xf numFmtId="0" fontId="13" fillId="0" borderId="18" xfId="0" applyFont="1" applyBorder="1" applyAlignment="1">
      <alignment horizontal="left"/>
    </xf>
    <xf numFmtId="0" fontId="31" fillId="0" borderId="18" xfId="0" applyFont="1" applyBorder="1"/>
    <xf numFmtId="0" fontId="10" fillId="0" borderId="18" xfId="0" applyFont="1" applyBorder="1" applyAlignment="1">
      <alignment horizontal="left"/>
    </xf>
    <xf numFmtId="0" fontId="14" fillId="0" borderId="18" xfId="0" applyFont="1" applyFill="1" applyBorder="1" applyAlignment="1"/>
    <xf numFmtId="0" fontId="7" fillId="0" borderId="18" xfId="0" applyFont="1" applyBorder="1" applyAlignment="1">
      <alignment horizontal="center" vertical="center"/>
    </xf>
    <xf numFmtId="0" fontId="40" fillId="0" borderId="18" xfId="4" applyNumberFormat="1" applyFont="1" applyFill="1" applyBorder="1" applyAlignment="1">
      <alignment horizontal="right"/>
    </xf>
    <xf numFmtId="0" fontId="40" fillId="0" borderId="18" xfId="4" applyNumberFormat="1" applyFont="1" applyFill="1" applyBorder="1" applyAlignment="1">
      <alignment horizontal="center"/>
    </xf>
    <xf numFmtId="0" fontId="40" fillId="0" borderId="18" xfId="1" applyNumberFormat="1" applyFont="1" applyFill="1" applyBorder="1" applyAlignment="1"/>
    <xf numFmtId="0" fontId="40" fillId="0" borderId="18" xfId="5" applyNumberFormat="1" applyFont="1" applyFill="1" applyBorder="1" applyAlignment="1">
      <alignment horizontal="center"/>
    </xf>
    <xf numFmtId="0" fontId="40" fillId="0" borderId="18" xfId="1" applyNumberFormat="1" applyFont="1" applyFill="1" applyBorder="1" applyAlignment="1">
      <alignment horizontal="center"/>
    </xf>
    <xf numFmtId="0" fontId="40" fillId="0" borderId="18" xfId="1" applyNumberFormat="1" applyFont="1" applyFill="1" applyBorder="1" applyAlignment="1">
      <alignment horizontal="right"/>
    </xf>
    <xf numFmtId="0" fontId="40" fillId="0" borderId="18" xfId="4" applyNumberFormat="1" applyFont="1" applyFill="1" applyBorder="1" applyAlignment="1"/>
    <xf numFmtId="0" fontId="0" fillId="0" borderId="18" xfId="3" applyFont="1" applyFill="1" applyBorder="1" applyAlignment="1"/>
    <xf numFmtId="0" fontId="40" fillId="0" borderId="18" xfId="5" applyNumberFormat="1" applyFont="1" applyFill="1" applyBorder="1" applyAlignment="1">
      <alignment horizontal="right"/>
    </xf>
    <xf numFmtId="0" fontId="41" fillId="0" borderId="18" xfId="0" applyFont="1" applyFill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0" fillId="14" borderId="18" xfId="6" applyFont="1" applyFill="1" applyBorder="1" applyAlignment="1">
      <alignment horizontal="left" vertical="center"/>
    </xf>
    <xf numFmtId="0" fontId="0" fillId="14" borderId="18" xfId="0" applyFont="1" applyFill="1" applyBorder="1"/>
    <xf numFmtId="0" fontId="10" fillId="0" borderId="18" xfId="0" applyFont="1" applyBorder="1" applyAlignment="1">
      <alignment horizontal="center"/>
    </xf>
    <xf numFmtId="0" fontId="16" fillId="0" borderId="18" xfId="0" applyFont="1" applyBorder="1" applyAlignment="1">
      <alignment horizontal="left"/>
    </xf>
    <xf numFmtId="0" fontId="13" fillId="0" borderId="18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8" xfId="0" applyFont="1" applyBorder="1"/>
    <xf numFmtId="164" fontId="10" fillId="11" borderId="18" xfId="0" applyNumberFormat="1" applyFont="1" applyFill="1" applyBorder="1" applyAlignment="1">
      <alignment horizontal="center"/>
    </xf>
    <xf numFmtId="0" fontId="10" fillId="11" borderId="18" xfId="0" applyFont="1" applyFill="1" applyBorder="1" applyAlignment="1">
      <alignment horizontal="center"/>
    </xf>
    <xf numFmtId="0" fontId="0" fillId="0" borderId="23" xfId="0" applyFont="1" applyBorder="1" applyAlignment="1"/>
    <xf numFmtId="0" fontId="14" fillId="0" borderId="23" xfId="0" applyFont="1" applyBorder="1" applyAlignment="1">
      <alignment horizontal="center"/>
    </xf>
    <xf numFmtId="49" fontId="16" fillId="0" borderId="18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0" fontId="21" fillId="0" borderId="18" xfId="0" applyFont="1" applyBorder="1" applyAlignment="1">
      <alignment horizontal="left"/>
    </xf>
    <xf numFmtId="0" fontId="21" fillId="0" borderId="18" xfId="0" applyFont="1" applyBorder="1"/>
    <xf numFmtId="0" fontId="40" fillId="0" borderId="18" xfId="5" applyNumberFormat="1" applyFont="1" applyFill="1" applyBorder="1"/>
    <xf numFmtId="0" fontId="21" fillId="0" borderId="18" xfId="0" applyFont="1" applyBorder="1" applyAlignment="1">
      <alignment horizontal="center"/>
    </xf>
    <xf numFmtId="1" fontId="14" fillId="0" borderId="18" xfId="0" applyNumberFormat="1" applyFont="1" applyBorder="1"/>
    <xf numFmtId="0" fontId="14" fillId="8" borderId="18" xfId="0" applyFont="1" applyFill="1" applyBorder="1"/>
    <xf numFmtId="18" fontId="16" fillId="0" borderId="18" xfId="0" applyNumberFormat="1" applyFont="1" applyBorder="1"/>
    <xf numFmtId="49" fontId="21" fillId="0" borderId="18" xfId="0" applyNumberFormat="1" applyFont="1" applyBorder="1" applyAlignment="1">
      <alignment horizontal="left"/>
    </xf>
    <xf numFmtId="0" fontId="16" fillId="0" borderId="18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/>
    </xf>
    <xf numFmtId="0" fontId="16" fillId="0" borderId="18" xfId="0" quotePrefix="1" applyFont="1" applyBorder="1"/>
    <xf numFmtId="49" fontId="14" fillId="8" borderId="18" xfId="0" applyNumberFormat="1" applyFont="1" applyFill="1" applyBorder="1"/>
    <xf numFmtId="0" fontId="16" fillId="9" borderId="18" xfId="0" applyFont="1" applyFill="1" applyBorder="1"/>
    <xf numFmtId="165" fontId="21" fillId="0" borderId="18" xfId="0" applyNumberFormat="1" applyFont="1" applyBorder="1"/>
    <xf numFmtId="0" fontId="16" fillId="10" borderId="18" xfId="0" applyFont="1" applyFill="1" applyBorder="1"/>
    <xf numFmtId="0" fontId="16" fillId="8" borderId="18" xfId="0" applyFont="1" applyFill="1" applyBorder="1"/>
    <xf numFmtId="164" fontId="26" fillId="0" borderId="18" xfId="0" applyNumberFormat="1" applyFont="1" applyBorder="1"/>
    <xf numFmtId="164" fontId="17" fillId="11" borderId="18" xfId="0" applyNumberFormat="1" applyFont="1" applyFill="1" applyBorder="1"/>
    <xf numFmtId="164" fontId="17" fillId="11" borderId="18" xfId="0" applyNumberFormat="1" applyFont="1" applyFill="1" applyBorder="1" applyAlignment="1">
      <alignment horizontal="center"/>
    </xf>
    <xf numFmtId="164" fontId="26" fillId="11" borderId="18" xfId="0" applyNumberFormat="1" applyFont="1" applyFill="1" applyBorder="1"/>
    <xf numFmtId="0" fontId="10" fillId="11" borderId="18" xfId="0" applyFont="1" applyFill="1" applyBorder="1"/>
    <xf numFmtId="0" fontId="14" fillId="11" borderId="18" xfId="0" applyFont="1" applyFill="1" applyBorder="1"/>
    <xf numFmtId="0" fontId="10" fillId="3" borderId="18" xfId="0" applyFont="1" applyFill="1" applyBorder="1" applyAlignment="1">
      <alignment horizontal="center"/>
    </xf>
    <xf numFmtId="14" fontId="16" fillId="0" borderId="18" xfId="0" applyNumberFormat="1" applyFont="1" applyFill="1" applyBorder="1" applyAlignment="1">
      <alignment horizontal="right"/>
    </xf>
    <xf numFmtId="0" fontId="16" fillId="0" borderId="18" xfId="0" applyFont="1" applyFill="1" applyBorder="1" applyAlignment="1">
      <alignment horizontal="center"/>
    </xf>
    <xf numFmtId="0" fontId="16" fillId="0" borderId="18" xfId="0" applyFont="1" applyFill="1" applyBorder="1"/>
    <xf numFmtId="0" fontId="16" fillId="0" borderId="18" xfId="0" applyFont="1" applyFill="1" applyBorder="1" applyAlignment="1">
      <alignment horizontal="right"/>
    </xf>
    <xf numFmtId="0" fontId="16" fillId="0" borderId="18" xfId="0" applyFont="1" applyFill="1" applyBorder="1" applyAlignment="1">
      <alignment horizontal="left"/>
    </xf>
    <xf numFmtId="14" fontId="16" fillId="0" borderId="18" xfId="0" applyNumberFormat="1" applyFont="1" applyFill="1" applyBorder="1" applyAlignment="1">
      <alignment horizontal="left"/>
    </xf>
    <xf numFmtId="0" fontId="39" fillId="0" borderId="18" xfId="0" applyFont="1" applyBorder="1" applyAlignment="1"/>
    <xf numFmtId="0" fontId="10" fillId="3" borderId="18" xfId="0" applyFont="1" applyFill="1" applyBorder="1" applyAlignment="1">
      <alignment horizontal="center" wrapText="1"/>
    </xf>
    <xf numFmtId="0" fontId="6" fillId="0" borderId="18" xfId="0" applyNumberFormat="1" applyFont="1" applyFill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8" xfId="0" applyFont="1" applyFill="1" applyBorder="1" applyAlignment="1">
      <alignment horizontal="center"/>
    </xf>
    <xf numFmtId="0" fontId="6" fillId="0" borderId="18" xfId="0" applyNumberFormat="1" applyFont="1" applyBorder="1" applyAlignment="1">
      <alignment horizontal="center"/>
    </xf>
    <xf numFmtId="164" fontId="10" fillId="3" borderId="18" xfId="0" applyNumberFormat="1" applyFont="1" applyFill="1" applyBorder="1" applyAlignment="1">
      <alignment horizontal="center"/>
    </xf>
    <xf numFmtId="164" fontId="10" fillId="3" borderId="18" xfId="0" applyNumberFormat="1" applyFont="1" applyFill="1" applyBorder="1" applyAlignment="1">
      <alignment horizontal="center" wrapText="1"/>
    </xf>
    <xf numFmtId="164" fontId="0" fillId="0" borderId="0" xfId="0" applyNumberFormat="1" applyFont="1" applyAlignment="1"/>
    <xf numFmtId="0" fontId="10" fillId="6" borderId="18" xfId="0" applyFont="1" applyFill="1" applyBorder="1"/>
    <xf numFmtId="0" fontId="10" fillId="3" borderId="18" xfId="0" applyFont="1" applyFill="1" applyBorder="1" applyAlignment="1"/>
    <xf numFmtId="0" fontId="10" fillId="3" borderId="18" xfId="0" applyFont="1" applyFill="1" applyBorder="1"/>
    <xf numFmtId="0" fontId="10" fillId="6" borderId="18" xfId="0" applyFont="1" applyFill="1" applyBorder="1" applyAlignment="1">
      <alignment horizontal="center"/>
    </xf>
    <xf numFmtId="164" fontId="6" fillId="0" borderId="18" xfId="0" applyNumberFormat="1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164" fontId="12" fillId="3" borderId="18" xfId="0" applyNumberFormat="1" applyFont="1" applyFill="1" applyBorder="1" applyAlignment="1">
      <alignment horizontal="center" wrapText="1"/>
    </xf>
    <xf numFmtId="0" fontId="3" fillId="0" borderId="18" xfId="0" applyFont="1" applyFill="1" applyBorder="1" applyAlignment="1">
      <alignment horizontal="center"/>
    </xf>
    <xf numFmtId="0" fontId="15" fillId="0" borderId="18" xfId="0" applyFont="1" applyBorder="1" applyAlignment="1">
      <alignment horizontal="center" wrapText="1"/>
    </xf>
    <xf numFmtId="0" fontId="0" fillId="0" borderId="18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0" fillId="3" borderId="18" xfId="0" applyFont="1" applyFill="1" applyBorder="1" applyAlignment="1">
      <alignment horizontal="center"/>
    </xf>
    <xf numFmtId="164" fontId="27" fillId="0" borderId="18" xfId="0" applyNumberFormat="1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 wrapText="1"/>
    </xf>
    <xf numFmtId="16" fontId="16" fillId="0" borderId="18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64" fontId="17" fillId="6" borderId="1" xfId="0" applyNumberFormat="1" applyFont="1" applyFill="1" applyBorder="1" applyAlignment="1">
      <alignment horizontal="center"/>
    </xf>
    <xf numFmtId="164" fontId="18" fillId="6" borderId="1" xfId="0" applyNumberFormat="1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164" fontId="14" fillId="6" borderId="18" xfId="0" applyNumberFormat="1" applyFont="1" applyFill="1" applyBorder="1" applyAlignment="1">
      <alignment horizontal="center"/>
    </xf>
    <xf numFmtId="0" fontId="22" fillId="0" borderId="18" xfId="0" applyFont="1" applyBorder="1" applyAlignment="1">
      <alignment horizontal="center"/>
    </xf>
    <xf numFmtId="49" fontId="14" fillId="0" borderId="18" xfId="0" applyNumberFormat="1" applyFont="1" applyBorder="1" applyAlignment="1">
      <alignment horizontal="center"/>
    </xf>
    <xf numFmtId="164" fontId="23" fillId="0" borderId="18" xfId="0" applyNumberFormat="1" applyFont="1" applyBorder="1" applyAlignment="1">
      <alignment horizontal="center"/>
    </xf>
    <xf numFmtId="1" fontId="23" fillId="0" borderId="18" xfId="0" applyNumberFormat="1" applyFont="1" applyBorder="1" applyAlignment="1">
      <alignment horizontal="center"/>
    </xf>
    <xf numFmtId="0" fontId="40" fillId="0" borderId="18" xfId="5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16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left"/>
    </xf>
    <xf numFmtId="0" fontId="0" fillId="13" borderId="18" xfId="0" applyFill="1" applyBorder="1" applyAlignment="1">
      <alignment horizontal="center"/>
    </xf>
    <xf numFmtId="0" fontId="0" fillId="13" borderId="18" xfId="0" applyFill="1" applyBorder="1"/>
    <xf numFmtId="0" fontId="0" fillId="0" borderId="18" xfId="0" quotePrefix="1" applyBorder="1" applyAlignment="1">
      <alignment horizontal="center"/>
    </xf>
    <xf numFmtId="0" fontId="0" fillId="13" borderId="18" xfId="0" applyFill="1" applyBorder="1" applyAlignment="1">
      <alignment horizontal="left"/>
    </xf>
    <xf numFmtId="164" fontId="0" fillId="0" borderId="18" xfId="0" applyNumberFormat="1" applyFont="1" applyBorder="1" applyAlignment="1"/>
    <xf numFmtId="0" fontId="10" fillId="4" borderId="12" xfId="0" applyFont="1" applyFill="1" applyBorder="1" applyAlignment="1">
      <alignment horizontal="center"/>
    </xf>
    <xf numFmtId="0" fontId="44" fillId="0" borderId="18" xfId="0" applyFont="1" applyFill="1" applyBorder="1"/>
    <xf numFmtId="0" fontId="45" fillId="0" borderId="18" xfId="0" applyFont="1" applyBorder="1"/>
    <xf numFmtId="0" fontId="46" fillId="0" borderId="18" xfId="0" applyFont="1" applyFill="1" applyBorder="1"/>
    <xf numFmtId="0" fontId="48" fillId="0" borderId="18" xfId="0" applyFont="1" applyFill="1" applyBorder="1" applyAlignment="1">
      <alignment horizontal="center"/>
    </xf>
    <xf numFmtId="164" fontId="17" fillId="0" borderId="18" xfId="0" applyNumberFormat="1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0" xfId="0" applyFont="1" applyAlignment="1">
      <alignment horizontal="center"/>
    </xf>
    <xf numFmtId="16" fontId="35" fillId="15" borderId="18" xfId="1" applyNumberFormat="1" applyFont="1" applyFill="1" applyBorder="1" applyAlignment="1">
      <alignment horizontal="center"/>
    </xf>
    <xf numFmtId="164" fontId="35" fillId="15" borderId="18" xfId="1" applyNumberFormat="1" applyFont="1" applyFill="1" applyBorder="1" applyAlignment="1">
      <alignment horizontal="center"/>
    </xf>
    <xf numFmtId="164" fontId="35" fillId="0" borderId="18" xfId="1" applyNumberFormat="1" applyFont="1" applyFill="1" applyBorder="1" applyAlignment="1">
      <alignment horizontal="center"/>
    </xf>
    <xf numFmtId="0" fontId="35" fillId="15" borderId="18" xfId="0" applyFont="1" applyFill="1" applyBorder="1"/>
    <xf numFmtId="16" fontId="35" fillId="0" borderId="18" xfId="1" applyNumberFormat="1" applyFont="1" applyFill="1" applyBorder="1" applyAlignment="1">
      <alignment horizontal="center"/>
    </xf>
    <xf numFmtId="0" fontId="35" fillId="0" borderId="18" xfId="0" applyFont="1" applyFill="1" applyBorder="1"/>
    <xf numFmtId="164" fontId="35" fillId="0" borderId="18" xfId="1" quotePrefix="1" applyNumberFormat="1" applyFont="1" applyFill="1" applyBorder="1" applyAlignment="1">
      <alignment horizontal="center"/>
    </xf>
    <xf numFmtId="164" fontId="35" fillId="15" borderId="18" xfId="1" quotePrefix="1" applyNumberFormat="1" applyFont="1" applyFill="1" applyBorder="1" applyAlignment="1">
      <alignment horizontal="center"/>
    </xf>
    <xf numFmtId="0" fontId="13" fillId="4" borderId="16" xfId="0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0" fillId="4" borderId="1" xfId="0" applyNumberFormat="1" applyFont="1" applyFill="1" applyBorder="1" applyAlignment="1">
      <alignment horizontal="center"/>
    </xf>
    <xf numFmtId="1" fontId="10" fillId="4" borderId="1" xfId="0" applyNumberFormat="1" applyFont="1" applyFill="1" applyBorder="1" applyAlignment="1">
      <alignment horizontal="center"/>
    </xf>
    <xf numFmtId="1" fontId="13" fillId="4" borderId="1" xfId="0" applyNumberFormat="1" applyFont="1" applyFill="1" applyBorder="1" applyAlignment="1">
      <alignment horizontal="center"/>
    </xf>
    <xf numFmtId="1" fontId="14" fillId="0" borderId="17" xfId="0" applyNumberFormat="1" applyFont="1" applyBorder="1"/>
    <xf numFmtId="1" fontId="14" fillId="0" borderId="17" xfId="0" applyNumberFormat="1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9" fillId="0" borderId="18" xfId="0" applyFont="1" applyBorder="1" applyAlignment="1">
      <alignment horizontal="right"/>
    </xf>
    <xf numFmtId="164" fontId="16" fillId="0" borderId="18" xfId="0" applyNumberFormat="1" applyFont="1" applyBorder="1" applyAlignment="1">
      <alignment horizontal="center"/>
    </xf>
    <xf numFmtId="1" fontId="19" fillId="0" borderId="18" xfId="0" applyNumberFormat="1" applyFont="1" applyBorder="1" applyAlignment="1">
      <alignment horizontal="center"/>
    </xf>
    <xf numFmtId="164" fontId="19" fillId="0" borderId="18" xfId="0" applyNumberFormat="1" applyFont="1" applyBorder="1" applyAlignment="1">
      <alignment horizontal="center"/>
    </xf>
    <xf numFmtId="164" fontId="19" fillId="7" borderId="18" xfId="0" applyNumberFormat="1" applyFont="1" applyFill="1" applyBorder="1" applyAlignment="1"/>
    <xf numFmtId="0" fontId="19" fillId="0" borderId="18" xfId="0" applyFont="1" applyBorder="1" applyAlignment="1"/>
    <xf numFmtId="164" fontId="19" fillId="0" borderId="18" xfId="0" applyNumberFormat="1" applyFont="1" applyBorder="1" applyAlignment="1"/>
    <xf numFmtId="1" fontId="14" fillId="8" borderId="18" xfId="0" applyNumberFormat="1" applyFont="1" applyFill="1" applyBorder="1" applyAlignment="1"/>
    <xf numFmtId="164" fontId="19" fillId="8" borderId="18" xfId="0" applyNumberFormat="1" applyFont="1" applyFill="1" applyBorder="1" applyAlignment="1"/>
    <xf numFmtId="1" fontId="19" fillId="0" borderId="18" xfId="0" applyNumberFormat="1" applyFont="1" applyBorder="1" applyAlignment="1"/>
    <xf numFmtId="1" fontId="14" fillId="0" borderId="18" xfId="0" applyNumberFormat="1" applyFont="1" applyBorder="1" applyAlignment="1"/>
    <xf numFmtId="164" fontId="14" fillId="0" borderId="18" xfId="0" applyNumberFormat="1" applyFont="1" applyBorder="1" applyAlignment="1"/>
    <xf numFmtId="164" fontId="14" fillId="0" borderId="18" xfId="0" applyNumberFormat="1" applyFont="1" applyBorder="1"/>
    <xf numFmtId="164" fontId="27" fillId="0" borderId="18" xfId="0" applyNumberFormat="1" applyFont="1" applyBorder="1" applyAlignment="1">
      <alignment horizontal="center"/>
    </xf>
    <xf numFmtId="0" fontId="19" fillId="8" borderId="18" xfId="0" applyFont="1" applyFill="1" applyBorder="1" applyAlignment="1"/>
    <xf numFmtId="1" fontId="14" fillId="0" borderId="18" xfId="0" applyNumberFormat="1" applyFont="1" applyBorder="1" applyAlignment="1">
      <alignment horizontal="left"/>
    </xf>
    <xf numFmtId="1" fontId="16" fillId="0" borderId="18" xfId="0" applyNumberFormat="1" applyFont="1" applyBorder="1" applyAlignment="1">
      <alignment horizontal="center"/>
    </xf>
    <xf numFmtId="0" fontId="10" fillId="3" borderId="18" xfId="0" applyFont="1" applyFill="1" applyBorder="1" applyAlignment="1">
      <alignment horizontal="center"/>
    </xf>
    <xf numFmtId="0" fontId="12" fillId="3" borderId="18" xfId="0" applyFont="1" applyFill="1" applyBorder="1" applyAlignment="1">
      <alignment horizontal="center"/>
    </xf>
    <xf numFmtId="168" fontId="13" fillId="0" borderId="18" xfId="0" applyNumberFormat="1" applyFont="1" applyBorder="1" applyAlignment="1">
      <alignment horizontal="center" wrapText="1"/>
    </xf>
    <xf numFmtId="0" fontId="13" fillId="0" borderId="18" xfId="0" applyFont="1" applyBorder="1" applyAlignment="1">
      <alignment horizontal="center" wrapText="1"/>
    </xf>
    <xf numFmtId="164" fontId="10" fillId="3" borderId="18" xfId="0" applyNumberFormat="1" applyFont="1" applyFill="1" applyBorder="1" applyAlignment="1">
      <alignment horizontal="center"/>
    </xf>
    <xf numFmtId="164" fontId="2" fillId="0" borderId="18" xfId="0" applyNumberFormat="1" applyFont="1" applyBorder="1" applyAlignment="1">
      <alignment horizontal="center"/>
    </xf>
    <xf numFmtId="164" fontId="6" fillId="0" borderId="17" xfId="0" applyNumberFormat="1" applyFont="1" applyBorder="1" applyAlignment="1">
      <alignment horizontal="center"/>
    </xf>
    <xf numFmtId="0" fontId="10" fillId="4" borderId="12" xfId="0" applyFont="1" applyFill="1" applyBorder="1" applyAlignment="1">
      <alignment horizontal="center"/>
    </xf>
    <xf numFmtId="0" fontId="40" fillId="0" borderId="18" xfId="0" applyFont="1" applyFill="1" applyBorder="1" applyAlignment="1">
      <alignment horizontal="left"/>
    </xf>
    <xf numFmtId="168" fontId="39" fillId="0" borderId="18" xfId="0" applyNumberFormat="1" applyFont="1" applyFill="1" applyBorder="1" applyAlignment="1">
      <alignment horizontal="right"/>
    </xf>
    <xf numFmtId="0" fontId="0" fillId="0" borderId="18" xfId="0" applyFont="1" applyBorder="1" applyAlignment="1">
      <alignment horizontal="right"/>
    </xf>
    <xf numFmtId="0" fontId="39" fillId="0" borderId="18" xfId="0" applyFont="1" applyFill="1" applyBorder="1" applyAlignment="1">
      <alignment horizontal="right"/>
    </xf>
    <xf numFmtId="1" fontId="0" fillId="0" borderId="18" xfId="0" applyNumberFormat="1" applyFont="1" applyBorder="1" applyAlignment="1">
      <alignment horizontal="right"/>
    </xf>
    <xf numFmtId="2" fontId="0" fillId="0" borderId="18" xfId="0" applyNumberFormat="1" applyFont="1" applyBorder="1" applyAlignment="1">
      <alignment horizontal="right"/>
    </xf>
    <xf numFmtId="0" fontId="39" fillId="0" borderId="18" xfId="0" applyFont="1" applyBorder="1" applyAlignment="1">
      <alignment horizontal="right"/>
    </xf>
    <xf numFmtId="0" fontId="1" fillId="0" borderId="18" xfId="0" applyFont="1" applyFill="1" applyBorder="1" applyAlignment="1">
      <alignment horizontal="center"/>
    </xf>
    <xf numFmtId="164" fontId="10" fillId="3" borderId="18" xfId="0" applyNumberFormat="1" applyFont="1" applyFill="1" applyBorder="1" applyAlignment="1">
      <alignment horizontal="center" vertical="center"/>
    </xf>
    <xf numFmtId="164" fontId="30" fillId="3" borderId="18" xfId="0" applyNumberFormat="1" applyFont="1" applyFill="1" applyBorder="1" applyAlignment="1">
      <alignment horizontal="center"/>
    </xf>
    <xf numFmtId="164" fontId="30" fillId="3" borderId="18" xfId="0" applyNumberFormat="1" applyFont="1" applyFill="1" applyBorder="1"/>
    <xf numFmtId="0" fontId="12" fillId="3" borderId="18" xfId="0" applyFont="1" applyFill="1" applyBorder="1" applyAlignment="1">
      <alignment horizontal="center" wrapText="1"/>
    </xf>
    <xf numFmtId="164" fontId="12" fillId="3" borderId="18" xfId="0" applyNumberFormat="1" applyFont="1" applyFill="1" applyBorder="1" applyAlignment="1">
      <alignment horizontal="center"/>
    </xf>
    <xf numFmtId="164" fontId="31" fillId="3" borderId="18" xfId="0" applyNumberFormat="1" applyFont="1" applyFill="1" applyBorder="1" applyAlignment="1">
      <alignment horizontal="center"/>
    </xf>
    <xf numFmtId="0" fontId="4" fillId="0" borderId="18" xfId="0" applyFont="1" applyBorder="1" applyAlignment="1">
      <alignment horizontal="center"/>
    </xf>
    <xf numFmtId="164" fontId="0" fillId="0" borderId="18" xfId="0" applyNumberFormat="1" applyFont="1" applyBorder="1" applyAlignment="1">
      <alignment horizontal="center"/>
    </xf>
    <xf numFmtId="0" fontId="30" fillId="0" borderId="18" xfId="0" applyFont="1" applyBorder="1" applyAlignment="1">
      <alignment horizontal="center"/>
    </xf>
    <xf numFmtId="164" fontId="30" fillId="0" borderId="18" xfId="0" applyNumberFormat="1" applyFont="1" applyBorder="1" applyAlignment="1">
      <alignment horizontal="center" vertical="top"/>
    </xf>
    <xf numFmtId="164" fontId="30" fillId="0" borderId="18" xfId="0" applyNumberFormat="1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2" fontId="14" fillId="11" borderId="18" xfId="0" applyNumberFormat="1" applyFont="1" applyFill="1" applyBorder="1" applyAlignment="1">
      <alignment horizontal="center"/>
    </xf>
    <xf numFmtId="2" fontId="30" fillId="0" borderId="18" xfId="0" applyNumberFormat="1" applyFont="1" applyBorder="1" applyAlignment="1">
      <alignment horizontal="center"/>
    </xf>
    <xf numFmtId="2" fontId="14" fillId="0" borderId="18" xfId="0" applyNumberFormat="1" applyFont="1" applyBorder="1" applyAlignment="1">
      <alignment horizontal="center"/>
    </xf>
    <xf numFmtId="0" fontId="14" fillId="11" borderId="18" xfId="0" applyFont="1" applyFill="1" applyBorder="1" applyAlignment="1">
      <alignment horizontal="center"/>
    </xf>
    <xf numFmtId="0" fontId="30" fillId="11" borderId="18" xfId="0" applyFont="1" applyFill="1" applyBorder="1" applyAlignment="1">
      <alignment horizontal="center"/>
    </xf>
    <xf numFmtId="0" fontId="39" fillId="0" borderId="18" xfId="0" applyFont="1" applyFill="1" applyBorder="1" applyAlignment="1">
      <alignment horizontal="left"/>
    </xf>
    <xf numFmtId="164" fontId="0" fillId="0" borderId="18" xfId="0" applyNumberFormat="1" applyBorder="1" applyAlignment="1">
      <alignment horizontal="center"/>
    </xf>
    <xf numFmtId="0" fontId="16" fillId="16" borderId="18" xfId="0" applyFont="1" applyFill="1" applyBorder="1"/>
    <xf numFmtId="0" fontId="13" fillId="4" borderId="19" xfId="0" applyFont="1" applyFill="1" applyBorder="1" applyAlignment="1">
      <alignment horizontal="center"/>
    </xf>
    <xf numFmtId="164" fontId="13" fillId="4" borderId="18" xfId="0" applyNumberFormat="1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1" fillId="0" borderId="4" xfId="0" applyFont="1" applyBorder="1"/>
    <xf numFmtId="0" fontId="11" fillId="0" borderId="5" xfId="0" applyFont="1" applyBorder="1"/>
    <xf numFmtId="0" fontId="10" fillId="4" borderId="11" xfId="0" applyFont="1" applyFill="1" applyBorder="1" applyAlignment="1">
      <alignment horizontal="center"/>
    </xf>
    <xf numFmtId="0" fontId="10" fillId="4" borderId="12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0" fillId="4" borderId="24" xfId="0" applyFont="1" applyFill="1" applyBorder="1" applyAlignment="1">
      <alignment horizontal="center"/>
    </xf>
    <xf numFmtId="164" fontId="10" fillId="6" borderId="2" xfId="0" applyNumberFormat="1" applyFont="1" applyFill="1" applyBorder="1" applyAlignment="1">
      <alignment horizontal="center"/>
    </xf>
    <xf numFmtId="1" fontId="10" fillId="4" borderId="2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1" fillId="0" borderId="10" xfId="0" applyFont="1" applyBorder="1"/>
    <xf numFmtId="0" fontId="11" fillId="0" borderId="16" xfId="0" applyFont="1" applyBorder="1"/>
    <xf numFmtId="0" fontId="10" fillId="4" borderId="18" xfId="0" applyFont="1" applyFill="1" applyBorder="1" applyAlignment="1">
      <alignment horizontal="center"/>
    </xf>
    <xf numFmtId="0" fontId="10" fillId="4" borderId="27" xfId="0" applyFont="1" applyFill="1" applyBorder="1" applyAlignment="1">
      <alignment horizontal="center"/>
    </xf>
    <xf numFmtId="0" fontId="10" fillId="3" borderId="18" xfId="0" applyFont="1" applyFill="1" applyBorder="1" applyAlignment="1">
      <alignment horizontal="center"/>
    </xf>
    <xf numFmtId="0" fontId="11" fillId="0" borderId="18" xfId="0" applyFont="1" applyBorder="1"/>
    <xf numFmtId="0" fontId="10" fillId="2" borderId="18" xfId="0" applyFont="1" applyFill="1" applyBorder="1" applyAlignment="1">
      <alignment horizontal="center"/>
    </xf>
    <xf numFmtId="0" fontId="47" fillId="0" borderId="18" xfId="0" applyFont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10" fillId="3" borderId="26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164" fontId="10" fillId="3" borderId="18" xfId="0" applyNumberFormat="1" applyFont="1" applyFill="1" applyBorder="1" applyAlignment="1">
      <alignment horizontal="center"/>
    </xf>
    <xf numFmtId="0" fontId="10" fillId="5" borderId="7" xfId="0" applyFont="1" applyFill="1" applyBorder="1" applyAlignment="1">
      <alignment horizontal="center"/>
    </xf>
    <xf numFmtId="0" fontId="11" fillId="0" borderId="8" xfId="0" applyFont="1" applyBorder="1"/>
    <xf numFmtId="0" fontId="11" fillId="0" borderId="9" xfId="0" applyFont="1" applyBorder="1"/>
    <xf numFmtId="0" fontId="10" fillId="6" borderId="7" xfId="0" applyFont="1" applyFill="1" applyBorder="1" applyAlignment="1">
      <alignment horizontal="center"/>
    </xf>
    <xf numFmtId="0" fontId="10" fillId="6" borderId="2" xfId="0" applyFont="1" applyFill="1" applyBorder="1" applyAlignment="1">
      <alignment horizontal="center"/>
    </xf>
    <xf numFmtId="0" fontId="10" fillId="5" borderId="12" xfId="0" applyFont="1" applyFill="1" applyBorder="1" applyAlignment="1">
      <alignment horizontal="center"/>
    </xf>
    <xf numFmtId="0" fontId="11" fillId="0" borderId="6" xfId="0" applyFont="1" applyBorder="1"/>
    <xf numFmtId="0" fontId="10" fillId="5" borderId="2" xfId="0" applyFont="1" applyFill="1" applyBorder="1" applyAlignment="1">
      <alignment horizontal="center"/>
    </xf>
    <xf numFmtId="0" fontId="11" fillId="0" borderId="13" xfId="0" applyFont="1" applyBorder="1"/>
    <xf numFmtId="0" fontId="10" fillId="3" borderId="2" xfId="0" applyFont="1" applyFill="1" applyBorder="1" applyAlignment="1">
      <alignment horizontal="center"/>
    </xf>
    <xf numFmtId="0" fontId="12" fillId="3" borderId="18" xfId="0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164" fontId="10" fillId="3" borderId="18" xfId="0" applyNumberFormat="1" applyFont="1" applyFill="1" applyBorder="1" applyAlignment="1">
      <alignment horizontal="center" vertical="center"/>
    </xf>
    <xf numFmtId="164" fontId="31" fillId="3" borderId="18" xfId="0" applyNumberFormat="1" applyFont="1" applyFill="1" applyBorder="1" applyAlignment="1">
      <alignment horizontal="center"/>
    </xf>
    <xf numFmtId="164" fontId="10" fillId="3" borderId="21" xfId="0" applyNumberFormat="1" applyFont="1" applyFill="1" applyBorder="1" applyAlignment="1">
      <alignment horizontal="center" vertical="center"/>
    </xf>
    <xf numFmtId="164" fontId="10" fillId="3" borderId="26" xfId="0" applyNumberFormat="1" applyFont="1" applyFill="1" applyBorder="1" applyAlignment="1">
      <alignment horizontal="center" vertical="center"/>
    </xf>
    <xf numFmtId="164" fontId="10" fillId="3" borderId="25" xfId="0" applyNumberFormat="1" applyFont="1" applyFill="1" applyBorder="1" applyAlignment="1">
      <alignment horizontal="center" vertical="center"/>
    </xf>
    <xf numFmtId="164" fontId="10" fillId="3" borderId="21" xfId="0" applyNumberFormat="1" applyFont="1" applyFill="1" applyBorder="1" applyAlignment="1">
      <alignment horizontal="center"/>
    </xf>
    <xf numFmtId="164" fontId="10" fillId="3" borderId="25" xfId="0" applyNumberFormat="1" applyFont="1" applyFill="1" applyBorder="1" applyAlignment="1">
      <alignment horizontal="center"/>
    </xf>
  </cellXfs>
  <cellStyles count="9">
    <cellStyle name="chemes]_x000d__x000a_Sci-Fi=_x000d__x000a_Nature=_x000d__x000a_robin=_x000d__x000a__x000d__x000a_[SoundScheme.Nature]_x000d__x000a_SystemAsterisk=C:\SNDSYS 2 2" xfId="1"/>
    <cellStyle name="Normal" xfId="0" builtinId="0"/>
    <cellStyle name="Normal 10 6 9" xfId="2"/>
    <cellStyle name="Normal 15 5" xfId="7"/>
    <cellStyle name="Normal 2 2" xfId="3"/>
    <cellStyle name="Normal 2 2 2 2" xfId="5"/>
    <cellStyle name="Normal 23 2" xfId="8"/>
    <cellStyle name="Normal 8" xfId="6"/>
    <cellStyle name="Normal_Sheet1_2011 seeding plan 2 2" xfId="4"/>
  </cellStyles>
  <dxfs count="3">
    <dxf>
      <font>
        <strike val="0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6D9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88"/>
  <sheetViews>
    <sheetView workbookViewId="0">
      <selection activeCell="B1" activeCellId="1" sqref="A1:A1048576 B1:B1048576"/>
    </sheetView>
  </sheetViews>
  <sheetFormatPr defaultColWidth="12.58203125" defaultRowHeight="15" customHeight="1" x14ac:dyDescent="0.3"/>
  <cols>
    <col min="1" max="1" width="16.25" customWidth="1"/>
    <col min="2" max="3" width="7.58203125" customWidth="1"/>
    <col min="4" max="4" width="8" customWidth="1"/>
    <col min="5" max="5" width="20.33203125" customWidth="1"/>
    <col min="6" max="29" width="8" customWidth="1"/>
    <col min="30" max="42" width="9.58203125" customWidth="1"/>
    <col min="43" max="43" width="11.75" style="114" customWidth="1"/>
    <col min="44" max="45" width="12.58203125" style="114" customWidth="1"/>
    <col min="46" max="46" width="10.58203125" style="114" customWidth="1"/>
    <col min="47" max="48" width="8.5" style="114" customWidth="1"/>
    <col min="49" max="52" width="12.58203125" style="114" customWidth="1"/>
    <col min="53" max="54" width="9.5" style="114" customWidth="1"/>
    <col min="55" max="63" width="9.58203125" customWidth="1"/>
    <col min="64" max="65" width="9.58203125" style="213" customWidth="1"/>
    <col min="66" max="70" width="9.58203125" customWidth="1"/>
    <col min="71" max="72" width="9.58203125" style="213" customWidth="1"/>
    <col min="73" max="78" width="9.58203125" customWidth="1"/>
    <col min="79" max="104" width="8" customWidth="1"/>
    <col min="105" max="109" width="9.58203125" customWidth="1"/>
    <col min="110" max="112" width="7.58203125" customWidth="1"/>
    <col min="113" max="113" width="8" customWidth="1"/>
    <col min="114" max="114" width="15.58203125" customWidth="1"/>
    <col min="115" max="115" width="11.83203125" customWidth="1"/>
    <col min="116" max="116" width="7.58203125" customWidth="1"/>
  </cols>
  <sheetData>
    <row r="1" spans="1:115" ht="14.5" x14ac:dyDescent="0.35">
      <c r="B1" s="338" t="s">
        <v>0</v>
      </c>
      <c r="C1" s="338" t="s">
        <v>1</v>
      </c>
      <c r="D1" s="338" t="s">
        <v>2</v>
      </c>
      <c r="E1" s="338" t="s">
        <v>3</v>
      </c>
      <c r="F1" s="329" t="s">
        <v>5</v>
      </c>
      <c r="G1" s="330"/>
      <c r="H1" s="331"/>
      <c r="I1" s="329" t="s">
        <v>9</v>
      </c>
      <c r="J1" s="330"/>
      <c r="K1" s="330"/>
      <c r="L1" s="330"/>
      <c r="M1" s="330"/>
      <c r="N1" s="330"/>
      <c r="O1" s="330"/>
      <c r="P1" s="330"/>
      <c r="Q1" s="330"/>
      <c r="R1" s="330"/>
      <c r="S1" s="331"/>
      <c r="T1" s="2"/>
      <c r="U1" s="337" t="s">
        <v>12</v>
      </c>
      <c r="V1" s="330"/>
      <c r="W1" s="330"/>
      <c r="X1" s="330"/>
      <c r="Y1" s="330"/>
      <c r="Z1" s="330"/>
      <c r="AA1" s="330"/>
      <c r="AB1" s="330"/>
      <c r="AC1" s="331"/>
      <c r="AD1" s="329" t="s">
        <v>16</v>
      </c>
      <c r="AE1" s="330"/>
      <c r="AF1" s="330"/>
      <c r="AG1" s="330"/>
      <c r="AH1" s="330"/>
      <c r="AI1" s="330"/>
      <c r="AJ1" s="330"/>
      <c r="AK1" s="330"/>
      <c r="AL1" s="330"/>
      <c r="AM1" s="330"/>
      <c r="AN1" s="330"/>
      <c r="AO1" s="330"/>
      <c r="AP1" s="331"/>
      <c r="AQ1" s="332" t="s">
        <v>734</v>
      </c>
      <c r="AR1" s="333"/>
      <c r="AS1" s="333"/>
      <c r="AT1" s="333"/>
      <c r="AU1" s="333"/>
      <c r="AV1" s="333"/>
      <c r="AW1" s="333"/>
      <c r="AX1" s="333"/>
      <c r="AY1" s="333"/>
      <c r="AZ1" s="333"/>
      <c r="BA1" s="333"/>
      <c r="BB1" s="333"/>
      <c r="BC1" s="333"/>
      <c r="BD1" s="333"/>
      <c r="BE1" s="333"/>
      <c r="BF1" s="333"/>
      <c r="BG1" s="334"/>
      <c r="BH1" s="332" t="s">
        <v>938</v>
      </c>
      <c r="BI1" s="333"/>
      <c r="BJ1" s="333"/>
      <c r="BK1" s="333"/>
      <c r="BL1" s="333"/>
      <c r="BM1" s="333"/>
      <c r="BN1" s="333"/>
      <c r="BO1" s="335"/>
      <c r="BP1" s="335"/>
      <c r="BQ1" s="335"/>
      <c r="BR1" s="335"/>
      <c r="BS1" s="335"/>
      <c r="BT1" s="335"/>
      <c r="BU1" s="335"/>
      <c r="BV1" s="333"/>
      <c r="BW1" s="249"/>
      <c r="BX1" s="249"/>
      <c r="BY1" s="297"/>
      <c r="BZ1" s="297"/>
      <c r="CA1" s="329" t="s">
        <v>17</v>
      </c>
      <c r="CB1" s="330"/>
      <c r="CC1" s="331"/>
      <c r="CD1" s="329" t="s">
        <v>18</v>
      </c>
      <c r="CE1" s="330"/>
      <c r="CF1" s="330"/>
      <c r="CG1" s="330"/>
      <c r="CH1" s="331"/>
      <c r="CI1" s="329" t="s">
        <v>19</v>
      </c>
      <c r="CJ1" s="330"/>
      <c r="CK1" s="330"/>
      <c r="CL1" s="330"/>
      <c r="CM1" s="330"/>
      <c r="CN1" s="330"/>
      <c r="CO1" s="330"/>
      <c r="CP1" s="330"/>
      <c r="CQ1" s="331"/>
      <c r="CR1" s="329" t="s">
        <v>23</v>
      </c>
      <c r="CS1" s="330"/>
      <c r="CT1" s="330"/>
      <c r="CU1" s="330"/>
      <c r="CV1" s="330"/>
      <c r="CW1" s="330"/>
      <c r="CX1" s="330"/>
      <c r="CY1" s="330"/>
      <c r="CZ1" s="330"/>
      <c r="DA1" s="330"/>
      <c r="DB1" s="330"/>
      <c r="DC1" s="330"/>
      <c r="DD1" s="330"/>
      <c r="DE1" s="331"/>
      <c r="DF1" s="336" t="s">
        <v>24</v>
      </c>
      <c r="DG1" s="330"/>
      <c r="DH1" s="330"/>
      <c r="DI1" s="330"/>
      <c r="DJ1" s="331"/>
      <c r="DK1" s="4"/>
    </row>
    <row r="2" spans="1:115" ht="14.5" x14ac:dyDescent="0.35">
      <c r="B2" s="339"/>
      <c r="C2" s="339"/>
      <c r="D2" s="339"/>
      <c r="E2" s="339"/>
      <c r="F2" s="329" t="s">
        <v>26</v>
      </c>
      <c r="G2" s="330"/>
      <c r="H2" s="331"/>
      <c r="I2" s="329" t="s">
        <v>26</v>
      </c>
      <c r="J2" s="330"/>
      <c r="K2" s="330"/>
      <c r="L2" s="331"/>
      <c r="M2" s="329" t="s">
        <v>27</v>
      </c>
      <c r="N2" s="330"/>
      <c r="O2" s="330"/>
      <c r="P2" s="331"/>
      <c r="Q2" s="329" t="s">
        <v>28</v>
      </c>
      <c r="R2" s="330"/>
      <c r="S2" s="330"/>
      <c r="T2" s="331"/>
      <c r="U2" s="337" t="s">
        <v>26</v>
      </c>
      <c r="V2" s="330"/>
      <c r="W2" s="331"/>
      <c r="X2" s="337" t="s">
        <v>27</v>
      </c>
      <c r="Y2" s="330"/>
      <c r="Z2" s="331"/>
      <c r="AA2" s="337" t="s">
        <v>28</v>
      </c>
      <c r="AB2" s="330"/>
      <c r="AC2" s="331"/>
      <c r="AD2" s="329" t="s">
        <v>26</v>
      </c>
      <c r="AE2" s="330"/>
      <c r="AF2" s="330"/>
      <c r="AG2" s="330"/>
      <c r="AH2" s="331"/>
      <c r="AI2" s="329" t="s">
        <v>27</v>
      </c>
      <c r="AJ2" s="330"/>
      <c r="AK2" s="330"/>
      <c r="AL2" s="331"/>
      <c r="AM2" s="2"/>
      <c r="AN2" s="329" t="s">
        <v>28</v>
      </c>
      <c r="AO2" s="330"/>
      <c r="AP2" s="331"/>
      <c r="AQ2" s="332" t="s">
        <v>26</v>
      </c>
      <c r="AR2" s="333"/>
      <c r="AS2" s="333"/>
      <c r="AT2" s="333"/>
      <c r="AU2" s="333"/>
      <c r="AV2" s="334"/>
      <c r="AW2" s="332" t="s">
        <v>27</v>
      </c>
      <c r="AX2" s="333"/>
      <c r="AY2" s="333"/>
      <c r="AZ2" s="333"/>
      <c r="BA2" s="333"/>
      <c r="BB2" s="334"/>
      <c r="BC2" s="332" t="s">
        <v>28</v>
      </c>
      <c r="BD2" s="333"/>
      <c r="BE2" s="333"/>
      <c r="BF2" s="333"/>
      <c r="BG2" s="334"/>
      <c r="BH2" s="333" t="s">
        <v>26</v>
      </c>
      <c r="BI2" s="333"/>
      <c r="BJ2" s="333"/>
      <c r="BK2" s="333"/>
      <c r="BL2" s="333"/>
      <c r="BM2" s="333"/>
      <c r="BN2" s="333"/>
      <c r="BO2" s="341" t="s">
        <v>27</v>
      </c>
      <c r="BP2" s="341"/>
      <c r="BQ2" s="341"/>
      <c r="BR2" s="341"/>
      <c r="BS2" s="341"/>
      <c r="BT2" s="341"/>
      <c r="BU2" s="341"/>
      <c r="BV2" s="342" t="s">
        <v>28</v>
      </c>
      <c r="BW2" s="333"/>
      <c r="BX2" s="333"/>
      <c r="BY2" s="333"/>
      <c r="BZ2" s="334"/>
      <c r="CA2" s="329" t="s">
        <v>26</v>
      </c>
      <c r="CB2" s="330"/>
      <c r="CC2" s="331"/>
      <c r="CD2" s="329" t="s">
        <v>26</v>
      </c>
      <c r="CE2" s="330"/>
      <c r="CF2" s="330"/>
      <c r="CG2" s="330"/>
      <c r="CH2" s="331"/>
      <c r="CI2" s="329" t="s">
        <v>26</v>
      </c>
      <c r="CJ2" s="330"/>
      <c r="CK2" s="331"/>
      <c r="CL2" s="329" t="s">
        <v>27</v>
      </c>
      <c r="CM2" s="330"/>
      <c r="CN2" s="331"/>
      <c r="CO2" s="329" t="s">
        <v>28</v>
      </c>
      <c r="CP2" s="330"/>
      <c r="CQ2" s="331"/>
      <c r="CR2" s="329" t="s">
        <v>26</v>
      </c>
      <c r="CS2" s="330"/>
      <c r="CT2" s="330"/>
      <c r="CU2" s="330"/>
      <c r="CV2" s="331"/>
      <c r="CW2" s="329" t="s">
        <v>27</v>
      </c>
      <c r="CX2" s="330"/>
      <c r="CY2" s="330"/>
      <c r="CZ2" s="330"/>
      <c r="DA2" s="331"/>
      <c r="DB2" s="329" t="s">
        <v>28</v>
      </c>
      <c r="DC2" s="330"/>
      <c r="DD2" s="330"/>
      <c r="DE2" s="331"/>
      <c r="DF2" s="336" t="s">
        <v>28</v>
      </c>
      <c r="DG2" s="330"/>
      <c r="DH2" s="331"/>
      <c r="DI2" s="5"/>
      <c r="DJ2" s="3" t="s">
        <v>32</v>
      </c>
      <c r="DK2" s="6"/>
    </row>
    <row r="3" spans="1:115" ht="32.25" customHeight="1" x14ac:dyDescent="0.35">
      <c r="A3" t="s">
        <v>973</v>
      </c>
      <c r="B3" s="340"/>
      <c r="C3" s="340"/>
      <c r="D3" s="340"/>
      <c r="E3" s="340"/>
      <c r="F3" s="266" t="s">
        <v>33</v>
      </c>
      <c r="G3" s="267" t="s">
        <v>34</v>
      </c>
      <c r="H3" s="227" t="s">
        <v>46</v>
      </c>
      <c r="I3" s="230" t="s">
        <v>33</v>
      </c>
      <c r="J3" s="267" t="s">
        <v>34</v>
      </c>
      <c r="K3" s="227" t="s">
        <v>46</v>
      </c>
      <c r="L3" s="227" t="s">
        <v>47</v>
      </c>
      <c r="M3" s="230" t="s">
        <v>33</v>
      </c>
      <c r="N3" s="230" t="s">
        <v>34</v>
      </c>
      <c r="O3" s="227" t="s">
        <v>46</v>
      </c>
      <c r="P3" s="227" t="s">
        <v>47</v>
      </c>
      <c r="Q3" s="230" t="s">
        <v>33</v>
      </c>
      <c r="R3" s="230" t="s">
        <v>34</v>
      </c>
      <c r="S3" s="227" t="s">
        <v>46</v>
      </c>
      <c r="T3" s="227" t="s">
        <v>47</v>
      </c>
      <c r="U3" s="268" t="s">
        <v>33</v>
      </c>
      <c r="V3" s="230" t="s">
        <v>34</v>
      </c>
      <c r="W3" s="227" t="s">
        <v>46</v>
      </c>
      <c r="X3" s="268" t="s">
        <v>33</v>
      </c>
      <c r="Y3" s="230" t="s">
        <v>34</v>
      </c>
      <c r="Z3" s="227" t="s">
        <v>46</v>
      </c>
      <c r="AA3" s="268" t="s">
        <v>33</v>
      </c>
      <c r="AB3" s="230" t="s">
        <v>34</v>
      </c>
      <c r="AC3" s="227" t="s">
        <v>46</v>
      </c>
      <c r="AD3" s="227" t="s">
        <v>52</v>
      </c>
      <c r="AE3" s="269" t="s">
        <v>33</v>
      </c>
      <c r="AF3" s="227" t="s">
        <v>34</v>
      </c>
      <c r="AG3" s="227" t="s">
        <v>54</v>
      </c>
      <c r="AH3" s="227" t="s">
        <v>55</v>
      </c>
      <c r="AI3" s="227" t="s">
        <v>52</v>
      </c>
      <c r="AJ3" s="269" t="s">
        <v>33</v>
      </c>
      <c r="AK3" s="227" t="s">
        <v>34</v>
      </c>
      <c r="AL3" s="227" t="s">
        <v>54</v>
      </c>
      <c r="AM3" s="227" t="s">
        <v>55</v>
      </c>
      <c r="AN3" s="227" t="s">
        <v>33</v>
      </c>
      <c r="AO3" s="227" t="s">
        <v>34</v>
      </c>
      <c r="AP3" s="227" t="s">
        <v>46</v>
      </c>
      <c r="AQ3" s="227" t="s">
        <v>52</v>
      </c>
      <c r="AR3" s="227" t="s">
        <v>715</v>
      </c>
      <c r="AS3" s="227" t="s">
        <v>716</v>
      </c>
      <c r="AT3" s="227" t="s">
        <v>717</v>
      </c>
      <c r="AU3" s="228" t="s">
        <v>830</v>
      </c>
      <c r="AV3" s="227" t="s">
        <v>831</v>
      </c>
      <c r="AW3" s="227" t="s">
        <v>52</v>
      </c>
      <c r="AX3" s="227" t="s">
        <v>715</v>
      </c>
      <c r="AY3" s="227" t="s">
        <v>716</v>
      </c>
      <c r="AZ3" s="227" t="s">
        <v>717</v>
      </c>
      <c r="BA3" s="228" t="s">
        <v>830</v>
      </c>
      <c r="BB3" s="227" t="s">
        <v>831</v>
      </c>
      <c r="BC3" s="227" t="s">
        <v>33</v>
      </c>
      <c r="BD3" s="227" t="s">
        <v>34</v>
      </c>
      <c r="BE3" s="227" t="s">
        <v>46</v>
      </c>
      <c r="BF3" s="228" t="s">
        <v>832</v>
      </c>
      <c r="BG3" s="227" t="s">
        <v>833</v>
      </c>
      <c r="BH3" s="227" t="s">
        <v>52</v>
      </c>
      <c r="BI3" s="227" t="s">
        <v>715</v>
      </c>
      <c r="BJ3" s="227" t="s">
        <v>716</v>
      </c>
      <c r="BK3" s="227" t="s">
        <v>717</v>
      </c>
      <c r="BL3" s="227" t="s">
        <v>971</v>
      </c>
      <c r="BM3" s="227" t="s">
        <v>970</v>
      </c>
      <c r="BN3" s="227" t="s">
        <v>55</v>
      </c>
      <c r="BO3" s="265" t="s">
        <v>52</v>
      </c>
      <c r="BP3" s="265" t="s">
        <v>715</v>
      </c>
      <c r="BQ3" s="265" t="s">
        <v>716</v>
      </c>
      <c r="BR3" s="265" t="s">
        <v>717</v>
      </c>
      <c r="BS3" s="328" t="s">
        <v>971</v>
      </c>
      <c r="BT3" s="328" t="s">
        <v>970</v>
      </c>
      <c r="BU3" s="327" t="s">
        <v>55</v>
      </c>
      <c r="BV3" s="227" t="s">
        <v>715</v>
      </c>
      <c r="BW3" s="227" t="s">
        <v>716</v>
      </c>
      <c r="BX3" s="227" t="s">
        <v>717</v>
      </c>
      <c r="BY3" s="227" t="s">
        <v>971</v>
      </c>
      <c r="BZ3" s="227" t="s">
        <v>970</v>
      </c>
      <c r="CA3" s="230" t="s">
        <v>33</v>
      </c>
      <c r="CB3" s="230" t="s">
        <v>34</v>
      </c>
      <c r="CC3" s="227" t="s">
        <v>46</v>
      </c>
      <c r="CD3" s="230" t="s">
        <v>33</v>
      </c>
      <c r="CE3" s="230" t="s">
        <v>34</v>
      </c>
      <c r="CF3" s="227" t="s">
        <v>46</v>
      </c>
      <c r="CG3" s="230" t="s">
        <v>58</v>
      </c>
      <c r="CH3" s="230" t="s">
        <v>47</v>
      </c>
      <c r="CI3" s="230" t="s">
        <v>33</v>
      </c>
      <c r="CJ3" s="230" t="s">
        <v>34</v>
      </c>
      <c r="CK3" s="227" t="s">
        <v>46</v>
      </c>
      <c r="CL3" s="230" t="s">
        <v>33</v>
      </c>
      <c r="CM3" s="230" t="s">
        <v>34</v>
      </c>
      <c r="CN3" s="227" t="s">
        <v>46</v>
      </c>
      <c r="CO3" s="230" t="s">
        <v>33</v>
      </c>
      <c r="CP3" s="230" t="s">
        <v>34</v>
      </c>
      <c r="CQ3" s="227" t="s">
        <v>46</v>
      </c>
      <c r="CR3" s="230" t="s">
        <v>33</v>
      </c>
      <c r="CS3" s="230" t="s">
        <v>34</v>
      </c>
      <c r="CT3" s="227" t="s">
        <v>46</v>
      </c>
      <c r="CU3" s="227" t="s">
        <v>60</v>
      </c>
      <c r="CV3" s="227" t="s">
        <v>47</v>
      </c>
      <c r="CW3" s="230" t="s">
        <v>33</v>
      </c>
      <c r="CX3" s="230" t="s">
        <v>34</v>
      </c>
      <c r="CY3" s="227" t="s">
        <v>46</v>
      </c>
      <c r="CZ3" s="227" t="s">
        <v>60</v>
      </c>
      <c r="DA3" s="227" t="s">
        <v>47</v>
      </c>
      <c r="DB3" s="230" t="s">
        <v>33</v>
      </c>
      <c r="DC3" s="230" t="s">
        <v>34</v>
      </c>
      <c r="DD3" s="227" t="s">
        <v>46</v>
      </c>
      <c r="DE3" s="227" t="s">
        <v>47</v>
      </c>
      <c r="DF3" s="231" t="s">
        <v>33</v>
      </c>
      <c r="DG3" s="231" t="s">
        <v>34</v>
      </c>
      <c r="DH3" s="232" t="s">
        <v>46</v>
      </c>
      <c r="DI3" s="233" t="s">
        <v>47</v>
      </c>
      <c r="DJ3" s="233" t="s">
        <v>58</v>
      </c>
      <c r="DK3" s="16"/>
    </row>
    <row r="4" spans="1:115" ht="14.5" x14ac:dyDescent="0.35">
      <c r="B4" s="165">
        <v>14</v>
      </c>
      <c r="C4" s="148" t="s">
        <v>53</v>
      </c>
      <c r="D4" s="129" t="s">
        <v>56</v>
      </c>
      <c r="E4" s="130" t="s">
        <v>57</v>
      </c>
      <c r="F4" s="273">
        <v>30</v>
      </c>
      <c r="G4" s="136">
        <v>7</v>
      </c>
      <c r="H4" s="90">
        <v>2.1</v>
      </c>
      <c r="I4" s="175">
        <v>90</v>
      </c>
      <c r="J4" s="136">
        <v>17.5</v>
      </c>
      <c r="K4" s="136">
        <v>15.8</v>
      </c>
      <c r="L4" s="274">
        <v>13.527523624266246</v>
      </c>
      <c r="M4" s="175">
        <v>60</v>
      </c>
      <c r="N4" s="175">
        <v>14</v>
      </c>
      <c r="O4" s="136">
        <v>8.4</v>
      </c>
      <c r="P4" s="274">
        <v>9.5797201274415791</v>
      </c>
      <c r="Q4" s="136">
        <f t="shared" ref="Q4:T4" si="0">AVERAGE(I4,M4)</f>
        <v>75</v>
      </c>
      <c r="R4" s="136">
        <f t="shared" si="0"/>
        <v>15.75</v>
      </c>
      <c r="S4" s="136">
        <f t="shared" si="0"/>
        <v>12.100000000000001</v>
      </c>
      <c r="T4" s="136">
        <f t="shared" si="0"/>
        <v>11.553621875853914</v>
      </c>
      <c r="U4" s="175">
        <v>10</v>
      </c>
      <c r="V4" s="136">
        <v>7</v>
      </c>
      <c r="W4" s="136">
        <v>0.7</v>
      </c>
      <c r="X4" s="175">
        <v>10</v>
      </c>
      <c r="Y4" s="136">
        <v>7</v>
      </c>
      <c r="Z4" s="136">
        <v>0.7</v>
      </c>
      <c r="AA4" s="175">
        <f t="shared" ref="AA4:AC4" si="1">AVERAGE(U4,X4)</f>
        <v>10</v>
      </c>
      <c r="AB4" s="136">
        <f t="shared" si="1"/>
        <v>7</v>
      </c>
      <c r="AC4" s="136">
        <f t="shared" si="1"/>
        <v>0.7</v>
      </c>
      <c r="AD4" s="229">
        <v>43662</v>
      </c>
      <c r="AE4" s="275">
        <v>20</v>
      </c>
      <c r="AF4" s="276">
        <v>10.5</v>
      </c>
      <c r="AG4" s="276">
        <v>2.1</v>
      </c>
      <c r="AH4" s="174"/>
      <c r="AI4" s="229">
        <v>43660</v>
      </c>
      <c r="AJ4" s="275">
        <v>20</v>
      </c>
      <c r="AK4" s="276">
        <v>7</v>
      </c>
      <c r="AL4" s="276">
        <v>1.4</v>
      </c>
      <c r="AM4" s="168" t="s">
        <v>77</v>
      </c>
      <c r="AN4" s="136">
        <f t="shared" ref="AN4:AP4" si="2">AVERAGE(AE4,AJ4)</f>
        <v>20</v>
      </c>
      <c r="AO4" s="136">
        <f t="shared" si="2"/>
        <v>8.75</v>
      </c>
      <c r="AP4" s="136">
        <f t="shared" si="2"/>
        <v>1.75</v>
      </c>
      <c r="AQ4" s="229">
        <v>44036</v>
      </c>
      <c r="AR4" s="116">
        <v>0</v>
      </c>
      <c r="AS4" s="116">
        <v>0</v>
      </c>
      <c r="AT4" s="117">
        <f t="shared" ref="AT4:AT6" si="3">(AR4*AS4)/100</f>
        <v>0</v>
      </c>
      <c r="AU4" s="116">
        <v>0.34899999999999998</v>
      </c>
      <c r="AV4" s="116">
        <v>0</v>
      </c>
      <c r="AW4" s="115">
        <v>44039</v>
      </c>
      <c r="AX4" s="116">
        <v>60</v>
      </c>
      <c r="AY4" s="116">
        <v>40</v>
      </c>
      <c r="AZ4" s="117">
        <f t="shared" ref="AZ4:AZ6" si="4">(AX4*AY4)/100</f>
        <v>24</v>
      </c>
      <c r="BA4" s="116">
        <v>0.52700000000000002</v>
      </c>
      <c r="BB4" s="116">
        <v>0.21328852119958638</v>
      </c>
      <c r="BC4" s="136">
        <f t="shared" ref="BC4:BG6" si="5">AVERAGE(AR4,AX4)</f>
        <v>30</v>
      </c>
      <c r="BD4" s="136">
        <f t="shared" si="5"/>
        <v>20</v>
      </c>
      <c r="BE4" s="136">
        <f t="shared" si="5"/>
        <v>12</v>
      </c>
      <c r="BF4" s="136">
        <f t="shared" si="5"/>
        <v>0.438</v>
      </c>
      <c r="BG4" s="136">
        <f t="shared" si="5"/>
        <v>0.10664426059979319</v>
      </c>
      <c r="BH4" s="93"/>
      <c r="BI4" s="93"/>
      <c r="BJ4" s="93"/>
      <c r="BK4" s="93"/>
      <c r="BL4" s="248"/>
      <c r="BM4" s="248"/>
      <c r="BN4" s="93"/>
      <c r="BO4" s="93"/>
      <c r="BP4" s="93"/>
      <c r="BQ4" s="93"/>
      <c r="BR4" s="93"/>
      <c r="BS4" s="248"/>
      <c r="BT4" s="248"/>
      <c r="BU4" s="93"/>
      <c r="BV4" s="93"/>
      <c r="BW4" s="93"/>
      <c r="BX4" s="93"/>
      <c r="BY4" s="248"/>
      <c r="BZ4" s="248"/>
      <c r="CA4" s="90">
        <v>50</v>
      </c>
      <c r="CB4" s="90">
        <v>30</v>
      </c>
      <c r="CC4" s="90">
        <v>15</v>
      </c>
      <c r="CD4" s="175">
        <v>85</v>
      </c>
      <c r="CE4" s="175">
        <v>75</v>
      </c>
      <c r="CF4" s="136">
        <v>63.75</v>
      </c>
      <c r="CG4" s="136">
        <v>15.333333333333332</v>
      </c>
      <c r="CH4" s="136">
        <v>16.598127967080462</v>
      </c>
      <c r="CI4" s="90">
        <v>30</v>
      </c>
      <c r="CJ4" s="90">
        <v>10</v>
      </c>
      <c r="CK4" s="136">
        <v>3</v>
      </c>
      <c r="CL4" s="90">
        <v>40</v>
      </c>
      <c r="CM4" s="90">
        <v>20</v>
      </c>
      <c r="CN4" s="136">
        <v>8</v>
      </c>
      <c r="CO4" s="90">
        <v>35</v>
      </c>
      <c r="CP4" s="90">
        <v>15</v>
      </c>
      <c r="CQ4" s="136">
        <v>5.5</v>
      </c>
      <c r="CR4" s="175" t="s">
        <v>80</v>
      </c>
      <c r="CS4" s="175" t="s">
        <v>80</v>
      </c>
      <c r="CT4" s="90" t="s">
        <v>80</v>
      </c>
      <c r="CU4" s="90" t="s">
        <v>81</v>
      </c>
      <c r="CV4" s="136" t="s">
        <v>81</v>
      </c>
      <c r="CW4" s="175" t="s">
        <v>80</v>
      </c>
      <c r="CX4" s="175" t="s">
        <v>80</v>
      </c>
      <c r="CY4" s="90" t="s">
        <v>80</v>
      </c>
      <c r="CZ4" s="90" t="s">
        <v>81</v>
      </c>
      <c r="DA4" s="136" t="s">
        <v>81</v>
      </c>
      <c r="DB4" s="136"/>
      <c r="DC4" s="136"/>
      <c r="DD4" s="136"/>
      <c r="DE4" s="136"/>
      <c r="DF4" s="234">
        <f t="shared" ref="DF4:DF67" si="6">AVERAGE(F4,I4,M4,U4,X4,AE4,AJ4,AR4,AX4,BI4,BP4,CA4,CD4,CI4,CL4,CR4,CW4)</f>
        <v>38.846153846153847</v>
      </c>
      <c r="DG4" s="234">
        <f t="shared" ref="DG4:DG67" si="7">AVERAGE(G4,J4,N4,V4,Y4,AF4,AK4,AS4,AY4,BJ4,BQ4,CB4,CE4,CJ4,CM4,CS4,CX4)</f>
        <v>18.846153846153847</v>
      </c>
      <c r="DH4" s="234">
        <f t="shared" ref="DH4:DH67" si="8">AVERAGE(H4,K4,O4,W4,Z4,AG4,AL4,AT4,AZ4,BK4,BR4,CC4,CF4,CK4,CN4,CT4,CY4)</f>
        <v>11.149999999999999</v>
      </c>
      <c r="DI4" s="234">
        <f t="shared" ref="DI4:DI67" si="9">AVERAGE(L4,P4,CV4,DA4)</f>
        <v>11.553621875853914</v>
      </c>
      <c r="DJ4" s="234">
        <f>AVERAGE(CG4,CU4,CZ4)</f>
        <v>15.333333333333332</v>
      </c>
    </row>
    <row r="5" spans="1:115" ht="14.5" x14ac:dyDescent="0.35">
      <c r="B5" s="165">
        <v>33</v>
      </c>
      <c r="C5" s="148" t="s">
        <v>72</v>
      </c>
      <c r="D5" s="129" t="s">
        <v>73</v>
      </c>
      <c r="E5" s="130" t="s">
        <v>74</v>
      </c>
      <c r="F5" s="273">
        <v>20</v>
      </c>
      <c r="G5" s="136">
        <v>7</v>
      </c>
      <c r="H5" s="90">
        <v>1.4</v>
      </c>
      <c r="I5" s="175">
        <v>60</v>
      </c>
      <c r="J5" s="136">
        <v>17.5</v>
      </c>
      <c r="K5" s="136">
        <v>10.5</v>
      </c>
      <c r="L5" s="274">
        <v>10.89250963289453</v>
      </c>
      <c r="M5" s="175">
        <v>30</v>
      </c>
      <c r="N5" s="175">
        <v>14</v>
      </c>
      <c r="O5" s="136">
        <v>4.2</v>
      </c>
      <c r="P5" s="274"/>
      <c r="Q5" s="136">
        <f t="shared" ref="Q5:T5" si="10">AVERAGE(I5,M5)</f>
        <v>45</v>
      </c>
      <c r="R5" s="136">
        <f t="shared" si="10"/>
        <v>15.75</v>
      </c>
      <c r="S5" s="136">
        <f t="shared" si="10"/>
        <v>7.35</v>
      </c>
      <c r="T5" s="136">
        <f t="shared" si="10"/>
        <v>10.89250963289453</v>
      </c>
      <c r="U5" s="175">
        <v>10</v>
      </c>
      <c r="V5" s="136">
        <v>7</v>
      </c>
      <c r="W5" s="136">
        <v>0.7</v>
      </c>
      <c r="X5" s="175">
        <v>10</v>
      </c>
      <c r="Y5" s="136">
        <v>7</v>
      </c>
      <c r="Z5" s="136">
        <v>0.7</v>
      </c>
      <c r="AA5" s="175">
        <f t="shared" ref="AA5:AC5" si="11">AVERAGE(U5,X5)</f>
        <v>10</v>
      </c>
      <c r="AB5" s="136">
        <f t="shared" si="11"/>
        <v>7</v>
      </c>
      <c r="AC5" s="136">
        <f t="shared" si="11"/>
        <v>0.7</v>
      </c>
      <c r="AD5" s="229">
        <v>43679</v>
      </c>
      <c r="AE5" s="275"/>
      <c r="AF5" s="276"/>
      <c r="AG5" s="277"/>
      <c r="AH5" s="174" t="s">
        <v>86</v>
      </c>
      <c r="AI5" s="229">
        <v>43670</v>
      </c>
      <c r="AJ5" s="275">
        <v>90</v>
      </c>
      <c r="AK5" s="276">
        <v>79</v>
      </c>
      <c r="AL5" s="276">
        <v>71.099999999999994</v>
      </c>
      <c r="AM5" s="168" t="s">
        <v>77</v>
      </c>
      <c r="AN5" s="136">
        <f t="shared" ref="AN5:AP5" si="12">AVERAGE(AE5,AJ5)</f>
        <v>90</v>
      </c>
      <c r="AO5" s="136">
        <f t="shared" si="12"/>
        <v>79</v>
      </c>
      <c r="AP5" s="136">
        <f t="shared" si="12"/>
        <v>71.099999999999994</v>
      </c>
      <c r="AQ5" s="229">
        <v>44039</v>
      </c>
      <c r="AR5" s="116">
        <v>0</v>
      </c>
      <c r="AS5" s="116">
        <v>0</v>
      </c>
      <c r="AT5" s="117">
        <f t="shared" si="3"/>
        <v>0</v>
      </c>
      <c r="AU5" s="116">
        <v>0.55200000000000005</v>
      </c>
      <c r="AV5" s="116">
        <v>0</v>
      </c>
      <c r="AW5" s="115">
        <v>44039</v>
      </c>
      <c r="AX5" s="116">
        <v>0</v>
      </c>
      <c r="AY5" s="116">
        <v>0</v>
      </c>
      <c r="AZ5" s="117">
        <f t="shared" si="4"/>
        <v>0</v>
      </c>
      <c r="BA5" s="116">
        <v>0.217</v>
      </c>
      <c r="BB5" s="116">
        <v>0</v>
      </c>
      <c r="BC5" s="136">
        <f t="shared" si="5"/>
        <v>0</v>
      </c>
      <c r="BD5" s="136">
        <f t="shared" si="5"/>
        <v>0</v>
      </c>
      <c r="BE5" s="136">
        <f t="shared" si="5"/>
        <v>0</v>
      </c>
      <c r="BF5" s="136">
        <f t="shared" si="5"/>
        <v>0.38450000000000001</v>
      </c>
      <c r="BG5" s="136">
        <f t="shared" si="5"/>
        <v>0</v>
      </c>
      <c r="BH5" s="93"/>
      <c r="BI5" s="93"/>
      <c r="BJ5" s="93"/>
      <c r="BK5" s="93"/>
      <c r="BL5" s="248"/>
      <c r="BM5" s="248"/>
      <c r="BN5" s="93"/>
      <c r="BO5" s="93"/>
      <c r="BP5" s="93"/>
      <c r="BQ5" s="93"/>
      <c r="BR5" s="93"/>
      <c r="BS5" s="248"/>
      <c r="BT5" s="248"/>
      <c r="BU5" s="93"/>
      <c r="BV5" s="93"/>
      <c r="BW5" s="93"/>
      <c r="BX5" s="93"/>
      <c r="BY5" s="248"/>
      <c r="BZ5" s="248"/>
      <c r="CA5" s="235">
        <v>30</v>
      </c>
      <c r="CB5" s="235">
        <v>30</v>
      </c>
      <c r="CC5" s="90">
        <v>9</v>
      </c>
      <c r="CD5" s="175">
        <v>20</v>
      </c>
      <c r="CE5" s="175">
        <v>10</v>
      </c>
      <c r="CF5" s="136">
        <v>2</v>
      </c>
      <c r="CG5" s="90"/>
      <c r="CH5" s="136">
        <v>1.2</v>
      </c>
      <c r="CI5" s="90">
        <v>10</v>
      </c>
      <c r="CJ5" s="90">
        <v>10</v>
      </c>
      <c r="CK5" s="136">
        <v>1</v>
      </c>
      <c r="CL5" s="90">
        <v>20</v>
      </c>
      <c r="CM5" s="90">
        <v>10</v>
      </c>
      <c r="CN5" s="136">
        <v>2</v>
      </c>
      <c r="CO5" s="90">
        <v>15</v>
      </c>
      <c r="CP5" s="90">
        <v>10</v>
      </c>
      <c r="CQ5" s="136">
        <v>1.5</v>
      </c>
      <c r="CR5" s="175" t="s">
        <v>80</v>
      </c>
      <c r="CS5" s="175" t="s">
        <v>80</v>
      </c>
      <c r="CT5" s="90" t="s">
        <v>81</v>
      </c>
      <c r="CU5" s="90" t="s">
        <v>81</v>
      </c>
      <c r="CV5" s="136" t="s">
        <v>81</v>
      </c>
      <c r="CW5" s="175" t="s">
        <v>80</v>
      </c>
      <c r="CX5" s="175" t="s">
        <v>80</v>
      </c>
      <c r="CY5" s="90" t="s">
        <v>80</v>
      </c>
      <c r="CZ5" s="90" t="s">
        <v>81</v>
      </c>
      <c r="DA5" s="136" t="s">
        <v>81</v>
      </c>
      <c r="DB5" s="136"/>
      <c r="DC5" s="136"/>
      <c r="DD5" s="136"/>
      <c r="DE5" s="136"/>
      <c r="DF5" s="234">
        <f t="shared" si="6"/>
        <v>25</v>
      </c>
      <c r="DG5" s="234">
        <f t="shared" si="7"/>
        <v>15.958333333333334</v>
      </c>
      <c r="DH5" s="234">
        <f t="shared" si="8"/>
        <v>8.5499999999999989</v>
      </c>
      <c r="DI5" s="234">
        <f t="shared" si="9"/>
        <v>10.89250963289453</v>
      </c>
      <c r="DJ5" s="234"/>
    </row>
    <row r="6" spans="1:115" ht="14.5" x14ac:dyDescent="0.35">
      <c r="A6" t="s">
        <v>81</v>
      </c>
      <c r="B6" s="165">
        <v>34</v>
      </c>
      <c r="C6" s="148" t="s">
        <v>84</v>
      </c>
      <c r="D6" s="129" t="s">
        <v>73</v>
      </c>
      <c r="E6" s="130" t="s">
        <v>74</v>
      </c>
      <c r="F6" s="273">
        <v>10</v>
      </c>
      <c r="G6" s="136">
        <v>21</v>
      </c>
      <c r="H6" s="90">
        <v>2.1</v>
      </c>
      <c r="I6" s="175">
        <v>60</v>
      </c>
      <c r="J6" s="136">
        <v>27</v>
      </c>
      <c r="K6" s="136">
        <v>16.2</v>
      </c>
      <c r="L6" s="274">
        <v>5.7399805487390037</v>
      </c>
      <c r="M6" s="175">
        <v>40</v>
      </c>
      <c r="N6" s="175">
        <v>14</v>
      </c>
      <c r="O6" s="136">
        <v>5.6</v>
      </c>
      <c r="P6" s="274">
        <v>8.6625497426075402</v>
      </c>
      <c r="Q6" s="136">
        <f t="shared" ref="Q6:T6" si="13">AVERAGE(I6,M6)</f>
        <v>50</v>
      </c>
      <c r="R6" s="136">
        <f t="shared" si="13"/>
        <v>20.5</v>
      </c>
      <c r="S6" s="136">
        <f t="shared" si="13"/>
        <v>10.899999999999999</v>
      </c>
      <c r="T6" s="136">
        <f t="shared" si="13"/>
        <v>7.2012651456732719</v>
      </c>
      <c r="U6" s="175">
        <v>10</v>
      </c>
      <c r="V6" s="136">
        <v>7</v>
      </c>
      <c r="W6" s="136">
        <v>0.7</v>
      </c>
      <c r="X6" s="175">
        <v>10</v>
      </c>
      <c r="Y6" s="136">
        <v>7</v>
      </c>
      <c r="Z6" s="136">
        <v>0.7</v>
      </c>
      <c r="AA6" s="175">
        <f t="shared" ref="AA6:AC6" si="14">AVERAGE(U6,X6)</f>
        <v>10</v>
      </c>
      <c r="AB6" s="136">
        <f t="shared" si="14"/>
        <v>7</v>
      </c>
      <c r="AC6" s="136">
        <f t="shared" si="14"/>
        <v>0.7</v>
      </c>
      <c r="AD6" s="229">
        <v>43665</v>
      </c>
      <c r="AE6" s="275">
        <v>40</v>
      </c>
      <c r="AF6" s="276">
        <v>44.3</v>
      </c>
      <c r="AG6" s="276">
        <v>17.7</v>
      </c>
      <c r="AH6" s="168"/>
      <c r="AI6" s="229">
        <v>43662</v>
      </c>
      <c r="AJ6" s="275">
        <v>20</v>
      </c>
      <c r="AK6" s="276">
        <v>14</v>
      </c>
      <c r="AL6" s="276">
        <v>2.8</v>
      </c>
      <c r="AM6" s="174"/>
      <c r="AN6" s="136">
        <f t="shared" ref="AN6:AP6" si="15">AVERAGE(AE6,AJ6)</f>
        <v>30</v>
      </c>
      <c r="AO6" s="136">
        <f t="shared" si="15"/>
        <v>29.15</v>
      </c>
      <c r="AP6" s="136">
        <f t="shared" si="15"/>
        <v>10.25</v>
      </c>
      <c r="AQ6" s="229">
        <v>44039</v>
      </c>
      <c r="AR6" s="116">
        <v>0</v>
      </c>
      <c r="AS6" s="116">
        <v>0</v>
      </c>
      <c r="AT6" s="117">
        <f t="shared" si="3"/>
        <v>0</v>
      </c>
      <c r="AU6" s="116">
        <v>0.34499999999999997</v>
      </c>
      <c r="AV6" s="116">
        <v>0.17080669562246842</v>
      </c>
      <c r="AW6" s="115">
        <v>44039</v>
      </c>
      <c r="AX6" s="116">
        <v>0</v>
      </c>
      <c r="AY6" s="116">
        <v>0</v>
      </c>
      <c r="AZ6" s="117">
        <f t="shared" si="4"/>
        <v>0</v>
      </c>
      <c r="BA6" s="116">
        <v>0.47299999999999998</v>
      </c>
      <c r="BB6" s="116">
        <v>0.19181585677749358</v>
      </c>
      <c r="BC6" s="136">
        <f t="shared" si="5"/>
        <v>0</v>
      </c>
      <c r="BD6" s="136">
        <f t="shared" si="5"/>
        <v>0</v>
      </c>
      <c r="BE6" s="136">
        <f t="shared" si="5"/>
        <v>0</v>
      </c>
      <c r="BF6" s="136">
        <f t="shared" si="5"/>
        <v>0.40899999999999997</v>
      </c>
      <c r="BG6" s="136">
        <f t="shared" si="5"/>
        <v>0.181311276199981</v>
      </c>
      <c r="BH6" s="93"/>
      <c r="BI6" s="93"/>
      <c r="BJ6" s="93"/>
      <c r="BK6" s="93"/>
      <c r="BL6" s="248"/>
      <c r="BM6" s="248"/>
      <c r="BN6" s="93"/>
      <c r="BO6" s="93"/>
      <c r="BP6" s="93"/>
      <c r="BQ6" s="93"/>
      <c r="BR6" s="93"/>
      <c r="BS6" s="248"/>
      <c r="BT6" s="248"/>
      <c r="BU6" s="93"/>
      <c r="BV6" s="93"/>
      <c r="BW6" s="93"/>
      <c r="BX6" s="93"/>
      <c r="BY6" s="248"/>
      <c r="BZ6" s="248"/>
      <c r="CA6" s="235">
        <v>30</v>
      </c>
      <c r="CB6" s="235">
        <v>30</v>
      </c>
      <c r="CC6" s="90">
        <v>9</v>
      </c>
      <c r="CD6" s="175">
        <v>15</v>
      </c>
      <c r="CE6" s="175">
        <v>10</v>
      </c>
      <c r="CF6" s="136">
        <v>1.5</v>
      </c>
      <c r="CG6" s="136"/>
      <c r="CH6" s="136">
        <v>0.2</v>
      </c>
      <c r="CI6" s="90">
        <v>10</v>
      </c>
      <c r="CJ6" s="90">
        <v>10</v>
      </c>
      <c r="CK6" s="136">
        <v>1</v>
      </c>
      <c r="CL6" s="90">
        <v>20</v>
      </c>
      <c r="CM6" s="90">
        <v>10</v>
      </c>
      <c r="CN6" s="136">
        <v>2</v>
      </c>
      <c r="CO6" s="90">
        <v>15</v>
      </c>
      <c r="CP6" s="90">
        <v>10</v>
      </c>
      <c r="CQ6" s="136">
        <v>1.5</v>
      </c>
      <c r="CR6" s="175" t="s">
        <v>80</v>
      </c>
      <c r="CS6" s="175" t="s">
        <v>80</v>
      </c>
      <c r="CT6" s="90" t="s">
        <v>81</v>
      </c>
      <c r="CU6" s="90" t="s">
        <v>81</v>
      </c>
      <c r="CV6" s="136" t="s">
        <v>81</v>
      </c>
      <c r="CW6" s="175" t="s">
        <v>80</v>
      </c>
      <c r="CX6" s="175" t="s">
        <v>80</v>
      </c>
      <c r="CY6" s="90" t="s">
        <v>80</v>
      </c>
      <c r="CZ6" s="90" t="s">
        <v>81</v>
      </c>
      <c r="DA6" s="136" t="s">
        <v>81</v>
      </c>
      <c r="DB6" s="136"/>
      <c r="DC6" s="136"/>
      <c r="DD6" s="136"/>
      <c r="DE6" s="136"/>
      <c r="DF6" s="234">
        <f t="shared" si="6"/>
        <v>20.384615384615383</v>
      </c>
      <c r="DG6" s="234">
        <f t="shared" si="7"/>
        <v>14.946153846153846</v>
      </c>
      <c r="DH6" s="234">
        <f t="shared" si="8"/>
        <v>4.5615384615384613</v>
      </c>
      <c r="DI6" s="234">
        <f t="shared" si="9"/>
        <v>7.2012651456732719</v>
      </c>
      <c r="DJ6" s="234"/>
    </row>
    <row r="7" spans="1:115" ht="14.5" x14ac:dyDescent="0.35">
      <c r="B7" s="165">
        <v>35</v>
      </c>
      <c r="C7" s="148" t="s">
        <v>87</v>
      </c>
      <c r="D7" s="129" t="s">
        <v>56</v>
      </c>
      <c r="E7" s="130" t="s">
        <v>57</v>
      </c>
      <c r="F7" s="273">
        <v>50</v>
      </c>
      <c r="G7" s="136">
        <v>14</v>
      </c>
      <c r="H7" s="90">
        <v>7</v>
      </c>
      <c r="I7" s="175">
        <v>45</v>
      </c>
      <c r="J7" s="136">
        <v>14</v>
      </c>
      <c r="K7" s="136">
        <v>6.3</v>
      </c>
      <c r="L7" s="274">
        <v>68.934197210548817</v>
      </c>
      <c r="M7" s="175">
        <v>70</v>
      </c>
      <c r="N7" s="175">
        <v>44.4</v>
      </c>
      <c r="O7" s="136">
        <v>31.1</v>
      </c>
      <c r="P7" s="274">
        <v>88.652115959886743</v>
      </c>
      <c r="Q7" s="136">
        <f t="shared" ref="Q7:T7" si="16">AVERAGE(I7,M7)</f>
        <v>57.5</v>
      </c>
      <c r="R7" s="136">
        <f t="shared" si="16"/>
        <v>29.2</v>
      </c>
      <c r="S7" s="136">
        <f t="shared" si="16"/>
        <v>18.7</v>
      </c>
      <c r="T7" s="136">
        <f t="shared" si="16"/>
        <v>78.793156585217787</v>
      </c>
      <c r="U7" s="175">
        <v>30</v>
      </c>
      <c r="V7" s="136">
        <v>10.5</v>
      </c>
      <c r="W7" s="136">
        <v>3.2</v>
      </c>
      <c r="X7" s="175">
        <v>20</v>
      </c>
      <c r="Y7" s="136">
        <v>33</v>
      </c>
      <c r="Z7" s="136">
        <v>6.6</v>
      </c>
      <c r="AA7" s="175">
        <f t="shared" ref="AA7:AC7" si="17">AVERAGE(U7,X7)</f>
        <v>25</v>
      </c>
      <c r="AB7" s="136">
        <f t="shared" si="17"/>
        <v>21.75</v>
      </c>
      <c r="AC7" s="136">
        <f t="shared" si="17"/>
        <v>4.9000000000000004</v>
      </c>
      <c r="AD7" s="229">
        <v>43663</v>
      </c>
      <c r="AE7" s="275">
        <v>60</v>
      </c>
      <c r="AF7" s="276">
        <v>10.5</v>
      </c>
      <c r="AG7" s="276">
        <v>6.3</v>
      </c>
      <c r="AH7" s="174"/>
      <c r="AI7" s="229">
        <v>43663</v>
      </c>
      <c r="AJ7" s="275">
        <v>50</v>
      </c>
      <c r="AK7" s="276">
        <v>79</v>
      </c>
      <c r="AL7" s="276">
        <v>39.5</v>
      </c>
      <c r="AM7" s="168" t="s">
        <v>77</v>
      </c>
      <c r="AN7" s="136">
        <f t="shared" ref="AN7:AP7" si="18">AVERAGE(AE7,AJ7)</f>
        <v>55</v>
      </c>
      <c r="AO7" s="136">
        <f t="shared" si="18"/>
        <v>44.75</v>
      </c>
      <c r="AP7" s="136">
        <f t="shared" si="18"/>
        <v>22.9</v>
      </c>
      <c r="AQ7" s="229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36"/>
      <c r="BD7" s="136"/>
      <c r="BE7" s="136"/>
      <c r="BF7" s="136"/>
      <c r="BG7" s="136"/>
      <c r="BH7" s="93"/>
      <c r="BI7" s="93"/>
      <c r="BJ7" s="93"/>
      <c r="BK7" s="93"/>
      <c r="BL7" s="248"/>
      <c r="BM7" s="248"/>
      <c r="BN7" s="93"/>
      <c r="BO7" s="93"/>
      <c r="BP7" s="93"/>
      <c r="BQ7" s="93"/>
      <c r="BR7" s="93"/>
      <c r="BS7" s="248"/>
      <c r="BT7" s="248"/>
      <c r="BU7" s="93"/>
      <c r="BV7" s="93"/>
      <c r="BW7" s="93"/>
      <c r="BX7" s="93"/>
      <c r="BY7" s="248"/>
      <c r="BZ7" s="248"/>
      <c r="CA7" s="90">
        <v>30</v>
      </c>
      <c r="CB7" s="90">
        <v>15</v>
      </c>
      <c r="CC7" s="90">
        <v>4.5</v>
      </c>
      <c r="CD7" s="175">
        <v>65</v>
      </c>
      <c r="CE7" s="175">
        <v>35</v>
      </c>
      <c r="CF7" s="136">
        <v>22.75</v>
      </c>
      <c r="CG7" s="136">
        <v>47.407407407407412</v>
      </c>
      <c r="CH7" s="136">
        <v>65.403988257901318</v>
      </c>
      <c r="CI7" s="90">
        <v>40</v>
      </c>
      <c r="CJ7" s="90">
        <v>25</v>
      </c>
      <c r="CK7" s="136">
        <v>10</v>
      </c>
      <c r="CL7" s="90">
        <v>30</v>
      </c>
      <c r="CM7" s="90">
        <v>15</v>
      </c>
      <c r="CN7" s="136">
        <v>4.5</v>
      </c>
      <c r="CO7" s="90">
        <v>35</v>
      </c>
      <c r="CP7" s="90">
        <v>20</v>
      </c>
      <c r="CQ7" s="136">
        <v>7.25</v>
      </c>
      <c r="CR7" s="175">
        <v>40</v>
      </c>
      <c r="CS7" s="175">
        <v>30</v>
      </c>
      <c r="CT7" s="90">
        <v>12</v>
      </c>
      <c r="CU7" s="90">
        <v>17</v>
      </c>
      <c r="CV7" s="136">
        <v>23.118595505449598</v>
      </c>
      <c r="CW7" s="175">
        <v>50</v>
      </c>
      <c r="CX7" s="175">
        <v>30</v>
      </c>
      <c r="CY7" s="90">
        <v>15</v>
      </c>
      <c r="CZ7" s="90">
        <v>18</v>
      </c>
      <c r="DA7" s="136">
        <v>17.465683924776666</v>
      </c>
      <c r="DB7" s="136">
        <f t="shared" ref="DB7:DC7" si="19">AVERAGE(CR7,CW7)</f>
        <v>45</v>
      </c>
      <c r="DC7" s="136">
        <f t="shared" si="19"/>
        <v>30</v>
      </c>
      <c r="DD7" s="136">
        <f t="shared" ref="DD7:DE7" si="20">AVERAGE(CU7,CZ7)</f>
        <v>17.5</v>
      </c>
      <c r="DE7" s="136">
        <f t="shared" si="20"/>
        <v>20.29213971511313</v>
      </c>
      <c r="DF7" s="234">
        <f t="shared" si="6"/>
        <v>44.615384615384613</v>
      </c>
      <c r="DG7" s="234">
        <f t="shared" si="7"/>
        <v>27.338461538461537</v>
      </c>
      <c r="DH7" s="234">
        <f t="shared" si="8"/>
        <v>12.98076923076923</v>
      </c>
      <c r="DI7" s="234">
        <f t="shared" si="9"/>
        <v>49.542648150165462</v>
      </c>
      <c r="DJ7" s="234">
        <f t="shared" ref="DJ7:DJ15" si="21">AVERAGE(CG7,CU7,CZ7)</f>
        <v>27.46913580246914</v>
      </c>
    </row>
    <row r="8" spans="1:115" ht="14.5" x14ac:dyDescent="0.35">
      <c r="B8" s="165">
        <v>36</v>
      </c>
      <c r="C8" s="148" t="s">
        <v>91</v>
      </c>
      <c r="D8" s="129" t="s">
        <v>56</v>
      </c>
      <c r="E8" s="130" t="s">
        <v>57</v>
      </c>
      <c r="F8" s="273">
        <v>50</v>
      </c>
      <c r="G8" s="136">
        <v>21</v>
      </c>
      <c r="H8" s="90">
        <v>10.5</v>
      </c>
      <c r="I8" s="175">
        <v>70</v>
      </c>
      <c r="J8" s="136">
        <v>60.7</v>
      </c>
      <c r="K8" s="136">
        <v>42.5</v>
      </c>
      <c r="L8" s="274">
        <v>59.370031796502388</v>
      </c>
      <c r="M8" s="175">
        <v>60</v>
      </c>
      <c r="N8" s="175">
        <v>55.3</v>
      </c>
      <c r="O8" s="136">
        <v>33.200000000000003</v>
      </c>
      <c r="P8" s="274">
        <v>89.425309597523224</v>
      </c>
      <c r="Q8" s="136">
        <f t="shared" ref="Q8:T8" si="22">AVERAGE(I8,M8)</f>
        <v>65</v>
      </c>
      <c r="R8" s="136">
        <f t="shared" si="22"/>
        <v>58</v>
      </c>
      <c r="S8" s="136">
        <f t="shared" si="22"/>
        <v>37.85</v>
      </c>
      <c r="T8" s="136">
        <f t="shared" si="22"/>
        <v>74.397670697012813</v>
      </c>
      <c r="U8" s="175">
        <v>30</v>
      </c>
      <c r="V8" s="136">
        <v>55.3</v>
      </c>
      <c r="W8" s="136">
        <v>16.600000000000001</v>
      </c>
      <c r="X8" s="175">
        <v>70</v>
      </c>
      <c r="Y8" s="136">
        <v>33</v>
      </c>
      <c r="Z8" s="136">
        <v>23.1</v>
      </c>
      <c r="AA8" s="175">
        <f t="shared" ref="AA8:AC8" si="23">AVERAGE(U8,X8)</f>
        <v>50</v>
      </c>
      <c r="AB8" s="136">
        <f t="shared" si="23"/>
        <v>44.15</v>
      </c>
      <c r="AC8" s="136">
        <f t="shared" si="23"/>
        <v>19.850000000000001</v>
      </c>
      <c r="AD8" s="229">
        <v>43659</v>
      </c>
      <c r="AE8" s="275">
        <v>50</v>
      </c>
      <c r="AF8" s="276">
        <v>21</v>
      </c>
      <c r="AG8" s="276">
        <v>10.5</v>
      </c>
      <c r="AH8" s="168"/>
      <c r="AI8" s="229">
        <v>43659</v>
      </c>
      <c r="AJ8" s="275">
        <v>75</v>
      </c>
      <c r="AK8" s="276">
        <v>55.3</v>
      </c>
      <c r="AL8" s="276">
        <v>41.5</v>
      </c>
      <c r="AM8" s="168" t="s">
        <v>77</v>
      </c>
      <c r="AN8" s="136">
        <f t="shared" ref="AN8:AP8" si="24">AVERAGE(AE8,AJ8)</f>
        <v>62.5</v>
      </c>
      <c r="AO8" s="136">
        <f t="shared" si="24"/>
        <v>38.15</v>
      </c>
      <c r="AP8" s="136">
        <f t="shared" si="24"/>
        <v>26</v>
      </c>
      <c r="AQ8" s="229">
        <v>44028</v>
      </c>
      <c r="AR8" s="116">
        <v>2</v>
      </c>
      <c r="AS8" s="116">
        <v>90</v>
      </c>
      <c r="AT8" s="117">
        <f t="shared" ref="AT8:AT13" si="25">(AR8*AS8)/100</f>
        <v>1.8</v>
      </c>
      <c r="AU8" s="116">
        <v>8.9559999999999995</v>
      </c>
      <c r="AV8" s="116">
        <v>3.5610802039870193</v>
      </c>
      <c r="AW8" s="115">
        <v>44029</v>
      </c>
      <c r="AX8" s="116">
        <v>3</v>
      </c>
      <c r="AY8" s="116">
        <v>15</v>
      </c>
      <c r="AZ8" s="117">
        <f t="shared" ref="AZ8:AZ13" si="26">(AX8*AY8)/100</f>
        <v>0.45</v>
      </c>
      <c r="BA8" s="116">
        <v>12.842000000000001</v>
      </c>
      <c r="BB8" s="116">
        <v>1.0644519826880339</v>
      </c>
      <c r="BC8" s="136">
        <f t="shared" ref="BC8:BG13" si="27">AVERAGE(AR8,AX8)</f>
        <v>2.5</v>
      </c>
      <c r="BD8" s="136">
        <f t="shared" si="27"/>
        <v>52.5</v>
      </c>
      <c r="BE8" s="136">
        <f t="shared" si="27"/>
        <v>1.125</v>
      </c>
      <c r="BF8" s="136">
        <f t="shared" si="27"/>
        <v>10.899000000000001</v>
      </c>
      <c r="BG8" s="136">
        <f t="shared" si="27"/>
        <v>2.3127660933375265</v>
      </c>
      <c r="BH8" s="257">
        <v>44393</v>
      </c>
      <c r="BI8" s="258">
        <v>30</v>
      </c>
      <c r="BJ8" s="258">
        <v>33</v>
      </c>
      <c r="BK8" s="259">
        <f>(BI8*BJ8)/100</f>
        <v>9.9</v>
      </c>
      <c r="BL8" s="325">
        <v>23.154</v>
      </c>
      <c r="BM8" s="325">
        <v>10.165800196712098</v>
      </c>
      <c r="BN8" s="260"/>
      <c r="BO8" s="257">
        <v>44390</v>
      </c>
      <c r="BP8" s="258">
        <v>65</v>
      </c>
      <c r="BQ8" s="258">
        <v>33</v>
      </c>
      <c r="BR8" s="259">
        <f>(BP8*BQ8)/100</f>
        <v>21.45</v>
      </c>
      <c r="BS8" s="325">
        <v>26.552</v>
      </c>
      <c r="BT8" s="325">
        <v>6.3551771926351215</v>
      </c>
      <c r="BU8" s="201"/>
      <c r="BV8" s="93">
        <f>AVERAGE(BI8,BP8)</f>
        <v>47.5</v>
      </c>
      <c r="BW8" s="93">
        <f>AVERAGE(BJ8,BQ8)</f>
        <v>33</v>
      </c>
      <c r="BX8" s="93">
        <f>AVERAGE(BK8,BR8)</f>
        <v>15.675000000000001</v>
      </c>
      <c r="BY8" s="248">
        <f t="shared" ref="BY8:BY68" si="28">AVERAGE(BL8,BS8)</f>
        <v>24.853000000000002</v>
      </c>
      <c r="BZ8" s="248">
        <f t="shared" ref="BZ8:BZ68" si="29">AVERAGE(BM8,BT8)</f>
        <v>8.2604886946736098</v>
      </c>
      <c r="CA8" s="90"/>
      <c r="CB8" s="90"/>
      <c r="CC8" s="90"/>
      <c r="CD8" s="175">
        <v>90</v>
      </c>
      <c r="CE8" s="175">
        <v>55</v>
      </c>
      <c r="CF8" s="136">
        <v>49.5</v>
      </c>
      <c r="CG8" s="136">
        <v>41</v>
      </c>
      <c r="CH8" s="136">
        <v>110.85920713389771</v>
      </c>
      <c r="CI8" s="90">
        <v>20</v>
      </c>
      <c r="CJ8" s="90">
        <v>10</v>
      </c>
      <c r="CK8" s="136">
        <v>2</v>
      </c>
      <c r="CL8" s="90">
        <v>30</v>
      </c>
      <c r="CM8" s="90">
        <v>20</v>
      </c>
      <c r="CN8" s="136">
        <v>6</v>
      </c>
      <c r="CO8" s="90">
        <v>25</v>
      </c>
      <c r="CP8" s="90">
        <v>15</v>
      </c>
      <c r="CQ8" s="136">
        <v>4</v>
      </c>
      <c r="CR8" s="175">
        <v>60</v>
      </c>
      <c r="CS8" s="175">
        <v>45</v>
      </c>
      <c r="CT8" s="90">
        <v>27</v>
      </c>
      <c r="CU8" s="90">
        <v>16</v>
      </c>
      <c r="CV8" s="136">
        <v>32.955077542300451</v>
      </c>
      <c r="CW8" s="175">
        <v>60</v>
      </c>
      <c r="CX8" s="175">
        <v>40</v>
      </c>
      <c r="CY8" s="90">
        <v>24</v>
      </c>
      <c r="CZ8" s="90">
        <v>26</v>
      </c>
      <c r="DA8" s="136">
        <v>40.762057101139675</v>
      </c>
      <c r="DB8" s="136">
        <f t="shared" ref="DB8:DC8" si="30">AVERAGE(CR8,CW8)</f>
        <v>60</v>
      </c>
      <c r="DC8" s="136">
        <f t="shared" si="30"/>
        <v>42.5</v>
      </c>
      <c r="DD8" s="136">
        <f t="shared" ref="DD8:DE8" si="31">AVERAGE(CU8,CZ8)</f>
        <v>21</v>
      </c>
      <c r="DE8" s="136">
        <f t="shared" si="31"/>
        <v>36.858567321720059</v>
      </c>
      <c r="DF8" s="234">
        <f t="shared" si="6"/>
        <v>47.8125</v>
      </c>
      <c r="DG8" s="234">
        <f t="shared" si="7"/>
        <v>40.162500000000001</v>
      </c>
      <c r="DH8" s="234">
        <f t="shared" si="8"/>
        <v>20</v>
      </c>
      <c r="DI8" s="234">
        <f t="shared" si="9"/>
        <v>55.628119009366436</v>
      </c>
      <c r="DJ8" s="234">
        <f t="shared" si="21"/>
        <v>27.666666666666668</v>
      </c>
    </row>
    <row r="9" spans="1:115" ht="14.5" x14ac:dyDescent="0.35">
      <c r="B9" s="165">
        <v>37</v>
      </c>
      <c r="C9" s="148" t="s">
        <v>93</v>
      </c>
      <c r="D9" s="129" t="s">
        <v>56</v>
      </c>
      <c r="E9" s="130" t="s">
        <v>57</v>
      </c>
      <c r="F9" s="273">
        <v>50</v>
      </c>
      <c r="G9" s="136">
        <v>44</v>
      </c>
      <c r="H9" s="90">
        <v>22</v>
      </c>
      <c r="I9" s="175">
        <v>75</v>
      </c>
      <c r="J9" s="136">
        <v>44.4</v>
      </c>
      <c r="K9" s="136">
        <v>33.299999999999997</v>
      </c>
      <c r="L9" s="274">
        <v>52.568712731076303</v>
      </c>
      <c r="M9" s="175">
        <v>40</v>
      </c>
      <c r="N9" s="175">
        <v>55.3</v>
      </c>
      <c r="O9" s="136">
        <v>22.1</v>
      </c>
      <c r="P9" s="274">
        <v>49.400876765708723</v>
      </c>
      <c r="Q9" s="136">
        <f t="shared" ref="Q9:T9" si="32">AVERAGE(I9,M9)</f>
        <v>57.5</v>
      </c>
      <c r="R9" s="136">
        <f t="shared" si="32"/>
        <v>49.849999999999994</v>
      </c>
      <c r="S9" s="136">
        <f t="shared" si="32"/>
        <v>27.7</v>
      </c>
      <c r="T9" s="136">
        <f t="shared" si="32"/>
        <v>50.984794748392517</v>
      </c>
      <c r="U9" s="175">
        <v>40</v>
      </c>
      <c r="V9" s="136">
        <v>38.700000000000003</v>
      </c>
      <c r="W9" s="136">
        <v>15.5</v>
      </c>
      <c r="X9" s="175">
        <v>50</v>
      </c>
      <c r="Y9" s="136">
        <v>44.3</v>
      </c>
      <c r="Z9" s="136">
        <v>22.2</v>
      </c>
      <c r="AA9" s="175">
        <f t="shared" ref="AA9:AC9" si="33">AVERAGE(U9,X9)</f>
        <v>45</v>
      </c>
      <c r="AB9" s="136">
        <f t="shared" si="33"/>
        <v>41.5</v>
      </c>
      <c r="AC9" s="136">
        <f t="shared" si="33"/>
        <v>18.850000000000001</v>
      </c>
      <c r="AD9" s="229">
        <v>43664</v>
      </c>
      <c r="AE9" s="275">
        <v>60</v>
      </c>
      <c r="AF9" s="276">
        <v>27</v>
      </c>
      <c r="AG9" s="276">
        <v>16.2</v>
      </c>
      <c r="AH9" s="174"/>
      <c r="AI9" s="229">
        <v>43662</v>
      </c>
      <c r="AJ9" s="275">
        <v>50</v>
      </c>
      <c r="AK9" s="276">
        <v>79</v>
      </c>
      <c r="AL9" s="276">
        <v>39.5</v>
      </c>
      <c r="AM9" s="168"/>
      <c r="AN9" s="136">
        <f t="shared" ref="AN9:AP9" si="34">AVERAGE(AE9,AJ9)</f>
        <v>55</v>
      </c>
      <c r="AO9" s="136">
        <f t="shared" si="34"/>
        <v>53</v>
      </c>
      <c r="AP9" s="136">
        <f t="shared" si="34"/>
        <v>27.85</v>
      </c>
      <c r="AQ9" s="229">
        <v>44034</v>
      </c>
      <c r="AR9" s="116">
        <v>1</v>
      </c>
      <c r="AS9" s="116">
        <v>70</v>
      </c>
      <c r="AT9" s="117">
        <f t="shared" si="25"/>
        <v>0.7</v>
      </c>
      <c r="AU9" s="116">
        <v>4.8730000000000002</v>
      </c>
      <c r="AV9" s="116">
        <v>1.2190914318573891</v>
      </c>
      <c r="AW9" s="115">
        <v>44039</v>
      </c>
      <c r="AX9" s="116">
        <v>0</v>
      </c>
      <c r="AY9" s="116">
        <v>0</v>
      </c>
      <c r="AZ9" s="117">
        <f t="shared" si="26"/>
        <v>0</v>
      </c>
      <c r="BA9" s="116">
        <v>4.1769999999999996</v>
      </c>
      <c r="BB9" s="116">
        <v>0.33721206364284012</v>
      </c>
      <c r="BC9" s="136">
        <f t="shared" si="27"/>
        <v>0.5</v>
      </c>
      <c r="BD9" s="136">
        <f t="shared" si="27"/>
        <v>35</v>
      </c>
      <c r="BE9" s="136">
        <f t="shared" si="27"/>
        <v>0.35</v>
      </c>
      <c r="BF9" s="136">
        <f t="shared" si="27"/>
        <v>4.5250000000000004</v>
      </c>
      <c r="BG9" s="136">
        <f t="shared" si="27"/>
        <v>0.77815174775011464</v>
      </c>
      <c r="BH9" s="93"/>
      <c r="BI9" s="93"/>
      <c r="BJ9" s="93"/>
      <c r="BK9" s="93"/>
      <c r="BL9" s="248"/>
      <c r="BM9" s="248"/>
      <c r="BN9" s="93"/>
      <c r="BO9" s="93"/>
      <c r="BP9" s="93"/>
      <c r="BQ9" s="93"/>
      <c r="BR9" s="93"/>
      <c r="BS9" s="248"/>
      <c r="BT9" s="248"/>
      <c r="BU9" s="93"/>
      <c r="BV9" s="93"/>
      <c r="BW9" s="93"/>
      <c r="BX9" s="93"/>
      <c r="BY9" s="248"/>
      <c r="BZ9" s="248"/>
      <c r="CA9" s="90">
        <v>50</v>
      </c>
      <c r="CB9" s="90">
        <v>70</v>
      </c>
      <c r="CC9" s="90">
        <v>35</v>
      </c>
      <c r="CD9" s="175">
        <v>45</v>
      </c>
      <c r="CE9" s="175">
        <v>35</v>
      </c>
      <c r="CF9" s="136">
        <v>15.75</v>
      </c>
      <c r="CG9" s="136">
        <v>19.333333333333332</v>
      </c>
      <c r="CH9" s="136">
        <v>38.369651844439559</v>
      </c>
      <c r="CI9" s="90">
        <v>40</v>
      </c>
      <c r="CJ9" s="90">
        <v>30</v>
      </c>
      <c r="CK9" s="136">
        <v>12</v>
      </c>
      <c r="CL9" s="90">
        <v>40</v>
      </c>
      <c r="CM9" s="90">
        <v>25</v>
      </c>
      <c r="CN9" s="136">
        <v>10</v>
      </c>
      <c r="CO9" s="90">
        <v>40</v>
      </c>
      <c r="CP9" s="90">
        <v>27.5</v>
      </c>
      <c r="CQ9" s="136">
        <v>11</v>
      </c>
      <c r="CR9" s="175">
        <v>45</v>
      </c>
      <c r="CS9" s="175">
        <v>30</v>
      </c>
      <c r="CT9" s="90">
        <v>13.5</v>
      </c>
      <c r="CU9" s="90">
        <v>26</v>
      </c>
      <c r="CV9" s="136">
        <v>44.078383182216854</v>
      </c>
      <c r="CW9" s="175">
        <v>35</v>
      </c>
      <c r="CX9" s="175">
        <v>30</v>
      </c>
      <c r="CY9" s="90">
        <v>10.5</v>
      </c>
      <c r="CZ9" s="90">
        <v>12</v>
      </c>
      <c r="DA9" s="136">
        <v>35.324713286919234</v>
      </c>
      <c r="DB9" s="136">
        <f t="shared" ref="DB9:DC9" si="35">AVERAGE(CR9,CW9)</f>
        <v>40</v>
      </c>
      <c r="DC9" s="136">
        <f t="shared" si="35"/>
        <v>30</v>
      </c>
      <c r="DD9" s="136">
        <f t="shared" ref="DD9:DE9" si="36">AVERAGE(CU9,CZ9)</f>
        <v>19</v>
      </c>
      <c r="DE9" s="136">
        <f t="shared" si="36"/>
        <v>39.701548234568044</v>
      </c>
      <c r="DF9" s="234">
        <f t="shared" si="6"/>
        <v>41.4</v>
      </c>
      <c r="DG9" s="234">
        <f t="shared" si="7"/>
        <v>41.513333333333335</v>
      </c>
      <c r="DH9" s="234">
        <f t="shared" si="8"/>
        <v>17.883333333333333</v>
      </c>
      <c r="DI9" s="234">
        <f t="shared" si="9"/>
        <v>45.343171491480277</v>
      </c>
      <c r="DJ9" s="234">
        <f t="shared" si="21"/>
        <v>19.111111111111111</v>
      </c>
    </row>
    <row r="10" spans="1:115" ht="14.5" x14ac:dyDescent="0.35">
      <c r="B10" s="165">
        <v>38</v>
      </c>
      <c r="C10" s="148" t="s">
        <v>98</v>
      </c>
      <c r="D10" s="129" t="s">
        <v>56</v>
      </c>
      <c r="E10" s="130" t="s">
        <v>57</v>
      </c>
      <c r="F10" s="273">
        <v>30</v>
      </c>
      <c r="G10" s="136">
        <v>14</v>
      </c>
      <c r="H10" s="90">
        <v>4.2</v>
      </c>
      <c r="I10" s="175">
        <v>40</v>
      </c>
      <c r="J10" s="136">
        <v>33</v>
      </c>
      <c r="K10" s="136">
        <v>13.2</v>
      </c>
      <c r="L10" s="274">
        <v>44.979060736304497</v>
      </c>
      <c r="M10" s="175">
        <v>80</v>
      </c>
      <c r="N10" s="175">
        <v>21</v>
      </c>
      <c r="O10" s="136">
        <v>16.8</v>
      </c>
      <c r="P10" s="274">
        <v>117.38421942736002</v>
      </c>
      <c r="Q10" s="136">
        <f t="shared" ref="Q10:T10" si="37">AVERAGE(I10,M10)</f>
        <v>60</v>
      </c>
      <c r="R10" s="136">
        <f t="shared" si="37"/>
        <v>27</v>
      </c>
      <c r="S10" s="136">
        <f t="shared" si="37"/>
        <v>15</v>
      </c>
      <c r="T10" s="136">
        <f t="shared" si="37"/>
        <v>81.181640081832256</v>
      </c>
      <c r="U10" s="175">
        <v>10</v>
      </c>
      <c r="V10" s="136">
        <v>14</v>
      </c>
      <c r="W10" s="136">
        <v>1.4</v>
      </c>
      <c r="X10" s="175">
        <v>40</v>
      </c>
      <c r="Y10" s="136">
        <v>7</v>
      </c>
      <c r="Z10" s="136">
        <v>2.8</v>
      </c>
      <c r="AA10" s="175">
        <f t="shared" ref="AA10:AC10" si="38">AVERAGE(U10,X10)</f>
        <v>25</v>
      </c>
      <c r="AB10" s="136">
        <f t="shared" si="38"/>
        <v>10.5</v>
      </c>
      <c r="AC10" s="136">
        <f t="shared" si="38"/>
        <v>2.0999999999999996</v>
      </c>
      <c r="AD10" s="229">
        <v>43661</v>
      </c>
      <c r="AE10" s="275">
        <v>40</v>
      </c>
      <c r="AF10" s="276">
        <v>10.5</v>
      </c>
      <c r="AG10" s="276">
        <v>4.2</v>
      </c>
      <c r="AH10" s="174"/>
      <c r="AI10" s="229">
        <v>43653</v>
      </c>
      <c r="AJ10" s="275">
        <v>40</v>
      </c>
      <c r="AK10" s="276">
        <v>79</v>
      </c>
      <c r="AL10" s="276">
        <v>31.6</v>
      </c>
      <c r="AM10" s="174"/>
      <c r="AN10" s="136">
        <f t="shared" ref="AN10:AP10" si="39">AVERAGE(AE10,AJ10)</f>
        <v>40</v>
      </c>
      <c r="AO10" s="136">
        <f t="shared" si="39"/>
        <v>44.75</v>
      </c>
      <c r="AP10" s="136">
        <f t="shared" si="39"/>
        <v>17.900000000000002</v>
      </c>
      <c r="AQ10" s="229">
        <v>44031</v>
      </c>
      <c r="AR10" s="116">
        <v>5</v>
      </c>
      <c r="AS10" s="116">
        <v>10</v>
      </c>
      <c r="AT10" s="117">
        <f t="shared" si="25"/>
        <v>0.5</v>
      </c>
      <c r="AU10" s="116">
        <v>6.6920000000000002</v>
      </c>
      <c r="AV10" s="116">
        <v>1.9679404608558753</v>
      </c>
      <c r="AW10" s="115">
        <v>44032</v>
      </c>
      <c r="AX10" s="116">
        <v>1</v>
      </c>
      <c r="AY10" s="116">
        <v>70</v>
      </c>
      <c r="AZ10" s="117">
        <f t="shared" si="26"/>
        <v>0.7</v>
      </c>
      <c r="BA10" s="116">
        <v>8</v>
      </c>
      <c r="BB10" s="116">
        <v>0.96434833430742251</v>
      </c>
      <c r="BC10" s="136">
        <f t="shared" si="27"/>
        <v>3</v>
      </c>
      <c r="BD10" s="136">
        <f t="shared" si="27"/>
        <v>40</v>
      </c>
      <c r="BE10" s="136">
        <f t="shared" si="27"/>
        <v>0.6</v>
      </c>
      <c r="BF10" s="136">
        <f t="shared" si="27"/>
        <v>7.3460000000000001</v>
      </c>
      <c r="BG10" s="136">
        <f t="shared" si="27"/>
        <v>1.4661443975816488</v>
      </c>
      <c r="BH10" s="93"/>
      <c r="BI10" s="93"/>
      <c r="BJ10" s="93"/>
      <c r="BK10" s="93"/>
      <c r="BL10" s="248"/>
      <c r="BM10" s="248"/>
      <c r="BN10" s="93"/>
      <c r="BO10" s="93"/>
      <c r="BP10" s="93"/>
      <c r="BQ10" s="93"/>
      <c r="BR10" s="93"/>
      <c r="BS10" s="248"/>
      <c r="BT10" s="248"/>
      <c r="BU10" s="93"/>
      <c r="BV10" s="93"/>
      <c r="BW10" s="93"/>
      <c r="BX10" s="93"/>
      <c r="BY10" s="248"/>
      <c r="BZ10" s="248"/>
      <c r="CA10" s="90">
        <v>30</v>
      </c>
      <c r="CB10" s="90">
        <v>30</v>
      </c>
      <c r="CC10" s="90">
        <v>9</v>
      </c>
      <c r="CD10" s="175">
        <v>50</v>
      </c>
      <c r="CE10" s="175">
        <v>40</v>
      </c>
      <c r="CF10" s="136">
        <v>20</v>
      </c>
      <c r="CG10" s="136">
        <v>34.666666666666671</v>
      </c>
      <c r="CH10" s="136">
        <v>54.6690349102307</v>
      </c>
      <c r="CI10" s="90">
        <v>30</v>
      </c>
      <c r="CJ10" s="90">
        <v>15</v>
      </c>
      <c r="CK10" s="136">
        <v>4.5</v>
      </c>
      <c r="CL10" s="90">
        <v>30</v>
      </c>
      <c r="CM10" s="90">
        <v>25</v>
      </c>
      <c r="CN10" s="136">
        <v>7.5</v>
      </c>
      <c r="CO10" s="90">
        <v>30</v>
      </c>
      <c r="CP10" s="90">
        <v>20</v>
      </c>
      <c r="CQ10" s="136">
        <v>6</v>
      </c>
      <c r="CR10" s="175" t="s">
        <v>80</v>
      </c>
      <c r="CS10" s="175" t="s">
        <v>80</v>
      </c>
      <c r="CT10" s="90" t="s">
        <v>80</v>
      </c>
      <c r="CU10" s="90" t="s">
        <v>81</v>
      </c>
      <c r="CV10" s="136" t="s">
        <v>81</v>
      </c>
      <c r="CW10" s="175" t="s">
        <v>80</v>
      </c>
      <c r="CX10" s="175" t="s">
        <v>80</v>
      </c>
      <c r="CY10" s="90" t="s">
        <v>80</v>
      </c>
      <c r="CZ10" s="90" t="s">
        <v>81</v>
      </c>
      <c r="DA10" s="136" t="s">
        <v>81</v>
      </c>
      <c r="DB10" s="136"/>
      <c r="DC10" s="136"/>
      <c r="DD10" s="136"/>
      <c r="DE10" s="136"/>
      <c r="DF10" s="234">
        <f t="shared" si="6"/>
        <v>32.769230769230766</v>
      </c>
      <c r="DG10" s="234">
        <f t="shared" si="7"/>
        <v>28.346153846153847</v>
      </c>
      <c r="DH10" s="234">
        <f t="shared" si="8"/>
        <v>8.953846153846154</v>
      </c>
      <c r="DI10" s="234">
        <f t="shared" si="9"/>
        <v>81.181640081832256</v>
      </c>
      <c r="DJ10" s="234">
        <f t="shared" si="21"/>
        <v>34.666666666666671</v>
      </c>
    </row>
    <row r="11" spans="1:115" ht="14.5" x14ac:dyDescent="0.35">
      <c r="B11" s="165">
        <v>39</v>
      </c>
      <c r="C11" s="148" t="s">
        <v>100</v>
      </c>
      <c r="D11" s="129" t="s">
        <v>56</v>
      </c>
      <c r="E11" s="130" t="s">
        <v>57</v>
      </c>
      <c r="F11" s="273">
        <v>70</v>
      </c>
      <c r="G11" s="136">
        <v>55</v>
      </c>
      <c r="H11" s="90">
        <v>38.5</v>
      </c>
      <c r="I11" s="175">
        <v>40</v>
      </c>
      <c r="J11" s="136">
        <v>66</v>
      </c>
      <c r="K11" s="136">
        <v>26.4</v>
      </c>
      <c r="L11" s="274">
        <v>28.191630344200487</v>
      </c>
      <c r="M11" s="175">
        <v>100</v>
      </c>
      <c r="N11" s="175">
        <v>84.5</v>
      </c>
      <c r="O11" s="136">
        <v>84.5</v>
      </c>
      <c r="P11" s="274">
        <v>35.98840521083774</v>
      </c>
      <c r="Q11" s="136">
        <f t="shared" ref="Q11:T11" si="40">AVERAGE(I11,M11)</f>
        <v>70</v>
      </c>
      <c r="R11" s="136">
        <f t="shared" si="40"/>
        <v>75.25</v>
      </c>
      <c r="S11" s="136">
        <f t="shared" si="40"/>
        <v>55.45</v>
      </c>
      <c r="T11" s="136">
        <f t="shared" si="40"/>
        <v>32.090017777519115</v>
      </c>
      <c r="U11" s="175">
        <v>60</v>
      </c>
      <c r="V11" s="136">
        <v>10.5</v>
      </c>
      <c r="W11" s="136">
        <v>6.3</v>
      </c>
      <c r="X11" s="175">
        <v>40</v>
      </c>
      <c r="Y11" s="136">
        <v>14</v>
      </c>
      <c r="Z11" s="136">
        <v>5.6</v>
      </c>
      <c r="AA11" s="175">
        <f t="shared" ref="AA11:AC11" si="41">AVERAGE(U11,X11)</f>
        <v>50</v>
      </c>
      <c r="AB11" s="136">
        <f t="shared" si="41"/>
        <v>12.25</v>
      </c>
      <c r="AC11" s="136">
        <f t="shared" si="41"/>
        <v>5.9499999999999993</v>
      </c>
      <c r="AD11" s="229">
        <v>43661</v>
      </c>
      <c r="AE11" s="275">
        <v>60</v>
      </c>
      <c r="AF11" s="276">
        <v>38.700000000000003</v>
      </c>
      <c r="AG11" s="276">
        <v>23.2</v>
      </c>
      <c r="AH11" s="168"/>
      <c r="AI11" s="229">
        <v>43658</v>
      </c>
      <c r="AJ11" s="275">
        <v>60</v>
      </c>
      <c r="AK11" s="276">
        <v>79</v>
      </c>
      <c r="AL11" s="276">
        <v>47.4</v>
      </c>
      <c r="AM11" s="174"/>
      <c r="AN11" s="136">
        <f t="shared" ref="AN11:AP11" si="42">AVERAGE(AE11,AJ11)</f>
        <v>60</v>
      </c>
      <c r="AO11" s="136">
        <f t="shared" si="42"/>
        <v>58.85</v>
      </c>
      <c r="AP11" s="136">
        <f t="shared" si="42"/>
        <v>35.299999999999997</v>
      </c>
      <c r="AQ11" s="229">
        <v>44030</v>
      </c>
      <c r="AR11" s="116">
        <v>5</v>
      </c>
      <c r="AS11" s="116">
        <v>10</v>
      </c>
      <c r="AT11" s="117">
        <f t="shared" si="25"/>
        <v>0.5</v>
      </c>
      <c r="AU11" s="116">
        <v>2.6070000000000002</v>
      </c>
      <c r="AV11" s="116">
        <v>1.7460468358842729</v>
      </c>
      <c r="AW11" s="115" t="s">
        <v>718</v>
      </c>
      <c r="AX11" s="116">
        <v>10</v>
      </c>
      <c r="AY11" s="116">
        <v>25</v>
      </c>
      <c r="AZ11" s="117">
        <f t="shared" si="26"/>
        <v>2.5</v>
      </c>
      <c r="BA11" s="116">
        <v>2.3260000000000001</v>
      </c>
      <c r="BB11" s="116">
        <v>1.0985954665554165</v>
      </c>
      <c r="BC11" s="136">
        <f t="shared" si="27"/>
        <v>7.5</v>
      </c>
      <c r="BD11" s="136">
        <f t="shared" si="27"/>
        <v>17.5</v>
      </c>
      <c r="BE11" s="136">
        <f t="shared" si="27"/>
        <v>1.5</v>
      </c>
      <c r="BF11" s="136">
        <f t="shared" si="27"/>
        <v>2.4664999999999999</v>
      </c>
      <c r="BG11" s="136">
        <f t="shared" si="27"/>
        <v>1.4223211512198448</v>
      </c>
      <c r="BH11" s="93"/>
      <c r="BI11" s="93"/>
      <c r="BJ11" s="93"/>
      <c r="BK11" s="93"/>
      <c r="BL11" s="248"/>
      <c r="BM11" s="248"/>
      <c r="BN11" s="93"/>
      <c r="BO11" s="93"/>
      <c r="BP11" s="93"/>
      <c r="BQ11" s="93"/>
      <c r="BR11" s="93"/>
      <c r="BS11" s="248"/>
      <c r="BT11" s="248"/>
      <c r="BU11" s="93"/>
      <c r="BV11" s="93"/>
      <c r="BW11" s="93"/>
      <c r="BX11" s="93"/>
      <c r="BY11" s="248"/>
      <c r="BZ11" s="248"/>
      <c r="CA11" s="235">
        <v>60</v>
      </c>
      <c r="CB11" s="235">
        <v>40</v>
      </c>
      <c r="CC11" s="90">
        <v>24</v>
      </c>
      <c r="CD11" s="175">
        <v>95</v>
      </c>
      <c r="CE11" s="175">
        <v>90</v>
      </c>
      <c r="CF11" s="136">
        <v>85.5</v>
      </c>
      <c r="CG11" s="136">
        <v>12</v>
      </c>
      <c r="CH11" s="136">
        <v>15.588372216490386</v>
      </c>
      <c r="CI11" s="90">
        <v>60</v>
      </c>
      <c r="CJ11" s="90">
        <v>40</v>
      </c>
      <c r="CK11" s="136">
        <v>24</v>
      </c>
      <c r="CL11" s="90">
        <v>50</v>
      </c>
      <c r="CM11" s="90">
        <v>30</v>
      </c>
      <c r="CN11" s="136">
        <v>15</v>
      </c>
      <c r="CO11" s="90">
        <v>55</v>
      </c>
      <c r="CP11" s="90">
        <v>35</v>
      </c>
      <c r="CQ11" s="136">
        <v>19.5</v>
      </c>
      <c r="CR11" s="175">
        <v>60</v>
      </c>
      <c r="CS11" s="175">
        <v>55</v>
      </c>
      <c r="CT11" s="90">
        <v>33</v>
      </c>
      <c r="CU11" s="90">
        <v>7</v>
      </c>
      <c r="CV11" s="136">
        <v>4.1863032652416106</v>
      </c>
      <c r="CW11" s="175">
        <v>60</v>
      </c>
      <c r="CX11" s="175">
        <v>40</v>
      </c>
      <c r="CY11" s="90">
        <v>24</v>
      </c>
      <c r="CZ11" s="90">
        <v>19</v>
      </c>
      <c r="DA11" s="136">
        <v>9.642508149553267</v>
      </c>
      <c r="DB11" s="136">
        <f t="shared" ref="DB11:DC11" si="43">AVERAGE(CR11,CW11)</f>
        <v>60</v>
      </c>
      <c r="DC11" s="136">
        <f t="shared" si="43"/>
        <v>47.5</v>
      </c>
      <c r="DD11" s="136">
        <f t="shared" ref="DD11:DE11" si="44">AVERAGE(CU11,CZ11)</f>
        <v>13</v>
      </c>
      <c r="DE11" s="136">
        <f t="shared" si="44"/>
        <v>6.9144057073974388</v>
      </c>
      <c r="DF11" s="234">
        <f t="shared" si="6"/>
        <v>55.333333333333336</v>
      </c>
      <c r="DG11" s="234">
        <f t="shared" si="7"/>
        <v>45.18</v>
      </c>
      <c r="DH11" s="234">
        <f t="shared" si="8"/>
        <v>29.36</v>
      </c>
      <c r="DI11" s="234">
        <f t="shared" si="9"/>
        <v>19.502211742458275</v>
      </c>
      <c r="DJ11" s="234">
        <f t="shared" si="21"/>
        <v>12.666666666666666</v>
      </c>
    </row>
    <row r="12" spans="1:115" ht="14.5" x14ac:dyDescent="0.35">
      <c r="B12" s="165">
        <v>40</v>
      </c>
      <c r="C12" s="148" t="s">
        <v>109</v>
      </c>
      <c r="D12" s="129" t="s">
        <v>56</v>
      </c>
      <c r="E12" s="130" t="s">
        <v>57</v>
      </c>
      <c r="F12" s="273">
        <v>60</v>
      </c>
      <c r="G12" s="136">
        <v>4</v>
      </c>
      <c r="H12" s="90">
        <v>2.4</v>
      </c>
      <c r="I12" s="175">
        <v>60</v>
      </c>
      <c r="J12" s="136">
        <v>66</v>
      </c>
      <c r="K12" s="136">
        <v>39.6</v>
      </c>
      <c r="L12" s="274">
        <v>18.678983053678738</v>
      </c>
      <c r="M12" s="175">
        <v>70</v>
      </c>
      <c r="N12" s="175">
        <v>33</v>
      </c>
      <c r="O12" s="136">
        <v>23.1</v>
      </c>
      <c r="P12" s="274">
        <v>24.54747015884703</v>
      </c>
      <c r="Q12" s="136">
        <f t="shared" ref="Q12:T12" si="45">AVERAGE(I12,M12)</f>
        <v>65</v>
      </c>
      <c r="R12" s="136">
        <f t="shared" si="45"/>
        <v>49.5</v>
      </c>
      <c r="S12" s="136">
        <f t="shared" si="45"/>
        <v>31.35</v>
      </c>
      <c r="T12" s="136">
        <f t="shared" si="45"/>
        <v>21.613226606262884</v>
      </c>
      <c r="U12" s="175">
        <v>40</v>
      </c>
      <c r="V12" s="136">
        <v>10.5</v>
      </c>
      <c r="W12" s="136">
        <v>4.2</v>
      </c>
      <c r="X12" s="175">
        <v>60</v>
      </c>
      <c r="Y12" s="136">
        <v>44.3</v>
      </c>
      <c r="Z12" s="136">
        <v>26.6</v>
      </c>
      <c r="AA12" s="175">
        <f t="shared" ref="AA12:AC12" si="46">AVERAGE(U12,X12)</f>
        <v>50</v>
      </c>
      <c r="AB12" s="136">
        <f t="shared" si="46"/>
        <v>27.4</v>
      </c>
      <c r="AC12" s="136">
        <f t="shared" si="46"/>
        <v>15.4</v>
      </c>
      <c r="AD12" s="229">
        <v>43653</v>
      </c>
      <c r="AE12" s="275">
        <v>95</v>
      </c>
      <c r="AF12" s="276">
        <v>66</v>
      </c>
      <c r="AG12" s="276">
        <v>62.7</v>
      </c>
      <c r="AH12" s="174"/>
      <c r="AI12" s="229">
        <v>43656</v>
      </c>
      <c r="AJ12" s="275">
        <v>75</v>
      </c>
      <c r="AK12" s="276">
        <v>60.7</v>
      </c>
      <c r="AL12" s="276">
        <v>45.5</v>
      </c>
      <c r="AM12" s="174"/>
      <c r="AN12" s="136">
        <f t="shared" ref="AN12:AP12" si="47">AVERAGE(AE12,AJ12)</f>
        <v>85</v>
      </c>
      <c r="AO12" s="136">
        <f t="shared" si="47"/>
        <v>63.35</v>
      </c>
      <c r="AP12" s="136">
        <f t="shared" si="47"/>
        <v>54.1</v>
      </c>
      <c r="AQ12" s="229">
        <v>44025</v>
      </c>
      <c r="AR12" s="116">
        <v>5</v>
      </c>
      <c r="AS12" s="116">
        <v>10</v>
      </c>
      <c r="AT12" s="117">
        <f t="shared" si="25"/>
        <v>0.5</v>
      </c>
      <c r="AU12" s="116">
        <v>0.63200000000000001</v>
      </c>
      <c r="AV12" s="116">
        <v>0.17323775388291518</v>
      </c>
      <c r="AW12" s="115">
        <v>44023</v>
      </c>
      <c r="AX12" s="116">
        <v>10</v>
      </c>
      <c r="AY12" s="116">
        <v>20</v>
      </c>
      <c r="AZ12" s="117">
        <f t="shared" si="26"/>
        <v>2</v>
      </c>
      <c r="BA12" s="116">
        <v>1.982</v>
      </c>
      <c r="BB12" s="116">
        <v>1.2784408385856689</v>
      </c>
      <c r="BC12" s="136">
        <f t="shared" si="27"/>
        <v>7.5</v>
      </c>
      <c r="BD12" s="136">
        <f t="shared" si="27"/>
        <v>15</v>
      </c>
      <c r="BE12" s="136">
        <f t="shared" si="27"/>
        <v>1.25</v>
      </c>
      <c r="BF12" s="136">
        <f t="shared" si="27"/>
        <v>1.3069999999999999</v>
      </c>
      <c r="BG12" s="136">
        <f t="shared" si="27"/>
        <v>0.72583929623429211</v>
      </c>
      <c r="BH12" s="257">
        <v>44383</v>
      </c>
      <c r="BI12" s="258">
        <v>90</v>
      </c>
      <c r="BJ12" s="258">
        <v>14</v>
      </c>
      <c r="BK12" s="259">
        <f>(BI12*BJ12)/100</f>
        <v>12.6</v>
      </c>
      <c r="BL12" s="325">
        <v>4.2240000000000002</v>
      </c>
      <c r="BM12" s="325">
        <v>2.5579761068165845</v>
      </c>
      <c r="BN12" s="260"/>
      <c r="BO12" s="257">
        <v>44383</v>
      </c>
      <c r="BP12" s="258">
        <v>40</v>
      </c>
      <c r="BQ12" s="258">
        <v>33</v>
      </c>
      <c r="BR12" s="259">
        <f>(BP12*BQ12)/100</f>
        <v>13.2</v>
      </c>
      <c r="BS12" s="325">
        <v>3.472</v>
      </c>
      <c r="BT12" s="325">
        <v>1.6582876866511591</v>
      </c>
      <c r="BU12" s="260"/>
      <c r="BV12" s="93">
        <f>AVERAGE(BI12,BP12)</f>
        <v>65</v>
      </c>
      <c r="BW12" s="93">
        <f>AVERAGE(BJ12,BQ12)</f>
        <v>23.5</v>
      </c>
      <c r="BX12" s="93">
        <f>AVERAGE(BK12,BR12)</f>
        <v>12.899999999999999</v>
      </c>
      <c r="BY12" s="248">
        <f t="shared" si="28"/>
        <v>3.8479999999999999</v>
      </c>
      <c r="BZ12" s="248">
        <f t="shared" si="29"/>
        <v>2.1081318967338718</v>
      </c>
      <c r="CA12" s="90">
        <v>80</v>
      </c>
      <c r="CB12" s="90">
        <v>35</v>
      </c>
      <c r="CC12" s="90">
        <v>28</v>
      </c>
      <c r="CD12" s="175">
        <v>55</v>
      </c>
      <c r="CE12" s="175">
        <v>35</v>
      </c>
      <c r="CF12" s="136">
        <v>19.25</v>
      </c>
      <c r="CG12" s="136">
        <v>17</v>
      </c>
      <c r="CH12" s="136">
        <v>19.762336838879776</v>
      </c>
      <c r="CI12" s="90">
        <v>30</v>
      </c>
      <c r="CJ12" s="90">
        <v>15</v>
      </c>
      <c r="CK12" s="136">
        <v>4.5</v>
      </c>
      <c r="CL12" s="90">
        <v>45</v>
      </c>
      <c r="CM12" s="90">
        <v>20</v>
      </c>
      <c r="CN12" s="136">
        <v>9</v>
      </c>
      <c r="CO12" s="90">
        <v>37.5</v>
      </c>
      <c r="CP12" s="90">
        <v>17.5</v>
      </c>
      <c r="CQ12" s="136">
        <v>6.75</v>
      </c>
      <c r="CR12" s="175">
        <v>65</v>
      </c>
      <c r="CS12" s="175">
        <v>40</v>
      </c>
      <c r="CT12" s="90">
        <v>26</v>
      </c>
      <c r="CU12" s="90">
        <v>27</v>
      </c>
      <c r="CV12" s="136">
        <v>35.599780696718</v>
      </c>
      <c r="CW12" s="175">
        <v>50</v>
      </c>
      <c r="CX12" s="175">
        <v>40</v>
      </c>
      <c r="CY12" s="90">
        <v>20</v>
      </c>
      <c r="CZ12" s="90">
        <v>33</v>
      </c>
      <c r="DA12" s="136">
        <v>26.018146114797108</v>
      </c>
      <c r="DB12" s="136">
        <f t="shared" ref="DB12:DC12" si="48">AVERAGE(CR12,CW12)</f>
        <v>57.5</v>
      </c>
      <c r="DC12" s="136">
        <f t="shared" si="48"/>
        <v>40</v>
      </c>
      <c r="DD12" s="136">
        <f t="shared" ref="DD12:DE12" si="49">AVERAGE(CU12,CZ12)</f>
        <v>30</v>
      </c>
      <c r="DE12" s="136">
        <f t="shared" si="49"/>
        <v>30.808963405757552</v>
      </c>
      <c r="DF12" s="234">
        <f t="shared" si="6"/>
        <v>54.705882352941174</v>
      </c>
      <c r="DG12" s="234">
        <f t="shared" si="7"/>
        <v>32.147058823529413</v>
      </c>
      <c r="DH12" s="234">
        <f t="shared" si="8"/>
        <v>19.95</v>
      </c>
      <c r="DI12" s="234">
        <f t="shared" si="9"/>
        <v>26.211095006010218</v>
      </c>
      <c r="DJ12" s="234">
        <f t="shared" si="21"/>
        <v>25.666666666666668</v>
      </c>
    </row>
    <row r="13" spans="1:115" ht="14.5" x14ac:dyDescent="0.35">
      <c r="B13" s="165">
        <v>41</v>
      </c>
      <c r="C13" s="148" t="s">
        <v>113</v>
      </c>
      <c r="D13" s="129" t="s">
        <v>56</v>
      </c>
      <c r="E13" s="130" t="s">
        <v>57</v>
      </c>
      <c r="F13" s="273">
        <v>40</v>
      </c>
      <c r="G13" s="136">
        <v>66</v>
      </c>
      <c r="H13" s="90">
        <v>26.4</v>
      </c>
      <c r="I13" s="175">
        <v>35</v>
      </c>
      <c r="J13" s="136">
        <v>66</v>
      </c>
      <c r="K13" s="136">
        <v>23.1</v>
      </c>
      <c r="L13" s="274">
        <v>35.588303792293466</v>
      </c>
      <c r="M13" s="175">
        <v>60</v>
      </c>
      <c r="N13" s="175">
        <v>90</v>
      </c>
      <c r="O13" s="136">
        <v>54</v>
      </c>
      <c r="P13" s="274">
        <v>70.971645233593392</v>
      </c>
      <c r="Q13" s="136">
        <f t="shared" ref="Q13:T13" si="50">AVERAGE(I13,M13)</f>
        <v>47.5</v>
      </c>
      <c r="R13" s="136">
        <f t="shared" si="50"/>
        <v>78</v>
      </c>
      <c r="S13" s="136">
        <f t="shared" si="50"/>
        <v>38.549999999999997</v>
      </c>
      <c r="T13" s="136">
        <f t="shared" si="50"/>
        <v>53.279974512943426</v>
      </c>
      <c r="U13" s="175">
        <v>10</v>
      </c>
      <c r="V13" s="136">
        <v>7</v>
      </c>
      <c r="W13" s="136">
        <v>0.7</v>
      </c>
      <c r="X13" s="175">
        <v>30</v>
      </c>
      <c r="Y13" s="136">
        <v>33</v>
      </c>
      <c r="Z13" s="136">
        <v>9.9</v>
      </c>
      <c r="AA13" s="175">
        <f t="shared" ref="AA13:AC13" si="51">AVERAGE(U13,X13)</f>
        <v>20</v>
      </c>
      <c r="AB13" s="136">
        <f t="shared" si="51"/>
        <v>20</v>
      </c>
      <c r="AC13" s="136">
        <f t="shared" si="51"/>
        <v>5.3</v>
      </c>
      <c r="AD13" s="229">
        <v>43665</v>
      </c>
      <c r="AE13" s="275">
        <v>40</v>
      </c>
      <c r="AF13" s="276">
        <v>66</v>
      </c>
      <c r="AG13" s="276">
        <v>26.4</v>
      </c>
      <c r="AH13" s="174"/>
      <c r="AI13" s="229">
        <v>43663</v>
      </c>
      <c r="AJ13" s="275">
        <v>50</v>
      </c>
      <c r="AK13" s="276">
        <v>79</v>
      </c>
      <c r="AL13" s="276">
        <v>39.5</v>
      </c>
      <c r="AM13" s="174" t="s">
        <v>139</v>
      </c>
      <c r="AN13" s="136">
        <f t="shared" ref="AN13:AP13" si="52">AVERAGE(AE13,AJ13)</f>
        <v>45</v>
      </c>
      <c r="AO13" s="136">
        <f t="shared" si="52"/>
        <v>72.5</v>
      </c>
      <c r="AP13" s="136">
        <f t="shared" si="52"/>
        <v>32.950000000000003</v>
      </c>
      <c r="AQ13" s="229">
        <v>44048</v>
      </c>
      <c r="AR13" s="116">
        <v>10</v>
      </c>
      <c r="AS13" s="116">
        <v>95</v>
      </c>
      <c r="AT13" s="117">
        <f t="shared" si="25"/>
        <v>9.5</v>
      </c>
      <c r="AU13" s="116">
        <v>7.4980000000000002</v>
      </c>
      <c r="AV13" s="116">
        <v>1.4176347531935729</v>
      </c>
      <c r="AW13" s="118">
        <v>44049</v>
      </c>
      <c r="AX13" s="116">
        <v>10</v>
      </c>
      <c r="AY13" s="116">
        <v>10</v>
      </c>
      <c r="AZ13" s="117">
        <f t="shared" si="26"/>
        <v>1</v>
      </c>
      <c r="BA13" s="116">
        <v>3.3849999999999998</v>
      </c>
      <c r="BB13" s="116">
        <v>0.18065098874157232</v>
      </c>
      <c r="BC13" s="136">
        <f t="shared" si="27"/>
        <v>10</v>
      </c>
      <c r="BD13" s="136">
        <f t="shared" si="27"/>
        <v>52.5</v>
      </c>
      <c r="BE13" s="136">
        <f t="shared" si="27"/>
        <v>5.25</v>
      </c>
      <c r="BF13" s="136">
        <f t="shared" si="27"/>
        <v>5.4414999999999996</v>
      </c>
      <c r="BG13" s="136">
        <f t="shared" si="27"/>
        <v>0.79914287096757264</v>
      </c>
      <c r="BH13" s="93"/>
      <c r="BI13" s="93"/>
      <c r="BJ13" s="93"/>
      <c r="BK13" s="93"/>
      <c r="BL13" s="248"/>
      <c r="BM13" s="248"/>
      <c r="BN13" s="93"/>
      <c r="BO13" s="93"/>
      <c r="BP13" s="93"/>
      <c r="BQ13" s="93"/>
      <c r="BR13" s="93"/>
      <c r="BS13" s="248"/>
      <c r="BT13" s="248"/>
      <c r="BU13" s="93"/>
      <c r="BV13" s="93"/>
      <c r="BW13" s="93"/>
      <c r="BX13" s="93"/>
      <c r="BY13" s="248"/>
      <c r="BZ13" s="248"/>
      <c r="CA13" s="90"/>
      <c r="CB13" s="90"/>
      <c r="CC13" s="90"/>
      <c r="CD13" s="175">
        <v>60</v>
      </c>
      <c r="CE13" s="175">
        <v>50</v>
      </c>
      <c r="CF13" s="136">
        <v>30</v>
      </c>
      <c r="CG13" s="136">
        <v>47.333333333333336</v>
      </c>
      <c r="CH13" s="136">
        <v>124.96286936800745</v>
      </c>
      <c r="CI13" s="90">
        <v>40</v>
      </c>
      <c r="CJ13" s="90">
        <v>30</v>
      </c>
      <c r="CK13" s="136">
        <v>12</v>
      </c>
      <c r="CL13" s="90">
        <v>40</v>
      </c>
      <c r="CM13" s="90">
        <v>25</v>
      </c>
      <c r="CN13" s="136">
        <v>10</v>
      </c>
      <c r="CO13" s="90">
        <v>40</v>
      </c>
      <c r="CP13" s="90">
        <v>27.5</v>
      </c>
      <c r="CQ13" s="136">
        <v>11</v>
      </c>
      <c r="CR13" s="175" t="s">
        <v>80</v>
      </c>
      <c r="CS13" s="175" t="s">
        <v>80</v>
      </c>
      <c r="CT13" s="90" t="s">
        <v>80</v>
      </c>
      <c r="CU13" s="90" t="s">
        <v>81</v>
      </c>
      <c r="CV13" s="136" t="s">
        <v>81</v>
      </c>
      <c r="CW13" s="175" t="s">
        <v>80</v>
      </c>
      <c r="CX13" s="175" t="s">
        <v>80</v>
      </c>
      <c r="CY13" s="90" t="s">
        <v>80</v>
      </c>
      <c r="CZ13" s="90" t="s">
        <v>81</v>
      </c>
      <c r="DA13" s="136" t="s">
        <v>81</v>
      </c>
      <c r="DB13" s="136"/>
      <c r="DC13" s="136"/>
      <c r="DD13" s="136"/>
      <c r="DE13" s="136"/>
      <c r="DF13" s="234">
        <f t="shared" si="6"/>
        <v>35.416666666666664</v>
      </c>
      <c r="DG13" s="234">
        <f t="shared" si="7"/>
        <v>51.416666666666664</v>
      </c>
      <c r="DH13" s="234">
        <f t="shared" si="8"/>
        <v>20.208333333333332</v>
      </c>
      <c r="DI13" s="234">
        <f t="shared" si="9"/>
        <v>53.279974512943426</v>
      </c>
      <c r="DJ13" s="234">
        <f t="shared" si="21"/>
        <v>47.333333333333336</v>
      </c>
    </row>
    <row r="14" spans="1:115" ht="14.5" x14ac:dyDescent="0.35">
      <c r="B14" s="165">
        <v>42</v>
      </c>
      <c r="C14" s="148" t="s">
        <v>117</v>
      </c>
      <c r="D14" s="129" t="s">
        <v>56</v>
      </c>
      <c r="E14" s="130" t="s">
        <v>57</v>
      </c>
      <c r="F14" s="273">
        <v>90</v>
      </c>
      <c r="G14" s="136">
        <v>21</v>
      </c>
      <c r="H14" s="90">
        <v>18.899999999999999</v>
      </c>
      <c r="I14" s="175">
        <v>70</v>
      </c>
      <c r="J14" s="136">
        <v>17.5</v>
      </c>
      <c r="K14" s="136">
        <v>12.3</v>
      </c>
      <c r="L14" s="274">
        <v>16.456199661927016</v>
      </c>
      <c r="M14" s="175">
        <v>65</v>
      </c>
      <c r="N14" s="175">
        <v>27</v>
      </c>
      <c r="O14" s="136">
        <v>17.600000000000001</v>
      </c>
      <c r="P14" s="274">
        <v>15.230320870223309</v>
      </c>
      <c r="Q14" s="136">
        <f t="shared" ref="Q14:T14" si="53">AVERAGE(I14,M14)</f>
        <v>67.5</v>
      </c>
      <c r="R14" s="136">
        <f t="shared" si="53"/>
        <v>22.25</v>
      </c>
      <c r="S14" s="136">
        <f t="shared" si="53"/>
        <v>14.950000000000001</v>
      </c>
      <c r="T14" s="136">
        <f t="shared" si="53"/>
        <v>15.843260266075163</v>
      </c>
      <c r="U14" s="175">
        <v>10</v>
      </c>
      <c r="V14" s="136">
        <v>7</v>
      </c>
      <c r="W14" s="136">
        <v>0.7</v>
      </c>
      <c r="X14" s="175">
        <v>10</v>
      </c>
      <c r="Y14" s="136">
        <v>21</v>
      </c>
      <c r="Z14" s="136">
        <v>2.1</v>
      </c>
      <c r="AA14" s="175">
        <f t="shared" ref="AA14:AC14" si="54">AVERAGE(U14,X14)</f>
        <v>10</v>
      </c>
      <c r="AB14" s="136">
        <f t="shared" si="54"/>
        <v>14</v>
      </c>
      <c r="AC14" s="136">
        <f t="shared" si="54"/>
        <v>1.4</v>
      </c>
      <c r="AD14" s="229">
        <v>43665</v>
      </c>
      <c r="AE14" s="275">
        <v>40</v>
      </c>
      <c r="AF14" s="276">
        <v>79</v>
      </c>
      <c r="AG14" s="276">
        <v>31.6</v>
      </c>
      <c r="AH14" s="174"/>
      <c r="AI14" s="229">
        <v>43664</v>
      </c>
      <c r="AJ14" s="275">
        <v>50</v>
      </c>
      <c r="AK14" s="276">
        <v>21</v>
      </c>
      <c r="AL14" s="276">
        <v>10.5</v>
      </c>
      <c r="AM14" s="174"/>
      <c r="AN14" s="136">
        <f t="shared" ref="AN14:AP14" si="55">AVERAGE(AE14,AJ14)</f>
        <v>45</v>
      </c>
      <c r="AO14" s="136">
        <f t="shared" si="55"/>
        <v>50</v>
      </c>
      <c r="AP14" s="136">
        <f t="shared" si="55"/>
        <v>21.05</v>
      </c>
      <c r="AQ14" s="229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36"/>
      <c r="BD14" s="136"/>
      <c r="BE14" s="136"/>
      <c r="BF14" s="136"/>
      <c r="BG14" s="136"/>
      <c r="BH14" s="93"/>
      <c r="BI14" s="93"/>
      <c r="BJ14" s="93"/>
      <c r="BK14" s="93"/>
      <c r="BL14" s="248"/>
      <c r="BM14" s="248"/>
      <c r="BN14" s="93"/>
      <c r="BO14" s="93"/>
      <c r="BP14" s="93"/>
      <c r="BQ14" s="93"/>
      <c r="BR14" s="93"/>
      <c r="BS14" s="248"/>
      <c r="BT14" s="248"/>
      <c r="BU14" s="93"/>
      <c r="BV14" s="93"/>
      <c r="BW14" s="93"/>
      <c r="BX14" s="93"/>
      <c r="BY14" s="248"/>
      <c r="BZ14" s="248"/>
      <c r="CA14" s="90">
        <v>50</v>
      </c>
      <c r="CB14" s="90">
        <v>50</v>
      </c>
      <c r="CC14" s="90">
        <v>25</v>
      </c>
      <c r="CD14" s="175">
        <v>90</v>
      </c>
      <c r="CE14" s="175">
        <v>80</v>
      </c>
      <c r="CF14" s="136">
        <v>72</v>
      </c>
      <c r="CG14" s="136">
        <v>35.151515151515149</v>
      </c>
      <c r="CH14" s="136">
        <v>61.414501944804975</v>
      </c>
      <c r="CI14" s="90">
        <v>30</v>
      </c>
      <c r="CJ14" s="90">
        <v>15</v>
      </c>
      <c r="CK14" s="136">
        <v>4.5</v>
      </c>
      <c r="CL14" s="90">
        <v>40</v>
      </c>
      <c r="CM14" s="90">
        <v>20</v>
      </c>
      <c r="CN14" s="136">
        <v>8</v>
      </c>
      <c r="CO14" s="90">
        <v>35</v>
      </c>
      <c r="CP14" s="90">
        <v>17.5</v>
      </c>
      <c r="CQ14" s="136">
        <v>6.25</v>
      </c>
      <c r="CR14" s="175" t="s">
        <v>80</v>
      </c>
      <c r="CS14" s="175" t="s">
        <v>80</v>
      </c>
      <c r="CT14" s="90" t="s">
        <v>80</v>
      </c>
      <c r="CU14" s="90" t="s">
        <v>81</v>
      </c>
      <c r="CV14" s="136" t="s">
        <v>81</v>
      </c>
      <c r="CW14" s="175" t="s">
        <v>80</v>
      </c>
      <c r="CX14" s="175" t="s">
        <v>80</v>
      </c>
      <c r="CY14" s="90" t="s">
        <v>80</v>
      </c>
      <c r="CZ14" s="90" t="s">
        <v>81</v>
      </c>
      <c r="DA14" s="136" t="s">
        <v>81</v>
      </c>
      <c r="DB14" s="136"/>
      <c r="DC14" s="136"/>
      <c r="DD14" s="136"/>
      <c r="DE14" s="136"/>
      <c r="DF14" s="234">
        <f t="shared" si="6"/>
        <v>49.545454545454547</v>
      </c>
      <c r="DG14" s="234">
        <f t="shared" si="7"/>
        <v>32.590909090909093</v>
      </c>
      <c r="DH14" s="234">
        <f t="shared" si="8"/>
        <v>18.472727272727273</v>
      </c>
      <c r="DI14" s="234">
        <f t="shared" si="9"/>
        <v>15.843260266075163</v>
      </c>
      <c r="DJ14" s="234">
        <f t="shared" si="21"/>
        <v>35.151515151515149</v>
      </c>
    </row>
    <row r="15" spans="1:115" ht="14.5" x14ac:dyDescent="0.35">
      <c r="B15" s="165">
        <v>43</v>
      </c>
      <c r="C15" s="148" t="s">
        <v>121</v>
      </c>
      <c r="D15" s="129" t="s">
        <v>56</v>
      </c>
      <c r="E15" s="130" t="s">
        <v>57</v>
      </c>
      <c r="F15" s="278"/>
      <c r="G15" s="279"/>
      <c r="H15" s="90"/>
      <c r="I15" s="175">
        <v>35</v>
      </c>
      <c r="J15" s="136">
        <v>50</v>
      </c>
      <c r="K15" s="136">
        <v>17.5</v>
      </c>
      <c r="L15" s="274">
        <v>42.797884009202271</v>
      </c>
      <c r="M15" s="175">
        <v>50</v>
      </c>
      <c r="N15" s="175">
        <v>21</v>
      </c>
      <c r="O15" s="136">
        <v>10.5</v>
      </c>
      <c r="P15" s="274">
        <v>37.965646700307154</v>
      </c>
      <c r="Q15" s="136">
        <f t="shared" ref="Q15:T15" si="56">AVERAGE(I15,M15)</f>
        <v>42.5</v>
      </c>
      <c r="R15" s="136">
        <f t="shared" si="56"/>
        <v>35.5</v>
      </c>
      <c r="S15" s="136">
        <f t="shared" si="56"/>
        <v>14</v>
      </c>
      <c r="T15" s="136">
        <f t="shared" si="56"/>
        <v>40.381765354754712</v>
      </c>
      <c r="U15" s="175">
        <v>50</v>
      </c>
      <c r="V15" s="136">
        <v>21</v>
      </c>
      <c r="W15" s="136">
        <v>10.5</v>
      </c>
      <c r="X15" s="175">
        <v>10</v>
      </c>
      <c r="Y15" s="136">
        <v>7</v>
      </c>
      <c r="Z15" s="136">
        <v>0.7</v>
      </c>
      <c r="AA15" s="175">
        <f t="shared" ref="AA15:AC15" si="57">AVERAGE(U15,X15)</f>
        <v>30</v>
      </c>
      <c r="AB15" s="136">
        <f t="shared" si="57"/>
        <v>14</v>
      </c>
      <c r="AC15" s="136">
        <f t="shared" si="57"/>
        <v>5.6</v>
      </c>
      <c r="AD15" s="229">
        <v>43661</v>
      </c>
      <c r="AE15" s="275">
        <v>40</v>
      </c>
      <c r="AF15" s="276">
        <v>79</v>
      </c>
      <c r="AG15" s="276">
        <v>31.6</v>
      </c>
      <c r="AH15" s="174"/>
      <c r="AI15" s="229">
        <v>43662</v>
      </c>
      <c r="AJ15" s="275">
        <v>80</v>
      </c>
      <c r="AK15" s="276">
        <v>79</v>
      </c>
      <c r="AL15" s="276">
        <v>63.2</v>
      </c>
      <c r="AM15" s="174" t="s">
        <v>77</v>
      </c>
      <c r="AN15" s="136">
        <f t="shared" ref="AN15:AP15" si="58">AVERAGE(AE15,AJ15)</f>
        <v>60</v>
      </c>
      <c r="AO15" s="136">
        <f t="shared" si="58"/>
        <v>79</v>
      </c>
      <c r="AP15" s="136">
        <f t="shared" si="58"/>
        <v>47.400000000000006</v>
      </c>
      <c r="AQ15" s="229">
        <v>44028</v>
      </c>
      <c r="AR15" s="116">
        <v>0</v>
      </c>
      <c r="AS15" s="116">
        <v>0</v>
      </c>
      <c r="AT15" s="117">
        <f>(AR15*AS15)/100</f>
        <v>0</v>
      </c>
      <c r="AU15" s="116">
        <v>3.5670000000000002</v>
      </c>
      <c r="AV15" s="116">
        <v>7.7353326193026289E-2</v>
      </c>
      <c r="AW15" s="115">
        <v>44029</v>
      </c>
      <c r="AX15" s="116">
        <v>15</v>
      </c>
      <c r="AY15" s="116">
        <v>50</v>
      </c>
      <c r="AZ15" s="117">
        <f>(AX15*AY15)/100</f>
        <v>7.5</v>
      </c>
      <c r="BA15" s="116">
        <v>10.026</v>
      </c>
      <c r="BB15" s="116">
        <v>2.3935530430598986</v>
      </c>
      <c r="BC15" s="136">
        <f t="shared" ref="BC15:BG17" si="59">AVERAGE(AR15,AX15)</f>
        <v>7.5</v>
      </c>
      <c r="BD15" s="136">
        <f t="shared" si="59"/>
        <v>25</v>
      </c>
      <c r="BE15" s="136">
        <f t="shared" si="59"/>
        <v>3.75</v>
      </c>
      <c r="BF15" s="136">
        <f t="shared" si="59"/>
        <v>6.7965</v>
      </c>
      <c r="BG15" s="136">
        <f t="shared" si="59"/>
        <v>1.2354531846264625</v>
      </c>
      <c r="BH15" s="93"/>
      <c r="BI15" s="93"/>
      <c r="BJ15" s="93"/>
      <c r="BK15" s="93"/>
      <c r="BL15" s="248"/>
      <c r="BM15" s="248"/>
      <c r="BN15" s="93"/>
      <c r="BO15" s="93"/>
      <c r="BP15" s="93"/>
      <c r="BQ15" s="93"/>
      <c r="BR15" s="93"/>
      <c r="BS15" s="248"/>
      <c r="BT15" s="248"/>
      <c r="BU15" s="93"/>
      <c r="BV15" s="93"/>
      <c r="BW15" s="93"/>
      <c r="BX15" s="93"/>
      <c r="BY15" s="248"/>
      <c r="BZ15" s="248"/>
      <c r="CA15" s="90">
        <v>20</v>
      </c>
      <c r="CB15" s="90">
        <v>10</v>
      </c>
      <c r="CC15" s="90">
        <v>2</v>
      </c>
      <c r="CD15" s="175">
        <v>60</v>
      </c>
      <c r="CE15" s="175">
        <v>40</v>
      </c>
      <c r="CF15" s="136">
        <v>24</v>
      </c>
      <c r="CG15" s="136">
        <v>32.666666666666664</v>
      </c>
      <c r="CH15" s="136">
        <v>44.348208421957985</v>
      </c>
      <c r="CI15" s="90">
        <v>20</v>
      </c>
      <c r="CJ15" s="90">
        <v>15</v>
      </c>
      <c r="CK15" s="136">
        <v>3</v>
      </c>
      <c r="CL15" s="90">
        <v>30</v>
      </c>
      <c r="CM15" s="90">
        <v>20</v>
      </c>
      <c r="CN15" s="136">
        <v>6</v>
      </c>
      <c r="CO15" s="90">
        <v>25</v>
      </c>
      <c r="CP15" s="90">
        <v>17.5</v>
      </c>
      <c r="CQ15" s="136">
        <v>4.5</v>
      </c>
      <c r="CR15" s="175">
        <v>30</v>
      </c>
      <c r="CS15" s="175">
        <v>30</v>
      </c>
      <c r="CT15" s="90">
        <v>9</v>
      </c>
      <c r="CU15" s="90">
        <v>12</v>
      </c>
      <c r="CV15" s="136">
        <v>14.870108749292747</v>
      </c>
      <c r="CW15" s="175">
        <v>40</v>
      </c>
      <c r="CX15" s="175">
        <v>30</v>
      </c>
      <c r="CY15" s="90">
        <v>12</v>
      </c>
      <c r="CZ15" s="90">
        <v>16</v>
      </c>
      <c r="DA15" s="136">
        <v>6.7944902685175439</v>
      </c>
      <c r="DB15" s="136">
        <f t="shared" ref="DB15:DC15" si="60">AVERAGE(CR15,CW15)</f>
        <v>35</v>
      </c>
      <c r="DC15" s="136">
        <f t="shared" si="60"/>
        <v>30</v>
      </c>
      <c r="DD15" s="136">
        <f t="shared" ref="DD15:DE15" si="61">AVERAGE(CU15,CZ15)</f>
        <v>14</v>
      </c>
      <c r="DE15" s="136">
        <f t="shared" si="61"/>
        <v>10.832299508905145</v>
      </c>
      <c r="DF15" s="234">
        <f t="shared" si="6"/>
        <v>34.285714285714285</v>
      </c>
      <c r="DG15" s="234">
        <f t="shared" si="7"/>
        <v>32.285714285714285</v>
      </c>
      <c r="DH15" s="234">
        <f t="shared" si="8"/>
        <v>14.107142857142858</v>
      </c>
      <c r="DI15" s="234">
        <f t="shared" si="9"/>
        <v>25.607032431829932</v>
      </c>
      <c r="DJ15" s="234">
        <f t="shared" si="21"/>
        <v>20.222222222222221</v>
      </c>
    </row>
    <row r="16" spans="1:115" ht="14.5" x14ac:dyDescent="0.35">
      <c r="B16" s="165">
        <v>44</v>
      </c>
      <c r="C16" s="148" t="s">
        <v>125</v>
      </c>
      <c r="D16" s="129" t="s">
        <v>56</v>
      </c>
      <c r="E16" s="130" t="s">
        <v>57</v>
      </c>
      <c r="F16" s="273">
        <v>20</v>
      </c>
      <c r="G16" s="136">
        <v>7</v>
      </c>
      <c r="H16" s="90">
        <v>1.4</v>
      </c>
      <c r="I16" s="175">
        <v>35</v>
      </c>
      <c r="J16" s="136">
        <v>27</v>
      </c>
      <c r="K16" s="136">
        <v>9.5</v>
      </c>
      <c r="L16" s="274">
        <v>7.8581363004172466</v>
      </c>
      <c r="M16" s="175">
        <v>70</v>
      </c>
      <c r="N16" s="175">
        <v>33</v>
      </c>
      <c r="O16" s="136">
        <v>23.1</v>
      </c>
      <c r="P16" s="274">
        <v>10.41062487578764</v>
      </c>
      <c r="Q16" s="136">
        <f t="shared" ref="Q16:T16" si="62">AVERAGE(I16,M16)</f>
        <v>52.5</v>
      </c>
      <c r="R16" s="136">
        <f t="shared" si="62"/>
        <v>30</v>
      </c>
      <c r="S16" s="136">
        <f t="shared" si="62"/>
        <v>16.3</v>
      </c>
      <c r="T16" s="136">
        <f t="shared" si="62"/>
        <v>9.1343805881024434</v>
      </c>
      <c r="U16" s="175">
        <v>10</v>
      </c>
      <c r="V16" s="136">
        <v>7</v>
      </c>
      <c r="W16" s="136">
        <v>0.7</v>
      </c>
      <c r="X16" s="175">
        <v>30</v>
      </c>
      <c r="Y16" s="136">
        <v>7</v>
      </c>
      <c r="Z16" s="136">
        <v>2.1</v>
      </c>
      <c r="AA16" s="175">
        <f t="shared" ref="AA16:AC16" si="63">AVERAGE(U16,X16)</f>
        <v>20</v>
      </c>
      <c r="AB16" s="136">
        <f t="shared" si="63"/>
        <v>7</v>
      </c>
      <c r="AC16" s="136">
        <f t="shared" si="63"/>
        <v>1.4</v>
      </c>
      <c r="AD16" s="229">
        <v>43675</v>
      </c>
      <c r="AE16" s="275">
        <v>10</v>
      </c>
      <c r="AF16" s="276">
        <v>7</v>
      </c>
      <c r="AG16" s="276">
        <v>0.7</v>
      </c>
      <c r="AH16" s="174" t="s">
        <v>153</v>
      </c>
      <c r="AI16" s="229">
        <v>43665</v>
      </c>
      <c r="AJ16" s="275">
        <v>30</v>
      </c>
      <c r="AK16" s="276">
        <v>7</v>
      </c>
      <c r="AL16" s="276">
        <v>2.1</v>
      </c>
      <c r="AM16" s="168"/>
      <c r="AN16" s="136">
        <f t="shared" ref="AN16:AP16" si="64">AVERAGE(AE16,AJ16)</f>
        <v>20</v>
      </c>
      <c r="AO16" s="136">
        <f t="shared" si="64"/>
        <v>7</v>
      </c>
      <c r="AP16" s="136">
        <f t="shared" si="64"/>
        <v>1.4</v>
      </c>
      <c r="AQ16" s="229">
        <v>44035</v>
      </c>
      <c r="AR16" s="116">
        <v>5</v>
      </c>
      <c r="AS16" s="116">
        <v>20</v>
      </c>
      <c r="AT16" s="117">
        <f>(AR16*AS16)/100</f>
        <v>1</v>
      </c>
      <c r="AU16" s="116">
        <v>3.1230000000000002</v>
      </c>
      <c r="AV16" s="116">
        <v>0</v>
      </c>
      <c r="AW16" s="115">
        <v>44039</v>
      </c>
      <c r="AX16" s="116">
        <v>40</v>
      </c>
      <c r="AY16" s="116">
        <v>10</v>
      </c>
      <c r="AZ16" s="117">
        <f>(AX16*AY16)/100</f>
        <v>4</v>
      </c>
      <c r="BA16" s="116">
        <v>2.5939999999999999</v>
      </c>
      <c r="BB16" s="116">
        <v>0</v>
      </c>
      <c r="BC16" s="136">
        <f t="shared" si="59"/>
        <v>22.5</v>
      </c>
      <c r="BD16" s="136">
        <f t="shared" si="59"/>
        <v>15</v>
      </c>
      <c r="BE16" s="136">
        <f t="shared" si="59"/>
        <v>2.5</v>
      </c>
      <c r="BF16" s="136">
        <f t="shared" si="59"/>
        <v>2.8585000000000003</v>
      </c>
      <c r="BG16" s="136">
        <f t="shared" si="59"/>
        <v>0</v>
      </c>
      <c r="BH16" s="93"/>
      <c r="BI16" s="93"/>
      <c r="BJ16" s="93"/>
      <c r="BK16" s="93"/>
      <c r="BL16" s="248"/>
      <c r="BM16" s="248"/>
      <c r="BN16" s="93"/>
      <c r="BO16" s="93"/>
      <c r="BP16" s="93"/>
      <c r="BQ16" s="93"/>
      <c r="BR16" s="93"/>
      <c r="BS16" s="248"/>
      <c r="BT16" s="248"/>
      <c r="BU16" s="93"/>
      <c r="BV16" s="93"/>
      <c r="BW16" s="93"/>
      <c r="BX16" s="93"/>
      <c r="BY16" s="248"/>
      <c r="BZ16" s="248"/>
      <c r="CA16" s="235">
        <v>50</v>
      </c>
      <c r="CB16" s="235">
        <v>50</v>
      </c>
      <c r="CC16" s="90">
        <v>25</v>
      </c>
      <c r="CD16" s="175">
        <v>65</v>
      </c>
      <c r="CE16" s="175">
        <v>30</v>
      </c>
      <c r="CF16" s="136">
        <v>19.5</v>
      </c>
      <c r="CG16" s="90"/>
      <c r="CH16" s="136">
        <v>84.933309101113309</v>
      </c>
      <c r="CI16" s="90">
        <v>20</v>
      </c>
      <c r="CJ16" s="90">
        <v>10</v>
      </c>
      <c r="CK16" s="136">
        <v>2</v>
      </c>
      <c r="CL16" s="90">
        <v>30</v>
      </c>
      <c r="CM16" s="90">
        <v>15</v>
      </c>
      <c r="CN16" s="136">
        <v>4.5</v>
      </c>
      <c r="CO16" s="90">
        <v>25</v>
      </c>
      <c r="CP16" s="90">
        <v>12.5</v>
      </c>
      <c r="CQ16" s="136">
        <v>3.25</v>
      </c>
      <c r="CR16" s="175">
        <v>60</v>
      </c>
      <c r="CS16" s="175">
        <v>25</v>
      </c>
      <c r="CT16" s="90">
        <v>15</v>
      </c>
      <c r="CU16" s="90" t="s">
        <v>156</v>
      </c>
      <c r="CV16" s="136">
        <v>8</v>
      </c>
      <c r="CW16" s="175">
        <v>40</v>
      </c>
      <c r="CX16" s="175">
        <v>40</v>
      </c>
      <c r="CY16" s="90">
        <v>16</v>
      </c>
      <c r="CZ16" s="90" t="s">
        <v>156</v>
      </c>
      <c r="DA16" s="136">
        <v>24.213957478983531</v>
      </c>
      <c r="DB16" s="136">
        <f t="shared" ref="DB16:DC16" si="65">AVERAGE(CR16,CW16)</f>
        <v>50</v>
      </c>
      <c r="DC16" s="136">
        <f t="shared" si="65"/>
        <v>32.5</v>
      </c>
      <c r="DD16" s="136"/>
      <c r="DE16" s="136">
        <f>AVERAGE(CV16,DA16)</f>
        <v>16.106978739491765</v>
      </c>
      <c r="DF16" s="234">
        <f t="shared" si="6"/>
        <v>34.333333333333336</v>
      </c>
      <c r="DG16" s="234">
        <f t="shared" si="7"/>
        <v>19.666666666666668</v>
      </c>
      <c r="DH16" s="234">
        <f t="shared" si="8"/>
        <v>8.4400000000000013</v>
      </c>
      <c r="DI16" s="234">
        <f t="shared" si="9"/>
        <v>12.620679663797105</v>
      </c>
      <c r="DJ16" s="234"/>
    </row>
    <row r="17" spans="2:114" ht="14.5" x14ac:dyDescent="0.35">
      <c r="B17" s="165">
        <v>45</v>
      </c>
      <c r="C17" s="148" t="s">
        <v>129</v>
      </c>
      <c r="D17" s="129" t="s">
        <v>56</v>
      </c>
      <c r="E17" s="130" t="s">
        <v>57</v>
      </c>
      <c r="F17" s="273">
        <v>10</v>
      </c>
      <c r="G17" s="136">
        <v>7</v>
      </c>
      <c r="H17" s="90">
        <v>0.7</v>
      </c>
      <c r="I17" s="175">
        <v>35</v>
      </c>
      <c r="J17" s="136">
        <v>10.5</v>
      </c>
      <c r="K17" s="136">
        <v>3.7</v>
      </c>
      <c r="L17" s="274">
        <v>5.2296683712050687</v>
      </c>
      <c r="M17" s="175">
        <v>60</v>
      </c>
      <c r="N17" s="175">
        <v>21</v>
      </c>
      <c r="O17" s="136">
        <v>12.6</v>
      </c>
      <c r="P17" s="274">
        <v>23.854089986207896</v>
      </c>
      <c r="Q17" s="136">
        <f t="shared" ref="Q17:T17" si="66">AVERAGE(I17,M17)</f>
        <v>47.5</v>
      </c>
      <c r="R17" s="136">
        <f t="shared" si="66"/>
        <v>15.75</v>
      </c>
      <c r="S17" s="136">
        <f t="shared" si="66"/>
        <v>8.15</v>
      </c>
      <c r="T17" s="136">
        <f t="shared" si="66"/>
        <v>14.541879178706482</v>
      </c>
      <c r="U17" s="175">
        <v>30</v>
      </c>
      <c r="V17" s="136">
        <v>10.5</v>
      </c>
      <c r="W17" s="136">
        <v>3.2</v>
      </c>
      <c r="X17" s="175">
        <v>40</v>
      </c>
      <c r="Y17" s="136">
        <v>21</v>
      </c>
      <c r="Z17" s="136">
        <v>8.4</v>
      </c>
      <c r="AA17" s="175">
        <f t="shared" ref="AA17:AC17" si="67">AVERAGE(U17,X17)</f>
        <v>35</v>
      </c>
      <c r="AB17" s="136">
        <f t="shared" si="67"/>
        <v>15.75</v>
      </c>
      <c r="AC17" s="136">
        <f t="shared" si="67"/>
        <v>5.8000000000000007</v>
      </c>
      <c r="AD17" s="229">
        <v>43662</v>
      </c>
      <c r="AE17" s="275">
        <v>5</v>
      </c>
      <c r="AF17" s="276">
        <v>3.5</v>
      </c>
      <c r="AG17" s="276">
        <v>0.2</v>
      </c>
      <c r="AH17" s="168" t="s">
        <v>139</v>
      </c>
      <c r="AI17" s="229">
        <v>43660</v>
      </c>
      <c r="AJ17" s="275">
        <v>40</v>
      </c>
      <c r="AK17" s="276">
        <v>17.5</v>
      </c>
      <c r="AL17" s="276">
        <v>7</v>
      </c>
      <c r="AM17" s="168"/>
      <c r="AN17" s="136">
        <f t="shared" ref="AN17:AP17" si="68">AVERAGE(AE17,AJ17)</f>
        <v>22.5</v>
      </c>
      <c r="AO17" s="136">
        <f t="shared" si="68"/>
        <v>10.5</v>
      </c>
      <c r="AP17" s="136">
        <f t="shared" si="68"/>
        <v>3.6</v>
      </c>
      <c r="AQ17" s="229">
        <v>44029</v>
      </c>
      <c r="AR17" s="116">
        <v>2</v>
      </c>
      <c r="AS17" s="116">
        <v>40</v>
      </c>
      <c r="AT17" s="117">
        <f>(AR17*AS17)/100</f>
        <v>0.8</v>
      </c>
      <c r="AU17" s="116">
        <v>0.49099999999999999</v>
      </c>
      <c r="AV17" s="116">
        <v>0.63957457511408145</v>
      </c>
      <c r="AW17" s="115">
        <v>44029</v>
      </c>
      <c r="AX17" s="116">
        <v>1</v>
      </c>
      <c r="AY17" s="116">
        <v>20</v>
      </c>
      <c r="AZ17" s="117">
        <f>(AX17*AY17)/100</f>
        <v>0.2</v>
      </c>
      <c r="BA17" s="116">
        <v>0.32100000000000001</v>
      </c>
      <c r="BB17" s="116">
        <v>0.27133535758123911</v>
      </c>
      <c r="BC17" s="136">
        <f t="shared" si="59"/>
        <v>1.5</v>
      </c>
      <c r="BD17" s="136">
        <f t="shared" si="59"/>
        <v>30</v>
      </c>
      <c r="BE17" s="136">
        <f t="shared" si="59"/>
        <v>0.5</v>
      </c>
      <c r="BF17" s="136">
        <f t="shared" si="59"/>
        <v>0.40600000000000003</v>
      </c>
      <c r="BG17" s="136">
        <f t="shared" si="59"/>
        <v>0.45545496634766025</v>
      </c>
      <c r="BH17" s="93"/>
      <c r="BI17" s="93"/>
      <c r="BJ17" s="93"/>
      <c r="BK17" s="93"/>
      <c r="BL17" s="248"/>
      <c r="BM17" s="248"/>
      <c r="BN17" s="93"/>
      <c r="BO17" s="93"/>
      <c r="BP17" s="93"/>
      <c r="BQ17" s="93"/>
      <c r="BR17" s="93"/>
      <c r="BS17" s="248"/>
      <c r="BT17" s="248"/>
      <c r="BU17" s="93"/>
      <c r="BV17" s="93"/>
      <c r="BW17" s="93"/>
      <c r="BX17" s="93"/>
      <c r="BY17" s="248"/>
      <c r="BZ17" s="248"/>
      <c r="CA17" s="235">
        <v>30</v>
      </c>
      <c r="CB17" s="235">
        <v>20</v>
      </c>
      <c r="CC17" s="90">
        <v>6</v>
      </c>
      <c r="CD17" s="175">
        <v>50</v>
      </c>
      <c r="CE17" s="175">
        <v>30</v>
      </c>
      <c r="CF17" s="136">
        <v>15</v>
      </c>
      <c r="CG17" s="136">
        <v>11</v>
      </c>
      <c r="CH17" s="136">
        <v>9.9499999999999993</v>
      </c>
      <c r="CI17" s="90">
        <v>30</v>
      </c>
      <c r="CJ17" s="90">
        <v>10</v>
      </c>
      <c r="CK17" s="136">
        <v>3</v>
      </c>
      <c r="CL17" s="90">
        <v>30</v>
      </c>
      <c r="CM17" s="90">
        <v>25</v>
      </c>
      <c r="CN17" s="136">
        <v>7.5</v>
      </c>
      <c r="CO17" s="90">
        <v>30</v>
      </c>
      <c r="CP17" s="90">
        <v>17.5</v>
      </c>
      <c r="CQ17" s="136">
        <v>5.25</v>
      </c>
      <c r="CR17" s="175">
        <v>40</v>
      </c>
      <c r="CS17" s="175">
        <v>40</v>
      </c>
      <c r="CT17" s="90">
        <v>16</v>
      </c>
      <c r="CU17" s="90">
        <v>8</v>
      </c>
      <c r="CV17" s="136">
        <v>26.461707818784824</v>
      </c>
      <c r="CW17" s="175">
        <v>40</v>
      </c>
      <c r="CX17" s="175">
        <v>30</v>
      </c>
      <c r="CY17" s="90">
        <v>12</v>
      </c>
      <c r="CZ17" s="90">
        <v>8</v>
      </c>
      <c r="DA17" s="136">
        <v>24.63</v>
      </c>
      <c r="DB17" s="136">
        <f t="shared" ref="DB17:DC17" si="69">AVERAGE(CR17,CW17)</f>
        <v>40</v>
      </c>
      <c r="DC17" s="136">
        <f t="shared" si="69"/>
        <v>35</v>
      </c>
      <c r="DD17" s="136">
        <f t="shared" ref="DD17:DE17" si="70">AVERAGE(CU17,CZ17)</f>
        <v>8</v>
      </c>
      <c r="DE17" s="136">
        <f t="shared" si="70"/>
        <v>25.545853909392413</v>
      </c>
      <c r="DF17" s="234">
        <f t="shared" si="6"/>
        <v>29.533333333333335</v>
      </c>
      <c r="DG17" s="234">
        <f t="shared" si="7"/>
        <v>20.399999999999999</v>
      </c>
      <c r="DH17" s="234">
        <f t="shared" si="8"/>
        <v>6.42</v>
      </c>
      <c r="DI17" s="234">
        <f t="shared" si="9"/>
        <v>20.043866544049447</v>
      </c>
      <c r="DJ17" s="234">
        <f t="shared" ref="DJ17:DJ28" si="71">AVERAGE(CG17,CU17,CZ17)</f>
        <v>9</v>
      </c>
    </row>
    <row r="18" spans="2:114" ht="14.5" x14ac:dyDescent="0.35">
      <c r="B18" s="165">
        <v>46</v>
      </c>
      <c r="C18" s="148" t="s">
        <v>130</v>
      </c>
      <c r="D18" s="129" t="s">
        <v>56</v>
      </c>
      <c r="E18" s="130" t="s">
        <v>57</v>
      </c>
      <c r="F18" s="273">
        <v>40</v>
      </c>
      <c r="G18" s="136">
        <v>14</v>
      </c>
      <c r="H18" s="90">
        <v>5.6</v>
      </c>
      <c r="I18" s="175">
        <v>70</v>
      </c>
      <c r="J18" s="136">
        <v>60.7</v>
      </c>
      <c r="K18" s="136">
        <v>42.5</v>
      </c>
      <c r="L18" s="274">
        <v>48.885821337014391</v>
      </c>
      <c r="M18" s="175">
        <v>70</v>
      </c>
      <c r="N18" s="175">
        <v>44.4</v>
      </c>
      <c r="O18" s="136">
        <v>31.1</v>
      </c>
      <c r="P18" s="274">
        <v>78.233026677302718</v>
      </c>
      <c r="Q18" s="136">
        <f t="shared" ref="Q18:T18" si="72">AVERAGE(I18,M18)</f>
        <v>70</v>
      </c>
      <c r="R18" s="136">
        <f t="shared" si="72"/>
        <v>52.55</v>
      </c>
      <c r="S18" s="136">
        <f t="shared" si="72"/>
        <v>36.799999999999997</v>
      </c>
      <c r="T18" s="136">
        <f t="shared" si="72"/>
        <v>63.559424007158555</v>
      </c>
      <c r="U18" s="175">
        <v>40</v>
      </c>
      <c r="V18" s="136">
        <v>17.5</v>
      </c>
      <c r="W18" s="136">
        <v>7</v>
      </c>
      <c r="X18" s="175">
        <v>20</v>
      </c>
      <c r="Y18" s="136">
        <v>10.5</v>
      </c>
      <c r="Z18" s="136">
        <v>2.1</v>
      </c>
      <c r="AA18" s="175">
        <f t="shared" ref="AA18:AC18" si="73">AVERAGE(U18,X18)</f>
        <v>30</v>
      </c>
      <c r="AB18" s="136">
        <f t="shared" si="73"/>
        <v>14</v>
      </c>
      <c r="AC18" s="136">
        <f t="shared" si="73"/>
        <v>4.55</v>
      </c>
      <c r="AD18" s="229">
        <v>43659</v>
      </c>
      <c r="AE18" s="275">
        <v>50</v>
      </c>
      <c r="AF18" s="276">
        <v>27</v>
      </c>
      <c r="AG18" s="276">
        <v>13.5</v>
      </c>
      <c r="AH18" s="174"/>
      <c r="AI18" s="229">
        <v>43661</v>
      </c>
      <c r="AJ18" s="275">
        <v>70</v>
      </c>
      <c r="AK18" s="276">
        <v>79</v>
      </c>
      <c r="AL18" s="276">
        <v>55.3</v>
      </c>
      <c r="AM18" s="174"/>
      <c r="AN18" s="136">
        <f t="shared" ref="AN18:AP18" si="74">AVERAGE(AE18,AJ18)</f>
        <v>60</v>
      </c>
      <c r="AO18" s="136">
        <f t="shared" si="74"/>
        <v>53</v>
      </c>
      <c r="AP18" s="136">
        <f t="shared" si="74"/>
        <v>34.4</v>
      </c>
      <c r="AQ18" s="229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36"/>
      <c r="BD18" s="136"/>
      <c r="BE18" s="136"/>
      <c r="BF18" s="136"/>
      <c r="BG18" s="136"/>
      <c r="BH18" s="93"/>
      <c r="BI18" s="93"/>
      <c r="BJ18" s="93"/>
      <c r="BK18" s="93"/>
      <c r="BL18" s="248"/>
      <c r="BM18" s="248"/>
      <c r="BN18" s="93"/>
      <c r="BO18" s="93"/>
      <c r="BP18" s="93"/>
      <c r="BQ18" s="93"/>
      <c r="BR18" s="93"/>
      <c r="BS18" s="248"/>
      <c r="BT18" s="248"/>
      <c r="BU18" s="93"/>
      <c r="BV18" s="93"/>
      <c r="BW18" s="93"/>
      <c r="BX18" s="93"/>
      <c r="BY18" s="248"/>
      <c r="BZ18" s="248"/>
      <c r="CA18" s="90">
        <v>60</v>
      </c>
      <c r="CB18" s="90">
        <v>40</v>
      </c>
      <c r="CC18" s="90">
        <v>24</v>
      </c>
      <c r="CD18" s="175">
        <v>40</v>
      </c>
      <c r="CE18" s="175">
        <v>25</v>
      </c>
      <c r="CF18" s="136">
        <v>10</v>
      </c>
      <c r="CG18" s="136">
        <v>22.666666666666664</v>
      </c>
      <c r="CH18" s="136">
        <v>23.5</v>
      </c>
      <c r="CI18" s="90">
        <v>30</v>
      </c>
      <c r="CJ18" s="90">
        <v>20</v>
      </c>
      <c r="CK18" s="136">
        <v>6</v>
      </c>
      <c r="CL18" s="90">
        <v>40</v>
      </c>
      <c r="CM18" s="90">
        <v>30</v>
      </c>
      <c r="CN18" s="136">
        <v>12</v>
      </c>
      <c r="CO18" s="90">
        <v>35</v>
      </c>
      <c r="CP18" s="90">
        <v>25</v>
      </c>
      <c r="CQ18" s="136">
        <v>9</v>
      </c>
      <c r="CR18" s="175">
        <v>40</v>
      </c>
      <c r="CS18" s="175">
        <v>30</v>
      </c>
      <c r="CT18" s="90">
        <v>12</v>
      </c>
      <c r="CU18" s="90">
        <v>29</v>
      </c>
      <c r="CV18" s="136">
        <v>25.774454464280851</v>
      </c>
      <c r="CW18" s="175">
        <v>50</v>
      </c>
      <c r="CX18" s="175">
        <v>45</v>
      </c>
      <c r="CY18" s="90">
        <v>22.5</v>
      </c>
      <c r="CZ18" s="90">
        <v>25</v>
      </c>
      <c r="DA18" s="136">
        <v>21.87414179632977</v>
      </c>
      <c r="DB18" s="136">
        <f t="shared" ref="DB18:DC18" si="75">AVERAGE(CR18,CW18)</f>
        <v>45</v>
      </c>
      <c r="DC18" s="136">
        <f t="shared" si="75"/>
        <v>37.5</v>
      </c>
      <c r="DD18" s="136">
        <f t="shared" ref="DD18:DE18" si="76">AVERAGE(CU18,CZ18)</f>
        <v>27</v>
      </c>
      <c r="DE18" s="136">
        <f t="shared" si="76"/>
        <v>23.824298130305309</v>
      </c>
      <c r="DF18" s="234">
        <f t="shared" si="6"/>
        <v>47.692307692307693</v>
      </c>
      <c r="DG18" s="234">
        <f t="shared" si="7"/>
        <v>34.08461538461539</v>
      </c>
      <c r="DH18" s="234">
        <f t="shared" si="8"/>
        <v>18.738461538461539</v>
      </c>
      <c r="DI18" s="234">
        <f t="shared" si="9"/>
        <v>43.691861068731932</v>
      </c>
      <c r="DJ18" s="234">
        <f t="shared" si="71"/>
        <v>25.555555555555554</v>
      </c>
    </row>
    <row r="19" spans="2:114" ht="14.5" x14ac:dyDescent="0.35">
      <c r="B19" s="165">
        <v>47</v>
      </c>
      <c r="C19" s="148" t="s">
        <v>133</v>
      </c>
      <c r="D19" s="129" t="s">
        <v>56</v>
      </c>
      <c r="E19" s="130" t="s">
        <v>57</v>
      </c>
      <c r="F19" s="273">
        <v>30</v>
      </c>
      <c r="G19" s="136">
        <v>14</v>
      </c>
      <c r="H19" s="90">
        <v>4.2</v>
      </c>
      <c r="I19" s="175">
        <v>20</v>
      </c>
      <c r="J19" s="136">
        <v>66</v>
      </c>
      <c r="K19" s="136">
        <v>13.2</v>
      </c>
      <c r="L19" s="274">
        <v>60.669950738916263</v>
      </c>
      <c r="M19" s="175">
        <v>20</v>
      </c>
      <c r="N19" s="175">
        <v>21</v>
      </c>
      <c r="O19" s="136">
        <v>4.2</v>
      </c>
      <c r="P19" s="274">
        <v>39.423277624369454</v>
      </c>
      <c r="Q19" s="136">
        <f t="shared" ref="Q19:T19" si="77">AVERAGE(I19,M19)</f>
        <v>20</v>
      </c>
      <c r="R19" s="136">
        <f t="shared" si="77"/>
        <v>43.5</v>
      </c>
      <c r="S19" s="136">
        <f t="shared" si="77"/>
        <v>8.6999999999999993</v>
      </c>
      <c r="T19" s="136">
        <f t="shared" si="77"/>
        <v>50.046614181642859</v>
      </c>
      <c r="U19" s="175">
        <v>10</v>
      </c>
      <c r="V19" s="136">
        <v>7</v>
      </c>
      <c r="W19" s="136">
        <v>0.7</v>
      </c>
      <c r="X19" s="175">
        <v>10</v>
      </c>
      <c r="Y19" s="136">
        <v>21</v>
      </c>
      <c r="Z19" s="136">
        <v>2.1</v>
      </c>
      <c r="AA19" s="175">
        <f t="shared" ref="AA19:AC19" si="78">AVERAGE(U19,X19)</f>
        <v>10</v>
      </c>
      <c r="AB19" s="136">
        <f t="shared" si="78"/>
        <v>14</v>
      </c>
      <c r="AC19" s="136">
        <f t="shared" si="78"/>
        <v>1.4</v>
      </c>
      <c r="AD19" s="229">
        <v>43666</v>
      </c>
      <c r="AE19" s="275">
        <v>50</v>
      </c>
      <c r="AF19" s="276">
        <v>14</v>
      </c>
      <c r="AG19" s="276">
        <v>7</v>
      </c>
      <c r="AH19" s="174"/>
      <c r="AI19" s="229">
        <v>43661</v>
      </c>
      <c r="AJ19" s="275">
        <v>30</v>
      </c>
      <c r="AK19" s="276">
        <v>7</v>
      </c>
      <c r="AL19" s="276">
        <v>2.1</v>
      </c>
      <c r="AM19" s="168"/>
      <c r="AN19" s="136">
        <f t="shared" ref="AN19:AP19" si="79">AVERAGE(AE19,AJ19)</f>
        <v>40</v>
      </c>
      <c r="AO19" s="136">
        <f t="shared" si="79"/>
        <v>10.5</v>
      </c>
      <c r="AP19" s="136">
        <f t="shared" si="79"/>
        <v>4.55</v>
      </c>
      <c r="AQ19" s="229" t="s">
        <v>719</v>
      </c>
      <c r="AR19" s="116">
        <v>0</v>
      </c>
      <c r="AS19" s="116">
        <v>0</v>
      </c>
      <c r="AT19" s="117">
        <f>(AR19*AS19)/100</f>
        <v>0</v>
      </c>
      <c r="AU19" s="116">
        <v>1.673</v>
      </c>
      <c r="AV19" s="116">
        <v>0.58150440817857807</v>
      </c>
      <c r="AW19" s="115">
        <v>44035</v>
      </c>
      <c r="AX19" s="116">
        <v>10</v>
      </c>
      <c r="AY19" s="116">
        <v>95</v>
      </c>
      <c r="AZ19" s="117">
        <f>(AX19*AY19)/100</f>
        <v>9.5</v>
      </c>
      <c r="BA19" s="116">
        <v>1.65</v>
      </c>
      <c r="BB19" s="116">
        <v>0.14551034446266997</v>
      </c>
      <c r="BC19" s="136">
        <f t="shared" ref="BC19:BG20" si="80">AVERAGE(AR19,AX19)</f>
        <v>5</v>
      </c>
      <c r="BD19" s="136">
        <f t="shared" si="80"/>
        <v>47.5</v>
      </c>
      <c r="BE19" s="136">
        <f t="shared" si="80"/>
        <v>4.75</v>
      </c>
      <c r="BF19" s="136">
        <f t="shared" si="80"/>
        <v>1.6615</v>
      </c>
      <c r="BG19" s="136">
        <f t="shared" si="80"/>
        <v>0.36350737632062402</v>
      </c>
      <c r="BH19" s="93"/>
      <c r="BI19" s="93"/>
      <c r="BJ19" s="93"/>
      <c r="BK19" s="93"/>
      <c r="BL19" s="248"/>
      <c r="BM19" s="248"/>
      <c r="BN19" s="93"/>
      <c r="BO19" s="93"/>
      <c r="BP19" s="93"/>
      <c r="BQ19" s="93"/>
      <c r="BR19" s="93"/>
      <c r="BS19" s="248"/>
      <c r="BT19" s="248"/>
      <c r="BU19" s="93"/>
      <c r="BV19" s="93"/>
      <c r="BW19" s="93"/>
      <c r="BX19" s="93"/>
      <c r="BY19" s="248"/>
      <c r="BZ19" s="248"/>
      <c r="CA19" s="90">
        <v>30</v>
      </c>
      <c r="CB19" s="90">
        <v>15</v>
      </c>
      <c r="CC19" s="90">
        <v>4.5</v>
      </c>
      <c r="CD19" s="175">
        <v>75</v>
      </c>
      <c r="CE19" s="175">
        <v>65</v>
      </c>
      <c r="CF19" s="136">
        <v>48.75</v>
      </c>
      <c r="CG19" s="136">
        <v>30.534351145038169</v>
      </c>
      <c r="CH19" s="136">
        <v>21.073444725513291</v>
      </c>
      <c r="CI19" s="90">
        <v>40</v>
      </c>
      <c r="CJ19" s="90">
        <v>25</v>
      </c>
      <c r="CK19" s="136">
        <v>10</v>
      </c>
      <c r="CL19" s="90">
        <v>45</v>
      </c>
      <c r="CM19" s="90">
        <v>25</v>
      </c>
      <c r="CN19" s="136">
        <v>11.25</v>
      </c>
      <c r="CO19" s="90">
        <v>42.5</v>
      </c>
      <c r="CP19" s="90">
        <v>25</v>
      </c>
      <c r="CQ19" s="136">
        <v>10.625</v>
      </c>
      <c r="CR19" s="175">
        <v>40</v>
      </c>
      <c r="CS19" s="175">
        <v>40</v>
      </c>
      <c r="CT19" s="90">
        <v>16</v>
      </c>
      <c r="CU19" s="90">
        <v>25</v>
      </c>
      <c r="CV19" s="136">
        <v>22.325049397065449</v>
      </c>
      <c r="CW19" s="175">
        <v>40</v>
      </c>
      <c r="CX19" s="175">
        <v>40</v>
      </c>
      <c r="CY19" s="90">
        <v>16</v>
      </c>
      <c r="CZ19" s="90">
        <v>27</v>
      </c>
      <c r="DA19" s="136">
        <v>30.262246226929317</v>
      </c>
      <c r="DB19" s="136">
        <f t="shared" ref="DB19:DC19" si="81">AVERAGE(CR19,CW19)</f>
        <v>40</v>
      </c>
      <c r="DC19" s="136">
        <f t="shared" si="81"/>
        <v>40</v>
      </c>
      <c r="DD19" s="136">
        <f t="shared" ref="DD19:DE19" si="82">AVERAGE(CU19,CZ19)</f>
        <v>26</v>
      </c>
      <c r="DE19" s="136">
        <f t="shared" si="82"/>
        <v>26.293647811997381</v>
      </c>
      <c r="DF19" s="234">
        <f t="shared" si="6"/>
        <v>30</v>
      </c>
      <c r="DG19" s="234">
        <f t="shared" si="7"/>
        <v>30.333333333333332</v>
      </c>
      <c r="DH19" s="234">
        <f t="shared" si="8"/>
        <v>9.9666666666666668</v>
      </c>
      <c r="DI19" s="234">
        <f t="shared" si="9"/>
        <v>38.17013099682012</v>
      </c>
      <c r="DJ19" s="234">
        <f t="shared" si="71"/>
        <v>27.511450381679392</v>
      </c>
    </row>
    <row r="20" spans="2:114" ht="14.5" x14ac:dyDescent="0.35">
      <c r="B20" s="165">
        <v>48</v>
      </c>
      <c r="C20" s="148" t="s">
        <v>136</v>
      </c>
      <c r="D20" s="129" t="s">
        <v>56</v>
      </c>
      <c r="E20" s="130" t="s">
        <v>57</v>
      </c>
      <c r="F20" s="273">
        <v>40</v>
      </c>
      <c r="G20" s="136">
        <v>14</v>
      </c>
      <c r="H20" s="90">
        <v>5.6</v>
      </c>
      <c r="I20" s="175">
        <v>70</v>
      </c>
      <c r="J20" s="136">
        <v>33</v>
      </c>
      <c r="K20" s="136">
        <v>23.1</v>
      </c>
      <c r="L20" s="274">
        <v>42.442551505546753</v>
      </c>
      <c r="M20" s="175">
        <v>35</v>
      </c>
      <c r="N20" s="175">
        <v>27</v>
      </c>
      <c r="O20" s="136">
        <v>9.5</v>
      </c>
      <c r="P20" s="274">
        <v>68.655804676658718</v>
      </c>
      <c r="Q20" s="136">
        <f t="shared" ref="Q20:T20" si="83">AVERAGE(I20,M20)</f>
        <v>52.5</v>
      </c>
      <c r="R20" s="136">
        <f t="shared" si="83"/>
        <v>30</v>
      </c>
      <c r="S20" s="136">
        <f t="shared" si="83"/>
        <v>16.3</v>
      </c>
      <c r="T20" s="136">
        <f t="shared" si="83"/>
        <v>55.549178091102732</v>
      </c>
      <c r="U20" s="175">
        <v>50</v>
      </c>
      <c r="V20" s="136">
        <v>10.5</v>
      </c>
      <c r="W20" s="136">
        <v>5.3</v>
      </c>
      <c r="X20" s="175">
        <v>10</v>
      </c>
      <c r="Y20" s="136">
        <v>7</v>
      </c>
      <c r="Z20" s="136">
        <v>0.7</v>
      </c>
      <c r="AA20" s="175">
        <f t="shared" ref="AA20:AC20" si="84">AVERAGE(U20,X20)</f>
        <v>30</v>
      </c>
      <c r="AB20" s="136">
        <f t="shared" si="84"/>
        <v>8.75</v>
      </c>
      <c r="AC20" s="136">
        <f t="shared" si="84"/>
        <v>3</v>
      </c>
      <c r="AD20" s="229">
        <v>43661</v>
      </c>
      <c r="AE20" s="275">
        <v>40</v>
      </c>
      <c r="AF20" s="276">
        <v>79</v>
      </c>
      <c r="AG20" s="276">
        <v>31.6</v>
      </c>
      <c r="AH20" s="168"/>
      <c r="AI20" s="229">
        <v>43656</v>
      </c>
      <c r="AJ20" s="275">
        <v>25</v>
      </c>
      <c r="AK20" s="276">
        <v>79</v>
      </c>
      <c r="AL20" s="276">
        <v>19.8</v>
      </c>
      <c r="AM20" s="174"/>
      <c r="AN20" s="136">
        <f t="shared" ref="AN20:AP20" si="85">AVERAGE(AE20,AJ20)</f>
        <v>32.5</v>
      </c>
      <c r="AO20" s="136">
        <f t="shared" si="85"/>
        <v>79</v>
      </c>
      <c r="AP20" s="136">
        <f t="shared" si="85"/>
        <v>25.700000000000003</v>
      </c>
      <c r="AQ20" s="229">
        <v>44032</v>
      </c>
      <c r="AR20" s="116">
        <v>5</v>
      </c>
      <c r="AS20" s="116">
        <v>70</v>
      </c>
      <c r="AT20" s="117">
        <f>(AR20*AS20)/100</f>
        <v>3.5</v>
      </c>
      <c r="AU20" s="116">
        <v>6.6440000000000001</v>
      </c>
      <c r="AV20" s="116">
        <v>2.1430598921373827</v>
      </c>
      <c r="AW20" s="115">
        <v>44032</v>
      </c>
      <c r="AX20" s="116">
        <v>1</v>
      </c>
      <c r="AY20" s="116">
        <v>80</v>
      </c>
      <c r="AZ20" s="117">
        <f>(AX20*AY20)/100</f>
        <v>0.8</v>
      </c>
      <c r="BA20" s="116">
        <v>4.1740000000000004</v>
      </c>
      <c r="BB20" s="116">
        <v>0.7584853720678244</v>
      </c>
      <c r="BC20" s="136">
        <f t="shared" si="80"/>
        <v>3</v>
      </c>
      <c r="BD20" s="136">
        <f t="shared" si="80"/>
        <v>75</v>
      </c>
      <c r="BE20" s="136">
        <f t="shared" si="80"/>
        <v>2.15</v>
      </c>
      <c r="BF20" s="136">
        <f t="shared" si="80"/>
        <v>5.4090000000000007</v>
      </c>
      <c r="BG20" s="136">
        <f t="shared" si="80"/>
        <v>1.4507726321026035</v>
      </c>
      <c r="BH20" s="93"/>
      <c r="BI20" s="93"/>
      <c r="BJ20" s="93"/>
      <c r="BK20" s="93"/>
      <c r="BL20" s="248"/>
      <c r="BM20" s="248"/>
      <c r="BN20" s="93"/>
      <c r="BO20" s="93"/>
      <c r="BP20" s="93"/>
      <c r="BQ20" s="93"/>
      <c r="BR20" s="93"/>
      <c r="BS20" s="248"/>
      <c r="BT20" s="248"/>
      <c r="BU20" s="93"/>
      <c r="BV20" s="93"/>
      <c r="BW20" s="93"/>
      <c r="BX20" s="93"/>
      <c r="BY20" s="248"/>
      <c r="BZ20" s="248"/>
      <c r="CA20" s="90">
        <v>40</v>
      </c>
      <c r="CB20" s="90">
        <v>20</v>
      </c>
      <c r="CC20" s="90">
        <v>8</v>
      </c>
      <c r="CD20" s="175">
        <v>50</v>
      </c>
      <c r="CE20" s="175">
        <v>45</v>
      </c>
      <c r="CF20" s="136">
        <v>22.5</v>
      </c>
      <c r="CG20" s="136">
        <v>33.333333333333329</v>
      </c>
      <c r="CH20" s="136">
        <v>72.369758804371827</v>
      </c>
      <c r="CI20" s="90">
        <v>55</v>
      </c>
      <c r="CJ20" s="90">
        <v>30</v>
      </c>
      <c r="CK20" s="136">
        <v>16.5</v>
      </c>
      <c r="CL20" s="90">
        <v>30</v>
      </c>
      <c r="CM20" s="90">
        <v>15</v>
      </c>
      <c r="CN20" s="136">
        <v>4.5</v>
      </c>
      <c r="CO20" s="90">
        <v>42.5</v>
      </c>
      <c r="CP20" s="90">
        <v>22.5</v>
      </c>
      <c r="CQ20" s="136">
        <v>10.5</v>
      </c>
      <c r="CR20" s="175">
        <v>55</v>
      </c>
      <c r="CS20" s="175">
        <v>50</v>
      </c>
      <c r="CT20" s="90">
        <v>27.5</v>
      </c>
      <c r="CU20" s="90">
        <v>37</v>
      </c>
      <c r="CV20" s="136">
        <v>23.59723678627164</v>
      </c>
      <c r="CW20" s="175">
        <v>60</v>
      </c>
      <c r="CX20" s="175">
        <v>45</v>
      </c>
      <c r="CY20" s="90">
        <v>27</v>
      </c>
      <c r="CZ20" s="90">
        <v>39</v>
      </c>
      <c r="DA20" s="136">
        <v>15.970509943712056</v>
      </c>
      <c r="DB20" s="136">
        <f t="shared" ref="DB20:DC20" si="86">AVERAGE(CR20,CW20)</f>
        <v>57.5</v>
      </c>
      <c r="DC20" s="136">
        <f t="shared" si="86"/>
        <v>47.5</v>
      </c>
      <c r="DD20" s="136">
        <f t="shared" ref="DD20:DE20" si="87">AVERAGE(CU20,CZ20)</f>
        <v>38</v>
      </c>
      <c r="DE20" s="136">
        <f t="shared" si="87"/>
        <v>19.783873364991848</v>
      </c>
      <c r="DF20" s="234">
        <f t="shared" si="6"/>
        <v>37.733333333333334</v>
      </c>
      <c r="DG20" s="234">
        <f t="shared" si="7"/>
        <v>40.299999999999997</v>
      </c>
      <c r="DH20" s="234">
        <f t="shared" si="8"/>
        <v>13.726666666666667</v>
      </c>
      <c r="DI20" s="234">
        <f t="shared" si="9"/>
        <v>37.66652572804729</v>
      </c>
      <c r="DJ20" s="234">
        <f t="shared" si="71"/>
        <v>36.444444444444443</v>
      </c>
    </row>
    <row r="21" spans="2:114" ht="15.75" customHeight="1" x14ac:dyDescent="0.35">
      <c r="B21" s="165">
        <v>49</v>
      </c>
      <c r="C21" s="148" t="s">
        <v>138</v>
      </c>
      <c r="D21" s="129" t="s">
        <v>56</v>
      </c>
      <c r="E21" s="130" t="s">
        <v>57</v>
      </c>
      <c r="F21" s="273">
        <v>30</v>
      </c>
      <c r="G21" s="136">
        <v>44</v>
      </c>
      <c r="H21" s="90">
        <v>13.2</v>
      </c>
      <c r="I21" s="175">
        <v>20</v>
      </c>
      <c r="J21" s="136">
        <v>7</v>
      </c>
      <c r="K21" s="136">
        <v>1.4</v>
      </c>
      <c r="L21" s="274">
        <v>99.526113140487723</v>
      </c>
      <c r="M21" s="175">
        <v>35</v>
      </c>
      <c r="N21" s="175">
        <v>14</v>
      </c>
      <c r="O21" s="136">
        <v>4.9000000000000004</v>
      </c>
      <c r="P21" s="274">
        <v>60.607331200835745</v>
      </c>
      <c r="Q21" s="136">
        <f t="shared" ref="Q21:T21" si="88">AVERAGE(I21,M21)</f>
        <v>27.5</v>
      </c>
      <c r="R21" s="136">
        <f t="shared" si="88"/>
        <v>10.5</v>
      </c>
      <c r="S21" s="136">
        <f t="shared" si="88"/>
        <v>3.1500000000000004</v>
      </c>
      <c r="T21" s="136">
        <f t="shared" si="88"/>
        <v>80.066722170661734</v>
      </c>
      <c r="U21" s="280" t="s">
        <v>175</v>
      </c>
      <c r="V21" s="281"/>
      <c r="W21" s="136"/>
      <c r="X21" s="280" t="s">
        <v>175</v>
      </c>
      <c r="Y21" s="281"/>
      <c r="Z21" s="136"/>
      <c r="AA21" s="175"/>
      <c r="AB21" s="136"/>
      <c r="AC21" s="136"/>
      <c r="AD21" s="229">
        <v>43661</v>
      </c>
      <c r="AE21" s="275">
        <v>80</v>
      </c>
      <c r="AF21" s="276">
        <v>79</v>
      </c>
      <c r="AG21" s="276">
        <v>63.2</v>
      </c>
      <c r="AH21" s="168" t="s">
        <v>77</v>
      </c>
      <c r="AI21" s="229">
        <v>43661</v>
      </c>
      <c r="AJ21" s="275">
        <v>60</v>
      </c>
      <c r="AK21" s="276">
        <v>55.3</v>
      </c>
      <c r="AL21" s="276">
        <v>33.200000000000003</v>
      </c>
      <c r="AM21" s="174"/>
      <c r="AN21" s="136">
        <f t="shared" ref="AN21:AP21" si="89">AVERAGE(AE21,AJ21)</f>
        <v>70</v>
      </c>
      <c r="AO21" s="136">
        <f t="shared" si="89"/>
        <v>67.150000000000006</v>
      </c>
      <c r="AP21" s="136">
        <f t="shared" si="89"/>
        <v>48.2</v>
      </c>
      <c r="AQ21" s="229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36"/>
      <c r="BD21" s="136"/>
      <c r="BE21" s="136"/>
      <c r="BF21" s="136"/>
      <c r="BG21" s="136"/>
      <c r="BH21" s="93"/>
      <c r="BI21" s="93"/>
      <c r="BJ21" s="93"/>
      <c r="BK21" s="93"/>
      <c r="BL21" s="248"/>
      <c r="BM21" s="248"/>
      <c r="BN21" s="93"/>
      <c r="BO21" s="93"/>
      <c r="BP21" s="93"/>
      <c r="BQ21" s="93"/>
      <c r="BR21" s="93"/>
      <c r="BS21" s="248"/>
      <c r="BT21" s="248"/>
      <c r="BU21" s="93"/>
      <c r="BV21" s="93"/>
      <c r="BW21" s="93"/>
      <c r="BX21" s="93"/>
      <c r="BY21" s="248"/>
      <c r="BZ21" s="248"/>
      <c r="CA21" s="90">
        <v>60</v>
      </c>
      <c r="CB21" s="90">
        <v>40</v>
      </c>
      <c r="CC21" s="90">
        <v>24</v>
      </c>
      <c r="CD21" s="175">
        <v>95</v>
      </c>
      <c r="CE21" s="175">
        <v>80</v>
      </c>
      <c r="CF21" s="136">
        <v>76</v>
      </c>
      <c r="CG21" s="136">
        <v>35.570469798657719</v>
      </c>
      <c r="CH21" s="136">
        <v>109.79910439862758</v>
      </c>
      <c r="CI21" s="90">
        <v>40</v>
      </c>
      <c r="CJ21" s="90">
        <v>20</v>
      </c>
      <c r="CK21" s="136">
        <v>8</v>
      </c>
      <c r="CL21" s="90">
        <v>50</v>
      </c>
      <c r="CM21" s="90">
        <v>35</v>
      </c>
      <c r="CN21" s="136">
        <v>17.5</v>
      </c>
      <c r="CO21" s="90">
        <v>45</v>
      </c>
      <c r="CP21" s="90">
        <v>27.5</v>
      </c>
      <c r="CQ21" s="136">
        <v>12.75</v>
      </c>
      <c r="CR21" s="175">
        <v>60</v>
      </c>
      <c r="CS21" s="175">
        <v>55</v>
      </c>
      <c r="CT21" s="90">
        <v>33</v>
      </c>
      <c r="CU21" s="90">
        <v>15</v>
      </c>
      <c r="CV21" s="136">
        <v>24.179449851593279</v>
      </c>
      <c r="CW21" s="175">
        <v>60</v>
      </c>
      <c r="CX21" s="175">
        <v>50</v>
      </c>
      <c r="CY21" s="90">
        <v>30</v>
      </c>
      <c r="CZ21" s="90">
        <v>12</v>
      </c>
      <c r="DA21" s="136">
        <v>17.425827035272203</v>
      </c>
      <c r="DB21" s="136">
        <f t="shared" ref="DB21:DC21" si="90">AVERAGE(CR21,CW21)</f>
        <v>60</v>
      </c>
      <c r="DC21" s="136">
        <f t="shared" si="90"/>
        <v>52.5</v>
      </c>
      <c r="DD21" s="136">
        <f t="shared" ref="DD21:DE21" si="91">AVERAGE(CU21,CZ21)</f>
        <v>13.5</v>
      </c>
      <c r="DE21" s="136">
        <f t="shared" si="91"/>
        <v>20.802638443432741</v>
      </c>
      <c r="DF21" s="234">
        <f t="shared" si="6"/>
        <v>53.636363636363633</v>
      </c>
      <c r="DG21" s="234">
        <f t="shared" si="7"/>
        <v>43.572727272727271</v>
      </c>
      <c r="DH21" s="234">
        <f t="shared" si="8"/>
        <v>27.672727272727272</v>
      </c>
      <c r="DI21" s="234">
        <f t="shared" si="9"/>
        <v>50.434680307047238</v>
      </c>
      <c r="DJ21" s="234">
        <f t="shared" si="71"/>
        <v>20.856823266219241</v>
      </c>
    </row>
    <row r="22" spans="2:114" ht="15.75" customHeight="1" x14ac:dyDescent="0.35">
      <c r="B22" s="165">
        <v>50</v>
      </c>
      <c r="C22" s="148" t="s">
        <v>142</v>
      </c>
      <c r="D22" s="129" t="s">
        <v>56</v>
      </c>
      <c r="E22" s="130" t="s">
        <v>57</v>
      </c>
      <c r="F22" s="273">
        <v>80</v>
      </c>
      <c r="G22" s="136">
        <v>14</v>
      </c>
      <c r="H22" s="90">
        <v>11.2</v>
      </c>
      <c r="I22" s="175">
        <v>85</v>
      </c>
      <c r="J22" s="136">
        <v>72.5</v>
      </c>
      <c r="K22" s="136">
        <v>61.6</v>
      </c>
      <c r="L22" s="274">
        <v>80.328355256651164</v>
      </c>
      <c r="M22" s="175">
        <v>75</v>
      </c>
      <c r="N22" s="175">
        <v>79</v>
      </c>
      <c r="O22" s="136">
        <v>59.3</v>
      </c>
      <c r="P22" s="274">
        <v>62.879525818021179</v>
      </c>
      <c r="Q22" s="136">
        <f t="shared" ref="Q22:T22" si="92">AVERAGE(I22,M22)</f>
        <v>80</v>
      </c>
      <c r="R22" s="136">
        <f t="shared" si="92"/>
        <v>75.75</v>
      </c>
      <c r="S22" s="136">
        <f t="shared" si="92"/>
        <v>60.45</v>
      </c>
      <c r="T22" s="136">
        <f t="shared" si="92"/>
        <v>71.603940537336172</v>
      </c>
      <c r="U22" s="175">
        <v>50</v>
      </c>
      <c r="V22" s="136">
        <v>44.3</v>
      </c>
      <c r="W22" s="136">
        <v>22.2</v>
      </c>
      <c r="X22" s="175">
        <v>30</v>
      </c>
      <c r="Y22" s="136">
        <v>33</v>
      </c>
      <c r="Z22" s="136">
        <v>9.9</v>
      </c>
      <c r="AA22" s="175">
        <f t="shared" ref="AA22:AC22" si="93">AVERAGE(U22,X22)</f>
        <v>40</v>
      </c>
      <c r="AB22" s="136">
        <f t="shared" si="93"/>
        <v>38.65</v>
      </c>
      <c r="AC22" s="136">
        <f t="shared" si="93"/>
        <v>16.05</v>
      </c>
      <c r="AD22" s="229">
        <v>43655</v>
      </c>
      <c r="AE22" s="275">
        <v>60</v>
      </c>
      <c r="AF22" s="276">
        <v>50</v>
      </c>
      <c r="AG22" s="276">
        <v>30</v>
      </c>
      <c r="AH22" s="174"/>
      <c r="AI22" s="229">
        <v>43661</v>
      </c>
      <c r="AJ22" s="275">
        <v>70</v>
      </c>
      <c r="AK22" s="276">
        <v>66</v>
      </c>
      <c r="AL22" s="276">
        <v>46.2</v>
      </c>
      <c r="AM22" s="174"/>
      <c r="AN22" s="136">
        <f t="shared" ref="AN22:AP22" si="94">AVERAGE(AE22,AJ22)</f>
        <v>65</v>
      </c>
      <c r="AO22" s="136">
        <f t="shared" si="94"/>
        <v>58</v>
      </c>
      <c r="AP22" s="136">
        <f t="shared" si="94"/>
        <v>38.1</v>
      </c>
      <c r="AQ22" s="229">
        <v>44032</v>
      </c>
      <c r="AR22" s="116">
        <v>20</v>
      </c>
      <c r="AS22" s="116">
        <v>40</v>
      </c>
      <c r="AT22" s="117">
        <f>(AR22*AS22)/100</f>
        <v>8</v>
      </c>
      <c r="AU22" s="116">
        <v>2.3620000000000001</v>
      </c>
      <c r="AV22" s="116">
        <v>0</v>
      </c>
      <c r="AW22" s="115">
        <v>44032</v>
      </c>
      <c r="AX22" s="116">
        <v>5</v>
      </c>
      <c r="AY22" s="116">
        <v>60</v>
      </c>
      <c r="AZ22" s="117">
        <f>(AX22*AY22)/100</f>
        <v>3</v>
      </c>
      <c r="BA22" s="116">
        <v>3.1579999999999999</v>
      </c>
      <c r="BB22" s="116">
        <v>0.50954071054573558</v>
      </c>
      <c r="BC22" s="136">
        <f t="shared" ref="BC22:BG23" si="95">AVERAGE(AR22,AX22)</f>
        <v>12.5</v>
      </c>
      <c r="BD22" s="136">
        <f t="shared" si="95"/>
        <v>50</v>
      </c>
      <c r="BE22" s="136">
        <f t="shared" si="95"/>
        <v>5.5</v>
      </c>
      <c r="BF22" s="136">
        <f t="shared" si="95"/>
        <v>2.76</v>
      </c>
      <c r="BG22" s="136">
        <f t="shared" si="95"/>
        <v>0.25477035527286779</v>
      </c>
      <c r="BH22" s="261">
        <v>44391</v>
      </c>
      <c r="BI22" s="259">
        <v>40</v>
      </c>
      <c r="BJ22" s="259">
        <v>14</v>
      </c>
      <c r="BK22" s="259">
        <f>(BI22*BJ22)/100</f>
        <v>5.6</v>
      </c>
      <c r="BL22" s="325">
        <v>23.338000000000001</v>
      </c>
      <c r="BM22" s="325">
        <v>8.1707959936742238</v>
      </c>
      <c r="BN22" s="262"/>
      <c r="BO22" s="257">
        <v>44389</v>
      </c>
      <c r="BP22" s="258">
        <v>85</v>
      </c>
      <c r="BQ22" s="258">
        <v>20</v>
      </c>
      <c r="BR22" s="259">
        <f>(BP22*BQ22)/100</f>
        <v>17</v>
      </c>
      <c r="BS22" s="325">
        <v>30.872</v>
      </c>
      <c r="BT22" s="325">
        <v>26.300851466414382</v>
      </c>
      <c r="BU22" s="260"/>
      <c r="BV22" s="93">
        <f>AVERAGE(BI22,BP22)</f>
        <v>62.5</v>
      </c>
      <c r="BW22" s="93">
        <f>AVERAGE(BJ22,BQ22)</f>
        <v>17</v>
      </c>
      <c r="BX22" s="93">
        <f>AVERAGE(BK22,BR22)</f>
        <v>11.3</v>
      </c>
      <c r="BY22" s="248">
        <f t="shared" si="28"/>
        <v>27.105</v>
      </c>
      <c r="BZ22" s="248">
        <f t="shared" si="29"/>
        <v>17.235823730044302</v>
      </c>
      <c r="CA22" s="90">
        <v>40</v>
      </c>
      <c r="CB22" s="90">
        <v>25</v>
      </c>
      <c r="CC22" s="90">
        <v>10</v>
      </c>
      <c r="CD22" s="175">
        <v>90</v>
      </c>
      <c r="CE22" s="175">
        <v>65</v>
      </c>
      <c r="CF22" s="136">
        <v>58.5</v>
      </c>
      <c r="CG22" s="136">
        <v>57.666666666666664</v>
      </c>
      <c r="CH22" s="136">
        <v>82.9</v>
      </c>
      <c r="CI22" s="90">
        <v>30</v>
      </c>
      <c r="CJ22" s="90">
        <v>15</v>
      </c>
      <c r="CK22" s="136">
        <v>4.5</v>
      </c>
      <c r="CL22" s="90">
        <v>45</v>
      </c>
      <c r="CM22" s="90">
        <v>20</v>
      </c>
      <c r="CN22" s="136">
        <v>9</v>
      </c>
      <c r="CO22" s="90">
        <v>37.5</v>
      </c>
      <c r="CP22" s="90">
        <v>17.5</v>
      </c>
      <c r="CQ22" s="136">
        <v>6.75</v>
      </c>
      <c r="CR22" s="175">
        <v>60</v>
      </c>
      <c r="CS22" s="175">
        <v>45</v>
      </c>
      <c r="CT22" s="90">
        <v>27</v>
      </c>
      <c r="CU22" s="90">
        <v>68</v>
      </c>
      <c r="CV22" s="136">
        <v>83.1514692554058</v>
      </c>
      <c r="CW22" s="175">
        <v>70</v>
      </c>
      <c r="CX22" s="175">
        <v>45</v>
      </c>
      <c r="CY22" s="90">
        <v>31.5</v>
      </c>
      <c r="CZ22" s="90">
        <v>44</v>
      </c>
      <c r="DA22" s="136">
        <v>68.361860946990035</v>
      </c>
      <c r="DB22" s="136">
        <f t="shared" ref="DB22:DC22" si="96">AVERAGE(CR22,CW22)</f>
        <v>65</v>
      </c>
      <c r="DC22" s="136">
        <f t="shared" si="96"/>
        <v>45</v>
      </c>
      <c r="DD22" s="136">
        <f t="shared" ref="DD22:DE22" si="97">AVERAGE(CU22,CZ22)</f>
        <v>56</v>
      </c>
      <c r="DE22" s="136">
        <f t="shared" si="97"/>
        <v>75.75666510119791</v>
      </c>
      <c r="DF22" s="234">
        <f t="shared" si="6"/>
        <v>55</v>
      </c>
      <c r="DG22" s="234">
        <f t="shared" si="7"/>
        <v>41.635294117647057</v>
      </c>
      <c r="DH22" s="234">
        <f t="shared" si="8"/>
        <v>24.382352941176471</v>
      </c>
      <c r="DI22" s="234">
        <f t="shared" si="9"/>
        <v>73.680302819267041</v>
      </c>
      <c r="DJ22" s="234">
        <f t="shared" si="71"/>
        <v>56.55555555555555</v>
      </c>
    </row>
    <row r="23" spans="2:114" ht="15.75" customHeight="1" x14ac:dyDescent="0.35">
      <c r="B23" s="165">
        <v>51</v>
      </c>
      <c r="C23" s="148" t="s">
        <v>143</v>
      </c>
      <c r="D23" s="129" t="s">
        <v>56</v>
      </c>
      <c r="E23" s="130" t="s">
        <v>57</v>
      </c>
      <c r="F23" s="273">
        <v>60</v>
      </c>
      <c r="G23" s="136">
        <v>14</v>
      </c>
      <c r="H23" s="90">
        <v>8.4</v>
      </c>
      <c r="I23" s="175">
        <v>70</v>
      </c>
      <c r="J23" s="136">
        <v>44.4</v>
      </c>
      <c r="K23" s="136">
        <v>31.1</v>
      </c>
      <c r="L23" s="274">
        <v>46.560758671363104</v>
      </c>
      <c r="M23" s="175">
        <v>100</v>
      </c>
      <c r="N23" s="175">
        <v>21</v>
      </c>
      <c r="O23" s="136">
        <v>21</v>
      </c>
      <c r="P23" s="274">
        <v>57.619806629479115</v>
      </c>
      <c r="Q23" s="136">
        <f t="shared" ref="Q23:T23" si="98">AVERAGE(I23,M23)</f>
        <v>85</v>
      </c>
      <c r="R23" s="136">
        <f t="shared" si="98"/>
        <v>32.700000000000003</v>
      </c>
      <c r="S23" s="136">
        <f t="shared" si="98"/>
        <v>26.05</v>
      </c>
      <c r="T23" s="136">
        <f t="shared" si="98"/>
        <v>52.090282650421109</v>
      </c>
      <c r="U23" s="175">
        <v>40</v>
      </c>
      <c r="V23" s="136">
        <v>44.3</v>
      </c>
      <c r="W23" s="136">
        <v>17.7</v>
      </c>
      <c r="X23" s="175">
        <v>30</v>
      </c>
      <c r="Y23" s="136">
        <v>7</v>
      </c>
      <c r="Z23" s="136">
        <v>2.1</v>
      </c>
      <c r="AA23" s="175">
        <f t="shared" ref="AA23:AC23" si="99">AVERAGE(U23,X23)</f>
        <v>35</v>
      </c>
      <c r="AB23" s="136">
        <f t="shared" si="99"/>
        <v>25.65</v>
      </c>
      <c r="AC23" s="136">
        <f t="shared" si="99"/>
        <v>9.9</v>
      </c>
      <c r="AD23" s="229">
        <v>43661</v>
      </c>
      <c r="AE23" s="275">
        <v>70</v>
      </c>
      <c r="AF23" s="276">
        <v>66</v>
      </c>
      <c r="AG23" s="276">
        <v>46.2</v>
      </c>
      <c r="AH23" s="168"/>
      <c r="AI23" s="229">
        <v>43658</v>
      </c>
      <c r="AJ23" s="275">
        <v>50</v>
      </c>
      <c r="AK23" s="276">
        <v>72.5</v>
      </c>
      <c r="AL23" s="276">
        <v>36.299999999999997</v>
      </c>
      <c r="AM23" s="174"/>
      <c r="AN23" s="136">
        <f t="shared" ref="AN23:AP23" si="100">AVERAGE(AE23,AJ23)</f>
        <v>60</v>
      </c>
      <c r="AO23" s="136">
        <f t="shared" si="100"/>
        <v>69.25</v>
      </c>
      <c r="AP23" s="136">
        <f t="shared" si="100"/>
        <v>41.25</v>
      </c>
      <c r="AQ23" s="229">
        <v>44028</v>
      </c>
      <c r="AR23" s="116">
        <v>3</v>
      </c>
      <c r="AS23" s="116">
        <v>25</v>
      </c>
      <c r="AT23" s="117">
        <f>(AR23*AS23)/100</f>
        <v>0.75</v>
      </c>
      <c r="AU23" s="116">
        <v>4.218</v>
      </c>
      <c r="AV23" s="116">
        <v>0.78645373565524435</v>
      </c>
      <c r="AW23" s="115" t="s">
        <v>720</v>
      </c>
      <c r="AX23" s="116">
        <v>10</v>
      </c>
      <c r="AY23" s="116">
        <v>50</v>
      </c>
      <c r="AZ23" s="117">
        <f>(AX23*AY23)/100</f>
        <v>5</v>
      </c>
      <c r="BA23" s="116">
        <v>10.42</v>
      </c>
      <c r="BB23" s="116">
        <v>1.8330804248861909</v>
      </c>
      <c r="BC23" s="136">
        <f t="shared" si="95"/>
        <v>6.5</v>
      </c>
      <c r="BD23" s="136">
        <f t="shared" si="95"/>
        <v>37.5</v>
      </c>
      <c r="BE23" s="136">
        <f t="shared" si="95"/>
        <v>2.875</v>
      </c>
      <c r="BF23" s="136">
        <f t="shared" si="95"/>
        <v>7.319</v>
      </c>
      <c r="BG23" s="136">
        <f t="shared" si="95"/>
        <v>1.3097670802707175</v>
      </c>
      <c r="BH23" s="93"/>
      <c r="BI23" s="93"/>
      <c r="BJ23" s="93"/>
      <c r="BK23" s="93"/>
      <c r="BL23" s="248"/>
      <c r="BM23" s="248"/>
      <c r="BN23" s="93"/>
      <c r="BO23" s="93"/>
      <c r="BP23" s="93"/>
      <c r="BQ23" s="93"/>
      <c r="BR23" s="93"/>
      <c r="BS23" s="248"/>
      <c r="BT23" s="248"/>
      <c r="BU23" s="93"/>
      <c r="BV23" s="93"/>
      <c r="BW23" s="93"/>
      <c r="BX23" s="93"/>
      <c r="BY23" s="248"/>
      <c r="BZ23" s="248"/>
      <c r="CA23" s="90">
        <v>30</v>
      </c>
      <c r="CB23" s="90">
        <v>10</v>
      </c>
      <c r="CC23" s="90">
        <v>3</v>
      </c>
      <c r="CD23" s="175">
        <v>50</v>
      </c>
      <c r="CE23" s="175">
        <v>25</v>
      </c>
      <c r="CF23" s="136">
        <v>12.5</v>
      </c>
      <c r="CG23" s="136">
        <v>30.666666666666664</v>
      </c>
      <c r="CH23" s="136">
        <v>76.37</v>
      </c>
      <c r="CI23" s="90">
        <v>60</v>
      </c>
      <c r="CJ23" s="90">
        <v>35</v>
      </c>
      <c r="CK23" s="136">
        <v>21</v>
      </c>
      <c r="CL23" s="90">
        <v>40</v>
      </c>
      <c r="CM23" s="90">
        <v>30</v>
      </c>
      <c r="CN23" s="136">
        <v>12</v>
      </c>
      <c r="CO23" s="90">
        <v>50</v>
      </c>
      <c r="CP23" s="90">
        <v>32.5</v>
      </c>
      <c r="CQ23" s="136">
        <v>16.5</v>
      </c>
      <c r="CR23" s="175">
        <v>40</v>
      </c>
      <c r="CS23" s="175">
        <v>30</v>
      </c>
      <c r="CT23" s="90">
        <v>12</v>
      </c>
      <c r="CU23" s="90">
        <v>37</v>
      </c>
      <c r="CV23" s="136">
        <v>25.126707483232284</v>
      </c>
      <c r="CW23" s="175">
        <v>50</v>
      </c>
      <c r="CX23" s="175">
        <v>50</v>
      </c>
      <c r="CY23" s="90">
        <v>25</v>
      </c>
      <c r="CZ23" s="90">
        <v>30</v>
      </c>
      <c r="DA23" s="136">
        <v>24.98</v>
      </c>
      <c r="DB23" s="136">
        <f t="shared" ref="DB23:DC23" si="101">AVERAGE(CR23,CW23)</f>
        <v>45</v>
      </c>
      <c r="DC23" s="136">
        <f t="shared" si="101"/>
        <v>40</v>
      </c>
      <c r="DD23" s="136">
        <f t="shared" ref="DD23:DE23" si="102">AVERAGE(CU23,CZ23)</f>
        <v>33.5</v>
      </c>
      <c r="DE23" s="136">
        <f t="shared" si="102"/>
        <v>25.053353741616142</v>
      </c>
      <c r="DF23" s="234">
        <f t="shared" si="6"/>
        <v>46.866666666666667</v>
      </c>
      <c r="DG23" s="234">
        <f t="shared" si="7"/>
        <v>34.946666666666673</v>
      </c>
      <c r="DH23" s="234">
        <f t="shared" si="8"/>
        <v>16.936666666666667</v>
      </c>
      <c r="DI23" s="234">
        <f t="shared" si="9"/>
        <v>38.571818196018626</v>
      </c>
      <c r="DJ23" s="234">
        <f t="shared" si="71"/>
        <v>32.55555555555555</v>
      </c>
    </row>
    <row r="24" spans="2:114" ht="15.75" customHeight="1" x14ac:dyDescent="0.35">
      <c r="B24" s="165">
        <v>52</v>
      </c>
      <c r="C24" s="148" t="s">
        <v>144</v>
      </c>
      <c r="D24" s="129" t="s">
        <v>56</v>
      </c>
      <c r="E24" s="130" t="s">
        <v>57</v>
      </c>
      <c r="F24" s="278"/>
      <c r="G24" s="279"/>
      <c r="H24" s="90"/>
      <c r="I24" s="175">
        <v>90</v>
      </c>
      <c r="J24" s="136">
        <v>21</v>
      </c>
      <c r="K24" s="136">
        <v>18.899999999999999</v>
      </c>
      <c r="L24" s="274">
        <v>7.4115263008033079</v>
      </c>
      <c r="M24" s="175">
        <v>75</v>
      </c>
      <c r="N24" s="175">
        <v>10.5</v>
      </c>
      <c r="O24" s="136">
        <v>7.9</v>
      </c>
      <c r="P24" s="274">
        <v>17.974567382595907</v>
      </c>
      <c r="Q24" s="136">
        <f t="shared" ref="Q24:T24" si="103">AVERAGE(I24,M24)</f>
        <v>82.5</v>
      </c>
      <c r="R24" s="136">
        <f t="shared" si="103"/>
        <v>15.75</v>
      </c>
      <c r="S24" s="136">
        <f t="shared" si="103"/>
        <v>13.399999999999999</v>
      </c>
      <c r="T24" s="136">
        <f t="shared" si="103"/>
        <v>12.693046841699609</v>
      </c>
      <c r="U24" s="175">
        <v>10</v>
      </c>
      <c r="V24" s="136">
        <v>7</v>
      </c>
      <c r="W24" s="136">
        <v>0.7</v>
      </c>
      <c r="X24" s="175">
        <v>0</v>
      </c>
      <c r="Y24" s="136">
        <v>0</v>
      </c>
      <c r="Z24" s="136">
        <v>0</v>
      </c>
      <c r="AA24" s="175">
        <f t="shared" ref="AA24:AC24" si="104">AVERAGE(U24,X24)</f>
        <v>5</v>
      </c>
      <c r="AB24" s="136">
        <f t="shared" si="104"/>
        <v>3.5</v>
      </c>
      <c r="AC24" s="136">
        <f t="shared" si="104"/>
        <v>0.35</v>
      </c>
      <c r="AD24" s="168" t="s">
        <v>200</v>
      </c>
      <c r="AE24" s="275"/>
      <c r="AF24" s="276"/>
      <c r="AG24" s="276"/>
      <c r="AH24" s="168" t="s">
        <v>201</v>
      </c>
      <c r="AI24" s="229">
        <v>43660</v>
      </c>
      <c r="AJ24" s="275">
        <v>10</v>
      </c>
      <c r="AK24" s="276">
        <v>7</v>
      </c>
      <c r="AL24" s="276">
        <v>0.7</v>
      </c>
      <c r="AM24" s="168" t="s">
        <v>77</v>
      </c>
      <c r="AN24" s="136">
        <f t="shared" ref="AN24:AP24" si="105">AVERAGE(AE24,AJ24)</f>
        <v>10</v>
      </c>
      <c r="AO24" s="136">
        <f t="shared" si="105"/>
        <v>7</v>
      </c>
      <c r="AP24" s="136">
        <f t="shared" si="105"/>
        <v>0.7</v>
      </c>
      <c r="AQ24" s="229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36"/>
      <c r="BD24" s="136"/>
      <c r="BE24" s="136"/>
      <c r="BF24" s="136"/>
      <c r="BG24" s="136"/>
      <c r="BH24" s="93"/>
      <c r="BI24" s="93"/>
      <c r="BJ24" s="93"/>
      <c r="BK24" s="93"/>
      <c r="BL24" s="248"/>
      <c r="BM24" s="248"/>
      <c r="BN24" s="93"/>
      <c r="BO24" s="93"/>
      <c r="BP24" s="93"/>
      <c r="BQ24" s="93"/>
      <c r="BR24" s="93"/>
      <c r="BS24" s="248"/>
      <c r="BT24" s="248"/>
      <c r="BU24" s="93"/>
      <c r="BV24" s="93"/>
      <c r="BW24" s="93"/>
      <c r="BX24" s="93"/>
      <c r="BY24" s="248"/>
      <c r="BZ24" s="248"/>
      <c r="CA24" s="90"/>
      <c r="CB24" s="90"/>
      <c r="CC24" s="90"/>
      <c r="CD24" s="90"/>
      <c r="CE24" s="90"/>
      <c r="CF24" s="90"/>
      <c r="CG24" s="90"/>
      <c r="CH24" s="136"/>
      <c r="CI24" s="90"/>
      <c r="CJ24" s="90"/>
      <c r="CK24" s="136"/>
      <c r="CL24" s="90"/>
      <c r="CM24" s="90"/>
      <c r="CN24" s="136"/>
      <c r="CO24" s="90"/>
      <c r="CP24" s="90"/>
      <c r="CQ24" s="136"/>
      <c r="CR24" s="175">
        <v>40</v>
      </c>
      <c r="CS24" s="175">
        <v>20</v>
      </c>
      <c r="CT24" s="90">
        <v>8</v>
      </c>
      <c r="CU24" s="90">
        <v>22</v>
      </c>
      <c r="CV24" s="136">
        <v>11.48</v>
      </c>
      <c r="CW24" s="175">
        <v>40</v>
      </c>
      <c r="CX24" s="175">
        <v>35</v>
      </c>
      <c r="CY24" s="90">
        <v>14</v>
      </c>
      <c r="CZ24" s="90">
        <v>15</v>
      </c>
      <c r="DA24" s="136">
        <v>12.128550484094283</v>
      </c>
      <c r="DB24" s="136">
        <f t="shared" ref="DB24:DC24" si="106">AVERAGE(CR24,CW24)</f>
        <v>40</v>
      </c>
      <c r="DC24" s="136">
        <f t="shared" si="106"/>
        <v>27.5</v>
      </c>
      <c r="DD24" s="136">
        <f t="shared" ref="DD24:DE24" si="107">AVERAGE(CU24,CZ24)</f>
        <v>18.5</v>
      </c>
      <c r="DE24" s="136">
        <f t="shared" si="107"/>
        <v>11.804275242047142</v>
      </c>
      <c r="DF24" s="234">
        <f t="shared" si="6"/>
        <v>37.857142857142854</v>
      </c>
      <c r="DG24" s="234">
        <f t="shared" si="7"/>
        <v>14.357142857142858</v>
      </c>
      <c r="DH24" s="234">
        <f t="shared" si="8"/>
        <v>7.1714285714285708</v>
      </c>
      <c r="DI24" s="234">
        <f t="shared" si="9"/>
        <v>12.248661041873374</v>
      </c>
      <c r="DJ24" s="234">
        <f t="shared" si="71"/>
        <v>18.5</v>
      </c>
    </row>
    <row r="25" spans="2:114" ht="15.75" customHeight="1" x14ac:dyDescent="0.35">
      <c r="B25" s="165">
        <v>53</v>
      </c>
      <c r="C25" s="148" t="s">
        <v>150</v>
      </c>
      <c r="D25" s="129" t="s">
        <v>56</v>
      </c>
      <c r="E25" s="130" t="s">
        <v>57</v>
      </c>
      <c r="F25" s="273">
        <v>50</v>
      </c>
      <c r="G25" s="136">
        <v>44</v>
      </c>
      <c r="H25" s="90">
        <v>22</v>
      </c>
      <c r="I25" s="175">
        <v>80</v>
      </c>
      <c r="J25" s="136">
        <v>79</v>
      </c>
      <c r="K25" s="136">
        <v>63.2</v>
      </c>
      <c r="L25" s="274">
        <v>111.82764036120928</v>
      </c>
      <c r="M25" s="175">
        <v>95</v>
      </c>
      <c r="N25" s="175">
        <v>90</v>
      </c>
      <c r="O25" s="136">
        <v>85.5</v>
      </c>
      <c r="P25" s="274">
        <v>135.94354215003867</v>
      </c>
      <c r="Q25" s="136">
        <f t="shared" ref="Q25:T25" si="108">AVERAGE(I25,M25)</f>
        <v>87.5</v>
      </c>
      <c r="R25" s="136">
        <f t="shared" si="108"/>
        <v>84.5</v>
      </c>
      <c r="S25" s="136">
        <f t="shared" si="108"/>
        <v>74.349999999999994</v>
      </c>
      <c r="T25" s="136">
        <f t="shared" si="108"/>
        <v>123.88559125562398</v>
      </c>
      <c r="U25" s="175">
        <v>60</v>
      </c>
      <c r="V25" s="136">
        <v>33</v>
      </c>
      <c r="W25" s="136">
        <v>19.8</v>
      </c>
      <c r="X25" s="175">
        <v>50</v>
      </c>
      <c r="Y25" s="136">
        <v>33</v>
      </c>
      <c r="Z25" s="136">
        <v>16.5</v>
      </c>
      <c r="AA25" s="175">
        <f t="shared" ref="AA25:AC25" si="109">AVERAGE(U25,X25)</f>
        <v>55</v>
      </c>
      <c r="AB25" s="136">
        <f t="shared" si="109"/>
        <v>33</v>
      </c>
      <c r="AC25" s="136">
        <f t="shared" si="109"/>
        <v>18.149999999999999</v>
      </c>
      <c r="AD25" s="229">
        <v>43656</v>
      </c>
      <c r="AE25" s="275">
        <v>80</v>
      </c>
      <c r="AF25" s="276">
        <v>60.7</v>
      </c>
      <c r="AG25" s="276">
        <v>48.6</v>
      </c>
      <c r="AH25" s="168" t="s">
        <v>139</v>
      </c>
      <c r="AI25" s="229">
        <v>43658</v>
      </c>
      <c r="AJ25" s="275">
        <v>90</v>
      </c>
      <c r="AK25" s="276">
        <v>90</v>
      </c>
      <c r="AL25" s="276">
        <v>81</v>
      </c>
      <c r="AM25" s="168" t="s">
        <v>77</v>
      </c>
      <c r="AN25" s="136">
        <f t="shared" ref="AN25:AP25" si="110">AVERAGE(AE25,AJ25)</f>
        <v>85</v>
      </c>
      <c r="AO25" s="136">
        <f t="shared" si="110"/>
        <v>75.349999999999994</v>
      </c>
      <c r="AP25" s="136">
        <f t="shared" si="110"/>
        <v>64.8</v>
      </c>
      <c r="AQ25" s="229">
        <v>44027</v>
      </c>
      <c r="AR25" s="116">
        <v>50</v>
      </c>
      <c r="AS25" s="116">
        <v>50</v>
      </c>
      <c r="AT25" s="117">
        <f t="shared" ref="AT25:AT35" si="111">(AR25*AS25)/100</f>
        <v>25</v>
      </c>
      <c r="AU25" s="116">
        <v>8.7040000000000006</v>
      </c>
      <c r="AV25" s="116">
        <v>1.4296146500393216</v>
      </c>
      <c r="AW25" s="115">
        <v>44026</v>
      </c>
      <c r="AX25" s="116">
        <v>65</v>
      </c>
      <c r="AY25" s="116">
        <v>30</v>
      </c>
      <c r="AZ25" s="117">
        <f t="shared" ref="AZ25:AZ35" si="112">(AX25*AY25)/100</f>
        <v>19.5</v>
      </c>
      <c r="BA25" s="116">
        <v>10.814</v>
      </c>
      <c r="BB25" s="116">
        <v>2.2410265947554397</v>
      </c>
      <c r="BC25" s="136">
        <f t="shared" ref="BC25:BC35" si="113">AVERAGE(AR25,AX25)</f>
        <v>57.5</v>
      </c>
      <c r="BD25" s="136">
        <f t="shared" ref="BD25:BD35" si="114">AVERAGE(AS25,AY25)</f>
        <v>40</v>
      </c>
      <c r="BE25" s="136">
        <f t="shared" ref="BE25:BE35" si="115">AVERAGE(AT25,AZ25)</f>
        <v>22.25</v>
      </c>
      <c r="BF25" s="136">
        <f t="shared" ref="BF25:BF35" si="116">AVERAGE(AU25,BA25)</f>
        <v>9.7590000000000003</v>
      </c>
      <c r="BG25" s="136">
        <f t="shared" ref="BG25:BG35" si="117">AVERAGE(AV25,BB25)</f>
        <v>1.8353206223973806</v>
      </c>
      <c r="BH25" s="261">
        <v>44380</v>
      </c>
      <c r="BI25" s="259">
        <v>45</v>
      </c>
      <c r="BJ25" s="259">
        <v>60</v>
      </c>
      <c r="BK25" s="259">
        <f>(BI25*BJ25)/100</f>
        <v>27</v>
      </c>
      <c r="BL25" s="325">
        <v>11.488</v>
      </c>
      <c r="BM25" s="325">
        <v>3.1375126994561646</v>
      </c>
      <c r="BN25" s="262"/>
      <c r="BO25" s="257">
        <v>44384</v>
      </c>
      <c r="BP25" s="258">
        <v>45</v>
      </c>
      <c r="BQ25" s="258">
        <v>33</v>
      </c>
      <c r="BR25" s="259">
        <f>(BP25*BQ25)/100</f>
        <v>14.85</v>
      </c>
      <c r="BS25" s="325">
        <v>9.7520000000000007</v>
      </c>
      <c r="BT25" s="325">
        <v>2.6727666746929932</v>
      </c>
      <c r="BU25" s="260"/>
      <c r="BV25" s="93">
        <f>AVERAGE(BI25,BP25)</f>
        <v>45</v>
      </c>
      <c r="BW25" s="93">
        <f>AVERAGE(BJ25,BQ25)</f>
        <v>46.5</v>
      </c>
      <c r="BX25" s="93">
        <f>AVERAGE(BK25,BR25)</f>
        <v>20.925000000000001</v>
      </c>
      <c r="BY25" s="248">
        <f t="shared" si="28"/>
        <v>10.620000000000001</v>
      </c>
      <c r="BZ25" s="248">
        <f t="shared" si="29"/>
        <v>2.9051396870745787</v>
      </c>
      <c r="CA25" s="90">
        <v>40</v>
      </c>
      <c r="CB25" s="90">
        <v>55</v>
      </c>
      <c r="CC25" s="90">
        <v>22</v>
      </c>
      <c r="CD25" s="175">
        <v>100</v>
      </c>
      <c r="CE25" s="175">
        <v>95</v>
      </c>
      <c r="CF25" s="136">
        <v>95</v>
      </c>
      <c r="CG25" s="136">
        <v>28.666666666666668</v>
      </c>
      <c r="CH25" s="136">
        <v>96.134275414002758</v>
      </c>
      <c r="CI25" s="90">
        <v>50</v>
      </c>
      <c r="CJ25" s="90">
        <v>40</v>
      </c>
      <c r="CK25" s="136">
        <v>20</v>
      </c>
      <c r="CL25" s="90">
        <v>30</v>
      </c>
      <c r="CM25" s="90">
        <v>20</v>
      </c>
      <c r="CN25" s="136">
        <v>6</v>
      </c>
      <c r="CO25" s="90">
        <v>40</v>
      </c>
      <c r="CP25" s="90">
        <v>30</v>
      </c>
      <c r="CQ25" s="136">
        <v>13</v>
      </c>
      <c r="CR25" s="175">
        <v>50</v>
      </c>
      <c r="CS25" s="175">
        <v>40</v>
      </c>
      <c r="CT25" s="90">
        <v>20</v>
      </c>
      <c r="CU25" s="90">
        <v>22</v>
      </c>
      <c r="CV25" s="136">
        <v>86.218590421189404</v>
      </c>
      <c r="CW25" s="175">
        <v>60</v>
      </c>
      <c r="CX25" s="175">
        <v>55</v>
      </c>
      <c r="CY25" s="90">
        <v>33</v>
      </c>
      <c r="CZ25" s="90">
        <v>46</v>
      </c>
      <c r="DA25" s="136">
        <v>61.734205409289061</v>
      </c>
      <c r="DB25" s="136">
        <f t="shared" ref="DB25:DC25" si="118">AVERAGE(CR25,CW25)</f>
        <v>55</v>
      </c>
      <c r="DC25" s="136">
        <f t="shared" si="118"/>
        <v>47.5</v>
      </c>
      <c r="DD25" s="136">
        <f t="shared" ref="DD25:DE25" si="119">AVERAGE(CU25,CZ25)</f>
        <v>34</v>
      </c>
      <c r="DE25" s="136">
        <f t="shared" si="119"/>
        <v>73.976397915239232</v>
      </c>
      <c r="DF25" s="234">
        <f t="shared" si="6"/>
        <v>61.176470588235297</v>
      </c>
      <c r="DG25" s="234">
        <f t="shared" si="7"/>
        <v>53.394117647058827</v>
      </c>
      <c r="DH25" s="234">
        <f t="shared" si="8"/>
        <v>36.408823529411769</v>
      </c>
      <c r="DI25" s="234">
        <f t="shared" si="9"/>
        <v>98.930994585431606</v>
      </c>
      <c r="DJ25" s="234">
        <f t="shared" si="71"/>
        <v>32.222222222222221</v>
      </c>
    </row>
    <row r="26" spans="2:114" ht="15.75" customHeight="1" x14ac:dyDescent="0.35">
      <c r="B26" s="165">
        <v>54</v>
      </c>
      <c r="C26" s="148" t="s">
        <v>152</v>
      </c>
      <c r="D26" s="129" t="s">
        <v>56</v>
      </c>
      <c r="E26" s="130" t="s">
        <v>57</v>
      </c>
      <c r="F26" s="273">
        <v>30</v>
      </c>
      <c r="G26" s="136">
        <v>14</v>
      </c>
      <c r="H26" s="90">
        <v>4.2</v>
      </c>
      <c r="I26" s="175">
        <v>65</v>
      </c>
      <c r="J26" s="136">
        <v>72.5</v>
      </c>
      <c r="K26" s="136">
        <v>47.1</v>
      </c>
      <c r="L26" s="274">
        <v>50.470221089905962</v>
      </c>
      <c r="M26" s="175">
        <v>30</v>
      </c>
      <c r="N26" s="175">
        <v>44.4</v>
      </c>
      <c r="O26" s="136">
        <v>13.3</v>
      </c>
      <c r="P26" s="274">
        <v>32.388624672425507</v>
      </c>
      <c r="Q26" s="136">
        <f t="shared" ref="Q26:T26" si="120">AVERAGE(I26,M26)</f>
        <v>47.5</v>
      </c>
      <c r="R26" s="136">
        <f t="shared" si="120"/>
        <v>58.45</v>
      </c>
      <c r="S26" s="136">
        <f t="shared" si="120"/>
        <v>30.200000000000003</v>
      </c>
      <c r="T26" s="136">
        <f t="shared" si="120"/>
        <v>41.429422881165735</v>
      </c>
      <c r="U26" s="175">
        <v>30</v>
      </c>
      <c r="V26" s="136">
        <v>21</v>
      </c>
      <c r="W26" s="136">
        <v>6.3</v>
      </c>
      <c r="X26" s="175">
        <v>40</v>
      </c>
      <c r="Y26" s="136">
        <v>7</v>
      </c>
      <c r="Z26" s="136">
        <v>2.8</v>
      </c>
      <c r="AA26" s="175">
        <f t="shared" ref="AA26:AC26" si="121">AVERAGE(U26,X26)</f>
        <v>35</v>
      </c>
      <c r="AB26" s="136">
        <f t="shared" si="121"/>
        <v>14</v>
      </c>
      <c r="AC26" s="136">
        <f t="shared" si="121"/>
        <v>4.55</v>
      </c>
      <c r="AD26" s="229">
        <v>43659</v>
      </c>
      <c r="AE26" s="275">
        <v>50</v>
      </c>
      <c r="AF26" s="276">
        <v>21</v>
      </c>
      <c r="AG26" s="276">
        <v>10.5</v>
      </c>
      <c r="AH26" s="174"/>
      <c r="AI26" s="229">
        <v>43661</v>
      </c>
      <c r="AJ26" s="275">
        <v>80</v>
      </c>
      <c r="AK26" s="276">
        <v>55.3</v>
      </c>
      <c r="AL26" s="276">
        <v>44.2</v>
      </c>
      <c r="AM26" s="168" t="s">
        <v>77</v>
      </c>
      <c r="AN26" s="136">
        <f t="shared" ref="AN26:AP26" si="122">AVERAGE(AE26,AJ26)</f>
        <v>65</v>
      </c>
      <c r="AO26" s="136">
        <f t="shared" si="122"/>
        <v>38.15</v>
      </c>
      <c r="AP26" s="136">
        <f t="shared" si="122"/>
        <v>27.35</v>
      </c>
      <c r="AQ26" s="229">
        <v>44035</v>
      </c>
      <c r="AR26" s="116">
        <v>5</v>
      </c>
      <c r="AS26" s="116">
        <v>10</v>
      </c>
      <c r="AT26" s="117">
        <f t="shared" si="111"/>
        <v>0.5</v>
      </c>
      <c r="AU26" s="116">
        <v>3.5310000000000001</v>
      </c>
      <c r="AV26" s="116">
        <v>0.41728119716536571</v>
      </c>
      <c r="AW26" s="115">
        <v>44034</v>
      </c>
      <c r="AX26" s="116">
        <v>0</v>
      </c>
      <c r="AY26" s="116">
        <v>0</v>
      </c>
      <c r="AZ26" s="117">
        <f t="shared" si="112"/>
        <v>0</v>
      </c>
      <c r="BA26" s="116">
        <v>2.319</v>
      </c>
      <c r="BB26" s="116">
        <v>0</v>
      </c>
      <c r="BC26" s="136">
        <f t="shared" si="113"/>
        <v>2.5</v>
      </c>
      <c r="BD26" s="136">
        <f t="shared" si="114"/>
        <v>5</v>
      </c>
      <c r="BE26" s="136">
        <f t="shared" si="115"/>
        <v>0.25</v>
      </c>
      <c r="BF26" s="136">
        <f t="shared" si="116"/>
        <v>2.9249999999999998</v>
      </c>
      <c r="BG26" s="136">
        <f t="shared" si="117"/>
        <v>0.20864059858268286</v>
      </c>
      <c r="BH26" s="93"/>
      <c r="BI26" s="93"/>
      <c r="BJ26" s="93"/>
      <c r="BK26" s="93"/>
      <c r="BL26" s="248"/>
      <c r="BM26" s="248"/>
      <c r="BN26" s="93"/>
      <c r="BO26" s="93"/>
      <c r="BP26" s="93"/>
      <c r="BQ26" s="93"/>
      <c r="BR26" s="93"/>
      <c r="BS26" s="248"/>
      <c r="BT26" s="248"/>
      <c r="BU26" s="93"/>
      <c r="BV26" s="93"/>
      <c r="BW26" s="93"/>
      <c r="BX26" s="93"/>
      <c r="BY26" s="248"/>
      <c r="BZ26" s="248"/>
      <c r="CA26" s="90">
        <v>30</v>
      </c>
      <c r="CB26" s="90">
        <v>30</v>
      </c>
      <c r="CC26" s="90">
        <v>9</v>
      </c>
      <c r="CD26" s="175">
        <v>55</v>
      </c>
      <c r="CE26" s="175">
        <v>30</v>
      </c>
      <c r="CF26" s="136">
        <v>16.5</v>
      </c>
      <c r="CG26" s="136">
        <v>32.333333333333329</v>
      </c>
      <c r="CH26" s="136">
        <v>55.3</v>
      </c>
      <c r="CI26" s="90">
        <v>30</v>
      </c>
      <c r="CJ26" s="90">
        <v>15</v>
      </c>
      <c r="CK26" s="136">
        <v>4.5</v>
      </c>
      <c r="CL26" s="90">
        <v>10</v>
      </c>
      <c r="CM26" s="90">
        <v>10</v>
      </c>
      <c r="CN26" s="136">
        <v>1</v>
      </c>
      <c r="CO26" s="90">
        <v>20</v>
      </c>
      <c r="CP26" s="90">
        <v>12.5</v>
      </c>
      <c r="CQ26" s="136">
        <v>2.75</v>
      </c>
      <c r="CR26" s="175" t="s">
        <v>80</v>
      </c>
      <c r="CS26" s="175" t="s">
        <v>80</v>
      </c>
      <c r="CT26" s="90" t="s">
        <v>80</v>
      </c>
      <c r="CU26" s="90" t="s">
        <v>81</v>
      </c>
      <c r="CV26" s="136" t="s">
        <v>81</v>
      </c>
      <c r="CW26" s="175" t="s">
        <v>80</v>
      </c>
      <c r="CX26" s="175" t="s">
        <v>80</v>
      </c>
      <c r="CY26" s="90" t="s">
        <v>80</v>
      </c>
      <c r="CZ26" s="90" t="s">
        <v>81</v>
      </c>
      <c r="DA26" s="136" t="s">
        <v>81</v>
      </c>
      <c r="DB26" s="136"/>
      <c r="DC26" s="136"/>
      <c r="DD26" s="136"/>
      <c r="DE26" s="136"/>
      <c r="DF26" s="234">
        <f t="shared" si="6"/>
        <v>35</v>
      </c>
      <c r="DG26" s="234">
        <f t="shared" si="7"/>
        <v>25.4</v>
      </c>
      <c r="DH26" s="234">
        <f t="shared" si="8"/>
        <v>12.3</v>
      </c>
      <c r="DI26" s="234">
        <f t="shared" si="9"/>
        <v>41.429422881165735</v>
      </c>
      <c r="DJ26" s="234">
        <f t="shared" si="71"/>
        <v>32.333333333333329</v>
      </c>
    </row>
    <row r="27" spans="2:114" ht="15.75" customHeight="1" x14ac:dyDescent="0.35">
      <c r="B27" s="165">
        <v>55</v>
      </c>
      <c r="C27" s="148" t="s">
        <v>154</v>
      </c>
      <c r="D27" s="129" t="s">
        <v>56</v>
      </c>
      <c r="E27" s="130" t="s">
        <v>57</v>
      </c>
      <c r="F27" s="273">
        <v>60</v>
      </c>
      <c r="G27" s="136">
        <v>55</v>
      </c>
      <c r="H27" s="90">
        <v>33</v>
      </c>
      <c r="I27" s="175">
        <v>50</v>
      </c>
      <c r="J27" s="136">
        <v>17.5</v>
      </c>
      <c r="K27" s="136">
        <v>8.8000000000000007</v>
      </c>
      <c r="L27" s="274">
        <v>18.885174990169091</v>
      </c>
      <c r="M27" s="175">
        <v>95</v>
      </c>
      <c r="N27" s="175">
        <v>17.5</v>
      </c>
      <c r="O27" s="136">
        <v>16.600000000000001</v>
      </c>
      <c r="P27" s="274">
        <v>16.67811917149308</v>
      </c>
      <c r="Q27" s="136">
        <f t="shared" ref="Q27:T27" si="123">AVERAGE(I27,M27)</f>
        <v>72.5</v>
      </c>
      <c r="R27" s="136">
        <f t="shared" si="123"/>
        <v>17.5</v>
      </c>
      <c r="S27" s="136">
        <f t="shared" si="123"/>
        <v>12.700000000000001</v>
      </c>
      <c r="T27" s="136">
        <f t="shared" si="123"/>
        <v>17.781647080831085</v>
      </c>
      <c r="U27" s="175">
        <v>10</v>
      </c>
      <c r="V27" s="136">
        <v>7</v>
      </c>
      <c r="W27" s="136">
        <v>0.7</v>
      </c>
      <c r="X27" s="175">
        <v>10</v>
      </c>
      <c r="Y27" s="136">
        <v>21</v>
      </c>
      <c r="Z27" s="136">
        <v>2.1</v>
      </c>
      <c r="AA27" s="175">
        <f t="shared" ref="AA27:AC27" si="124">AVERAGE(U27,X27)</f>
        <v>10</v>
      </c>
      <c r="AB27" s="136">
        <f t="shared" si="124"/>
        <v>14</v>
      </c>
      <c r="AC27" s="136">
        <f t="shared" si="124"/>
        <v>1.4</v>
      </c>
      <c r="AD27" s="229">
        <v>43661</v>
      </c>
      <c r="AE27" s="275">
        <v>40</v>
      </c>
      <c r="AF27" s="276">
        <v>7</v>
      </c>
      <c r="AG27" s="276">
        <v>2.8</v>
      </c>
      <c r="AH27" s="168"/>
      <c r="AI27" s="229">
        <v>43659</v>
      </c>
      <c r="AJ27" s="275">
        <v>20</v>
      </c>
      <c r="AK27" s="276">
        <v>10.5</v>
      </c>
      <c r="AL27" s="276">
        <v>2.1</v>
      </c>
      <c r="AM27" s="174"/>
      <c r="AN27" s="136">
        <f t="shared" ref="AN27:AP27" si="125">AVERAGE(AE27,AJ27)</f>
        <v>30</v>
      </c>
      <c r="AO27" s="136">
        <f t="shared" si="125"/>
        <v>8.75</v>
      </c>
      <c r="AP27" s="136">
        <f t="shared" si="125"/>
        <v>2.4500000000000002</v>
      </c>
      <c r="AQ27" s="229">
        <v>44035</v>
      </c>
      <c r="AR27" s="116">
        <v>0</v>
      </c>
      <c r="AS27" s="116">
        <v>0</v>
      </c>
      <c r="AT27" s="117">
        <f t="shared" si="111"/>
        <v>0</v>
      </c>
      <c r="AU27" s="116">
        <v>0.25800000000000001</v>
      </c>
      <c r="AV27" s="116">
        <v>0</v>
      </c>
      <c r="AW27" s="115">
        <v>44039</v>
      </c>
      <c r="AX27" s="116">
        <v>10</v>
      </c>
      <c r="AY27" s="116">
        <v>10</v>
      </c>
      <c r="AZ27" s="117">
        <f t="shared" si="112"/>
        <v>1</v>
      </c>
      <c r="BA27" s="116">
        <v>2.5470000000000002</v>
      </c>
      <c r="BB27" s="116">
        <v>0.24928446126858095</v>
      </c>
      <c r="BC27" s="136">
        <f t="shared" si="113"/>
        <v>5</v>
      </c>
      <c r="BD27" s="136">
        <f t="shared" si="114"/>
        <v>5</v>
      </c>
      <c r="BE27" s="136">
        <f t="shared" si="115"/>
        <v>0.5</v>
      </c>
      <c r="BF27" s="136">
        <f t="shared" si="116"/>
        <v>1.4025000000000001</v>
      </c>
      <c r="BG27" s="136">
        <f t="shared" si="117"/>
        <v>0.12464223063429047</v>
      </c>
      <c r="BH27" s="93"/>
      <c r="BI27" s="93"/>
      <c r="BJ27" s="93"/>
      <c r="BK27" s="93"/>
      <c r="BL27" s="248"/>
      <c r="BM27" s="248"/>
      <c r="BN27" s="93"/>
      <c r="BO27" s="93"/>
      <c r="BP27" s="93"/>
      <c r="BQ27" s="93"/>
      <c r="BR27" s="93"/>
      <c r="BS27" s="248"/>
      <c r="BT27" s="248"/>
      <c r="BU27" s="93"/>
      <c r="BV27" s="93"/>
      <c r="BW27" s="93"/>
      <c r="BX27" s="93"/>
      <c r="BY27" s="248"/>
      <c r="BZ27" s="248"/>
      <c r="CA27" s="90">
        <v>60</v>
      </c>
      <c r="CB27" s="90">
        <v>35</v>
      </c>
      <c r="CC27" s="90">
        <v>21</v>
      </c>
      <c r="CD27" s="175">
        <v>45</v>
      </c>
      <c r="CE27" s="175">
        <v>20</v>
      </c>
      <c r="CF27" s="136">
        <v>9</v>
      </c>
      <c r="CG27" s="136">
        <v>12.666666666666668</v>
      </c>
      <c r="CH27" s="136">
        <v>19.742630786402305</v>
      </c>
      <c r="CI27" s="90">
        <v>30</v>
      </c>
      <c r="CJ27" s="90">
        <v>15</v>
      </c>
      <c r="CK27" s="136">
        <v>4.5</v>
      </c>
      <c r="CL27" s="90">
        <v>20</v>
      </c>
      <c r="CM27" s="90">
        <v>10</v>
      </c>
      <c r="CN27" s="136">
        <v>2</v>
      </c>
      <c r="CO27" s="90">
        <v>25</v>
      </c>
      <c r="CP27" s="90">
        <v>12.5</v>
      </c>
      <c r="CQ27" s="136">
        <v>3.25</v>
      </c>
      <c r="CR27" s="175" t="s">
        <v>80</v>
      </c>
      <c r="CS27" s="175" t="s">
        <v>80</v>
      </c>
      <c r="CT27" s="90" t="s">
        <v>81</v>
      </c>
      <c r="CU27" s="90" t="s">
        <v>81</v>
      </c>
      <c r="CV27" s="136" t="s">
        <v>81</v>
      </c>
      <c r="CW27" s="175" t="s">
        <v>80</v>
      </c>
      <c r="CX27" s="175" t="s">
        <v>80</v>
      </c>
      <c r="CY27" s="90" t="s">
        <v>80</v>
      </c>
      <c r="CZ27" s="90" t="s">
        <v>81</v>
      </c>
      <c r="DA27" s="136" t="s">
        <v>81</v>
      </c>
      <c r="DB27" s="136"/>
      <c r="DC27" s="136"/>
      <c r="DD27" s="136"/>
      <c r="DE27" s="136"/>
      <c r="DF27" s="234">
        <f t="shared" si="6"/>
        <v>34.615384615384613</v>
      </c>
      <c r="DG27" s="234">
        <f t="shared" si="7"/>
        <v>17.346153846153847</v>
      </c>
      <c r="DH27" s="234">
        <f t="shared" si="8"/>
        <v>7.9692307692307685</v>
      </c>
      <c r="DI27" s="234">
        <f t="shared" si="9"/>
        <v>17.781647080831085</v>
      </c>
      <c r="DJ27" s="234">
        <f t="shared" si="71"/>
        <v>12.666666666666668</v>
      </c>
    </row>
    <row r="28" spans="2:114" ht="15.75" customHeight="1" x14ac:dyDescent="0.35">
      <c r="B28" s="165">
        <v>56</v>
      </c>
      <c r="C28" s="148" t="s">
        <v>157</v>
      </c>
      <c r="D28" s="129" t="s">
        <v>56</v>
      </c>
      <c r="E28" s="130" t="s">
        <v>57</v>
      </c>
      <c r="F28" s="273">
        <v>50</v>
      </c>
      <c r="G28" s="136">
        <v>66</v>
      </c>
      <c r="H28" s="90">
        <v>33</v>
      </c>
      <c r="I28" s="175">
        <v>30</v>
      </c>
      <c r="J28" s="136">
        <v>33</v>
      </c>
      <c r="K28" s="136">
        <v>9.9</v>
      </c>
      <c r="L28" s="274">
        <v>16.624431119156377</v>
      </c>
      <c r="M28" s="175">
        <v>40</v>
      </c>
      <c r="N28" s="175">
        <v>44.4</v>
      </c>
      <c r="O28" s="136">
        <v>17.8</v>
      </c>
      <c r="P28" s="274">
        <v>34.015901309226344</v>
      </c>
      <c r="Q28" s="136">
        <f t="shared" ref="Q28:T28" si="126">AVERAGE(I28,M28)</f>
        <v>35</v>
      </c>
      <c r="R28" s="136">
        <f t="shared" si="126"/>
        <v>38.700000000000003</v>
      </c>
      <c r="S28" s="136">
        <f t="shared" si="126"/>
        <v>13.850000000000001</v>
      </c>
      <c r="T28" s="136">
        <f t="shared" si="126"/>
        <v>25.32016621419136</v>
      </c>
      <c r="U28" s="175">
        <v>20</v>
      </c>
      <c r="V28" s="136">
        <v>14</v>
      </c>
      <c r="W28" s="136">
        <v>2.8</v>
      </c>
      <c r="X28" s="175">
        <v>10</v>
      </c>
      <c r="Y28" s="136">
        <v>7</v>
      </c>
      <c r="Z28" s="136">
        <v>0.7</v>
      </c>
      <c r="AA28" s="175">
        <f t="shared" ref="AA28:AC28" si="127">AVERAGE(U28,X28)</f>
        <v>15</v>
      </c>
      <c r="AB28" s="136">
        <f t="shared" si="127"/>
        <v>10.5</v>
      </c>
      <c r="AC28" s="136">
        <f t="shared" si="127"/>
        <v>1.75</v>
      </c>
      <c r="AD28" s="229">
        <v>43657</v>
      </c>
      <c r="AE28" s="275">
        <v>30</v>
      </c>
      <c r="AF28" s="276">
        <v>44.3</v>
      </c>
      <c r="AG28" s="276">
        <v>13.3</v>
      </c>
      <c r="AH28" s="168" t="s">
        <v>139</v>
      </c>
      <c r="AI28" s="229">
        <v>43662</v>
      </c>
      <c r="AJ28" s="275">
        <v>40</v>
      </c>
      <c r="AK28" s="276">
        <v>14</v>
      </c>
      <c r="AL28" s="276">
        <v>5.6</v>
      </c>
      <c r="AM28" s="174" t="s">
        <v>139</v>
      </c>
      <c r="AN28" s="136">
        <f t="shared" ref="AN28:AP28" si="128">AVERAGE(AE28,AJ28)</f>
        <v>35</v>
      </c>
      <c r="AO28" s="136">
        <f t="shared" si="128"/>
        <v>29.15</v>
      </c>
      <c r="AP28" s="136">
        <f t="shared" si="128"/>
        <v>9.4499999999999993</v>
      </c>
      <c r="AQ28" s="229">
        <v>44039</v>
      </c>
      <c r="AR28" s="116">
        <v>0</v>
      </c>
      <c r="AS28" s="116">
        <v>0</v>
      </c>
      <c r="AT28" s="117">
        <f t="shared" si="111"/>
        <v>0</v>
      </c>
      <c r="AU28" s="116">
        <v>0.68</v>
      </c>
      <c r="AV28" s="116">
        <v>6.5575640075269434E-2</v>
      </c>
      <c r="AW28" s="115">
        <v>44039</v>
      </c>
      <c r="AX28" s="116">
        <v>0</v>
      </c>
      <c r="AY28" s="116">
        <v>0</v>
      </c>
      <c r="AZ28" s="117">
        <f t="shared" si="112"/>
        <v>0</v>
      </c>
      <c r="BA28" s="116">
        <v>0.99399999999999999</v>
      </c>
      <c r="BB28" s="116">
        <v>0.12989422898496938</v>
      </c>
      <c r="BC28" s="136">
        <f t="shared" si="113"/>
        <v>0</v>
      </c>
      <c r="BD28" s="136">
        <f t="shared" si="114"/>
        <v>0</v>
      </c>
      <c r="BE28" s="136">
        <f t="shared" si="115"/>
        <v>0</v>
      </c>
      <c r="BF28" s="136">
        <f t="shared" si="116"/>
        <v>0.83699999999999997</v>
      </c>
      <c r="BG28" s="136">
        <f t="shared" si="117"/>
        <v>9.7734934530119416E-2</v>
      </c>
      <c r="BH28" s="93"/>
      <c r="BI28" s="93"/>
      <c r="BJ28" s="93"/>
      <c r="BK28" s="93"/>
      <c r="BL28" s="248"/>
      <c r="BM28" s="248"/>
      <c r="BN28" s="93"/>
      <c r="BO28" s="93"/>
      <c r="BP28" s="93"/>
      <c r="BQ28" s="93"/>
      <c r="BR28" s="93"/>
      <c r="BS28" s="248"/>
      <c r="BT28" s="248"/>
      <c r="BU28" s="93"/>
      <c r="BV28" s="93"/>
      <c r="BW28" s="93"/>
      <c r="BX28" s="93"/>
      <c r="BY28" s="248"/>
      <c r="BZ28" s="248"/>
      <c r="CA28" s="90">
        <v>50</v>
      </c>
      <c r="CB28" s="90">
        <v>30</v>
      </c>
      <c r="CC28" s="90">
        <v>15</v>
      </c>
      <c r="CD28" s="175">
        <v>40</v>
      </c>
      <c r="CE28" s="175">
        <v>35</v>
      </c>
      <c r="CF28" s="136">
        <v>14</v>
      </c>
      <c r="CG28" s="136">
        <v>19.666666666666664</v>
      </c>
      <c r="CH28" s="136">
        <v>36.090000000000003</v>
      </c>
      <c r="CI28" s="90">
        <v>25</v>
      </c>
      <c r="CJ28" s="90">
        <v>15</v>
      </c>
      <c r="CK28" s="136">
        <v>3.75</v>
      </c>
      <c r="CL28" s="90">
        <v>40</v>
      </c>
      <c r="CM28" s="90">
        <v>30</v>
      </c>
      <c r="CN28" s="136">
        <v>12</v>
      </c>
      <c r="CO28" s="90">
        <v>32.5</v>
      </c>
      <c r="CP28" s="90">
        <v>22.5</v>
      </c>
      <c r="CQ28" s="136">
        <v>7.875</v>
      </c>
      <c r="CR28" s="175" t="s">
        <v>80</v>
      </c>
      <c r="CS28" s="175" t="s">
        <v>80</v>
      </c>
      <c r="CT28" s="90" t="s">
        <v>81</v>
      </c>
      <c r="CU28" s="90" t="s">
        <v>81</v>
      </c>
      <c r="CV28" s="136" t="s">
        <v>81</v>
      </c>
      <c r="CW28" s="175" t="s">
        <v>80</v>
      </c>
      <c r="CX28" s="175" t="s">
        <v>80</v>
      </c>
      <c r="CY28" s="90" t="s">
        <v>80</v>
      </c>
      <c r="CZ28" s="90" t="s">
        <v>81</v>
      </c>
      <c r="DA28" s="136" t="s">
        <v>81</v>
      </c>
      <c r="DB28" s="136"/>
      <c r="DC28" s="136"/>
      <c r="DD28" s="136"/>
      <c r="DE28" s="136"/>
      <c r="DF28" s="234">
        <f t="shared" si="6"/>
        <v>28.846153846153847</v>
      </c>
      <c r="DG28" s="234">
        <f t="shared" si="7"/>
        <v>25.592307692307692</v>
      </c>
      <c r="DH28" s="234">
        <f t="shared" si="8"/>
        <v>9.8346153846153843</v>
      </c>
      <c r="DI28" s="234">
        <f t="shared" si="9"/>
        <v>25.32016621419136</v>
      </c>
      <c r="DJ28" s="234">
        <f t="shared" si="71"/>
        <v>19.666666666666664</v>
      </c>
    </row>
    <row r="29" spans="2:114" ht="15.75" customHeight="1" x14ac:dyDescent="0.35">
      <c r="B29" s="165">
        <v>57</v>
      </c>
      <c r="C29" s="148" t="s">
        <v>159</v>
      </c>
      <c r="D29" s="129" t="s">
        <v>56</v>
      </c>
      <c r="E29" s="130" t="s">
        <v>57</v>
      </c>
      <c r="F29" s="273">
        <v>20</v>
      </c>
      <c r="G29" s="136">
        <v>7</v>
      </c>
      <c r="H29" s="90">
        <v>1.4</v>
      </c>
      <c r="I29" s="175">
        <v>60</v>
      </c>
      <c r="J29" s="136">
        <v>60.7</v>
      </c>
      <c r="K29" s="136">
        <v>36.4</v>
      </c>
      <c r="L29" s="274">
        <v>40.368772067477437</v>
      </c>
      <c r="M29" s="175">
        <v>70</v>
      </c>
      <c r="N29" s="175">
        <v>21</v>
      </c>
      <c r="O29" s="136">
        <v>14.7</v>
      </c>
      <c r="P29" s="274">
        <v>96.385818774638381</v>
      </c>
      <c r="Q29" s="136">
        <f t="shared" ref="Q29:T29" si="129">AVERAGE(I29,M29)</f>
        <v>65</v>
      </c>
      <c r="R29" s="136">
        <f t="shared" si="129"/>
        <v>40.85</v>
      </c>
      <c r="S29" s="136">
        <f t="shared" si="129"/>
        <v>25.549999999999997</v>
      </c>
      <c r="T29" s="136">
        <f t="shared" si="129"/>
        <v>68.377295421057909</v>
      </c>
      <c r="U29" s="175">
        <v>10</v>
      </c>
      <c r="V29" s="136">
        <v>7</v>
      </c>
      <c r="W29" s="136">
        <v>0.7</v>
      </c>
      <c r="X29" s="175">
        <v>15</v>
      </c>
      <c r="Y29" s="136">
        <v>3.5</v>
      </c>
      <c r="Z29" s="136">
        <v>0.5</v>
      </c>
      <c r="AA29" s="175">
        <f t="shared" ref="AA29:AC29" si="130">AVERAGE(U29,X29)</f>
        <v>12.5</v>
      </c>
      <c r="AB29" s="136">
        <f t="shared" si="130"/>
        <v>5.25</v>
      </c>
      <c r="AC29" s="136">
        <f t="shared" si="130"/>
        <v>0.6</v>
      </c>
      <c r="AD29" s="229">
        <v>43661</v>
      </c>
      <c r="AE29" s="275">
        <v>40</v>
      </c>
      <c r="AF29" s="276">
        <v>14</v>
      </c>
      <c r="AG29" s="276">
        <v>5.6</v>
      </c>
      <c r="AH29" s="174"/>
      <c r="AI29" s="229">
        <v>43661</v>
      </c>
      <c r="AJ29" s="275">
        <v>60</v>
      </c>
      <c r="AK29" s="276">
        <v>33</v>
      </c>
      <c r="AL29" s="276">
        <v>19.8</v>
      </c>
      <c r="AM29" s="168" t="s">
        <v>77</v>
      </c>
      <c r="AN29" s="136">
        <f t="shared" ref="AN29:AP29" si="131">AVERAGE(AE29,AJ29)</f>
        <v>50</v>
      </c>
      <c r="AO29" s="136">
        <f t="shared" si="131"/>
        <v>23.5</v>
      </c>
      <c r="AP29" s="136">
        <f t="shared" si="131"/>
        <v>12.7</v>
      </c>
      <c r="AQ29" s="229">
        <v>44043</v>
      </c>
      <c r="AR29" s="116">
        <v>1</v>
      </c>
      <c r="AS29" s="116">
        <v>10</v>
      </c>
      <c r="AT29" s="117">
        <f t="shared" si="111"/>
        <v>0.1</v>
      </c>
      <c r="AU29" s="116">
        <v>1.1950000000000001</v>
      </c>
      <c r="AV29" s="116">
        <v>5.6241798071114638E-2</v>
      </c>
      <c r="AW29" s="118">
        <v>44043</v>
      </c>
      <c r="AX29" s="116">
        <v>0</v>
      </c>
      <c r="AY29" s="116">
        <v>0</v>
      </c>
      <c r="AZ29" s="117">
        <f t="shared" si="112"/>
        <v>0</v>
      </c>
      <c r="BA29" s="116">
        <v>3.1110000000000002</v>
      </c>
      <c r="BB29" s="116">
        <v>0.42179623469702682</v>
      </c>
      <c r="BC29" s="136">
        <f t="shared" si="113"/>
        <v>0.5</v>
      </c>
      <c r="BD29" s="136">
        <f t="shared" si="114"/>
        <v>5</v>
      </c>
      <c r="BE29" s="136">
        <f t="shared" si="115"/>
        <v>0.05</v>
      </c>
      <c r="BF29" s="136">
        <f t="shared" si="116"/>
        <v>2.153</v>
      </c>
      <c r="BG29" s="136">
        <f t="shared" si="117"/>
        <v>0.23901901638407072</v>
      </c>
      <c r="BH29" s="93"/>
      <c r="BI29" s="93"/>
      <c r="BJ29" s="93"/>
      <c r="BK29" s="93"/>
      <c r="BL29" s="248"/>
      <c r="BM29" s="248"/>
      <c r="BN29" s="93"/>
      <c r="BO29" s="93"/>
      <c r="BP29" s="93"/>
      <c r="BQ29" s="93"/>
      <c r="BR29" s="93"/>
      <c r="BS29" s="248"/>
      <c r="BT29" s="248"/>
      <c r="BU29" s="93"/>
      <c r="BV29" s="93"/>
      <c r="BW29" s="93"/>
      <c r="BX29" s="93"/>
      <c r="BY29" s="248"/>
      <c r="BZ29" s="248"/>
      <c r="CA29" s="90">
        <v>50</v>
      </c>
      <c r="CB29" s="90">
        <v>30</v>
      </c>
      <c r="CC29" s="90">
        <v>15</v>
      </c>
      <c r="CD29" s="175">
        <v>70</v>
      </c>
      <c r="CE29" s="175">
        <v>55</v>
      </c>
      <c r="CF29" s="136">
        <v>38.5</v>
      </c>
      <c r="CG29" s="90"/>
      <c r="CH29" s="136">
        <v>84.783077616287741</v>
      </c>
      <c r="CI29" s="90">
        <v>40</v>
      </c>
      <c r="CJ29" s="90">
        <v>30</v>
      </c>
      <c r="CK29" s="136">
        <v>12</v>
      </c>
      <c r="CL29" s="90">
        <v>40</v>
      </c>
      <c r="CM29" s="90">
        <v>20</v>
      </c>
      <c r="CN29" s="136">
        <v>8</v>
      </c>
      <c r="CO29" s="90">
        <v>40</v>
      </c>
      <c r="CP29" s="90">
        <v>25</v>
      </c>
      <c r="CQ29" s="136">
        <v>10</v>
      </c>
      <c r="CR29" s="175" t="s">
        <v>80</v>
      </c>
      <c r="CS29" s="175" t="s">
        <v>80</v>
      </c>
      <c r="CT29" s="90" t="s">
        <v>80</v>
      </c>
      <c r="CU29" s="90" t="s">
        <v>81</v>
      </c>
      <c r="CV29" s="136" t="s">
        <v>81</v>
      </c>
      <c r="CW29" s="175" t="s">
        <v>80</v>
      </c>
      <c r="CX29" s="175" t="s">
        <v>80</v>
      </c>
      <c r="CY29" s="90" t="s">
        <v>80</v>
      </c>
      <c r="CZ29" s="90" t="s">
        <v>81</v>
      </c>
      <c r="DA29" s="136" t="s">
        <v>81</v>
      </c>
      <c r="DB29" s="136"/>
      <c r="DC29" s="136"/>
      <c r="DD29" s="136"/>
      <c r="DE29" s="136"/>
      <c r="DF29" s="234">
        <f t="shared" si="6"/>
        <v>36.615384615384613</v>
      </c>
      <c r="DG29" s="234">
        <f t="shared" si="7"/>
        <v>22.4</v>
      </c>
      <c r="DH29" s="234">
        <f t="shared" si="8"/>
        <v>11.746153846153845</v>
      </c>
      <c r="DI29" s="234">
        <f t="shared" si="9"/>
        <v>68.377295421057909</v>
      </c>
      <c r="DJ29" s="234"/>
    </row>
    <row r="30" spans="2:114" ht="15.75" customHeight="1" x14ac:dyDescent="0.35">
      <c r="B30" s="165">
        <v>58</v>
      </c>
      <c r="C30" s="148" t="s">
        <v>161</v>
      </c>
      <c r="D30" s="129" t="s">
        <v>56</v>
      </c>
      <c r="E30" s="130" t="s">
        <v>57</v>
      </c>
      <c r="F30" s="273">
        <v>10</v>
      </c>
      <c r="G30" s="136">
        <v>7</v>
      </c>
      <c r="H30" s="90">
        <v>0.7</v>
      </c>
      <c r="I30" s="175">
        <v>65</v>
      </c>
      <c r="J30" s="136">
        <v>17.5</v>
      </c>
      <c r="K30" s="136">
        <v>11.4</v>
      </c>
      <c r="L30" s="274">
        <v>57.276173811606888</v>
      </c>
      <c r="M30" s="175">
        <v>70</v>
      </c>
      <c r="N30" s="175">
        <v>60.7</v>
      </c>
      <c r="O30" s="136">
        <v>42.5</v>
      </c>
      <c r="P30" s="274">
        <v>37.962591290098565</v>
      </c>
      <c r="Q30" s="136">
        <f t="shared" ref="Q30:T30" si="132">AVERAGE(I30,M30)</f>
        <v>67.5</v>
      </c>
      <c r="R30" s="136">
        <f t="shared" si="132"/>
        <v>39.1</v>
      </c>
      <c r="S30" s="136">
        <f t="shared" si="132"/>
        <v>26.95</v>
      </c>
      <c r="T30" s="136">
        <f t="shared" si="132"/>
        <v>47.619382550852727</v>
      </c>
      <c r="U30" s="175">
        <v>10</v>
      </c>
      <c r="V30" s="136">
        <v>7</v>
      </c>
      <c r="W30" s="136">
        <v>0.7</v>
      </c>
      <c r="X30" s="175">
        <v>30</v>
      </c>
      <c r="Y30" s="136">
        <v>17.5</v>
      </c>
      <c r="Z30" s="136">
        <v>5.3</v>
      </c>
      <c r="AA30" s="175">
        <f t="shared" ref="AA30:AC30" si="133">AVERAGE(U30,X30)</f>
        <v>20</v>
      </c>
      <c r="AB30" s="136">
        <f t="shared" si="133"/>
        <v>12.25</v>
      </c>
      <c r="AC30" s="136">
        <f t="shared" si="133"/>
        <v>3</v>
      </c>
      <c r="AD30" s="229">
        <v>43660</v>
      </c>
      <c r="AE30" s="275">
        <v>40</v>
      </c>
      <c r="AF30" s="276">
        <v>10.5</v>
      </c>
      <c r="AG30" s="276">
        <v>4.2</v>
      </c>
      <c r="AH30" s="174" t="s">
        <v>77</v>
      </c>
      <c r="AI30" s="229">
        <v>43660</v>
      </c>
      <c r="AJ30" s="275">
        <v>50</v>
      </c>
      <c r="AK30" s="276">
        <v>79</v>
      </c>
      <c r="AL30" s="276">
        <v>39.5</v>
      </c>
      <c r="AM30" s="174" t="s">
        <v>77</v>
      </c>
      <c r="AN30" s="136">
        <f t="shared" ref="AN30:AP30" si="134">AVERAGE(AE30,AJ30)</f>
        <v>45</v>
      </c>
      <c r="AO30" s="136">
        <f t="shared" si="134"/>
        <v>44.75</v>
      </c>
      <c r="AP30" s="136">
        <f t="shared" si="134"/>
        <v>21.85</v>
      </c>
      <c r="AQ30" s="229">
        <v>44036</v>
      </c>
      <c r="AR30" s="116">
        <v>0</v>
      </c>
      <c r="AS30" s="116">
        <v>0</v>
      </c>
      <c r="AT30" s="117">
        <f t="shared" si="111"/>
        <v>0</v>
      </c>
      <c r="AU30" s="116">
        <v>0.96599999999999997</v>
      </c>
      <c r="AV30" s="116">
        <v>0.10080645161290322</v>
      </c>
      <c r="AW30" s="115">
        <v>44034</v>
      </c>
      <c r="AX30" s="116">
        <v>0</v>
      </c>
      <c r="AY30" s="116">
        <v>0</v>
      </c>
      <c r="AZ30" s="117">
        <f t="shared" si="112"/>
        <v>0</v>
      </c>
      <c r="BA30" s="116">
        <v>1.1339999999999999</v>
      </c>
      <c r="BB30" s="116">
        <v>0</v>
      </c>
      <c r="BC30" s="136">
        <f t="shared" si="113"/>
        <v>0</v>
      </c>
      <c r="BD30" s="136">
        <f t="shared" si="114"/>
        <v>0</v>
      </c>
      <c r="BE30" s="136">
        <f t="shared" si="115"/>
        <v>0</v>
      </c>
      <c r="BF30" s="136">
        <f t="shared" si="116"/>
        <v>1.0499999999999998</v>
      </c>
      <c r="BG30" s="136">
        <f t="shared" si="117"/>
        <v>5.040322580645161E-2</v>
      </c>
      <c r="BH30" s="93"/>
      <c r="BI30" s="93"/>
      <c r="BJ30" s="93"/>
      <c r="BK30" s="93"/>
      <c r="BL30" s="248"/>
      <c r="BM30" s="248"/>
      <c r="BN30" s="93"/>
      <c r="BO30" s="93"/>
      <c r="BP30" s="93"/>
      <c r="BQ30" s="93"/>
      <c r="BR30" s="93"/>
      <c r="BS30" s="248"/>
      <c r="BT30" s="248"/>
      <c r="BU30" s="93"/>
      <c r="BV30" s="93"/>
      <c r="BW30" s="93"/>
      <c r="BX30" s="93"/>
      <c r="BY30" s="248"/>
      <c r="BZ30" s="248"/>
      <c r="CA30" s="90">
        <v>60</v>
      </c>
      <c r="CB30" s="90">
        <v>40</v>
      </c>
      <c r="CC30" s="90">
        <v>24</v>
      </c>
      <c r="CD30" s="175">
        <v>35</v>
      </c>
      <c r="CE30" s="175">
        <v>20</v>
      </c>
      <c r="CF30" s="136">
        <v>7</v>
      </c>
      <c r="CG30" s="136">
        <v>12</v>
      </c>
      <c r="CH30" s="136">
        <v>25.787025455100707</v>
      </c>
      <c r="CI30" s="90">
        <v>10</v>
      </c>
      <c r="CJ30" s="90">
        <v>10</v>
      </c>
      <c r="CK30" s="136">
        <v>1</v>
      </c>
      <c r="CL30" s="90">
        <v>30</v>
      </c>
      <c r="CM30" s="90">
        <v>15</v>
      </c>
      <c r="CN30" s="136">
        <v>4.5</v>
      </c>
      <c r="CO30" s="90">
        <v>20</v>
      </c>
      <c r="CP30" s="90">
        <v>12.5</v>
      </c>
      <c r="CQ30" s="136">
        <v>2.75</v>
      </c>
      <c r="CR30" s="175">
        <v>30</v>
      </c>
      <c r="CS30" s="175">
        <v>35</v>
      </c>
      <c r="CT30" s="90">
        <v>10.5</v>
      </c>
      <c r="CU30" s="90">
        <v>45</v>
      </c>
      <c r="CV30" s="136">
        <v>3.8475188519413206</v>
      </c>
      <c r="CW30" s="175">
        <v>40</v>
      </c>
      <c r="CX30" s="175">
        <v>30</v>
      </c>
      <c r="CY30" s="90">
        <v>12</v>
      </c>
      <c r="CZ30" s="90">
        <v>3</v>
      </c>
      <c r="DA30" s="136">
        <v>1.8487906109351884</v>
      </c>
      <c r="DB30" s="136">
        <f t="shared" ref="DB30:DC30" si="135">AVERAGE(CR30,CW30)</f>
        <v>35</v>
      </c>
      <c r="DC30" s="136">
        <f t="shared" si="135"/>
        <v>32.5</v>
      </c>
      <c r="DD30" s="136">
        <f t="shared" ref="DD30:DE30" si="136">AVERAGE(CU30,CZ30)</f>
        <v>24</v>
      </c>
      <c r="DE30" s="136">
        <f t="shared" si="136"/>
        <v>2.8481547314382545</v>
      </c>
      <c r="DF30" s="234">
        <f t="shared" si="6"/>
        <v>32</v>
      </c>
      <c r="DG30" s="234">
        <f t="shared" si="7"/>
        <v>23.279999999999998</v>
      </c>
      <c r="DH30" s="234">
        <f t="shared" si="8"/>
        <v>10.886666666666667</v>
      </c>
      <c r="DI30" s="234">
        <f t="shared" si="9"/>
        <v>25.233768641145488</v>
      </c>
      <c r="DJ30" s="234">
        <f t="shared" ref="DJ30:DJ40" si="137">AVERAGE(CG30,CU30,CZ30)</f>
        <v>20</v>
      </c>
    </row>
    <row r="31" spans="2:114" ht="15.75" customHeight="1" x14ac:dyDescent="0.35">
      <c r="B31" s="165">
        <v>59</v>
      </c>
      <c r="C31" s="148" t="s">
        <v>163</v>
      </c>
      <c r="D31" s="129" t="s">
        <v>56</v>
      </c>
      <c r="E31" s="130" t="s">
        <v>57</v>
      </c>
      <c r="F31" s="273">
        <v>70</v>
      </c>
      <c r="G31" s="136">
        <v>66</v>
      </c>
      <c r="H31" s="90">
        <v>46.2</v>
      </c>
      <c r="I31" s="175">
        <v>70</v>
      </c>
      <c r="J31" s="136">
        <v>66</v>
      </c>
      <c r="K31" s="136">
        <v>46.2</v>
      </c>
      <c r="L31" s="274">
        <v>38.330939060525921</v>
      </c>
      <c r="M31" s="175">
        <v>100</v>
      </c>
      <c r="N31" s="175">
        <v>66</v>
      </c>
      <c r="O31" s="136">
        <v>66</v>
      </c>
      <c r="P31" s="274">
        <v>59.817610490817614</v>
      </c>
      <c r="Q31" s="136">
        <f t="shared" ref="Q31:T31" si="138">AVERAGE(I31,M31)</f>
        <v>85</v>
      </c>
      <c r="R31" s="136">
        <f t="shared" si="138"/>
        <v>66</v>
      </c>
      <c r="S31" s="136">
        <f t="shared" si="138"/>
        <v>56.1</v>
      </c>
      <c r="T31" s="136">
        <f t="shared" si="138"/>
        <v>49.074274775671768</v>
      </c>
      <c r="U31" s="175">
        <v>40</v>
      </c>
      <c r="V31" s="136">
        <v>14</v>
      </c>
      <c r="W31" s="136">
        <v>5.6</v>
      </c>
      <c r="X31" s="175">
        <v>50</v>
      </c>
      <c r="Y31" s="136">
        <v>55.3</v>
      </c>
      <c r="Z31" s="136">
        <v>27.7</v>
      </c>
      <c r="AA31" s="175">
        <f t="shared" ref="AA31:AC31" si="139">AVERAGE(U31,X31)</f>
        <v>45</v>
      </c>
      <c r="AB31" s="136">
        <f t="shared" si="139"/>
        <v>34.65</v>
      </c>
      <c r="AC31" s="136">
        <f t="shared" si="139"/>
        <v>16.649999999999999</v>
      </c>
      <c r="AD31" s="229">
        <v>43658</v>
      </c>
      <c r="AE31" s="275">
        <v>75</v>
      </c>
      <c r="AF31" s="276">
        <v>55.3</v>
      </c>
      <c r="AG31" s="276">
        <v>41.5</v>
      </c>
      <c r="AH31" s="168"/>
      <c r="AI31" s="229">
        <v>43657</v>
      </c>
      <c r="AJ31" s="275">
        <v>80</v>
      </c>
      <c r="AK31" s="276">
        <v>90</v>
      </c>
      <c r="AL31" s="276">
        <v>72</v>
      </c>
      <c r="AM31" s="174"/>
      <c r="AN31" s="136">
        <f t="shared" ref="AN31:AP31" si="140">AVERAGE(AE31,AJ31)</f>
        <v>77.5</v>
      </c>
      <c r="AO31" s="136">
        <f t="shared" si="140"/>
        <v>72.650000000000006</v>
      </c>
      <c r="AP31" s="136">
        <f t="shared" si="140"/>
        <v>56.75</v>
      </c>
      <c r="AQ31" s="229">
        <v>44027</v>
      </c>
      <c r="AR31" s="116">
        <v>35</v>
      </c>
      <c r="AS31" s="116">
        <v>65</v>
      </c>
      <c r="AT31" s="117">
        <f t="shared" si="111"/>
        <v>22.75</v>
      </c>
      <c r="AU31" s="116">
        <v>6.5979999999999999</v>
      </c>
      <c r="AV31" s="116">
        <v>2.3524914865522275</v>
      </c>
      <c r="AW31" s="115">
        <v>44027</v>
      </c>
      <c r="AX31" s="116">
        <v>20</v>
      </c>
      <c r="AY31" s="116">
        <v>70</v>
      </c>
      <c r="AZ31" s="117">
        <f t="shared" si="112"/>
        <v>14</v>
      </c>
      <c r="BA31" s="116">
        <v>12.691000000000001</v>
      </c>
      <c r="BB31" s="116">
        <v>4.802485202132571</v>
      </c>
      <c r="BC31" s="136">
        <f t="shared" si="113"/>
        <v>27.5</v>
      </c>
      <c r="BD31" s="136">
        <f t="shared" si="114"/>
        <v>67.5</v>
      </c>
      <c r="BE31" s="136">
        <f t="shared" si="115"/>
        <v>18.375</v>
      </c>
      <c r="BF31" s="136">
        <f t="shared" si="116"/>
        <v>9.6445000000000007</v>
      </c>
      <c r="BG31" s="136">
        <f t="shared" si="117"/>
        <v>3.5774883443423993</v>
      </c>
      <c r="BH31" s="261">
        <v>44386</v>
      </c>
      <c r="BI31" s="259">
        <v>70</v>
      </c>
      <c r="BJ31" s="259">
        <v>40</v>
      </c>
      <c r="BK31" s="259">
        <f>(BI31*BJ31)/100</f>
        <v>28</v>
      </c>
      <c r="BL31" s="325">
        <v>13.029</v>
      </c>
      <c r="BM31" s="325">
        <v>10.911094783247611</v>
      </c>
      <c r="BN31" s="262"/>
      <c r="BO31" s="257">
        <v>44389</v>
      </c>
      <c r="BP31" s="258">
        <v>70</v>
      </c>
      <c r="BQ31" s="258">
        <v>40</v>
      </c>
      <c r="BR31" s="259">
        <f>(BP31*BQ31)/100</f>
        <v>28</v>
      </c>
      <c r="BS31" s="325" t="s">
        <v>200</v>
      </c>
      <c r="BT31" s="325" t="s">
        <v>200</v>
      </c>
      <c r="BU31" s="201" t="s">
        <v>972</v>
      </c>
      <c r="BV31" s="93">
        <f t="shared" ref="BV31:BX33" si="141">AVERAGE(BI31,BP31)</f>
        <v>70</v>
      </c>
      <c r="BW31" s="93">
        <f t="shared" si="141"/>
        <v>40</v>
      </c>
      <c r="BX31" s="93">
        <f t="shared" si="141"/>
        <v>28</v>
      </c>
      <c r="BY31" s="248">
        <f t="shared" si="28"/>
        <v>13.029</v>
      </c>
      <c r="BZ31" s="248">
        <f t="shared" si="29"/>
        <v>10.911094783247611</v>
      </c>
      <c r="CA31" s="235">
        <v>60</v>
      </c>
      <c r="CB31" s="235">
        <v>40</v>
      </c>
      <c r="CC31" s="90">
        <v>24</v>
      </c>
      <c r="CD31" s="175">
        <v>75</v>
      </c>
      <c r="CE31" s="175">
        <v>55</v>
      </c>
      <c r="CF31" s="136">
        <v>41.25</v>
      </c>
      <c r="CG31" s="136">
        <v>31.666666666666664</v>
      </c>
      <c r="CH31" s="136">
        <v>38.049999999999997</v>
      </c>
      <c r="CI31" s="90">
        <v>30</v>
      </c>
      <c r="CJ31" s="90">
        <v>20</v>
      </c>
      <c r="CK31" s="136">
        <v>6</v>
      </c>
      <c r="CL31" s="90">
        <v>10</v>
      </c>
      <c r="CM31" s="90">
        <v>10</v>
      </c>
      <c r="CN31" s="136">
        <v>1</v>
      </c>
      <c r="CO31" s="90">
        <v>20</v>
      </c>
      <c r="CP31" s="90">
        <v>15</v>
      </c>
      <c r="CQ31" s="136">
        <v>3.5</v>
      </c>
      <c r="CR31" s="175">
        <v>80</v>
      </c>
      <c r="CS31" s="175">
        <v>50</v>
      </c>
      <c r="CT31" s="90">
        <v>40</v>
      </c>
      <c r="CU31" s="90">
        <v>58</v>
      </c>
      <c r="CV31" s="136">
        <v>34.720179606859666</v>
      </c>
      <c r="CW31" s="175">
        <v>60</v>
      </c>
      <c r="CX31" s="175">
        <v>55</v>
      </c>
      <c r="CY31" s="90">
        <v>33</v>
      </c>
      <c r="CZ31" s="90">
        <v>24</v>
      </c>
      <c r="DA31" s="136">
        <v>15.177344760199603</v>
      </c>
      <c r="DB31" s="136">
        <f t="shared" ref="DB31:DC31" si="142">AVERAGE(CR31,CW31)</f>
        <v>70</v>
      </c>
      <c r="DC31" s="136">
        <f t="shared" si="142"/>
        <v>52.5</v>
      </c>
      <c r="DD31" s="136">
        <f t="shared" ref="DD31:DE31" si="143">AVERAGE(CU31,CZ31)</f>
        <v>41</v>
      </c>
      <c r="DE31" s="136">
        <f t="shared" si="143"/>
        <v>24.948762183529634</v>
      </c>
      <c r="DF31" s="234">
        <f t="shared" si="6"/>
        <v>58.529411764705884</v>
      </c>
      <c r="DG31" s="234">
        <f t="shared" si="7"/>
        <v>50.44705882352941</v>
      </c>
      <c r="DH31" s="234">
        <f t="shared" si="8"/>
        <v>31.952941176470592</v>
      </c>
      <c r="DI31" s="234">
        <f t="shared" si="9"/>
        <v>37.011518479600696</v>
      </c>
      <c r="DJ31" s="234">
        <f t="shared" si="137"/>
        <v>37.888888888888886</v>
      </c>
    </row>
    <row r="32" spans="2:114" ht="15.75" customHeight="1" x14ac:dyDescent="0.35">
      <c r="B32" s="165">
        <v>60</v>
      </c>
      <c r="C32" s="148" t="s">
        <v>165</v>
      </c>
      <c r="D32" s="129" t="s">
        <v>56</v>
      </c>
      <c r="E32" s="130" t="s">
        <v>57</v>
      </c>
      <c r="F32" s="273">
        <v>60</v>
      </c>
      <c r="G32" s="136">
        <v>33</v>
      </c>
      <c r="H32" s="90">
        <v>19.8</v>
      </c>
      <c r="I32" s="175">
        <v>50</v>
      </c>
      <c r="J32" s="136">
        <v>27</v>
      </c>
      <c r="K32" s="136">
        <v>13.5</v>
      </c>
      <c r="L32" s="274">
        <v>53.668106436665497</v>
      </c>
      <c r="M32" s="175">
        <v>40</v>
      </c>
      <c r="N32" s="175">
        <v>33</v>
      </c>
      <c r="O32" s="136">
        <v>13.2</v>
      </c>
      <c r="P32" s="274">
        <v>47.698098046690447</v>
      </c>
      <c r="Q32" s="136">
        <f t="shared" ref="Q32:T32" si="144">AVERAGE(I32,M32)</f>
        <v>45</v>
      </c>
      <c r="R32" s="136">
        <f t="shared" si="144"/>
        <v>30</v>
      </c>
      <c r="S32" s="136">
        <f t="shared" si="144"/>
        <v>13.35</v>
      </c>
      <c r="T32" s="136">
        <f t="shared" si="144"/>
        <v>50.683102241677972</v>
      </c>
      <c r="U32" s="175">
        <v>10</v>
      </c>
      <c r="V32" s="136">
        <v>7</v>
      </c>
      <c r="W32" s="136">
        <v>0.7</v>
      </c>
      <c r="X32" s="175">
        <v>0</v>
      </c>
      <c r="Y32" s="136">
        <v>0</v>
      </c>
      <c r="Z32" s="136">
        <v>0</v>
      </c>
      <c r="AA32" s="175">
        <f t="shared" ref="AA32:AC32" si="145">AVERAGE(U32,X32)</f>
        <v>5</v>
      </c>
      <c r="AB32" s="136">
        <f t="shared" si="145"/>
        <v>3.5</v>
      </c>
      <c r="AC32" s="136">
        <f t="shared" si="145"/>
        <v>0.35</v>
      </c>
      <c r="AD32" s="229">
        <v>43658</v>
      </c>
      <c r="AE32" s="275">
        <v>30</v>
      </c>
      <c r="AF32" s="276">
        <v>33</v>
      </c>
      <c r="AG32" s="276">
        <v>9.9</v>
      </c>
      <c r="AH32" s="174"/>
      <c r="AI32" s="229">
        <v>43662</v>
      </c>
      <c r="AJ32" s="275">
        <v>60</v>
      </c>
      <c r="AK32" s="276">
        <v>72.5</v>
      </c>
      <c r="AL32" s="276">
        <v>43.5</v>
      </c>
      <c r="AM32" s="168"/>
      <c r="AN32" s="136">
        <f t="shared" ref="AN32:AP32" si="146">AVERAGE(AE32,AJ32)</f>
        <v>45</v>
      </c>
      <c r="AO32" s="136">
        <f t="shared" si="146"/>
        <v>52.75</v>
      </c>
      <c r="AP32" s="136">
        <f t="shared" si="146"/>
        <v>26.7</v>
      </c>
      <c r="AQ32" s="229">
        <v>44034</v>
      </c>
      <c r="AR32" s="116">
        <v>0</v>
      </c>
      <c r="AS32" s="116">
        <v>0</v>
      </c>
      <c r="AT32" s="117">
        <f t="shared" si="111"/>
        <v>0</v>
      </c>
      <c r="AU32" s="116">
        <v>2.081</v>
      </c>
      <c r="AV32" s="116">
        <v>0.2603812447778015</v>
      </c>
      <c r="AW32" s="115">
        <v>44034</v>
      </c>
      <c r="AX32" s="116">
        <v>20</v>
      </c>
      <c r="AY32" s="116">
        <v>20</v>
      </c>
      <c r="AZ32" s="117">
        <f t="shared" si="112"/>
        <v>4</v>
      </c>
      <c r="BA32" s="116">
        <v>1.278</v>
      </c>
      <c r="BB32" s="116">
        <v>0.24779840646563228</v>
      </c>
      <c r="BC32" s="136">
        <f t="shared" si="113"/>
        <v>10</v>
      </c>
      <c r="BD32" s="136">
        <f t="shared" si="114"/>
        <v>10</v>
      </c>
      <c r="BE32" s="136">
        <f t="shared" si="115"/>
        <v>2</v>
      </c>
      <c r="BF32" s="136">
        <f t="shared" si="116"/>
        <v>1.6795</v>
      </c>
      <c r="BG32" s="136">
        <f t="shared" si="117"/>
        <v>0.25408982562171689</v>
      </c>
      <c r="BH32" s="261">
        <v>44393</v>
      </c>
      <c r="BI32" s="259">
        <v>50</v>
      </c>
      <c r="BJ32" s="259">
        <v>40</v>
      </c>
      <c r="BK32" s="259">
        <f>(BI32*BJ32)/100</f>
        <v>20</v>
      </c>
      <c r="BL32" s="325">
        <v>10.856</v>
      </c>
      <c r="BM32" s="325">
        <v>4.2657916324856435</v>
      </c>
      <c r="BN32" s="262"/>
      <c r="BO32" s="257">
        <v>44393</v>
      </c>
      <c r="BP32" s="258">
        <v>45</v>
      </c>
      <c r="BQ32" s="258">
        <v>20</v>
      </c>
      <c r="BR32" s="259">
        <f>(BP32*BQ32)/100</f>
        <v>9</v>
      </c>
      <c r="BS32" s="325">
        <v>12.698</v>
      </c>
      <c r="BT32" s="325">
        <v>4.3536914397841544</v>
      </c>
      <c r="BU32" s="260"/>
      <c r="BV32" s="93">
        <f t="shared" si="141"/>
        <v>47.5</v>
      </c>
      <c r="BW32" s="93">
        <f t="shared" si="141"/>
        <v>30</v>
      </c>
      <c r="BX32" s="93">
        <f t="shared" si="141"/>
        <v>14.5</v>
      </c>
      <c r="BY32" s="248">
        <f t="shared" si="28"/>
        <v>11.777000000000001</v>
      </c>
      <c r="BZ32" s="248">
        <f t="shared" si="29"/>
        <v>4.309741536134899</v>
      </c>
      <c r="CA32" s="90">
        <v>40</v>
      </c>
      <c r="CB32" s="90">
        <v>30</v>
      </c>
      <c r="CC32" s="90">
        <v>12</v>
      </c>
      <c r="CD32" s="175">
        <v>40</v>
      </c>
      <c r="CE32" s="175">
        <v>25</v>
      </c>
      <c r="CF32" s="136">
        <v>10</v>
      </c>
      <c r="CG32" s="136">
        <v>14.666666666666666</v>
      </c>
      <c r="CH32" s="136">
        <v>28.544299679528329</v>
      </c>
      <c r="CI32" s="90">
        <v>30</v>
      </c>
      <c r="CJ32" s="90">
        <v>15</v>
      </c>
      <c r="CK32" s="136">
        <v>4.5</v>
      </c>
      <c r="CL32" s="90">
        <v>45</v>
      </c>
      <c r="CM32" s="90">
        <v>25</v>
      </c>
      <c r="CN32" s="136">
        <v>11.25</v>
      </c>
      <c r="CO32" s="90">
        <v>37.5</v>
      </c>
      <c r="CP32" s="90">
        <v>20</v>
      </c>
      <c r="CQ32" s="136">
        <v>7.875</v>
      </c>
      <c r="CR32" s="175" t="s">
        <v>80</v>
      </c>
      <c r="CS32" s="175" t="s">
        <v>80</v>
      </c>
      <c r="CT32" s="90" t="s">
        <v>80</v>
      </c>
      <c r="CU32" s="90" t="s">
        <v>81</v>
      </c>
      <c r="CV32" s="136" t="s">
        <v>81</v>
      </c>
      <c r="CW32" s="175" t="s">
        <v>80</v>
      </c>
      <c r="CX32" s="175" t="s">
        <v>80</v>
      </c>
      <c r="CY32" s="90" t="s">
        <v>80</v>
      </c>
      <c r="CZ32" s="90" t="s">
        <v>81</v>
      </c>
      <c r="DA32" s="136" t="s">
        <v>81</v>
      </c>
      <c r="DB32" s="136"/>
      <c r="DC32" s="136"/>
      <c r="DD32" s="136"/>
      <c r="DE32" s="136"/>
      <c r="DF32" s="234">
        <f t="shared" si="6"/>
        <v>34.666666666666664</v>
      </c>
      <c r="DG32" s="234">
        <f t="shared" si="7"/>
        <v>25.366666666666667</v>
      </c>
      <c r="DH32" s="234">
        <f t="shared" si="8"/>
        <v>11.423333333333334</v>
      </c>
      <c r="DI32" s="234">
        <f t="shared" si="9"/>
        <v>50.683102241677972</v>
      </c>
      <c r="DJ32" s="234">
        <f t="shared" si="137"/>
        <v>14.666666666666666</v>
      </c>
    </row>
    <row r="33" spans="1:114" ht="15.75" customHeight="1" x14ac:dyDescent="0.35">
      <c r="B33" s="165">
        <v>61</v>
      </c>
      <c r="C33" s="148" t="s">
        <v>167</v>
      </c>
      <c r="D33" s="129" t="s">
        <v>56</v>
      </c>
      <c r="E33" s="130" t="s">
        <v>57</v>
      </c>
      <c r="F33" s="273">
        <v>40</v>
      </c>
      <c r="G33" s="136">
        <v>33</v>
      </c>
      <c r="H33" s="90">
        <v>13.2</v>
      </c>
      <c r="I33" s="175">
        <v>95</v>
      </c>
      <c r="J33" s="136">
        <v>27</v>
      </c>
      <c r="K33" s="136">
        <v>25.7</v>
      </c>
      <c r="L33" s="274">
        <v>65.00142196354885</v>
      </c>
      <c r="M33" s="175">
        <v>100</v>
      </c>
      <c r="N33" s="175">
        <v>79</v>
      </c>
      <c r="O33" s="136">
        <v>79</v>
      </c>
      <c r="P33" s="274">
        <v>86.415964474489797</v>
      </c>
      <c r="Q33" s="136">
        <f t="shared" ref="Q33:T33" si="147">AVERAGE(I33,M33)</f>
        <v>97.5</v>
      </c>
      <c r="R33" s="136">
        <f t="shared" si="147"/>
        <v>53</v>
      </c>
      <c r="S33" s="136">
        <f t="shared" si="147"/>
        <v>52.35</v>
      </c>
      <c r="T33" s="136">
        <f t="shared" si="147"/>
        <v>75.708693219019324</v>
      </c>
      <c r="U33" s="175">
        <v>30</v>
      </c>
      <c r="V33" s="136">
        <v>7</v>
      </c>
      <c r="W33" s="136">
        <v>2.1</v>
      </c>
      <c r="X33" s="175">
        <v>30</v>
      </c>
      <c r="Y33" s="136">
        <v>14</v>
      </c>
      <c r="Z33" s="136">
        <v>4.2</v>
      </c>
      <c r="AA33" s="175">
        <f t="shared" ref="AA33:AC33" si="148">AVERAGE(U33,X33)</f>
        <v>30</v>
      </c>
      <c r="AB33" s="136">
        <f t="shared" si="148"/>
        <v>10.5</v>
      </c>
      <c r="AC33" s="136">
        <f t="shared" si="148"/>
        <v>3.1500000000000004</v>
      </c>
      <c r="AD33" s="229">
        <v>43662</v>
      </c>
      <c r="AE33" s="275">
        <v>70</v>
      </c>
      <c r="AF33" s="276">
        <v>27</v>
      </c>
      <c r="AG33" s="276">
        <v>18.899999999999999</v>
      </c>
      <c r="AH33" s="174" t="s">
        <v>77</v>
      </c>
      <c r="AI33" s="229">
        <v>43656</v>
      </c>
      <c r="AJ33" s="275"/>
      <c r="AK33" s="276"/>
      <c r="AL33" s="276"/>
      <c r="AM33" s="174" t="s">
        <v>246</v>
      </c>
      <c r="AN33" s="136">
        <f t="shared" ref="AN33:AP33" si="149">AVERAGE(AE33,AJ33)</f>
        <v>70</v>
      </c>
      <c r="AO33" s="136">
        <f t="shared" si="149"/>
        <v>27</v>
      </c>
      <c r="AP33" s="136">
        <f t="shared" si="149"/>
        <v>18.899999999999999</v>
      </c>
      <c r="AQ33" s="229">
        <v>44034</v>
      </c>
      <c r="AR33" s="116">
        <v>5</v>
      </c>
      <c r="AS33" s="116">
        <v>10</v>
      </c>
      <c r="AT33" s="117">
        <f t="shared" si="111"/>
        <v>0.5</v>
      </c>
      <c r="AU33" s="116">
        <v>1.0369999999999999</v>
      </c>
      <c r="AV33" s="116">
        <v>0.11579592670798992</v>
      </c>
      <c r="AW33" s="115">
        <v>44036</v>
      </c>
      <c r="AX33" s="116">
        <v>0</v>
      </c>
      <c r="AY33" s="116">
        <v>0</v>
      </c>
      <c r="AZ33" s="117">
        <f t="shared" si="112"/>
        <v>0</v>
      </c>
      <c r="BA33" s="116">
        <v>3.4420000000000002</v>
      </c>
      <c r="BB33" s="116">
        <v>0.37363032153763248</v>
      </c>
      <c r="BC33" s="136">
        <f t="shared" si="113"/>
        <v>2.5</v>
      </c>
      <c r="BD33" s="136">
        <f t="shared" si="114"/>
        <v>5</v>
      </c>
      <c r="BE33" s="136">
        <f t="shared" si="115"/>
        <v>0.25</v>
      </c>
      <c r="BF33" s="136">
        <f t="shared" si="116"/>
        <v>2.2395</v>
      </c>
      <c r="BG33" s="136">
        <f t="shared" si="117"/>
        <v>0.24471312412281121</v>
      </c>
      <c r="BH33" s="257">
        <v>44396</v>
      </c>
      <c r="BI33" s="258">
        <v>4</v>
      </c>
      <c r="BJ33" s="258">
        <v>50</v>
      </c>
      <c r="BK33" s="259">
        <f>(BI33*BJ33)/100</f>
        <v>2</v>
      </c>
      <c r="BL33" s="325">
        <v>7.0339999999999998</v>
      </c>
      <c r="BM33" s="325">
        <v>1.5973920130399351</v>
      </c>
      <c r="BN33" s="260"/>
      <c r="BO33" s="257">
        <v>44397</v>
      </c>
      <c r="BP33" s="258">
        <v>3.3</v>
      </c>
      <c r="BQ33" s="258">
        <v>40</v>
      </c>
      <c r="BR33" s="259">
        <f>(BP33*BQ33)/100</f>
        <v>1.32</v>
      </c>
      <c r="BS33" s="325">
        <v>6.8360000000000003</v>
      </c>
      <c r="BT33" s="325">
        <v>0.97143222342941127</v>
      </c>
      <c r="BU33" s="260"/>
      <c r="BV33" s="93">
        <f t="shared" si="141"/>
        <v>3.65</v>
      </c>
      <c r="BW33" s="93">
        <f t="shared" si="141"/>
        <v>45</v>
      </c>
      <c r="BX33" s="93">
        <f t="shared" si="141"/>
        <v>1.6600000000000001</v>
      </c>
      <c r="BY33" s="248">
        <f t="shared" si="28"/>
        <v>6.9350000000000005</v>
      </c>
      <c r="BZ33" s="248">
        <f t="shared" si="29"/>
        <v>1.2844121182346733</v>
      </c>
      <c r="CA33" s="90">
        <v>30</v>
      </c>
      <c r="CB33" s="90">
        <v>40</v>
      </c>
      <c r="CC33" s="90">
        <v>12</v>
      </c>
      <c r="CD33" s="175">
        <v>30</v>
      </c>
      <c r="CE33" s="175">
        <v>20</v>
      </c>
      <c r="CF33" s="136">
        <v>6</v>
      </c>
      <c r="CG33" s="136">
        <v>12.666666666666668</v>
      </c>
      <c r="CH33" s="136">
        <v>23.03</v>
      </c>
      <c r="CI33" s="90">
        <v>25</v>
      </c>
      <c r="CJ33" s="90">
        <v>15</v>
      </c>
      <c r="CK33" s="136">
        <v>3.75</v>
      </c>
      <c r="CL33" s="90">
        <v>35</v>
      </c>
      <c r="CM33" s="90">
        <v>15</v>
      </c>
      <c r="CN33" s="136">
        <v>5.25</v>
      </c>
      <c r="CO33" s="90">
        <v>30</v>
      </c>
      <c r="CP33" s="90">
        <v>15</v>
      </c>
      <c r="CQ33" s="136">
        <v>4.5</v>
      </c>
      <c r="CR33" s="175" t="s">
        <v>80</v>
      </c>
      <c r="CS33" s="175" t="s">
        <v>80</v>
      </c>
      <c r="CT33" s="90" t="s">
        <v>80</v>
      </c>
      <c r="CU33" s="90" t="s">
        <v>81</v>
      </c>
      <c r="CV33" s="136" t="s">
        <v>81</v>
      </c>
      <c r="CW33" s="175" t="s">
        <v>80</v>
      </c>
      <c r="CX33" s="175" t="s">
        <v>80</v>
      </c>
      <c r="CY33" s="90" t="s">
        <v>80</v>
      </c>
      <c r="CZ33" s="90" t="s">
        <v>81</v>
      </c>
      <c r="DA33" s="136" t="s">
        <v>81</v>
      </c>
      <c r="DB33" s="136"/>
      <c r="DC33" s="136"/>
      <c r="DD33" s="136"/>
      <c r="DE33" s="136"/>
      <c r="DF33" s="234">
        <f t="shared" si="6"/>
        <v>35.521428571428572</v>
      </c>
      <c r="DG33" s="234">
        <f t="shared" si="7"/>
        <v>26.928571428571427</v>
      </c>
      <c r="DH33" s="234">
        <f t="shared" si="8"/>
        <v>12.422857142857142</v>
      </c>
      <c r="DI33" s="234">
        <f t="shared" si="9"/>
        <v>75.708693219019324</v>
      </c>
      <c r="DJ33" s="234">
        <f t="shared" si="137"/>
        <v>12.666666666666668</v>
      </c>
    </row>
    <row r="34" spans="1:114" ht="15.75" customHeight="1" x14ac:dyDescent="0.35">
      <c r="B34" s="165">
        <v>62</v>
      </c>
      <c r="C34" s="148" t="s">
        <v>169</v>
      </c>
      <c r="D34" s="129" t="s">
        <v>56</v>
      </c>
      <c r="E34" s="130" t="s">
        <v>57</v>
      </c>
      <c r="F34" s="273">
        <v>30</v>
      </c>
      <c r="G34" s="136">
        <v>44</v>
      </c>
      <c r="H34" s="90">
        <v>13.2</v>
      </c>
      <c r="I34" s="175">
        <v>60</v>
      </c>
      <c r="J34" s="136">
        <v>38.700000000000003</v>
      </c>
      <c r="K34" s="136">
        <v>23.2</v>
      </c>
      <c r="L34" s="274">
        <v>37.720295259958739</v>
      </c>
      <c r="M34" s="175">
        <v>90</v>
      </c>
      <c r="N34" s="175">
        <v>55.3</v>
      </c>
      <c r="O34" s="136">
        <v>49.8</v>
      </c>
      <c r="P34" s="274">
        <v>34.037520007159223</v>
      </c>
      <c r="Q34" s="136">
        <f t="shared" ref="Q34:T34" si="150">AVERAGE(I34,M34)</f>
        <v>75</v>
      </c>
      <c r="R34" s="136">
        <f t="shared" si="150"/>
        <v>47</v>
      </c>
      <c r="S34" s="136">
        <f t="shared" si="150"/>
        <v>36.5</v>
      </c>
      <c r="T34" s="136">
        <f t="shared" si="150"/>
        <v>35.878907633558981</v>
      </c>
      <c r="U34" s="175">
        <v>20</v>
      </c>
      <c r="V34" s="136">
        <v>7</v>
      </c>
      <c r="W34" s="136">
        <v>1.4</v>
      </c>
      <c r="X34" s="175">
        <v>20</v>
      </c>
      <c r="Y34" s="136">
        <v>10.5</v>
      </c>
      <c r="Z34" s="136">
        <v>2.1</v>
      </c>
      <c r="AA34" s="175">
        <f t="shared" ref="AA34:AC34" si="151">AVERAGE(U34,X34)</f>
        <v>20</v>
      </c>
      <c r="AB34" s="136">
        <f t="shared" si="151"/>
        <v>8.75</v>
      </c>
      <c r="AC34" s="136">
        <f t="shared" si="151"/>
        <v>1.75</v>
      </c>
      <c r="AD34" s="229">
        <v>43655</v>
      </c>
      <c r="AE34" s="275">
        <v>70</v>
      </c>
      <c r="AF34" s="276">
        <v>55.3</v>
      </c>
      <c r="AG34" s="276">
        <v>38.700000000000003</v>
      </c>
      <c r="AH34" s="174"/>
      <c r="AI34" s="229">
        <v>43658</v>
      </c>
      <c r="AJ34" s="275">
        <v>60</v>
      </c>
      <c r="AK34" s="276">
        <v>72.5</v>
      </c>
      <c r="AL34" s="276">
        <v>43.5</v>
      </c>
      <c r="AM34" s="174"/>
      <c r="AN34" s="136">
        <f t="shared" ref="AN34:AP34" si="152">AVERAGE(AE34,AJ34)</f>
        <v>65</v>
      </c>
      <c r="AO34" s="136">
        <f t="shared" si="152"/>
        <v>63.9</v>
      </c>
      <c r="AP34" s="136">
        <f t="shared" si="152"/>
        <v>41.1</v>
      </c>
      <c r="AQ34" s="229">
        <v>44035</v>
      </c>
      <c r="AR34" s="116">
        <v>1</v>
      </c>
      <c r="AS34" s="116">
        <v>5</v>
      </c>
      <c r="AT34" s="117">
        <f t="shared" si="111"/>
        <v>0.05</v>
      </c>
      <c r="AU34" s="116">
        <v>0.94</v>
      </c>
      <c r="AV34" s="116">
        <v>0.4696725711218464</v>
      </c>
      <c r="AW34" s="115">
        <v>44032</v>
      </c>
      <c r="AX34" s="116">
        <v>5</v>
      </c>
      <c r="AY34" s="116">
        <v>70</v>
      </c>
      <c r="AZ34" s="117">
        <f t="shared" si="112"/>
        <v>3.5</v>
      </c>
      <c r="BA34" s="116">
        <v>5.22</v>
      </c>
      <c r="BB34" s="116">
        <v>0.44480861524054782</v>
      </c>
      <c r="BC34" s="136">
        <f t="shared" si="113"/>
        <v>3</v>
      </c>
      <c r="BD34" s="136">
        <f t="shared" si="114"/>
        <v>37.5</v>
      </c>
      <c r="BE34" s="136">
        <f t="shared" si="115"/>
        <v>1.7749999999999999</v>
      </c>
      <c r="BF34" s="136">
        <f t="shared" si="116"/>
        <v>3.08</v>
      </c>
      <c r="BG34" s="136">
        <f t="shared" si="117"/>
        <v>0.45724059318119714</v>
      </c>
      <c r="BH34" s="93"/>
      <c r="BI34" s="93"/>
      <c r="BJ34" s="93"/>
      <c r="BK34" s="93"/>
      <c r="BL34" s="248"/>
      <c r="BM34" s="248"/>
      <c r="BN34" s="93"/>
      <c r="BO34" s="93"/>
      <c r="BP34" s="93"/>
      <c r="BQ34" s="93"/>
      <c r="BR34" s="93"/>
      <c r="BS34" s="248"/>
      <c r="BT34" s="248"/>
      <c r="BU34" s="93"/>
      <c r="BV34" s="93"/>
      <c r="BW34" s="93"/>
      <c r="BX34" s="93"/>
      <c r="BY34" s="248"/>
      <c r="BZ34" s="248"/>
      <c r="CA34" s="90">
        <v>20</v>
      </c>
      <c r="CB34" s="90">
        <v>10</v>
      </c>
      <c r="CC34" s="90">
        <v>2</v>
      </c>
      <c r="CD34" s="175">
        <v>35</v>
      </c>
      <c r="CE34" s="175">
        <v>30</v>
      </c>
      <c r="CF34" s="136">
        <v>10.5</v>
      </c>
      <c r="CG34" s="136">
        <v>20</v>
      </c>
      <c r="CH34" s="136">
        <v>25.863192907874005</v>
      </c>
      <c r="CI34" s="90">
        <v>40</v>
      </c>
      <c r="CJ34" s="90">
        <v>20</v>
      </c>
      <c r="CK34" s="136">
        <v>8</v>
      </c>
      <c r="CL34" s="90">
        <v>30</v>
      </c>
      <c r="CM34" s="90">
        <v>20</v>
      </c>
      <c r="CN34" s="136">
        <v>6</v>
      </c>
      <c r="CO34" s="90">
        <v>35</v>
      </c>
      <c r="CP34" s="90">
        <v>20</v>
      </c>
      <c r="CQ34" s="136">
        <v>7</v>
      </c>
      <c r="CR34" s="175" t="s">
        <v>80</v>
      </c>
      <c r="CS34" s="175" t="s">
        <v>80</v>
      </c>
      <c r="CT34" s="90" t="s">
        <v>80</v>
      </c>
      <c r="CU34" s="90" t="s">
        <v>81</v>
      </c>
      <c r="CV34" s="136" t="s">
        <v>81</v>
      </c>
      <c r="CW34" s="175" t="s">
        <v>80</v>
      </c>
      <c r="CX34" s="175" t="s">
        <v>80</v>
      </c>
      <c r="CY34" s="90" t="s">
        <v>80</v>
      </c>
      <c r="CZ34" s="90" t="s">
        <v>81</v>
      </c>
      <c r="DA34" s="136" t="s">
        <v>81</v>
      </c>
      <c r="DB34" s="136"/>
      <c r="DC34" s="136"/>
      <c r="DD34" s="136"/>
      <c r="DE34" s="136"/>
      <c r="DF34" s="234">
        <f t="shared" si="6"/>
        <v>37</v>
      </c>
      <c r="DG34" s="234">
        <f t="shared" si="7"/>
        <v>33.715384615384615</v>
      </c>
      <c r="DH34" s="234">
        <f t="shared" si="8"/>
        <v>15.534615384615384</v>
      </c>
      <c r="DI34" s="234">
        <f t="shared" si="9"/>
        <v>35.878907633558981</v>
      </c>
      <c r="DJ34" s="234">
        <f t="shared" si="137"/>
        <v>20</v>
      </c>
    </row>
    <row r="35" spans="1:114" ht="15.75" customHeight="1" x14ac:dyDescent="0.35">
      <c r="B35" s="165">
        <v>99</v>
      </c>
      <c r="C35" s="148" t="s">
        <v>170</v>
      </c>
      <c r="D35" s="129" t="s">
        <v>56</v>
      </c>
      <c r="E35" s="130" t="s">
        <v>171</v>
      </c>
      <c r="F35" s="273">
        <v>40</v>
      </c>
      <c r="G35" s="136">
        <v>7</v>
      </c>
      <c r="H35" s="90">
        <v>2.8</v>
      </c>
      <c r="I35" s="175">
        <v>50</v>
      </c>
      <c r="J35" s="136">
        <v>90</v>
      </c>
      <c r="K35" s="136">
        <v>45</v>
      </c>
      <c r="L35" s="274">
        <v>43.604901914132768</v>
      </c>
      <c r="M35" s="175">
        <v>50</v>
      </c>
      <c r="N35" s="175">
        <v>90</v>
      </c>
      <c r="O35" s="136">
        <v>45</v>
      </c>
      <c r="P35" s="274">
        <v>132.35942140051728</v>
      </c>
      <c r="Q35" s="136">
        <f t="shared" ref="Q35:T35" si="153">AVERAGE(I35,M35)</f>
        <v>50</v>
      </c>
      <c r="R35" s="136">
        <f t="shared" si="153"/>
        <v>90</v>
      </c>
      <c r="S35" s="136">
        <f t="shared" si="153"/>
        <v>45</v>
      </c>
      <c r="T35" s="136">
        <f t="shared" si="153"/>
        <v>87.982161657325022</v>
      </c>
      <c r="U35" s="175">
        <v>10</v>
      </c>
      <c r="V35" s="136">
        <v>7</v>
      </c>
      <c r="W35" s="136">
        <v>0.7</v>
      </c>
      <c r="X35" s="175">
        <v>10</v>
      </c>
      <c r="Y35" s="136">
        <v>21</v>
      </c>
      <c r="Z35" s="136">
        <v>2.1</v>
      </c>
      <c r="AA35" s="175">
        <f t="shared" ref="AA35:AC35" si="154">AVERAGE(U35,X35)</f>
        <v>10</v>
      </c>
      <c r="AB35" s="136">
        <f t="shared" si="154"/>
        <v>14</v>
      </c>
      <c r="AC35" s="136">
        <f t="shared" si="154"/>
        <v>1.4</v>
      </c>
      <c r="AD35" s="229">
        <v>43659</v>
      </c>
      <c r="AE35" s="275">
        <v>50</v>
      </c>
      <c r="AF35" s="276">
        <v>66</v>
      </c>
      <c r="AG35" s="276">
        <v>33</v>
      </c>
      <c r="AH35" s="174"/>
      <c r="AI35" s="229">
        <v>43660</v>
      </c>
      <c r="AJ35" s="275">
        <v>40</v>
      </c>
      <c r="AK35" s="276">
        <v>79</v>
      </c>
      <c r="AL35" s="276">
        <v>31.6</v>
      </c>
      <c r="AM35" s="168" t="s">
        <v>77</v>
      </c>
      <c r="AN35" s="136">
        <f t="shared" ref="AN35:AP35" si="155">AVERAGE(AE35,AJ35)</f>
        <v>45</v>
      </c>
      <c r="AO35" s="136">
        <f t="shared" si="155"/>
        <v>72.5</v>
      </c>
      <c r="AP35" s="136">
        <f t="shared" si="155"/>
        <v>32.299999999999997</v>
      </c>
      <c r="AQ35" s="229">
        <v>44048</v>
      </c>
      <c r="AR35" s="116">
        <v>40</v>
      </c>
      <c r="AS35" s="116">
        <v>90</v>
      </c>
      <c r="AT35" s="117">
        <f t="shared" si="111"/>
        <v>36</v>
      </c>
      <c r="AU35" s="116">
        <v>0.95499999999999996</v>
      </c>
      <c r="AV35" s="116">
        <v>0</v>
      </c>
      <c r="AW35" s="115">
        <v>44037</v>
      </c>
      <c r="AX35" s="116">
        <v>0</v>
      </c>
      <c r="AY35" s="116">
        <v>0</v>
      </c>
      <c r="AZ35" s="117">
        <f t="shared" si="112"/>
        <v>0</v>
      </c>
      <c r="BA35" s="116">
        <v>10.6</v>
      </c>
      <c r="BB35" s="116">
        <v>0.35756154747948415</v>
      </c>
      <c r="BC35" s="136">
        <f t="shared" si="113"/>
        <v>20</v>
      </c>
      <c r="BD35" s="136">
        <f t="shared" si="114"/>
        <v>45</v>
      </c>
      <c r="BE35" s="136">
        <f t="shared" si="115"/>
        <v>18</v>
      </c>
      <c r="BF35" s="136">
        <f t="shared" si="116"/>
        <v>5.7774999999999999</v>
      </c>
      <c r="BG35" s="136">
        <f t="shared" si="117"/>
        <v>0.17878077373974208</v>
      </c>
      <c r="BH35" s="93"/>
      <c r="BI35" s="93"/>
      <c r="BJ35" s="93"/>
      <c r="BK35" s="93"/>
      <c r="BL35" s="248"/>
      <c r="BM35" s="248"/>
      <c r="BN35" s="93"/>
      <c r="BO35" s="93"/>
      <c r="BP35" s="93"/>
      <c r="BQ35" s="93"/>
      <c r="BR35" s="93"/>
      <c r="BS35" s="248"/>
      <c r="BT35" s="248"/>
      <c r="BU35" s="93"/>
      <c r="BV35" s="93"/>
      <c r="BW35" s="93"/>
      <c r="BX35" s="93"/>
      <c r="BY35" s="248"/>
      <c r="BZ35" s="248"/>
      <c r="CA35" s="90"/>
      <c r="CB35" s="90"/>
      <c r="CC35" s="90"/>
      <c r="CD35" s="175">
        <v>60</v>
      </c>
      <c r="CE35" s="175">
        <v>40</v>
      </c>
      <c r="CF35" s="136">
        <v>24</v>
      </c>
      <c r="CG35" s="136">
        <v>45</v>
      </c>
      <c r="CH35" s="136">
        <v>80.17</v>
      </c>
      <c r="CI35" s="90">
        <v>40</v>
      </c>
      <c r="CJ35" s="90">
        <v>30</v>
      </c>
      <c r="CK35" s="136">
        <v>12</v>
      </c>
      <c r="CL35" s="90">
        <v>35</v>
      </c>
      <c r="CM35" s="90">
        <v>25</v>
      </c>
      <c r="CN35" s="136">
        <v>8.75</v>
      </c>
      <c r="CO35" s="90">
        <v>37.5</v>
      </c>
      <c r="CP35" s="90">
        <v>27.5</v>
      </c>
      <c r="CQ35" s="136">
        <v>10.375</v>
      </c>
      <c r="CR35" s="175" t="s">
        <v>80</v>
      </c>
      <c r="CS35" s="175" t="s">
        <v>80</v>
      </c>
      <c r="CT35" s="90" t="s">
        <v>80</v>
      </c>
      <c r="CU35" s="90" t="s">
        <v>81</v>
      </c>
      <c r="CV35" s="136" t="s">
        <v>81</v>
      </c>
      <c r="CW35" s="175" t="s">
        <v>80</v>
      </c>
      <c r="CX35" s="175" t="s">
        <v>80</v>
      </c>
      <c r="CY35" s="90" t="s">
        <v>80</v>
      </c>
      <c r="CZ35" s="90" t="s">
        <v>81</v>
      </c>
      <c r="DA35" s="136" t="s">
        <v>81</v>
      </c>
      <c r="DB35" s="136"/>
      <c r="DC35" s="136"/>
      <c r="DD35" s="136"/>
      <c r="DE35" s="136"/>
      <c r="DF35" s="234">
        <f t="shared" si="6"/>
        <v>35.416666666666664</v>
      </c>
      <c r="DG35" s="234">
        <f t="shared" si="7"/>
        <v>45.416666666666664</v>
      </c>
      <c r="DH35" s="234">
        <f t="shared" si="8"/>
        <v>20.079166666666666</v>
      </c>
      <c r="DI35" s="234">
        <f t="shared" si="9"/>
        <v>87.982161657325022</v>
      </c>
      <c r="DJ35" s="234">
        <f t="shared" si="137"/>
        <v>45</v>
      </c>
    </row>
    <row r="36" spans="1:114" ht="15.75" customHeight="1" x14ac:dyDescent="0.35">
      <c r="B36" s="165">
        <v>100</v>
      </c>
      <c r="C36" s="148" t="s">
        <v>174</v>
      </c>
      <c r="D36" s="129" t="s">
        <v>56</v>
      </c>
      <c r="E36" s="130" t="s">
        <v>171</v>
      </c>
      <c r="F36" s="273">
        <v>80</v>
      </c>
      <c r="G36" s="136">
        <v>79</v>
      </c>
      <c r="H36" s="90">
        <v>63.2</v>
      </c>
      <c r="I36" s="175">
        <v>95</v>
      </c>
      <c r="J36" s="136">
        <v>33</v>
      </c>
      <c r="K36" s="136">
        <v>31.4</v>
      </c>
      <c r="L36" s="274">
        <v>46.291233899636453</v>
      </c>
      <c r="M36" s="175">
        <v>40</v>
      </c>
      <c r="N36" s="175">
        <v>33</v>
      </c>
      <c r="O36" s="136">
        <v>13.2</v>
      </c>
      <c r="P36" s="274">
        <v>42.472601422803308</v>
      </c>
      <c r="Q36" s="136">
        <f t="shared" ref="Q36:T36" si="156">AVERAGE(I36,M36)</f>
        <v>67.5</v>
      </c>
      <c r="R36" s="136">
        <f t="shared" si="156"/>
        <v>33</v>
      </c>
      <c r="S36" s="136">
        <f t="shared" si="156"/>
        <v>22.299999999999997</v>
      </c>
      <c r="T36" s="136">
        <f t="shared" si="156"/>
        <v>44.38191766121988</v>
      </c>
      <c r="U36" s="175">
        <v>30</v>
      </c>
      <c r="V36" s="136">
        <v>44.3</v>
      </c>
      <c r="W36" s="136">
        <v>13.3</v>
      </c>
      <c r="X36" s="175">
        <v>50</v>
      </c>
      <c r="Y36" s="136">
        <v>10.5</v>
      </c>
      <c r="Z36" s="136">
        <v>5.3</v>
      </c>
      <c r="AA36" s="175">
        <f t="shared" ref="AA36:AC36" si="157">AVERAGE(U36,X36)</f>
        <v>40</v>
      </c>
      <c r="AB36" s="136">
        <f t="shared" si="157"/>
        <v>27.4</v>
      </c>
      <c r="AC36" s="136">
        <f t="shared" si="157"/>
        <v>9.3000000000000007</v>
      </c>
      <c r="AD36" s="229">
        <v>43658</v>
      </c>
      <c r="AE36" s="275">
        <v>65</v>
      </c>
      <c r="AF36" s="276">
        <v>38.700000000000003</v>
      </c>
      <c r="AG36" s="276">
        <v>25.2</v>
      </c>
      <c r="AH36" s="168" t="s">
        <v>267</v>
      </c>
      <c r="AI36" s="229">
        <v>43658</v>
      </c>
      <c r="AJ36" s="275">
        <v>65</v>
      </c>
      <c r="AK36" s="276">
        <v>33</v>
      </c>
      <c r="AL36" s="276">
        <v>21.5</v>
      </c>
      <c r="AM36" s="174"/>
      <c r="AN36" s="136">
        <f t="shared" ref="AN36:AP36" si="158">AVERAGE(AE36,AJ36)</f>
        <v>65</v>
      </c>
      <c r="AO36" s="136">
        <f t="shared" si="158"/>
        <v>35.85</v>
      </c>
      <c r="AP36" s="136">
        <f t="shared" si="158"/>
        <v>23.35</v>
      </c>
      <c r="AQ36" s="229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36"/>
      <c r="BD36" s="136"/>
      <c r="BE36" s="136"/>
      <c r="BF36" s="136"/>
      <c r="BG36" s="136"/>
      <c r="BH36" s="93"/>
      <c r="BI36" s="93"/>
      <c r="BJ36" s="93"/>
      <c r="BK36" s="93"/>
      <c r="BL36" s="248"/>
      <c r="BM36" s="248"/>
      <c r="BN36" s="93"/>
      <c r="BO36" s="93"/>
      <c r="BP36" s="93"/>
      <c r="BQ36" s="93"/>
      <c r="BR36" s="93"/>
      <c r="BS36" s="248"/>
      <c r="BT36" s="248"/>
      <c r="BU36" s="93"/>
      <c r="BV36" s="93"/>
      <c r="BW36" s="93"/>
      <c r="BX36" s="93"/>
      <c r="BY36" s="248"/>
      <c r="BZ36" s="248"/>
      <c r="CA36" s="90">
        <v>40</v>
      </c>
      <c r="CB36" s="90">
        <v>40</v>
      </c>
      <c r="CC36" s="90">
        <v>16</v>
      </c>
      <c r="CD36" s="175">
        <v>50</v>
      </c>
      <c r="CE36" s="175">
        <v>40</v>
      </c>
      <c r="CF36" s="136">
        <v>20</v>
      </c>
      <c r="CG36" s="136">
        <v>30.344827586206897</v>
      </c>
      <c r="CH36" s="136">
        <v>47.702712850710043</v>
      </c>
      <c r="CI36" s="90">
        <v>30</v>
      </c>
      <c r="CJ36" s="90">
        <v>20</v>
      </c>
      <c r="CK36" s="136">
        <v>6</v>
      </c>
      <c r="CL36" s="90">
        <v>30</v>
      </c>
      <c r="CM36" s="90">
        <v>15</v>
      </c>
      <c r="CN36" s="136">
        <v>4.5</v>
      </c>
      <c r="CO36" s="90">
        <v>30</v>
      </c>
      <c r="CP36" s="90">
        <v>17.5</v>
      </c>
      <c r="CQ36" s="136">
        <v>5.25</v>
      </c>
      <c r="CR36" s="175">
        <v>75</v>
      </c>
      <c r="CS36" s="175">
        <v>50</v>
      </c>
      <c r="CT36" s="90">
        <v>37.5</v>
      </c>
      <c r="CU36" s="90">
        <v>16</v>
      </c>
      <c r="CV36" s="136">
        <v>11.179799429425865</v>
      </c>
      <c r="CW36" s="175">
        <v>70</v>
      </c>
      <c r="CX36" s="175">
        <v>50</v>
      </c>
      <c r="CY36" s="90">
        <v>35</v>
      </c>
      <c r="CZ36" s="90">
        <v>21</v>
      </c>
      <c r="DA36" s="136">
        <v>45.103487503663956</v>
      </c>
      <c r="DB36" s="136">
        <f t="shared" ref="DB36:DC36" si="159">AVERAGE(CR36,CW36)</f>
        <v>72.5</v>
      </c>
      <c r="DC36" s="136">
        <f t="shared" si="159"/>
        <v>50</v>
      </c>
      <c r="DD36" s="136">
        <f t="shared" ref="DD36:DE36" si="160">AVERAGE(CU36,CZ36)</f>
        <v>18.5</v>
      </c>
      <c r="DE36" s="136">
        <f t="shared" si="160"/>
        <v>28.14164346654491</v>
      </c>
      <c r="DF36" s="234">
        <f t="shared" si="6"/>
        <v>55.384615384615387</v>
      </c>
      <c r="DG36" s="234">
        <f t="shared" si="7"/>
        <v>37.42307692307692</v>
      </c>
      <c r="DH36" s="234">
        <f t="shared" si="8"/>
        <v>22.469230769230769</v>
      </c>
      <c r="DI36" s="234">
        <f t="shared" si="9"/>
        <v>36.261780563882397</v>
      </c>
      <c r="DJ36" s="234">
        <f t="shared" si="137"/>
        <v>22.448275862068964</v>
      </c>
    </row>
    <row r="37" spans="1:114" ht="15.75" customHeight="1" x14ac:dyDescent="0.35">
      <c r="B37" s="165">
        <v>101</v>
      </c>
      <c r="C37" s="148" t="s">
        <v>176</v>
      </c>
      <c r="D37" s="129" t="s">
        <v>56</v>
      </c>
      <c r="E37" s="130" t="s">
        <v>171</v>
      </c>
      <c r="F37" s="273">
        <v>80</v>
      </c>
      <c r="G37" s="136">
        <v>4</v>
      </c>
      <c r="H37" s="90">
        <v>3.2</v>
      </c>
      <c r="I37" s="175">
        <v>50</v>
      </c>
      <c r="J37" s="136">
        <v>21</v>
      </c>
      <c r="K37" s="136">
        <v>10.5</v>
      </c>
      <c r="L37" s="274">
        <v>10.440065396167775</v>
      </c>
      <c r="M37" s="175">
        <v>50</v>
      </c>
      <c r="N37" s="175">
        <v>55.3</v>
      </c>
      <c r="O37" s="136">
        <v>27.7</v>
      </c>
      <c r="P37" s="274">
        <v>14.756626506024096</v>
      </c>
      <c r="Q37" s="136">
        <f t="shared" ref="Q37:T37" si="161">AVERAGE(I37,M37)</f>
        <v>50</v>
      </c>
      <c r="R37" s="136">
        <f t="shared" si="161"/>
        <v>38.15</v>
      </c>
      <c r="S37" s="136">
        <f t="shared" si="161"/>
        <v>19.100000000000001</v>
      </c>
      <c r="T37" s="136">
        <f t="shared" si="161"/>
        <v>12.598345951095936</v>
      </c>
      <c r="U37" s="175">
        <v>20</v>
      </c>
      <c r="V37" s="136">
        <v>33</v>
      </c>
      <c r="W37" s="136">
        <v>6.6</v>
      </c>
      <c r="X37" s="175">
        <v>20</v>
      </c>
      <c r="Y37" s="136">
        <v>7</v>
      </c>
      <c r="Z37" s="136">
        <v>1.4</v>
      </c>
      <c r="AA37" s="175">
        <f t="shared" ref="AA37:AC37" si="162">AVERAGE(U37,X37)</f>
        <v>20</v>
      </c>
      <c r="AB37" s="136">
        <f t="shared" si="162"/>
        <v>20</v>
      </c>
      <c r="AC37" s="136">
        <f t="shared" si="162"/>
        <v>4</v>
      </c>
      <c r="AD37" s="229">
        <v>43665</v>
      </c>
      <c r="AE37" s="275">
        <v>20</v>
      </c>
      <c r="AF37" s="276">
        <v>7</v>
      </c>
      <c r="AG37" s="276">
        <v>1.4</v>
      </c>
      <c r="AH37" s="174"/>
      <c r="AI37" s="229">
        <v>43658</v>
      </c>
      <c r="AJ37" s="275">
        <v>40</v>
      </c>
      <c r="AK37" s="276">
        <v>55.3</v>
      </c>
      <c r="AL37" s="276">
        <v>22.1</v>
      </c>
      <c r="AM37" s="174" t="s">
        <v>77</v>
      </c>
      <c r="AN37" s="136">
        <f t="shared" ref="AN37:AP37" si="163">AVERAGE(AE37,AJ37)</f>
        <v>30</v>
      </c>
      <c r="AO37" s="136">
        <f t="shared" si="163"/>
        <v>31.15</v>
      </c>
      <c r="AP37" s="136">
        <f t="shared" si="163"/>
        <v>11.75</v>
      </c>
      <c r="AQ37" s="229">
        <v>44039</v>
      </c>
      <c r="AR37" s="116">
        <v>90</v>
      </c>
      <c r="AS37" s="116">
        <v>60</v>
      </c>
      <c r="AT37" s="117">
        <f>(AR37*AS37)/100</f>
        <v>54</v>
      </c>
      <c r="AU37" s="116">
        <v>0.74299999999999999</v>
      </c>
      <c r="AV37" s="116">
        <v>0.15200678184103597</v>
      </c>
      <c r="AW37" s="115">
        <v>44039</v>
      </c>
      <c r="AX37" s="116">
        <v>50</v>
      </c>
      <c r="AY37" s="116">
        <v>40</v>
      </c>
      <c r="AZ37" s="117">
        <f>(AX37*AY37)/100</f>
        <v>20</v>
      </c>
      <c r="BA37" s="116">
        <v>1.6319999999999999</v>
      </c>
      <c r="BB37" s="116">
        <v>0.1195049082373026</v>
      </c>
      <c r="BC37" s="136">
        <f t="shared" ref="BC37:BG40" si="164">AVERAGE(AR37,AX37)</f>
        <v>70</v>
      </c>
      <c r="BD37" s="136">
        <f t="shared" si="164"/>
        <v>50</v>
      </c>
      <c r="BE37" s="136">
        <f t="shared" si="164"/>
        <v>37</v>
      </c>
      <c r="BF37" s="136">
        <f t="shared" si="164"/>
        <v>1.1875</v>
      </c>
      <c r="BG37" s="136">
        <f t="shared" si="164"/>
        <v>0.13575584503916929</v>
      </c>
      <c r="BH37" s="93"/>
      <c r="BI37" s="93"/>
      <c r="BJ37" s="93"/>
      <c r="BK37" s="93"/>
      <c r="BL37" s="248"/>
      <c r="BM37" s="248"/>
      <c r="BN37" s="93"/>
      <c r="BO37" s="93"/>
      <c r="BP37" s="93"/>
      <c r="BQ37" s="93"/>
      <c r="BR37" s="93"/>
      <c r="BS37" s="248"/>
      <c r="BT37" s="248"/>
      <c r="BU37" s="93"/>
      <c r="BV37" s="93"/>
      <c r="BW37" s="93"/>
      <c r="BX37" s="93"/>
      <c r="BY37" s="248"/>
      <c r="BZ37" s="248"/>
      <c r="CA37" s="90">
        <v>50</v>
      </c>
      <c r="CB37" s="90">
        <v>45</v>
      </c>
      <c r="CC37" s="90">
        <v>22.5</v>
      </c>
      <c r="CD37" s="175">
        <v>90</v>
      </c>
      <c r="CE37" s="175">
        <v>85</v>
      </c>
      <c r="CF37" s="136">
        <v>76.5</v>
      </c>
      <c r="CG37" s="136">
        <v>34.798534798534796</v>
      </c>
      <c r="CH37" s="136">
        <v>27.030958391266175</v>
      </c>
      <c r="CI37" s="90">
        <v>30</v>
      </c>
      <c r="CJ37" s="90">
        <v>15</v>
      </c>
      <c r="CK37" s="136">
        <v>4.5</v>
      </c>
      <c r="CL37" s="90">
        <v>45</v>
      </c>
      <c r="CM37" s="90">
        <v>25</v>
      </c>
      <c r="CN37" s="136">
        <v>11.25</v>
      </c>
      <c r="CO37" s="90">
        <v>37.5</v>
      </c>
      <c r="CP37" s="90">
        <v>20</v>
      </c>
      <c r="CQ37" s="136">
        <v>7.875</v>
      </c>
      <c r="CR37" s="175" t="s">
        <v>80</v>
      </c>
      <c r="CS37" s="175" t="s">
        <v>80</v>
      </c>
      <c r="CT37" s="90" t="s">
        <v>80</v>
      </c>
      <c r="CU37" s="90" t="s">
        <v>81</v>
      </c>
      <c r="CV37" s="136" t="s">
        <v>81</v>
      </c>
      <c r="CW37" s="175" t="s">
        <v>80</v>
      </c>
      <c r="CX37" s="175" t="s">
        <v>80</v>
      </c>
      <c r="CY37" s="90" t="s">
        <v>80</v>
      </c>
      <c r="CZ37" s="90" t="s">
        <v>81</v>
      </c>
      <c r="DA37" s="136" t="s">
        <v>81</v>
      </c>
      <c r="DB37" s="136"/>
      <c r="DC37" s="136"/>
      <c r="DD37" s="136"/>
      <c r="DE37" s="136"/>
      <c r="DF37" s="234">
        <f t="shared" si="6"/>
        <v>48.846153846153847</v>
      </c>
      <c r="DG37" s="234">
        <f t="shared" si="7"/>
        <v>34.815384615384616</v>
      </c>
      <c r="DH37" s="234">
        <f t="shared" si="8"/>
        <v>20.126923076923074</v>
      </c>
      <c r="DI37" s="234">
        <f t="shared" si="9"/>
        <v>12.598345951095936</v>
      </c>
      <c r="DJ37" s="234">
        <f t="shared" si="137"/>
        <v>34.798534798534796</v>
      </c>
    </row>
    <row r="38" spans="1:114" ht="15.75" customHeight="1" x14ac:dyDescent="0.35">
      <c r="B38" s="165">
        <v>102</v>
      </c>
      <c r="C38" s="148" t="s">
        <v>178</v>
      </c>
      <c r="D38" s="129" t="s">
        <v>56</v>
      </c>
      <c r="E38" s="130" t="s">
        <v>171</v>
      </c>
      <c r="F38" s="273">
        <v>70</v>
      </c>
      <c r="G38" s="136">
        <v>79</v>
      </c>
      <c r="H38" s="90">
        <v>55.3</v>
      </c>
      <c r="I38" s="175">
        <v>90</v>
      </c>
      <c r="J38" s="136">
        <v>55.3</v>
      </c>
      <c r="K38" s="136">
        <v>49.8</v>
      </c>
      <c r="L38" s="274">
        <v>43.628284709858484</v>
      </c>
      <c r="M38" s="175">
        <v>100</v>
      </c>
      <c r="N38" s="175">
        <v>90</v>
      </c>
      <c r="O38" s="136">
        <v>90</v>
      </c>
      <c r="P38" s="274">
        <v>44.016510722538804</v>
      </c>
      <c r="Q38" s="136">
        <f t="shared" ref="Q38:T38" si="165">AVERAGE(I38,M38)</f>
        <v>95</v>
      </c>
      <c r="R38" s="136">
        <f t="shared" si="165"/>
        <v>72.650000000000006</v>
      </c>
      <c r="S38" s="136">
        <f t="shared" si="165"/>
        <v>69.900000000000006</v>
      </c>
      <c r="T38" s="136">
        <f t="shared" si="165"/>
        <v>43.822397716198644</v>
      </c>
      <c r="U38" s="175">
        <v>70</v>
      </c>
      <c r="V38" s="136">
        <v>21</v>
      </c>
      <c r="W38" s="136">
        <v>14.7</v>
      </c>
      <c r="X38" s="175">
        <v>60</v>
      </c>
      <c r="Y38" s="136">
        <v>44.3</v>
      </c>
      <c r="Z38" s="136">
        <v>26.6</v>
      </c>
      <c r="AA38" s="175">
        <f t="shared" ref="AA38:AC38" si="166">AVERAGE(U38,X38)</f>
        <v>65</v>
      </c>
      <c r="AB38" s="136">
        <f t="shared" si="166"/>
        <v>32.65</v>
      </c>
      <c r="AC38" s="136">
        <f t="shared" si="166"/>
        <v>20.65</v>
      </c>
      <c r="AD38" s="229">
        <v>43655</v>
      </c>
      <c r="AE38" s="275">
        <v>80</v>
      </c>
      <c r="AF38" s="276">
        <v>60.7</v>
      </c>
      <c r="AG38" s="276">
        <v>48.6</v>
      </c>
      <c r="AH38" s="174"/>
      <c r="AI38" s="229">
        <v>43654</v>
      </c>
      <c r="AJ38" s="275">
        <v>80</v>
      </c>
      <c r="AK38" s="276">
        <v>84.5</v>
      </c>
      <c r="AL38" s="276">
        <v>67.599999999999994</v>
      </c>
      <c r="AM38" s="174"/>
      <c r="AN38" s="136">
        <f t="shared" ref="AN38:AP38" si="167">AVERAGE(AE38,AJ38)</f>
        <v>80</v>
      </c>
      <c r="AO38" s="136">
        <f t="shared" si="167"/>
        <v>72.599999999999994</v>
      </c>
      <c r="AP38" s="136">
        <f t="shared" si="167"/>
        <v>58.099999999999994</v>
      </c>
      <c r="AQ38" s="229">
        <v>44025</v>
      </c>
      <c r="AR38" s="116">
        <v>5</v>
      </c>
      <c r="AS38" s="116">
        <v>50</v>
      </c>
      <c r="AT38" s="117">
        <f>(AR38*AS38)/100</f>
        <v>2.5</v>
      </c>
      <c r="AU38" s="116">
        <v>9.7919999999999998</v>
      </c>
      <c r="AV38" s="116">
        <v>4.1073633586794047</v>
      </c>
      <c r="AW38" s="115">
        <v>44024</v>
      </c>
      <c r="AX38" s="116">
        <v>20</v>
      </c>
      <c r="AY38" s="116">
        <v>60</v>
      </c>
      <c r="AZ38" s="117">
        <f>(AX38*AY38)/100</f>
        <v>12</v>
      </c>
      <c r="BA38" s="116">
        <v>8.4939999999999998</v>
      </c>
      <c r="BB38" s="116">
        <v>4.399141630901287</v>
      </c>
      <c r="BC38" s="136">
        <f t="shared" si="164"/>
        <v>12.5</v>
      </c>
      <c r="BD38" s="136">
        <f t="shared" si="164"/>
        <v>55</v>
      </c>
      <c r="BE38" s="136">
        <f t="shared" si="164"/>
        <v>7.25</v>
      </c>
      <c r="BF38" s="136">
        <f t="shared" si="164"/>
        <v>9.1430000000000007</v>
      </c>
      <c r="BG38" s="136">
        <f t="shared" si="164"/>
        <v>4.2532524947903454</v>
      </c>
      <c r="BH38" s="93"/>
      <c r="BI38" s="93"/>
      <c r="BJ38" s="93"/>
      <c r="BK38" s="93"/>
      <c r="BL38" s="248"/>
      <c r="BM38" s="248"/>
      <c r="BN38" s="93"/>
      <c r="BO38" s="93"/>
      <c r="BP38" s="93"/>
      <c r="BQ38" s="93"/>
      <c r="BR38" s="93"/>
      <c r="BS38" s="248"/>
      <c r="BT38" s="248"/>
      <c r="BU38" s="93"/>
      <c r="BV38" s="93"/>
      <c r="BW38" s="93"/>
      <c r="BX38" s="93"/>
      <c r="BY38" s="248"/>
      <c r="BZ38" s="248"/>
      <c r="CA38" s="90">
        <v>50</v>
      </c>
      <c r="CB38" s="90">
        <v>50</v>
      </c>
      <c r="CC38" s="90">
        <v>25</v>
      </c>
      <c r="CD38" s="175">
        <v>85</v>
      </c>
      <c r="CE38" s="175">
        <v>65</v>
      </c>
      <c r="CF38" s="136">
        <v>55.25</v>
      </c>
      <c r="CG38" s="136">
        <v>49.333333333333336</v>
      </c>
      <c r="CH38" s="136">
        <v>39.78</v>
      </c>
      <c r="CI38" s="90">
        <v>30</v>
      </c>
      <c r="CJ38" s="90">
        <v>25</v>
      </c>
      <c r="CK38" s="136">
        <v>7.5</v>
      </c>
      <c r="CL38" s="90">
        <v>70</v>
      </c>
      <c r="CM38" s="90">
        <v>30</v>
      </c>
      <c r="CN38" s="136">
        <v>21</v>
      </c>
      <c r="CO38" s="90">
        <v>50</v>
      </c>
      <c r="CP38" s="90">
        <v>27.5</v>
      </c>
      <c r="CQ38" s="136">
        <v>14.25</v>
      </c>
      <c r="CR38" s="175">
        <v>75</v>
      </c>
      <c r="CS38" s="175">
        <v>45</v>
      </c>
      <c r="CT38" s="90">
        <v>33.75</v>
      </c>
      <c r="CU38" s="90">
        <v>42</v>
      </c>
      <c r="CV38" s="136">
        <v>16.488000557315996</v>
      </c>
      <c r="CW38" s="175">
        <v>70</v>
      </c>
      <c r="CX38" s="175">
        <v>50</v>
      </c>
      <c r="CY38" s="90">
        <v>35</v>
      </c>
      <c r="CZ38" s="90">
        <v>28</v>
      </c>
      <c r="DA38" s="136">
        <v>12.95583532690938</v>
      </c>
      <c r="DB38" s="136">
        <f t="shared" ref="DB38:DC38" si="168">AVERAGE(CR38,CW38)</f>
        <v>72.5</v>
      </c>
      <c r="DC38" s="136">
        <f t="shared" si="168"/>
        <v>47.5</v>
      </c>
      <c r="DD38" s="136">
        <f t="shared" ref="DD38:DE38" si="169">AVERAGE(CU38,CZ38)</f>
        <v>35</v>
      </c>
      <c r="DE38" s="136">
        <f t="shared" si="169"/>
        <v>14.721917942112688</v>
      </c>
      <c r="DF38" s="234">
        <f t="shared" si="6"/>
        <v>63.666666666666664</v>
      </c>
      <c r="DG38" s="234">
        <f t="shared" si="7"/>
        <v>53.986666666666665</v>
      </c>
      <c r="DH38" s="234">
        <f t="shared" si="8"/>
        <v>36.306666666666665</v>
      </c>
      <c r="DI38" s="234">
        <f t="shared" si="9"/>
        <v>29.272157829155667</v>
      </c>
      <c r="DJ38" s="234">
        <f t="shared" si="137"/>
        <v>39.777777777777779</v>
      </c>
    </row>
    <row r="39" spans="1:114" ht="15.75" customHeight="1" x14ac:dyDescent="0.35">
      <c r="B39" s="165">
        <v>103</v>
      </c>
      <c r="C39" s="148" t="s">
        <v>179</v>
      </c>
      <c r="D39" s="129" t="s">
        <v>56</v>
      </c>
      <c r="E39" s="130" t="s">
        <v>171</v>
      </c>
      <c r="F39" s="273">
        <v>60</v>
      </c>
      <c r="G39" s="136">
        <v>66</v>
      </c>
      <c r="H39" s="90">
        <v>39.6</v>
      </c>
      <c r="I39" s="175">
        <v>10</v>
      </c>
      <c r="J39" s="136">
        <v>21</v>
      </c>
      <c r="K39" s="136">
        <v>2.1</v>
      </c>
      <c r="L39" s="274">
        <v>3.6025620738194126</v>
      </c>
      <c r="M39" s="175">
        <v>70</v>
      </c>
      <c r="N39" s="175">
        <v>21</v>
      </c>
      <c r="O39" s="136">
        <v>14.7</v>
      </c>
      <c r="P39" s="274">
        <v>23.242646365418398</v>
      </c>
      <c r="Q39" s="136">
        <f t="shared" ref="Q39:T39" si="170">AVERAGE(I39,M39)</f>
        <v>40</v>
      </c>
      <c r="R39" s="136">
        <f t="shared" si="170"/>
        <v>21</v>
      </c>
      <c r="S39" s="136">
        <f t="shared" si="170"/>
        <v>8.4</v>
      </c>
      <c r="T39" s="136">
        <f t="shared" si="170"/>
        <v>13.422604219618906</v>
      </c>
      <c r="U39" s="175">
        <v>40</v>
      </c>
      <c r="V39" s="136">
        <v>14</v>
      </c>
      <c r="W39" s="136">
        <v>5.6</v>
      </c>
      <c r="X39" s="175">
        <v>50</v>
      </c>
      <c r="Y39" s="136">
        <v>21</v>
      </c>
      <c r="Z39" s="136">
        <v>10.5</v>
      </c>
      <c r="AA39" s="175">
        <f t="shared" ref="AA39:AC39" si="171">AVERAGE(U39,X39)</f>
        <v>45</v>
      </c>
      <c r="AB39" s="136">
        <f t="shared" si="171"/>
        <v>17.5</v>
      </c>
      <c r="AC39" s="136">
        <f t="shared" si="171"/>
        <v>8.0500000000000007</v>
      </c>
      <c r="AD39" s="229">
        <v>43661</v>
      </c>
      <c r="AE39" s="275">
        <v>60</v>
      </c>
      <c r="AF39" s="276">
        <v>66</v>
      </c>
      <c r="AG39" s="276">
        <v>39.6</v>
      </c>
      <c r="AH39" s="168"/>
      <c r="AI39" s="229">
        <v>43661</v>
      </c>
      <c r="AJ39" s="275">
        <v>60</v>
      </c>
      <c r="AK39" s="276">
        <v>60.7</v>
      </c>
      <c r="AL39" s="276">
        <v>36.4</v>
      </c>
      <c r="AM39" s="174"/>
      <c r="AN39" s="136">
        <f t="shared" ref="AN39:AP39" si="172">AVERAGE(AE39,AJ39)</f>
        <v>60</v>
      </c>
      <c r="AO39" s="136">
        <f t="shared" si="172"/>
        <v>63.35</v>
      </c>
      <c r="AP39" s="136">
        <f t="shared" si="172"/>
        <v>38</v>
      </c>
      <c r="AQ39" s="229">
        <v>44032</v>
      </c>
      <c r="AR39" s="116">
        <v>10</v>
      </c>
      <c r="AS39" s="116">
        <v>80</v>
      </c>
      <c r="AT39" s="117">
        <f>(AR39*AS39)/100</f>
        <v>8</v>
      </c>
      <c r="AU39" s="226">
        <v>4.3380000000000001</v>
      </c>
      <c r="AV39" s="116">
        <v>1.3979817868570019</v>
      </c>
      <c r="AW39" s="115">
        <v>44032</v>
      </c>
      <c r="AX39" s="116">
        <v>10</v>
      </c>
      <c r="AY39" s="116">
        <v>40</v>
      </c>
      <c r="AZ39" s="117">
        <f>(AX39*AY39)/100</f>
        <v>4</v>
      </c>
      <c r="BA39" s="226">
        <v>9.8659999999999997</v>
      </c>
      <c r="BB39" s="116">
        <v>1.6581682301194971</v>
      </c>
      <c r="BC39" s="136">
        <f t="shared" si="164"/>
        <v>10</v>
      </c>
      <c r="BD39" s="136">
        <f t="shared" si="164"/>
        <v>60</v>
      </c>
      <c r="BE39" s="136">
        <f t="shared" si="164"/>
        <v>6</v>
      </c>
      <c r="BF39" s="136">
        <f t="shared" si="164"/>
        <v>7.1020000000000003</v>
      </c>
      <c r="BG39" s="136">
        <f t="shared" si="164"/>
        <v>1.5280750084882495</v>
      </c>
      <c r="BH39" s="93"/>
      <c r="BI39" s="93"/>
      <c r="BJ39" s="93"/>
      <c r="BK39" s="93"/>
      <c r="BL39" s="248"/>
      <c r="BM39" s="248"/>
      <c r="BN39" s="93"/>
      <c r="BO39" s="93"/>
      <c r="BP39" s="93"/>
      <c r="BQ39" s="93"/>
      <c r="BR39" s="93"/>
      <c r="BS39" s="248"/>
      <c r="BT39" s="248"/>
      <c r="BU39" s="93"/>
      <c r="BV39" s="93"/>
      <c r="BW39" s="93"/>
      <c r="BX39" s="93"/>
      <c r="BY39" s="248"/>
      <c r="BZ39" s="248"/>
      <c r="CA39" s="90">
        <v>40</v>
      </c>
      <c r="CB39" s="90">
        <v>30</v>
      </c>
      <c r="CC39" s="90">
        <v>12</v>
      </c>
      <c r="CD39" s="175">
        <v>90</v>
      </c>
      <c r="CE39" s="175">
        <v>75</v>
      </c>
      <c r="CF39" s="136">
        <v>67.5</v>
      </c>
      <c r="CG39" s="136">
        <v>19.666666666666664</v>
      </c>
      <c r="CH39" s="136">
        <v>51.37</v>
      </c>
      <c r="CI39" s="90">
        <v>65</v>
      </c>
      <c r="CJ39" s="90">
        <v>40</v>
      </c>
      <c r="CK39" s="136">
        <v>26</v>
      </c>
      <c r="CL39" s="90">
        <v>60</v>
      </c>
      <c r="CM39" s="90">
        <v>35</v>
      </c>
      <c r="CN39" s="136">
        <v>21</v>
      </c>
      <c r="CO39" s="90">
        <v>62.5</v>
      </c>
      <c r="CP39" s="90">
        <v>37.5</v>
      </c>
      <c r="CQ39" s="136">
        <v>23.5</v>
      </c>
      <c r="CR39" s="175" t="s">
        <v>80</v>
      </c>
      <c r="CS39" s="175" t="s">
        <v>80</v>
      </c>
      <c r="CT39" s="90" t="s">
        <v>80</v>
      </c>
      <c r="CU39" s="90" t="s">
        <v>80</v>
      </c>
      <c r="CV39" s="136" t="s">
        <v>81</v>
      </c>
      <c r="CW39" s="175">
        <v>50</v>
      </c>
      <c r="CX39" s="175">
        <v>35</v>
      </c>
      <c r="CY39" s="90">
        <v>17.5</v>
      </c>
      <c r="CZ39" s="90">
        <v>5</v>
      </c>
      <c r="DA39" s="136">
        <v>12.759054204823808</v>
      </c>
      <c r="DB39" s="136">
        <f t="shared" ref="DB39:DC39" si="173">AVERAGE(CR39,CW39)</f>
        <v>50</v>
      </c>
      <c r="DC39" s="136">
        <f t="shared" si="173"/>
        <v>35</v>
      </c>
      <c r="DD39" s="136">
        <f t="shared" ref="DD39:DE39" si="174">AVERAGE(CU39,CZ39)</f>
        <v>5</v>
      </c>
      <c r="DE39" s="136">
        <f t="shared" si="174"/>
        <v>12.759054204823808</v>
      </c>
      <c r="DF39" s="234">
        <f t="shared" si="6"/>
        <v>48.214285714285715</v>
      </c>
      <c r="DG39" s="234">
        <f t="shared" si="7"/>
        <v>43.192857142857143</v>
      </c>
      <c r="DH39" s="234">
        <f t="shared" si="8"/>
        <v>21.75</v>
      </c>
      <c r="DI39" s="234">
        <f t="shared" si="9"/>
        <v>13.201420881353874</v>
      </c>
      <c r="DJ39" s="234">
        <f t="shared" si="137"/>
        <v>12.333333333333332</v>
      </c>
    </row>
    <row r="40" spans="1:114" ht="15.75" customHeight="1" x14ac:dyDescent="0.35">
      <c r="B40" s="165">
        <v>104</v>
      </c>
      <c r="C40" s="148" t="s">
        <v>180</v>
      </c>
      <c r="D40" s="129" t="s">
        <v>56</v>
      </c>
      <c r="E40" s="130" t="s">
        <v>57</v>
      </c>
      <c r="F40" s="273">
        <v>80</v>
      </c>
      <c r="G40" s="136">
        <v>66</v>
      </c>
      <c r="H40" s="90">
        <v>52.8</v>
      </c>
      <c r="I40" s="175">
        <v>85</v>
      </c>
      <c r="J40" s="136">
        <v>79</v>
      </c>
      <c r="K40" s="136">
        <v>67.2</v>
      </c>
      <c r="L40" s="274">
        <v>56.176324913323427</v>
      </c>
      <c r="M40" s="175">
        <v>85</v>
      </c>
      <c r="N40" s="175">
        <v>72.5</v>
      </c>
      <c r="O40" s="136">
        <v>61.6</v>
      </c>
      <c r="P40" s="274">
        <v>69.479248238057949</v>
      </c>
      <c r="Q40" s="136">
        <f t="shared" ref="Q40:T40" si="175">AVERAGE(I40,M40)</f>
        <v>85</v>
      </c>
      <c r="R40" s="136">
        <f t="shared" si="175"/>
        <v>75.75</v>
      </c>
      <c r="S40" s="136">
        <f t="shared" si="175"/>
        <v>64.400000000000006</v>
      </c>
      <c r="T40" s="136">
        <f t="shared" si="175"/>
        <v>62.827786575690688</v>
      </c>
      <c r="U40" s="175">
        <v>90</v>
      </c>
      <c r="V40" s="136">
        <v>33</v>
      </c>
      <c r="W40" s="136">
        <v>29.7</v>
      </c>
      <c r="X40" s="175">
        <v>80</v>
      </c>
      <c r="Y40" s="136">
        <v>44.3</v>
      </c>
      <c r="Z40" s="136">
        <v>35.4</v>
      </c>
      <c r="AA40" s="175">
        <f t="shared" ref="AA40:AC40" si="176">AVERAGE(U40,X40)</f>
        <v>85</v>
      </c>
      <c r="AB40" s="136">
        <f t="shared" si="176"/>
        <v>38.65</v>
      </c>
      <c r="AC40" s="136">
        <f t="shared" si="176"/>
        <v>32.549999999999997</v>
      </c>
      <c r="AD40" s="229">
        <v>43660</v>
      </c>
      <c r="AE40" s="275">
        <v>60</v>
      </c>
      <c r="AF40" s="276">
        <v>44.3</v>
      </c>
      <c r="AG40" s="276">
        <v>26.6</v>
      </c>
      <c r="AH40" s="174"/>
      <c r="AI40" s="229">
        <v>43660</v>
      </c>
      <c r="AJ40" s="275">
        <v>75</v>
      </c>
      <c r="AK40" s="276">
        <v>66</v>
      </c>
      <c r="AL40" s="276">
        <v>49.5</v>
      </c>
      <c r="AM40" s="174"/>
      <c r="AN40" s="136">
        <f t="shared" ref="AN40:AP40" si="177">AVERAGE(AE40,AJ40)</f>
        <v>67.5</v>
      </c>
      <c r="AO40" s="136">
        <f t="shared" si="177"/>
        <v>55.15</v>
      </c>
      <c r="AP40" s="136">
        <f t="shared" si="177"/>
        <v>38.049999999999997</v>
      </c>
      <c r="AQ40" s="229">
        <v>44029</v>
      </c>
      <c r="AR40" s="116">
        <v>60</v>
      </c>
      <c r="AS40" s="116">
        <v>55</v>
      </c>
      <c r="AT40" s="117">
        <f>(AR40*AS40)/100</f>
        <v>33</v>
      </c>
      <c r="AU40" s="226">
        <v>9.6259999999999994</v>
      </c>
      <c r="AV40" s="116">
        <v>1.75417661097852</v>
      </c>
      <c r="AW40" s="115">
        <v>44039</v>
      </c>
      <c r="AX40" s="116">
        <v>90</v>
      </c>
      <c r="AY40" s="116">
        <v>85</v>
      </c>
      <c r="AZ40" s="117">
        <f>(AX40*AY40)/100</f>
        <v>76.5</v>
      </c>
      <c r="BA40" s="226">
        <v>0.99199999999999999</v>
      </c>
      <c r="BB40" s="116">
        <v>0.49849140758231664</v>
      </c>
      <c r="BC40" s="136">
        <f t="shared" si="164"/>
        <v>75</v>
      </c>
      <c r="BD40" s="136">
        <f t="shared" si="164"/>
        <v>70</v>
      </c>
      <c r="BE40" s="136">
        <f t="shared" si="164"/>
        <v>54.75</v>
      </c>
      <c r="BF40" s="136">
        <f t="shared" si="164"/>
        <v>5.3089999999999993</v>
      </c>
      <c r="BG40" s="136">
        <f t="shared" si="164"/>
        <v>1.1263340092804184</v>
      </c>
      <c r="BH40" s="93"/>
      <c r="BI40" s="93"/>
      <c r="BJ40" s="93"/>
      <c r="BK40" s="93"/>
      <c r="BL40" s="248"/>
      <c r="BM40" s="248"/>
      <c r="BN40" s="93"/>
      <c r="BO40" s="93"/>
      <c r="BP40" s="93"/>
      <c r="BQ40" s="93"/>
      <c r="BR40" s="93"/>
      <c r="BS40" s="248"/>
      <c r="BT40" s="248"/>
      <c r="BU40" s="93"/>
      <c r="BV40" s="93"/>
      <c r="BW40" s="93"/>
      <c r="BX40" s="93"/>
      <c r="BY40" s="248"/>
      <c r="BZ40" s="248"/>
      <c r="CA40" s="235">
        <v>50</v>
      </c>
      <c r="CB40" s="235">
        <v>45</v>
      </c>
      <c r="CC40" s="90">
        <v>22.5</v>
      </c>
      <c r="CD40" s="175">
        <v>95</v>
      </c>
      <c r="CE40" s="175">
        <v>90</v>
      </c>
      <c r="CF40" s="136">
        <v>85.5</v>
      </c>
      <c r="CG40" s="136">
        <v>16.333333333333332</v>
      </c>
      <c r="CH40" s="136">
        <v>74.031375630542527</v>
      </c>
      <c r="CI40" s="90">
        <v>60</v>
      </c>
      <c r="CJ40" s="90">
        <v>35</v>
      </c>
      <c r="CK40" s="136">
        <v>21</v>
      </c>
      <c r="CL40" s="90">
        <v>65</v>
      </c>
      <c r="CM40" s="90">
        <v>45</v>
      </c>
      <c r="CN40" s="136">
        <v>29.25</v>
      </c>
      <c r="CO40" s="90">
        <v>62.5</v>
      </c>
      <c r="CP40" s="90">
        <v>40</v>
      </c>
      <c r="CQ40" s="136">
        <v>25.125</v>
      </c>
      <c r="CR40" s="175">
        <v>85</v>
      </c>
      <c r="CS40" s="175">
        <v>80</v>
      </c>
      <c r="CT40" s="90">
        <v>68</v>
      </c>
      <c r="CU40" s="90">
        <v>18</v>
      </c>
      <c r="CV40" s="136">
        <v>50.446456134484066</v>
      </c>
      <c r="CW40" s="175">
        <v>60</v>
      </c>
      <c r="CX40" s="175">
        <v>55</v>
      </c>
      <c r="CY40" s="90">
        <v>33</v>
      </c>
      <c r="CZ40" s="90">
        <v>17</v>
      </c>
      <c r="DA40" s="136">
        <v>26.115052064362441</v>
      </c>
      <c r="DB40" s="136">
        <f t="shared" ref="DB40:DC40" si="178">AVERAGE(CR40,CW40)</f>
        <v>72.5</v>
      </c>
      <c r="DC40" s="136">
        <f t="shared" si="178"/>
        <v>67.5</v>
      </c>
      <c r="DD40" s="136">
        <f t="shared" ref="DD40:DE40" si="179">AVERAGE(CU40,CZ40)</f>
        <v>17.5</v>
      </c>
      <c r="DE40" s="136">
        <f t="shared" si="179"/>
        <v>38.280754099423255</v>
      </c>
      <c r="DF40" s="234">
        <f t="shared" si="6"/>
        <v>74.666666666666671</v>
      </c>
      <c r="DG40" s="234">
        <f t="shared" si="7"/>
        <v>59.673333333333332</v>
      </c>
      <c r="DH40" s="234">
        <f t="shared" si="8"/>
        <v>46.103333333333332</v>
      </c>
      <c r="DI40" s="234">
        <f t="shared" si="9"/>
        <v>50.554270337556972</v>
      </c>
      <c r="DJ40" s="234">
        <f t="shared" si="137"/>
        <v>17.111111111111111</v>
      </c>
    </row>
    <row r="41" spans="1:114" ht="15.75" customHeight="1" x14ac:dyDescent="0.35">
      <c r="B41" s="165">
        <v>105</v>
      </c>
      <c r="C41" s="148" t="s">
        <v>183</v>
      </c>
      <c r="D41" s="129" t="s">
        <v>56</v>
      </c>
      <c r="E41" s="130" t="s">
        <v>184</v>
      </c>
      <c r="F41" s="273">
        <v>40</v>
      </c>
      <c r="G41" s="136">
        <v>14</v>
      </c>
      <c r="H41" s="90">
        <v>5.6</v>
      </c>
      <c r="I41" s="175">
        <v>10</v>
      </c>
      <c r="J41" s="136">
        <v>10.5</v>
      </c>
      <c r="K41" s="136">
        <v>1.1000000000000001</v>
      </c>
      <c r="L41" s="274">
        <v>7.6790679681828058</v>
      </c>
      <c r="M41" s="175">
        <v>40</v>
      </c>
      <c r="N41" s="175">
        <v>55.3</v>
      </c>
      <c r="O41" s="136">
        <v>22.1</v>
      </c>
      <c r="P41" s="274">
        <v>11.382415052618242</v>
      </c>
      <c r="Q41" s="136">
        <f t="shared" ref="Q41:T41" si="180">AVERAGE(I41,M41)</f>
        <v>25</v>
      </c>
      <c r="R41" s="136">
        <f t="shared" si="180"/>
        <v>32.9</v>
      </c>
      <c r="S41" s="136">
        <f t="shared" si="180"/>
        <v>11.600000000000001</v>
      </c>
      <c r="T41" s="136">
        <f t="shared" si="180"/>
        <v>9.5307415104005244</v>
      </c>
      <c r="U41" s="175">
        <v>10</v>
      </c>
      <c r="V41" s="136">
        <v>14</v>
      </c>
      <c r="W41" s="136">
        <v>1.4</v>
      </c>
      <c r="X41" s="175">
        <v>40</v>
      </c>
      <c r="Y41" s="136">
        <v>14</v>
      </c>
      <c r="Z41" s="136">
        <v>5.6</v>
      </c>
      <c r="AA41" s="175">
        <f t="shared" ref="AA41:AC41" si="181">AVERAGE(U41,X41)</f>
        <v>25</v>
      </c>
      <c r="AB41" s="136">
        <f t="shared" si="181"/>
        <v>14</v>
      </c>
      <c r="AC41" s="136">
        <f t="shared" si="181"/>
        <v>3.5</v>
      </c>
      <c r="AD41" s="229">
        <v>43660</v>
      </c>
      <c r="AE41" s="275">
        <v>40</v>
      </c>
      <c r="AF41" s="276">
        <v>44.3</v>
      </c>
      <c r="AG41" s="276">
        <v>17.7</v>
      </c>
      <c r="AH41" s="168" t="s">
        <v>77</v>
      </c>
      <c r="AI41" s="229">
        <v>43661</v>
      </c>
      <c r="AJ41" s="275">
        <v>60</v>
      </c>
      <c r="AK41" s="276">
        <v>44.3</v>
      </c>
      <c r="AL41" s="276">
        <v>26.6</v>
      </c>
      <c r="AM41" s="168" t="s">
        <v>77</v>
      </c>
      <c r="AN41" s="136">
        <f t="shared" ref="AN41:AP41" si="182">AVERAGE(AE41,AJ41)</f>
        <v>50</v>
      </c>
      <c r="AO41" s="136">
        <f t="shared" si="182"/>
        <v>44.3</v>
      </c>
      <c r="AP41" s="136">
        <f t="shared" si="182"/>
        <v>22.15</v>
      </c>
      <c r="AQ41" s="229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36"/>
      <c r="BD41" s="136"/>
      <c r="BE41" s="136"/>
      <c r="BF41" s="136"/>
      <c r="BG41" s="136"/>
      <c r="BH41" s="93"/>
      <c r="BI41" s="93"/>
      <c r="BJ41" s="93"/>
      <c r="BK41" s="93"/>
      <c r="BL41" s="248"/>
      <c r="BM41" s="248"/>
      <c r="BN41" s="93"/>
      <c r="BO41" s="93"/>
      <c r="BP41" s="93"/>
      <c r="BQ41" s="93"/>
      <c r="BR41" s="93"/>
      <c r="BS41" s="248"/>
      <c r="BT41" s="248"/>
      <c r="BU41" s="93"/>
      <c r="BV41" s="93"/>
      <c r="BW41" s="93"/>
      <c r="BX41" s="93"/>
      <c r="BY41" s="248"/>
      <c r="BZ41" s="248"/>
      <c r="CA41" s="235">
        <v>50</v>
      </c>
      <c r="CB41" s="235">
        <v>45</v>
      </c>
      <c r="CC41" s="90">
        <v>22.5</v>
      </c>
      <c r="CD41" s="175">
        <v>80</v>
      </c>
      <c r="CE41" s="175">
        <v>35</v>
      </c>
      <c r="CF41" s="136">
        <v>28</v>
      </c>
      <c r="CG41" s="90"/>
      <c r="CH41" s="136">
        <v>30.487445767184472</v>
      </c>
      <c r="CI41" s="90">
        <v>20</v>
      </c>
      <c r="CJ41" s="90">
        <v>10</v>
      </c>
      <c r="CK41" s="136">
        <v>2</v>
      </c>
      <c r="CL41" s="90">
        <v>10</v>
      </c>
      <c r="CM41" s="90">
        <v>10</v>
      </c>
      <c r="CN41" s="136">
        <v>1</v>
      </c>
      <c r="CO41" s="90">
        <v>15</v>
      </c>
      <c r="CP41" s="90">
        <v>10</v>
      </c>
      <c r="CQ41" s="136">
        <v>1.5</v>
      </c>
      <c r="CR41" s="175">
        <v>50</v>
      </c>
      <c r="CS41" s="175">
        <v>35</v>
      </c>
      <c r="CT41" s="90">
        <v>17.5</v>
      </c>
      <c r="CU41" s="90" t="s">
        <v>156</v>
      </c>
      <c r="CV41" s="136">
        <v>13.361696846517299</v>
      </c>
      <c r="CW41" s="175">
        <v>20</v>
      </c>
      <c r="CX41" s="175">
        <v>10</v>
      </c>
      <c r="CY41" s="90">
        <v>2</v>
      </c>
      <c r="CZ41" s="90" t="s">
        <v>156</v>
      </c>
      <c r="DA41" s="136">
        <v>3.4076293050685722</v>
      </c>
      <c r="DB41" s="136">
        <f t="shared" ref="DB41:DC41" si="183">AVERAGE(CR41,CW41)</f>
        <v>35</v>
      </c>
      <c r="DC41" s="136">
        <f t="shared" si="183"/>
        <v>22.5</v>
      </c>
      <c r="DD41" s="136"/>
      <c r="DE41" s="136">
        <f>AVERAGE(CV41,DA41)</f>
        <v>8.3846630757929361</v>
      </c>
      <c r="DF41" s="234">
        <f t="shared" si="6"/>
        <v>36.153846153846153</v>
      </c>
      <c r="DG41" s="234">
        <f t="shared" si="7"/>
        <v>26.261538461538461</v>
      </c>
      <c r="DH41" s="234">
        <f t="shared" si="8"/>
        <v>11.776923076923076</v>
      </c>
      <c r="DI41" s="234">
        <f t="shared" si="9"/>
        <v>8.9577022930967303</v>
      </c>
      <c r="DJ41" s="234"/>
    </row>
    <row r="42" spans="1:114" ht="15.75" customHeight="1" x14ac:dyDescent="0.35">
      <c r="A42" t="s">
        <v>81</v>
      </c>
      <c r="B42" s="165">
        <v>106</v>
      </c>
      <c r="C42" s="148" t="s">
        <v>191</v>
      </c>
      <c r="D42" s="129" t="s">
        <v>56</v>
      </c>
      <c r="E42" s="130" t="s">
        <v>184</v>
      </c>
      <c r="F42" s="278"/>
      <c r="G42" s="279"/>
      <c r="H42" s="90"/>
      <c r="I42" s="175">
        <v>40</v>
      </c>
      <c r="J42" s="136">
        <v>10.5</v>
      </c>
      <c r="K42" s="136">
        <v>4.2</v>
      </c>
      <c r="L42" s="274">
        <v>16.838249832911423</v>
      </c>
      <c r="M42" s="175">
        <v>40</v>
      </c>
      <c r="N42" s="175">
        <v>72.5</v>
      </c>
      <c r="O42" s="136">
        <v>29</v>
      </c>
      <c r="P42" s="274">
        <v>27.583147152016327</v>
      </c>
      <c r="Q42" s="136">
        <f t="shared" ref="Q42:T42" si="184">AVERAGE(I42,M42)</f>
        <v>40</v>
      </c>
      <c r="R42" s="136">
        <f t="shared" si="184"/>
        <v>41.5</v>
      </c>
      <c r="S42" s="136">
        <f t="shared" si="184"/>
        <v>16.600000000000001</v>
      </c>
      <c r="T42" s="136">
        <f t="shared" si="184"/>
        <v>22.210698492463877</v>
      </c>
      <c r="U42" s="175">
        <v>10</v>
      </c>
      <c r="V42" s="136">
        <v>7</v>
      </c>
      <c r="W42" s="136">
        <v>0.7</v>
      </c>
      <c r="X42" s="175">
        <v>0</v>
      </c>
      <c r="Y42" s="136">
        <v>0</v>
      </c>
      <c r="Z42" s="136">
        <v>0</v>
      </c>
      <c r="AA42" s="175">
        <f t="shared" ref="AA42:AC42" si="185">AVERAGE(U42,X42)</f>
        <v>5</v>
      </c>
      <c r="AB42" s="136">
        <f t="shared" si="185"/>
        <v>3.5</v>
      </c>
      <c r="AC42" s="136">
        <f t="shared" si="185"/>
        <v>0.35</v>
      </c>
      <c r="AD42" s="229">
        <v>43661</v>
      </c>
      <c r="AE42" s="275">
        <v>10</v>
      </c>
      <c r="AF42" s="276">
        <v>7</v>
      </c>
      <c r="AG42" s="276">
        <v>0.7</v>
      </c>
      <c r="AH42" s="168"/>
      <c r="AI42" s="229">
        <v>43659</v>
      </c>
      <c r="AJ42" s="275">
        <v>20</v>
      </c>
      <c r="AK42" s="276">
        <v>7</v>
      </c>
      <c r="AL42" s="276">
        <v>1.4</v>
      </c>
      <c r="AM42" s="174" t="s">
        <v>77</v>
      </c>
      <c r="AN42" s="136">
        <f t="shared" ref="AN42:AP42" si="186">AVERAGE(AE42,AJ42)</f>
        <v>15</v>
      </c>
      <c r="AO42" s="136">
        <f t="shared" si="186"/>
        <v>7</v>
      </c>
      <c r="AP42" s="136">
        <f t="shared" si="186"/>
        <v>1.0499999999999998</v>
      </c>
      <c r="AQ42" s="229">
        <v>44033</v>
      </c>
      <c r="AR42" s="116">
        <v>40</v>
      </c>
      <c r="AS42" s="116">
        <v>60</v>
      </c>
      <c r="AT42" s="117">
        <f>(AR42*AS42)/100</f>
        <v>24</v>
      </c>
      <c r="AU42" s="116">
        <v>1.573</v>
      </c>
      <c r="AV42" s="116">
        <v>4.2053249927720977E-2</v>
      </c>
      <c r="AW42" s="115">
        <v>44033</v>
      </c>
      <c r="AX42" s="116">
        <v>10</v>
      </c>
      <c r="AY42" s="116">
        <v>10</v>
      </c>
      <c r="AZ42" s="117">
        <f>(AX42*AY42)/100</f>
        <v>1</v>
      </c>
      <c r="BA42" s="116">
        <v>2.2629999999999999</v>
      </c>
      <c r="BB42" s="116">
        <v>0</v>
      </c>
      <c r="BC42" s="136">
        <f>AVERAGE(AR42,AX42)</f>
        <v>25</v>
      </c>
      <c r="BD42" s="136">
        <f>AVERAGE(AS42,AY42)</f>
        <v>35</v>
      </c>
      <c r="BE42" s="136">
        <f>AVERAGE(AT42,AZ42)</f>
        <v>12.5</v>
      </c>
      <c r="BF42" s="136">
        <f>AVERAGE(AU42,BA42)</f>
        <v>1.9179999999999999</v>
      </c>
      <c r="BG42" s="136">
        <f>AVERAGE(AV42,BB42)</f>
        <v>2.1026624963860489E-2</v>
      </c>
      <c r="BH42" s="93"/>
      <c r="BI42" s="93"/>
      <c r="BJ42" s="93"/>
      <c r="BK42" s="93"/>
      <c r="BL42" s="248"/>
      <c r="BM42" s="248"/>
      <c r="BN42" s="93"/>
      <c r="BO42" s="93"/>
      <c r="BP42" s="93"/>
      <c r="BQ42" s="93"/>
      <c r="BR42" s="93"/>
      <c r="BS42" s="248"/>
      <c r="BT42" s="248"/>
      <c r="BU42" s="93"/>
      <c r="BV42" s="93"/>
      <c r="BW42" s="93"/>
      <c r="BX42" s="93"/>
      <c r="BY42" s="248"/>
      <c r="BZ42" s="248"/>
      <c r="CA42" s="90"/>
      <c r="CB42" s="90"/>
      <c r="CC42" s="90"/>
      <c r="CD42" s="175">
        <v>90</v>
      </c>
      <c r="CE42" s="175">
        <v>85</v>
      </c>
      <c r="CF42" s="136">
        <v>76.5</v>
      </c>
      <c r="CG42" s="90"/>
      <c r="CH42" s="136">
        <v>4.6493278265300679</v>
      </c>
      <c r="CI42" s="90">
        <v>10</v>
      </c>
      <c r="CJ42" s="90">
        <v>10</v>
      </c>
      <c r="CK42" s="136">
        <v>1</v>
      </c>
      <c r="CL42" s="90">
        <v>20</v>
      </c>
      <c r="CM42" s="90">
        <v>15</v>
      </c>
      <c r="CN42" s="136">
        <v>3</v>
      </c>
      <c r="CO42" s="90">
        <v>15</v>
      </c>
      <c r="CP42" s="90">
        <v>12.5</v>
      </c>
      <c r="CQ42" s="136">
        <v>2</v>
      </c>
      <c r="CR42" s="175" t="s">
        <v>80</v>
      </c>
      <c r="CS42" s="175" t="s">
        <v>80</v>
      </c>
      <c r="CT42" s="90" t="s">
        <v>80</v>
      </c>
      <c r="CU42" s="90" t="s">
        <v>81</v>
      </c>
      <c r="CV42" s="136" t="s">
        <v>81</v>
      </c>
      <c r="CW42" s="175" t="s">
        <v>80</v>
      </c>
      <c r="CX42" s="175" t="s">
        <v>80</v>
      </c>
      <c r="CY42" s="90" t="s">
        <v>80</v>
      </c>
      <c r="CZ42" s="90" t="s">
        <v>81</v>
      </c>
      <c r="DA42" s="136" t="s">
        <v>81</v>
      </c>
      <c r="DB42" s="136"/>
      <c r="DC42" s="136"/>
      <c r="DD42" s="136"/>
      <c r="DE42" s="136"/>
      <c r="DF42" s="234">
        <f t="shared" si="6"/>
        <v>26.363636363636363</v>
      </c>
      <c r="DG42" s="234">
        <f t="shared" si="7"/>
        <v>25.818181818181817</v>
      </c>
      <c r="DH42" s="234">
        <f t="shared" si="8"/>
        <v>12.863636363636363</v>
      </c>
      <c r="DI42" s="234">
        <f t="shared" si="9"/>
        <v>22.210698492463877</v>
      </c>
      <c r="DJ42" s="234"/>
    </row>
    <row r="43" spans="1:114" ht="15.75" customHeight="1" x14ac:dyDescent="0.35">
      <c r="B43" s="165">
        <v>107</v>
      </c>
      <c r="C43" s="148" t="s">
        <v>192</v>
      </c>
      <c r="D43" s="129" t="s">
        <v>56</v>
      </c>
      <c r="E43" s="130" t="s">
        <v>184</v>
      </c>
      <c r="F43" s="278"/>
      <c r="G43" s="279"/>
      <c r="H43" s="90"/>
      <c r="I43" s="175"/>
      <c r="J43" s="136"/>
      <c r="K43" s="136"/>
      <c r="L43" s="274"/>
      <c r="M43" s="175">
        <v>0</v>
      </c>
      <c r="N43" s="175"/>
      <c r="O43" s="136">
        <v>0</v>
      </c>
      <c r="P43" s="274"/>
      <c r="Q43" s="136"/>
      <c r="R43" s="136"/>
      <c r="S43" s="136"/>
      <c r="T43" s="136"/>
      <c r="U43" s="175">
        <v>60</v>
      </c>
      <c r="V43" s="136">
        <v>21</v>
      </c>
      <c r="W43" s="136">
        <v>12.6</v>
      </c>
      <c r="X43" s="175">
        <v>30</v>
      </c>
      <c r="Y43" s="136">
        <v>55.3</v>
      </c>
      <c r="Z43" s="136">
        <v>16.600000000000001</v>
      </c>
      <c r="AA43" s="175">
        <f t="shared" ref="AA43:AC43" si="187">AVERAGE(U43,X43)</f>
        <v>45</v>
      </c>
      <c r="AB43" s="136">
        <f t="shared" si="187"/>
        <v>38.15</v>
      </c>
      <c r="AC43" s="136">
        <f t="shared" si="187"/>
        <v>14.600000000000001</v>
      </c>
      <c r="AD43" s="229">
        <v>43661</v>
      </c>
      <c r="AE43" s="275">
        <v>60</v>
      </c>
      <c r="AF43" s="276">
        <v>33</v>
      </c>
      <c r="AG43" s="276">
        <v>19.8</v>
      </c>
      <c r="AH43" s="174"/>
      <c r="AI43" s="229">
        <v>43657</v>
      </c>
      <c r="AJ43" s="275">
        <v>70</v>
      </c>
      <c r="AK43" s="276">
        <v>84.5</v>
      </c>
      <c r="AL43" s="276">
        <v>59.2</v>
      </c>
      <c r="AM43" s="174"/>
      <c r="AN43" s="136">
        <f t="shared" ref="AN43:AP43" si="188">AVERAGE(AE43,AJ43)</f>
        <v>65</v>
      </c>
      <c r="AO43" s="136">
        <f t="shared" si="188"/>
        <v>58.75</v>
      </c>
      <c r="AP43" s="136">
        <f t="shared" si="188"/>
        <v>39.5</v>
      </c>
      <c r="AQ43" s="229"/>
      <c r="AR43" s="128"/>
      <c r="AS43" s="128"/>
      <c r="AT43" s="128"/>
      <c r="AU43" s="128"/>
      <c r="AV43" s="128"/>
      <c r="AW43" s="128"/>
      <c r="AX43" s="128"/>
      <c r="AY43" s="128"/>
      <c r="AZ43" s="128"/>
      <c r="BA43" s="128"/>
      <c r="BB43" s="128"/>
      <c r="BC43" s="136"/>
      <c r="BD43" s="136"/>
      <c r="BE43" s="136"/>
      <c r="BF43" s="136"/>
      <c r="BG43" s="136"/>
      <c r="BH43" s="93"/>
      <c r="BI43" s="93"/>
      <c r="BJ43" s="93"/>
      <c r="BK43" s="93"/>
      <c r="BL43" s="248"/>
      <c r="BM43" s="248"/>
      <c r="BN43" s="93"/>
      <c r="BO43" s="93"/>
      <c r="BP43" s="93"/>
      <c r="BQ43" s="93"/>
      <c r="BR43" s="93"/>
      <c r="BS43" s="248"/>
      <c r="BT43" s="248"/>
      <c r="BU43" s="93"/>
      <c r="BV43" s="93"/>
      <c r="BW43" s="93"/>
      <c r="BX43" s="93"/>
      <c r="BY43" s="248"/>
      <c r="BZ43" s="248"/>
      <c r="CA43" s="90"/>
      <c r="CB43" s="90"/>
      <c r="CC43" s="90"/>
      <c r="CD43" s="175">
        <v>80</v>
      </c>
      <c r="CE43" s="175">
        <v>40</v>
      </c>
      <c r="CF43" s="136">
        <v>32</v>
      </c>
      <c r="CG43" s="90"/>
      <c r="CH43" s="136">
        <v>127.74250912650953</v>
      </c>
      <c r="CI43" s="90">
        <v>65</v>
      </c>
      <c r="CJ43" s="90">
        <v>40</v>
      </c>
      <c r="CK43" s="136">
        <v>26</v>
      </c>
      <c r="CL43" s="90">
        <v>30</v>
      </c>
      <c r="CM43" s="90">
        <v>30</v>
      </c>
      <c r="CN43" s="136">
        <v>9</v>
      </c>
      <c r="CO43" s="90">
        <v>47.5</v>
      </c>
      <c r="CP43" s="90">
        <v>35</v>
      </c>
      <c r="CQ43" s="136">
        <v>17.5</v>
      </c>
      <c r="CR43" s="175">
        <v>50</v>
      </c>
      <c r="CS43" s="175">
        <v>40</v>
      </c>
      <c r="CT43" s="90">
        <v>20</v>
      </c>
      <c r="CU43" s="90">
        <v>2</v>
      </c>
      <c r="CV43" s="136">
        <v>8.450180593938839</v>
      </c>
      <c r="CW43" s="175">
        <v>40</v>
      </c>
      <c r="CX43" s="175">
        <v>30</v>
      </c>
      <c r="CY43" s="90">
        <v>12</v>
      </c>
      <c r="CZ43" s="90" t="s">
        <v>156</v>
      </c>
      <c r="DA43" s="136">
        <v>2.7034243479016142</v>
      </c>
      <c r="DB43" s="136">
        <f t="shared" ref="DB43:DC43" si="189">AVERAGE(CR43,CW43)</f>
        <v>45</v>
      </c>
      <c r="DC43" s="136">
        <f t="shared" si="189"/>
        <v>35</v>
      </c>
      <c r="DD43" s="136">
        <f t="shared" ref="DD43:DE43" si="190">AVERAGE(CU43,CZ43)</f>
        <v>2</v>
      </c>
      <c r="DE43" s="136">
        <f t="shared" si="190"/>
        <v>5.5768024709202262</v>
      </c>
      <c r="DF43" s="234">
        <f t="shared" si="6"/>
        <v>48.5</v>
      </c>
      <c r="DG43" s="234">
        <f t="shared" si="7"/>
        <v>41.533333333333331</v>
      </c>
      <c r="DH43" s="234">
        <f t="shared" si="8"/>
        <v>20.72</v>
      </c>
      <c r="DI43" s="234">
        <f t="shared" si="9"/>
        <v>5.5768024709202262</v>
      </c>
      <c r="DJ43" s="234">
        <f>AVERAGE(CG43,CU43,CZ43)</f>
        <v>2</v>
      </c>
    </row>
    <row r="44" spans="1:114" ht="15.75" customHeight="1" x14ac:dyDescent="0.35">
      <c r="B44" s="165">
        <v>108</v>
      </c>
      <c r="C44" s="148" t="s">
        <v>198</v>
      </c>
      <c r="D44" s="129" t="s">
        <v>56</v>
      </c>
      <c r="E44" s="130" t="s">
        <v>184</v>
      </c>
      <c r="F44" s="278"/>
      <c r="G44" s="279"/>
      <c r="H44" s="90"/>
      <c r="I44" s="175">
        <v>50</v>
      </c>
      <c r="J44" s="136">
        <v>17.5</v>
      </c>
      <c r="K44" s="136">
        <v>8.8000000000000007</v>
      </c>
      <c r="L44" s="274">
        <v>50.562151592881776</v>
      </c>
      <c r="M44" s="175">
        <v>50</v>
      </c>
      <c r="N44" s="175">
        <v>14</v>
      </c>
      <c r="O44" s="136">
        <v>7</v>
      </c>
      <c r="P44" s="274">
        <v>10.57069467867171</v>
      </c>
      <c r="Q44" s="136">
        <f t="shared" ref="Q44:T44" si="191">AVERAGE(I44,M44)</f>
        <v>50</v>
      </c>
      <c r="R44" s="136">
        <f t="shared" si="191"/>
        <v>15.75</v>
      </c>
      <c r="S44" s="136">
        <f t="shared" si="191"/>
        <v>7.9</v>
      </c>
      <c r="T44" s="136">
        <f t="shared" si="191"/>
        <v>30.566423135776745</v>
      </c>
      <c r="U44" s="175">
        <v>10</v>
      </c>
      <c r="V44" s="136">
        <v>7</v>
      </c>
      <c r="W44" s="136">
        <v>0.7</v>
      </c>
      <c r="X44" s="175">
        <v>10</v>
      </c>
      <c r="Y44" s="136">
        <v>7</v>
      </c>
      <c r="Z44" s="136">
        <v>0.7</v>
      </c>
      <c r="AA44" s="175">
        <f t="shared" ref="AA44:AC44" si="192">AVERAGE(U44,X44)</f>
        <v>10</v>
      </c>
      <c r="AB44" s="136">
        <f t="shared" si="192"/>
        <v>7</v>
      </c>
      <c r="AC44" s="136">
        <f t="shared" si="192"/>
        <v>0.7</v>
      </c>
      <c r="AD44" s="229">
        <v>43670</v>
      </c>
      <c r="AE44" s="275">
        <v>5</v>
      </c>
      <c r="AF44" s="276">
        <v>3.5</v>
      </c>
      <c r="AG44" s="276">
        <v>0.2</v>
      </c>
      <c r="AH44" s="174" t="s">
        <v>153</v>
      </c>
      <c r="AI44" s="229">
        <v>43662</v>
      </c>
      <c r="AJ44" s="275">
        <v>10</v>
      </c>
      <c r="AK44" s="276">
        <v>7</v>
      </c>
      <c r="AL44" s="276">
        <v>0.7</v>
      </c>
      <c r="AM44" s="168" t="s">
        <v>77</v>
      </c>
      <c r="AN44" s="136">
        <f t="shared" ref="AN44:AP44" si="193">AVERAGE(AE44,AJ44)</f>
        <v>7.5</v>
      </c>
      <c r="AO44" s="136">
        <f t="shared" si="193"/>
        <v>5.25</v>
      </c>
      <c r="AP44" s="136">
        <f t="shared" si="193"/>
        <v>0.44999999999999996</v>
      </c>
      <c r="AQ44" s="229">
        <v>44043</v>
      </c>
      <c r="AR44" s="116">
        <v>10</v>
      </c>
      <c r="AS44" s="116">
        <v>10</v>
      </c>
      <c r="AT44" s="117">
        <f>(AR44*AS44)/100</f>
        <v>1</v>
      </c>
      <c r="AU44" s="116">
        <v>1.1819999999999999</v>
      </c>
      <c r="AV44" s="116">
        <v>0</v>
      </c>
      <c r="AW44" s="115">
        <v>44039</v>
      </c>
      <c r="AX44" s="116">
        <v>0</v>
      </c>
      <c r="AY44" s="116">
        <v>0</v>
      </c>
      <c r="AZ44" s="117">
        <f>(AX44*AY44)/100</f>
        <v>0</v>
      </c>
      <c r="BA44" s="116">
        <v>1.63</v>
      </c>
      <c r="BB44" s="116">
        <v>0</v>
      </c>
      <c r="BC44" s="136">
        <f t="shared" ref="BC44:BG45" si="194">AVERAGE(AR44,AX44)</f>
        <v>5</v>
      </c>
      <c r="BD44" s="136">
        <f t="shared" si="194"/>
        <v>5</v>
      </c>
      <c r="BE44" s="136">
        <f t="shared" si="194"/>
        <v>0.5</v>
      </c>
      <c r="BF44" s="136">
        <f t="shared" si="194"/>
        <v>1.4059999999999999</v>
      </c>
      <c r="BG44" s="136">
        <f t="shared" si="194"/>
        <v>0</v>
      </c>
      <c r="BH44" s="93"/>
      <c r="BI44" s="93"/>
      <c r="BJ44" s="93"/>
      <c r="BK44" s="93"/>
      <c r="BL44" s="248"/>
      <c r="BM44" s="248"/>
      <c r="BN44" s="93"/>
      <c r="BO44" s="93"/>
      <c r="BP44" s="93"/>
      <c r="BQ44" s="93"/>
      <c r="BR44" s="93"/>
      <c r="BS44" s="248"/>
      <c r="BT44" s="248"/>
      <c r="BU44" s="93"/>
      <c r="BV44" s="93"/>
      <c r="BW44" s="93"/>
      <c r="BX44" s="93"/>
      <c r="BY44" s="248"/>
      <c r="BZ44" s="248"/>
      <c r="CA44" s="90"/>
      <c r="CB44" s="90"/>
      <c r="CC44" s="90"/>
      <c r="CD44" s="175">
        <v>90</v>
      </c>
      <c r="CE44" s="175">
        <v>80</v>
      </c>
      <c r="CF44" s="136">
        <v>72</v>
      </c>
      <c r="CG44" s="90"/>
      <c r="CH44" s="136">
        <v>40.967310277199303</v>
      </c>
      <c r="CI44" s="90">
        <v>60</v>
      </c>
      <c r="CJ44" s="90">
        <v>80</v>
      </c>
      <c r="CK44" s="136">
        <v>48</v>
      </c>
      <c r="CL44" s="90">
        <v>55</v>
      </c>
      <c r="CM44" s="90">
        <v>45</v>
      </c>
      <c r="CN44" s="136">
        <v>24.75</v>
      </c>
      <c r="CO44" s="90">
        <v>57.5</v>
      </c>
      <c r="CP44" s="90">
        <v>62.5</v>
      </c>
      <c r="CQ44" s="136">
        <v>36.375</v>
      </c>
      <c r="CR44" s="175" t="s">
        <v>80</v>
      </c>
      <c r="CS44" s="175" t="s">
        <v>80</v>
      </c>
      <c r="CT44" s="90" t="s">
        <v>80</v>
      </c>
      <c r="CU44" s="90" t="s">
        <v>81</v>
      </c>
      <c r="CV44" s="136" t="s">
        <v>81</v>
      </c>
      <c r="CW44" s="175" t="s">
        <v>80</v>
      </c>
      <c r="CX44" s="175" t="s">
        <v>80</v>
      </c>
      <c r="CY44" s="90" t="s">
        <v>80</v>
      </c>
      <c r="CZ44" s="90" t="s">
        <v>81</v>
      </c>
      <c r="DA44" s="136" t="s">
        <v>81</v>
      </c>
      <c r="DB44" s="136"/>
      <c r="DC44" s="136"/>
      <c r="DD44" s="136"/>
      <c r="DE44" s="136"/>
      <c r="DF44" s="234">
        <f t="shared" si="6"/>
        <v>31.818181818181817</v>
      </c>
      <c r="DG44" s="234">
        <f t="shared" si="7"/>
        <v>24.636363636363637</v>
      </c>
      <c r="DH44" s="234">
        <f t="shared" si="8"/>
        <v>14.895454545454545</v>
      </c>
      <c r="DI44" s="234">
        <f t="shared" si="9"/>
        <v>30.566423135776745</v>
      </c>
      <c r="DJ44" s="234"/>
    </row>
    <row r="45" spans="1:114" ht="15.75" customHeight="1" x14ac:dyDescent="0.35">
      <c r="A45" t="s">
        <v>81</v>
      </c>
      <c r="B45" s="165">
        <v>110</v>
      </c>
      <c r="C45" s="148" t="s">
        <v>202</v>
      </c>
      <c r="D45" s="129" t="s">
        <v>56</v>
      </c>
      <c r="E45" s="130" t="s">
        <v>184</v>
      </c>
      <c r="F45" s="273">
        <v>30</v>
      </c>
      <c r="G45" s="136">
        <v>1</v>
      </c>
      <c r="H45" s="90">
        <v>0.3</v>
      </c>
      <c r="I45" s="175">
        <v>5</v>
      </c>
      <c r="J45" s="136">
        <v>7</v>
      </c>
      <c r="K45" s="136">
        <v>0.4</v>
      </c>
      <c r="L45" s="274">
        <v>0.21494870542256961</v>
      </c>
      <c r="M45" s="175">
        <v>50</v>
      </c>
      <c r="N45" s="175">
        <v>10.5</v>
      </c>
      <c r="O45" s="136">
        <v>5.3</v>
      </c>
      <c r="P45" s="274">
        <v>3.2319735424986149</v>
      </c>
      <c r="Q45" s="136">
        <f t="shared" ref="Q45:T45" si="195">AVERAGE(I45,M45)</f>
        <v>27.5</v>
      </c>
      <c r="R45" s="136">
        <f t="shared" si="195"/>
        <v>8.75</v>
      </c>
      <c r="S45" s="136">
        <f t="shared" si="195"/>
        <v>2.85</v>
      </c>
      <c r="T45" s="136">
        <f t="shared" si="195"/>
        <v>1.7234611239605924</v>
      </c>
      <c r="U45" s="175">
        <v>20</v>
      </c>
      <c r="V45" s="136">
        <v>7</v>
      </c>
      <c r="W45" s="136">
        <v>1.4</v>
      </c>
      <c r="X45" s="175">
        <v>20</v>
      </c>
      <c r="Y45" s="136">
        <v>7</v>
      </c>
      <c r="Z45" s="136">
        <v>1.4</v>
      </c>
      <c r="AA45" s="175">
        <f t="shared" ref="AA45:AC45" si="196">AVERAGE(U45,X45)</f>
        <v>20</v>
      </c>
      <c r="AB45" s="136">
        <f t="shared" si="196"/>
        <v>7</v>
      </c>
      <c r="AC45" s="136">
        <f t="shared" si="196"/>
        <v>1.4</v>
      </c>
      <c r="AD45" s="229">
        <v>43665</v>
      </c>
      <c r="AE45" s="275">
        <v>5</v>
      </c>
      <c r="AF45" s="276">
        <v>3.5</v>
      </c>
      <c r="AG45" s="276">
        <v>0.2</v>
      </c>
      <c r="AH45" s="174"/>
      <c r="AI45" s="229">
        <v>43660</v>
      </c>
      <c r="AJ45" s="275">
        <v>10</v>
      </c>
      <c r="AK45" s="276">
        <v>7</v>
      </c>
      <c r="AL45" s="276">
        <v>0.7</v>
      </c>
      <c r="AM45" s="174"/>
      <c r="AN45" s="136">
        <f t="shared" ref="AN45:AP45" si="197">AVERAGE(AE45,AJ45)</f>
        <v>7.5</v>
      </c>
      <c r="AO45" s="136">
        <f t="shared" si="197"/>
        <v>5.25</v>
      </c>
      <c r="AP45" s="136">
        <f t="shared" si="197"/>
        <v>0.44999999999999996</v>
      </c>
      <c r="AQ45" s="229">
        <v>44039</v>
      </c>
      <c r="AR45" s="116">
        <v>0</v>
      </c>
      <c r="AS45" s="116">
        <v>0</v>
      </c>
      <c r="AT45" s="117">
        <f>(AR45*AS45)/100</f>
        <v>0</v>
      </c>
      <c r="AU45" s="116">
        <v>7.8E-2</v>
      </c>
      <c r="AV45" s="116">
        <v>0</v>
      </c>
      <c r="AW45" s="118">
        <v>44043</v>
      </c>
      <c r="AX45" s="116">
        <v>20</v>
      </c>
      <c r="AY45" s="116">
        <v>50</v>
      </c>
      <c r="AZ45" s="117">
        <f>(AX45*AY45)/100</f>
        <v>10</v>
      </c>
      <c r="BA45" s="116">
        <v>0.46500000000000002</v>
      </c>
      <c r="BB45" s="116">
        <v>0</v>
      </c>
      <c r="BC45" s="136">
        <f t="shared" si="194"/>
        <v>10</v>
      </c>
      <c r="BD45" s="136">
        <f t="shared" si="194"/>
        <v>25</v>
      </c>
      <c r="BE45" s="136">
        <f t="shared" si="194"/>
        <v>5</v>
      </c>
      <c r="BF45" s="136">
        <f t="shared" si="194"/>
        <v>0.27150000000000002</v>
      </c>
      <c r="BG45" s="136">
        <f t="shared" si="194"/>
        <v>0</v>
      </c>
      <c r="BH45" s="257">
        <v>44398</v>
      </c>
      <c r="BI45" s="258">
        <v>0</v>
      </c>
      <c r="BJ45" s="258">
        <v>0</v>
      </c>
      <c r="BK45" s="259">
        <f>(BI45*BJ45)/100</f>
        <v>0</v>
      </c>
      <c r="BL45" s="325">
        <v>0.876</v>
      </c>
      <c r="BM45" s="325">
        <v>0.52790346907993968</v>
      </c>
      <c r="BN45" s="260"/>
      <c r="BO45" s="257">
        <v>44406</v>
      </c>
      <c r="BP45" s="264" t="s">
        <v>131</v>
      </c>
      <c r="BQ45" s="264" t="s">
        <v>131</v>
      </c>
      <c r="BR45" s="263" t="s">
        <v>131</v>
      </c>
      <c r="BS45" s="325">
        <v>0.18099999999999999</v>
      </c>
      <c r="BT45" s="325">
        <v>1.2181751735899624E-3</v>
      </c>
      <c r="BU45" s="260" t="s">
        <v>940</v>
      </c>
      <c r="BV45" s="93">
        <f>AVERAGE(BI45,BP45)</f>
        <v>0</v>
      </c>
      <c r="BW45" s="93">
        <f>AVERAGE(BJ45,BQ45)</f>
        <v>0</v>
      </c>
      <c r="BX45" s="93">
        <f>AVERAGE(BK45,BR45)</f>
        <v>0</v>
      </c>
      <c r="BY45" s="248">
        <f t="shared" si="28"/>
        <v>0.52849999999999997</v>
      </c>
      <c r="BZ45" s="248">
        <f t="shared" si="29"/>
        <v>0.26456082212676479</v>
      </c>
      <c r="CA45" s="90">
        <v>30</v>
      </c>
      <c r="CB45" s="90">
        <v>30</v>
      </c>
      <c r="CC45" s="90">
        <v>9</v>
      </c>
      <c r="CD45" s="175">
        <v>50</v>
      </c>
      <c r="CE45" s="175">
        <v>20</v>
      </c>
      <c r="CF45" s="136">
        <v>10</v>
      </c>
      <c r="CG45" s="90"/>
      <c r="CH45" s="136">
        <v>15.71</v>
      </c>
      <c r="CI45" s="90">
        <v>30</v>
      </c>
      <c r="CJ45" s="90">
        <v>20</v>
      </c>
      <c r="CK45" s="136">
        <v>6</v>
      </c>
      <c r="CL45" s="90">
        <v>30</v>
      </c>
      <c r="CM45" s="90">
        <v>15</v>
      </c>
      <c r="CN45" s="136">
        <v>4.5</v>
      </c>
      <c r="CO45" s="90">
        <v>30</v>
      </c>
      <c r="CP45" s="90">
        <v>17.5</v>
      </c>
      <c r="CQ45" s="136">
        <v>5.25</v>
      </c>
      <c r="CR45" s="175" t="s">
        <v>80</v>
      </c>
      <c r="CS45" s="175" t="s">
        <v>80</v>
      </c>
      <c r="CT45" s="90" t="s">
        <v>81</v>
      </c>
      <c r="CU45" s="90" t="s">
        <v>81</v>
      </c>
      <c r="CV45" s="136" t="s">
        <v>81</v>
      </c>
      <c r="CW45" s="175" t="s">
        <v>80</v>
      </c>
      <c r="CX45" s="175" t="s">
        <v>80</v>
      </c>
      <c r="CY45" s="90" t="s">
        <v>80</v>
      </c>
      <c r="CZ45" s="90" t="s">
        <v>81</v>
      </c>
      <c r="DA45" s="136" t="s">
        <v>81</v>
      </c>
      <c r="DB45" s="136"/>
      <c r="DC45" s="136"/>
      <c r="DD45" s="136"/>
      <c r="DE45" s="136"/>
      <c r="DF45" s="234">
        <f t="shared" si="6"/>
        <v>21.428571428571427</v>
      </c>
      <c r="DG45" s="234">
        <f t="shared" si="7"/>
        <v>12.714285714285714</v>
      </c>
      <c r="DH45" s="234">
        <f t="shared" si="8"/>
        <v>3.5142857142857147</v>
      </c>
      <c r="DI45" s="234">
        <f t="shared" si="9"/>
        <v>1.7234611239605924</v>
      </c>
      <c r="DJ45" s="234"/>
    </row>
    <row r="46" spans="1:114" ht="15.75" customHeight="1" x14ac:dyDescent="0.35">
      <c r="B46" s="165">
        <v>111</v>
      </c>
      <c r="C46" s="148" t="s">
        <v>205</v>
      </c>
      <c r="D46" s="129" t="s">
        <v>56</v>
      </c>
      <c r="E46" s="130" t="s">
        <v>184</v>
      </c>
      <c r="F46" s="278"/>
      <c r="G46" s="279"/>
      <c r="H46" s="90"/>
      <c r="I46" s="175">
        <v>50</v>
      </c>
      <c r="J46" s="136">
        <v>21</v>
      </c>
      <c r="K46" s="136">
        <v>10.5</v>
      </c>
      <c r="L46" s="274">
        <v>22.852623232018182</v>
      </c>
      <c r="M46" s="175">
        <v>40</v>
      </c>
      <c r="N46" s="175">
        <v>17.5</v>
      </c>
      <c r="O46" s="136">
        <v>7</v>
      </c>
      <c r="P46" s="274">
        <v>31.503807543946102</v>
      </c>
      <c r="Q46" s="136">
        <f t="shared" ref="Q46:T46" si="198">AVERAGE(I46,M46)</f>
        <v>45</v>
      </c>
      <c r="R46" s="136">
        <f t="shared" si="198"/>
        <v>19.25</v>
      </c>
      <c r="S46" s="136">
        <f t="shared" si="198"/>
        <v>8.75</v>
      </c>
      <c r="T46" s="136">
        <f t="shared" si="198"/>
        <v>27.178215387982142</v>
      </c>
      <c r="U46" s="175">
        <v>20</v>
      </c>
      <c r="V46" s="136">
        <v>7</v>
      </c>
      <c r="W46" s="136">
        <v>1.4</v>
      </c>
      <c r="X46" s="175">
        <v>0</v>
      </c>
      <c r="Y46" s="136">
        <v>0</v>
      </c>
      <c r="Z46" s="136">
        <v>0</v>
      </c>
      <c r="AA46" s="175">
        <f t="shared" ref="AA46:AC46" si="199">AVERAGE(U46,X46)</f>
        <v>10</v>
      </c>
      <c r="AB46" s="136">
        <f t="shared" si="199"/>
        <v>3.5</v>
      </c>
      <c r="AC46" s="136">
        <f t="shared" si="199"/>
        <v>0.7</v>
      </c>
      <c r="AD46" s="229">
        <v>43679</v>
      </c>
      <c r="AE46" s="275"/>
      <c r="AF46" s="276"/>
      <c r="AG46" s="276"/>
      <c r="AH46" s="168" t="s">
        <v>86</v>
      </c>
      <c r="AI46" s="229">
        <v>43666</v>
      </c>
      <c r="AJ46" s="275">
        <v>60</v>
      </c>
      <c r="AK46" s="276">
        <v>55.3</v>
      </c>
      <c r="AL46" s="276">
        <v>33.200000000000003</v>
      </c>
      <c r="AM46" s="168" t="s">
        <v>77</v>
      </c>
      <c r="AN46" s="136">
        <f t="shared" ref="AN46:AP46" si="200">AVERAGE(AE46,AJ46)</f>
        <v>60</v>
      </c>
      <c r="AO46" s="136">
        <f t="shared" si="200"/>
        <v>55.3</v>
      </c>
      <c r="AP46" s="136">
        <f t="shared" si="200"/>
        <v>33.200000000000003</v>
      </c>
      <c r="AQ46" s="229"/>
      <c r="AR46" s="128"/>
      <c r="AS46" s="128"/>
      <c r="AT46" s="128"/>
      <c r="AU46" s="128"/>
      <c r="AV46" s="128"/>
      <c r="AW46" s="128"/>
      <c r="AX46" s="128"/>
      <c r="AY46" s="128"/>
      <c r="AZ46" s="128"/>
      <c r="BA46" s="128"/>
      <c r="BB46" s="128"/>
      <c r="BC46" s="136"/>
      <c r="BD46" s="136"/>
      <c r="BE46" s="136"/>
      <c r="BF46" s="136"/>
      <c r="BG46" s="136"/>
      <c r="BH46" s="93"/>
      <c r="BI46" s="93"/>
      <c r="BJ46" s="93"/>
      <c r="BK46" s="93"/>
      <c r="BL46" s="248"/>
      <c r="BM46" s="248"/>
      <c r="BN46" s="93"/>
      <c r="BO46" s="93"/>
      <c r="BP46" s="93"/>
      <c r="BQ46" s="93"/>
      <c r="BR46" s="93"/>
      <c r="BS46" s="248"/>
      <c r="BT46" s="248"/>
      <c r="BU46" s="93"/>
      <c r="BV46" s="93"/>
      <c r="BW46" s="93"/>
      <c r="BX46" s="93"/>
      <c r="BY46" s="248"/>
      <c r="BZ46" s="248"/>
      <c r="CA46" s="90">
        <v>50</v>
      </c>
      <c r="CB46" s="90">
        <v>50</v>
      </c>
      <c r="CC46" s="90">
        <v>25</v>
      </c>
      <c r="CD46" s="175">
        <v>65</v>
      </c>
      <c r="CE46" s="175">
        <v>40</v>
      </c>
      <c r="CF46" s="136">
        <v>26</v>
      </c>
      <c r="CG46" s="90"/>
      <c r="CH46" s="136">
        <v>57.32</v>
      </c>
      <c r="CI46" s="90">
        <v>90</v>
      </c>
      <c r="CJ46" s="90">
        <v>85</v>
      </c>
      <c r="CK46" s="136">
        <v>76.5</v>
      </c>
      <c r="CL46" s="90">
        <v>90</v>
      </c>
      <c r="CM46" s="90">
        <v>85</v>
      </c>
      <c r="CN46" s="136">
        <v>76.5</v>
      </c>
      <c r="CO46" s="90">
        <v>90</v>
      </c>
      <c r="CP46" s="90">
        <v>85</v>
      </c>
      <c r="CQ46" s="136">
        <v>76.5</v>
      </c>
      <c r="CR46" s="175" t="s">
        <v>80</v>
      </c>
      <c r="CS46" s="175" t="s">
        <v>80</v>
      </c>
      <c r="CT46" s="90" t="s">
        <v>80</v>
      </c>
      <c r="CU46" s="90" t="s">
        <v>81</v>
      </c>
      <c r="CV46" s="136" t="s">
        <v>81</v>
      </c>
      <c r="CW46" s="175" t="s">
        <v>80</v>
      </c>
      <c r="CX46" s="175" t="s">
        <v>80</v>
      </c>
      <c r="CY46" s="90" t="s">
        <v>80</v>
      </c>
      <c r="CZ46" s="90" t="s">
        <v>81</v>
      </c>
      <c r="DA46" s="136" t="s">
        <v>81</v>
      </c>
      <c r="DB46" s="136"/>
      <c r="DC46" s="136"/>
      <c r="DD46" s="136"/>
      <c r="DE46" s="136"/>
      <c r="DF46" s="234">
        <f t="shared" si="6"/>
        <v>51.666666666666664</v>
      </c>
      <c r="DG46" s="234">
        <f t="shared" si="7"/>
        <v>40.088888888888889</v>
      </c>
      <c r="DH46" s="234">
        <f t="shared" si="8"/>
        <v>28.455555555555559</v>
      </c>
      <c r="DI46" s="234">
        <f t="shared" si="9"/>
        <v>27.178215387982142</v>
      </c>
      <c r="DJ46" s="234"/>
    </row>
    <row r="47" spans="1:114" ht="15.75" customHeight="1" x14ac:dyDescent="0.35">
      <c r="B47" s="165">
        <v>112</v>
      </c>
      <c r="C47" s="148" t="s">
        <v>208</v>
      </c>
      <c r="D47" s="129" t="s">
        <v>56</v>
      </c>
      <c r="E47" s="130" t="s">
        <v>184</v>
      </c>
      <c r="F47" s="273">
        <v>10</v>
      </c>
      <c r="G47" s="136">
        <v>1</v>
      </c>
      <c r="H47" s="90">
        <v>0.1</v>
      </c>
      <c r="I47" s="175">
        <v>60</v>
      </c>
      <c r="J47" s="136">
        <v>21</v>
      </c>
      <c r="K47" s="136">
        <v>12.6</v>
      </c>
      <c r="L47" s="274">
        <v>18.244610181881157</v>
      </c>
      <c r="M47" s="175">
        <v>50</v>
      </c>
      <c r="N47" s="175">
        <v>10.5</v>
      </c>
      <c r="O47" s="136">
        <v>5.3</v>
      </c>
      <c r="P47" s="274">
        <v>27.519732087972919</v>
      </c>
      <c r="Q47" s="136">
        <f t="shared" ref="Q47:T47" si="201">AVERAGE(I47,M47)</f>
        <v>55</v>
      </c>
      <c r="R47" s="136">
        <f t="shared" si="201"/>
        <v>15.75</v>
      </c>
      <c r="S47" s="136">
        <f t="shared" si="201"/>
        <v>8.9499999999999993</v>
      </c>
      <c r="T47" s="136">
        <f t="shared" si="201"/>
        <v>22.882171134927038</v>
      </c>
      <c r="U47" s="175">
        <v>40</v>
      </c>
      <c r="V47" s="136">
        <v>44.3</v>
      </c>
      <c r="W47" s="136">
        <v>17.7</v>
      </c>
      <c r="X47" s="175">
        <v>10</v>
      </c>
      <c r="Y47" s="136">
        <v>7</v>
      </c>
      <c r="Z47" s="136">
        <v>0.7</v>
      </c>
      <c r="AA47" s="175">
        <f t="shared" ref="AA47:AC47" si="202">AVERAGE(U47,X47)</f>
        <v>25</v>
      </c>
      <c r="AB47" s="136">
        <f t="shared" si="202"/>
        <v>25.65</v>
      </c>
      <c r="AC47" s="136">
        <f t="shared" si="202"/>
        <v>9.1999999999999993</v>
      </c>
      <c r="AD47" s="229">
        <v>43669</v>
      </c>
      <c r="AE47" s="275">
        <v>45</v>
      </c>
      <c r="AF47" s="276">
        <v>44.3</v>
      </c>
      <c r="AG47" s="276">
        <v>19.899999999999999</v>
      </c>
      <c r="AH47" s="174"/>
      <c r="AI47" s="229">
        <v>43657</v>
      </c>
      <c r="AJ47" s="275">
        <v>30</v>
      </c>
      <c r="AK47" s="276">
        <v>7</v>
      </c>
      <c r="AL47" s="276">
        <v>2.1</v>
      </c>
      <c r="AM47" s="174"/>
      <c r="AN47" s="136">
        <f t="shared" ref="AN47:AP47" si="203">AVERAGE(AE47,AJ47)</f>
        <v>37.5</v>
      </c>
      <c r="AO47" s="136">
        <f t="shared" si="203"/>
        <v>25.65</v>
      </c>
      <c r="AP47" s="136">
        <f t="shared" si="203"/>
        <v>11</v>
      </c>
      <c r="AQ47" s="229">
        <v>44039</v>
      </c>
      <c r="AR47" s="116">
        <v>0</v>
      </c>
      <c r="AS47" s="116">
        <v>0</v>
      </c>
      <c r="AT47" s="117">
        <f>(AR47*AS47)/100</f>
        <v>0</v>
      </c>
      <c r="AU47" s="116">
        <v>1.6539999999999999</v>
      </c>
      <c r="AV47" s="116">
        <v>0.24990628514307134</v>
      </c>
      <c r="AW47" s="115">
        <v>44039</v>
      </c>
      <c r="AX47" s="116">
        <v>0</v>
      </c>
      <c r="AY47" s="116">
        <v>0</v>
      </c>
      <c r="AZ47" s="117">
        <f>(AX47*AY47)/100</f>
        <v>0</v>
      </c>
      <c r="BA47" s="116">
        <v>2.0790000000000002</v>
      </c>
      <c r="BB47" s="116">
        <v>0.14825796886582657</v>
      </c>
      <c r="BC47" s="136">
        <f>AVERAGE(AR47,AX47)</f>
        <v>0</v>
      </c>
      <c r="BD47" s="136">
        <f>AVERAGE(AS47,AY47)</f>
        <v>0</v>
      </c>
      <c r="BE47" s="136">
        <f>AVERAGE(AT47,AZ47)</f>
        <v>0</v>
      </c>
      <c r="BF47" s="136">
        <f>AVERAGE(AU47,BA47)</f>
        <v>1.8665</v>
      </c>
      <c r="BG47" s="136">
        <f>AVERAGE(AV47,BB47)</f>
        <v>0.19908212700444894</v>
      </c>
      <c r="BH47" s="93"/>
      <c r="BI47" s="93"/>
      <c r="BJ47" s="93"/>
      <c r="BK47" s="93"/>
      <c r="BL47" s="248"/>
      <c r="BM47" s="248"/>
      <c r="BN47" s="93"/>
      <c r="BO47" s="93"/>
      <c r="BP47" s="93"/>
      <c r="BQ47" s="93"/>
      <c r="BR47" s="93"/>
      <c r="BS47" s="248"/>
      <c r="BT47" s="248"/>
      <c r="BU47" s="93"/>
      <c r="BV47" s="93"/>
      <c r="BW47" s="93"/>
      <c r="BX47" s="93"/>
      <c r="BY47" s="248"/>
      <c r="BZ47" s="248"/>
      <c r="CA47" s="90">
        <v>50</v>
      </c>
      <c r="CB47" s="90">
        <v>30</v>
      </c>
      <c r="CC47" s="90">
        <v>15</v>
      </c>
      <c r="CD47" s="175">
        <v>75</v>
      </c>
      <c r="CE47" s="175">
        <v>60</v>
      </c>
      <c r="CF47" s="136">
        <v>45</v>
      </c>
      <c r="CG47" s="90"/>
      <c r="CH47" s="136">
        <v>55.614315180434417</v>
      </c>
      <c r="CI47" s="90">
        <v>80</v>
      </c>
      <c r="CJ47" s="90">
        <v>65</v>
      </c>
      <c r="CK47" s="136">
        <v>52</v>
      </c>
      <c r="CL47" s="90">
        <v>75</v>
      </c>
      <c r="CM47" s="90">
        <v>60</v>
      </c>
      <c r="CN47" s="136">
        <v>45</v>
      </c>
      <c r="CO47" s="90">
        <v>77.5</v>
      </c>
      <c r="CP47" s="90">
        <v>62.5</v>
      </c>
      <c r="CQ47" s="136">
        <v>48.5</v>
      </c>
      <c r="CR47" s="175" t="s">
        <v>80</v>
      </c>
      <c r="CS47" s="175" t="s">
        <v>80</v>
      </c>
      <c r="CT47" s="90" t="s">
        <v>80</v>
      </c>
      <c r="CU47" s="90" t="s">
        <v>81</v>
      </c>
      <c r="CV47" s="136" t="s">
        <v>81</v>
      </c>
      <c r="CW47" s="175" t="s">
        <v>80</v>
      </c>
      <c r="CX47" s="175" t="s">
        <v>80</v>
      </c>
      <c r="CY47" s="90" t="s">
        <v>80</v>
      </c>
      <c r="CZ47" s="90" t="s">
        <v>81</v>
      </c>
      <c r="DA47" s="136" t="s">
        <v>81</v>
      </c>
      <c r="DB47" s="136"/>
      <c r="DC47" s="136"/>
      <c r="DD47" s="136"/>
      <c r="DE47" s="136"/>
      <c r="DF47" s="234">
        <f t="shared" si="6"/>
        <v>40.384615384615387</v>
      </c>
      <c r="DG47" s="234">
        <f t="shared" si="7"/>
        <v>26.930769230769233</v>
      </c>
      <c r="DH47" s="234">
        <f t="shared" si="8"/>
        <v>16.569230769230771</v>
      </c>
      <c r="DI47" s="234">
        <f t="shared" si="9"/>
        <v>22.882171134927038</v>
      </c>
      <c r="DJ47" s="234"/>
    </row>
    <row r="48" spans="1:114" ht="15.75" customHeight="1" x14ac:dyDescent="0.35">
      <c r="B48" s="165">
        <v>113</v>
      </c>
      <c r="C48" s="148" t="s">
        <v>211</v>
      </c>
      <c r="D48" s="129" t="s">
        <v>56</v>
      </c>
      <c r="E48" s="130" t="s">
        <v>184</v>
      </c>
      <c r="F48" s="273">
        <v>10</v>
      </c>
      <c r="G48" s="136">
        <v>7</v>
      </c>
      <c r="H48" s="90">
        <v>0.7</v>
      </c>
      <c r="I48" s="175">
        <v>10</v>
      </c>
      <c r="J48" s="136">
        <v>7</v>
      </c>
      <c r="K48" s="136">
        <v>0.7</v>
      </c>
      <c r="L48" s="274">
        <v>17.789519720049668</v>
      </c>
      <c r="M48" s="175">
        <v>75</v>
      </c>
      <c r="N48" s="175">
        <v>17.5</v>
      </c>
      <c r="O48" s="136">
        <v>13.1</v>
      </c>
      <c r="P48" s="274">
        <v>37.71871140686779</v>
      </c>
      <c r="Q48" s="136">
        <f t="shared" ref="Q48:T48" si="204">AVERAGE(I48,M48)</f>
        <v>42.5</v>
      </c>
      <c r="R48" s="136">
        <f t="shared" si="204"/>
        <v>12.25</v>
      </c>
      <c r="S48" s="136">
        <f t="shared" si="204"/>
        <v>6.8999999999999995</v>
      </c>
      <c r="T48" s="136">
        <f t="shared" si="204"/>
        <v>27.754115563458729</v>
      </c>
      <c r="U48" s="175">
        <v>10</v>
      </c>
      <c r="V48" s="136">
        <v>3.5</v>
      </c>
      <c r="W48" s="136">
        <v>0.4</v>
      </c>
      <c r="X48" s="175">
        <v>0</v>
      </c>
      <c r="Y48" s="136">
        <v>0</v>
      </c>
      <c r="Z48" s="136">
        <v>0</v>
      </c>
      <c r="AA48" s="175">
        <f t="shared" ref="AA48:AC48" si="205">AVERAGE(U48,X48)</f>
        <v>5</v>
      </c>
      <c r="AB48" s="136">
        <f t="shared" si="205"/>
        <v>1.75</v>
      </c>
      <c r="AC48" s="136">
        <f t="shared" si="205"/>
        <v>0.2</v>
      </c>
      <c r="AD48" s="229">
        <v>43658</v>
      </c>
      <c r="AE48" s="275">
        <v>30</v>
      </c>
      <c r="AF48" s="276">
        <v>7</v>
      </c>
      <c r="AG48" s="276">
        <v>2.1</v>
      </c>
      <c r="AH48" s="174"/>
      <c r="AI48" s="229">
        <v>43669</v>
      </c>
      <c r="AJ48" s="275">
        <v>10</v>
      </c>
      <c r="AK48" s="276">
        <v>7</v>
      </c>
      <c r="AL48" s="276">
        <v>0.7</v>
      </c>
      <c r="AM48" s="174" t="s">
        <v>153</v>
      </c>
      <c r="AN48" s="136">
        <f t="shared" ref="AN48:AP48" si="206">AVERAGE(AE48,AJ48)</f>
        <v>20</v>
      </c>
      <c r="AO48" s="136">
        <f t="shared" si="206"/>
        <v>7</v>
      </c>
      <c r="AP48" s="136">
        <f t="shared" si="206"/>
        <v>1.4</v>
      </c>
      <c r="AQ48" s="229"/>
      <c r="AR48" s="128"/>
      <c r="AS48" s="128"/>
      <c r="AT48" s="128"/>
      <c r="AU48" s="128"/>
      <c r="AV48" s="128"/>
      <c r="AW48" s="128"/>
      <c r="AX48" s="128"/>
      <c r="AY48" s="128"/>
      <c r="AZ48" s="128"/>
      <c r="BA48" s="128"/>
      <c r="BB48" s="128"/>
      <c r="BC48" s="136"/>
      <c r="BD48" s="136"/>
      <c r="BE48" s="136"/>
      <c r="BF48" s="136"/>
      <c r="BG48" s="136"/>
      <c r="BH48" s="93"/>
      <c r="BI48" s="93"/>
      <c r="BJ48" s="93"/>
      <c r="BK48" s="93"/>
      <c r="BL48" s="248"/>
      <c r="BM48" s="248"/>
      <c r="BN48" s="93"/>
      <c r="BO48" s="93"/>
      <c r="BP48" s="93"/>
      <c r="BQ48" s="93"/>
      <c r="BR48" s="93"/>
      <c r="BS48" s="248"/>
      <c r="BT48" s="248"/>
      <c r="BU48" s="93"/>
      <c r="BV48" s="93"/>
      <c r="BW48" s="93"/>
      <c r="BX48" s="93"/>
      <c r="BY48" s="248"/>
      <c r="BZ48" s="248"/>
      <c r="CA48" s="90">
        <v>30</v>
      </c>
      <c r="CB48" s="90">
        <v>40</v>
      </c>
      <c r="CC48" s="90">
        <v>12</v>
      </c>
      <c r="CD48" s="175">
        <v>75</v>
      </c>
      <c r="CE48" s="175">
        <v>60</v>
      </c>
      <c r="CF48" s="136">
        <v>45</v>
      </c>
      <c r="CG48" s="90"/>
      <c r="CH48" s="136">
        <v>66.307222373000357</v>
      </c>
      <c r="CI48" s="90">
        <v>45</v>
      </c>
      <c r="CJ48" s="90">
        <v>30</v>
      </c>
      <c r="CK48" s="136">
        <v>13.5</v>
      </c>
      <c r="CL48" s="90">
        <v>45</v>
      </c>
      <c r="CM48" s="90">
        <v>35</v>
      </c>
      <c r="CN48" s="136">
        <v>15.75</v>
      </c>
      <c r="CO48" s="90">
        <v>45</v>
      </c>
      <c r="CP48" s="90">
        <v>32.5</v>
      </c>
      <c r="CQ48" s="136">
        <v>14.625</v>
      </c>
      <c r="CR48" s="175" t="s">
        <v>80</v>
      </c>
      <c r="CS48" s="175" t="s">
        <v>80</v>
      </c>
      <c r="CT48" s="90" t="s">
        <v>80</v>
      </c>
      <c r="CU48" s="90" t="s">
        <v>81</v>
      </c>
      <c r="CV48" s="136" t="s">
        <v>81</v>
      </c>
      <c r="CW48" s="175" t="s">
        <v>80</v>
      </c>
      <c r="CX48" s="175" t="s">
        <v>80</v>
      </c>
      <c r="CY48" s="90" t="s">
        <v>80</v>
      </c>
      <c r="CZ48" s="90" t="s">
        <v>81</v>
      </c>
      <c r="DA48" s="136" t="s">
        <v>81</v>
      </c>
      <c r="DB48" s="136"/>
      <c r="DC48" s="136"/>
      <c r="DD48" s="136"/>
      <c r="DE48" s="136"/>
      <c r="DF48" s="234">
        <f t="shared" si="6"/>
        <v>30.90909090909091</v>
      </c>
      <c r="DG48" s="234">
        <f t="shared" si="7"/>
        <v>19.454545454545453</v>
      </c>
      <c r="DH48" s="234">
        <f t="shared" si="8"/>
        <v>9.4500000000000011</v>
      </c>
      <c r="DI48" s="234">
        <f t="shared" si="9"/>
        <v>27.754115563458729</v>
      </c>
      <c r="DJ48" s="234"/>
    </row>
    <row r="49" spans="1:114" ht="15.75" customHeight="1" x14ac:dyDescent="0.35">
      <c r="B49" s="165">
        <v>116</v>
      </c>
      <c r="C49" s="148" t="s">
        <v>212</v>
      </c>
      <c r="D49" s="129" t="s">
        <v>56</v>
      </c>
      <c r="E49" s="130" t="s">
        <v>184</v>
      </c>
      <c r="F49" s="273">
        <v>60</v>
      </c>
      <c r="G49" s="136">
        <v>66</v>
      </c>
      <c r="H49" s="90">
        <v>39.6</v>
      </c>
      <c r="I49" s="175">
        <v>80</v>
      </c>
      <c r="J49" s="136">
        <v>21</v>
      </c>
      <c r="K49" s="136">
        <v>16.8</v>
      </c>
      <c r="L49" s="274">
        <v>37.302548718407841</v>
      </c>
      <c r="M49" s="175">
        <v>70</v>
      </c>
      <c r="N49" s="175">
        <v>55.3</v>
      </c>
      <c r="O49" s="136">
        <v>38.700000000000003</v>
      </c>
      <c r="P49" s="274">
        <v>41.507247613029662</v>
      </c>
      <c r="Q49" s="136">
        <f t="shared" ref="Q49:T49" si="207">AVERAGE(I49,M49)</f>
        <v>75</v>
      </c>
      <c r="R49" s="136">
        <f t="shared" si="207"/>
        <v>38.15</v>
      </c>
      <c r="S49" s="136">
        <f t="shared" si="207"/>
        <v>27.75</v>
      </c>
      <c r="T49" s="136">
        <f t="shared" si="207"/>
        <v>39.404898165718748</v>
      </c>
      <c r="U49" s="175">
        <v>20</v>
      </c>
      <c r="V49" s="136">
        <v>33</v>
      </c>
      <c r="W49" s="136">
        <v>6.6</v>
      </c>
      <c r="X49" s="175">
        <v>20</v>
      </c>
      <c r="Y49" s="136">
        <v>21</v>
      </c>
      <c r="Z49" s="136">
        <v>4.2</v>
      </c>
      <c r="AA49" s="175">
        <f t="shared" ref="AA49:AC49" si="208">AVERAGE(U49,X49)</f>
        <v>20</v>
      </c>
      <c r="AB49" s="136">
        <f t="shared" si="208"/>
        <v>27</v>
      </c>
      <c r="AC49" s="136">
        <f t="shared" si="208"/>
        <v>5.4</v>
      </c>
      <c r="AD49" s="229">
        <v>43664</v>
      </c>
      <c r="AE49" s="275">
        <v>40</v>
      </c>
      <c r="AF49" s="276">
        <v>14</v>
      </c>
      <c r="AG49" s="276">
        <v>5.6</v>
      </c>
      <c r="AH49" s="174" t="s">
        <v>139</v>
      </c>
      <c r="AI49" s="229">
        <v>43666</v>
      </c>
      <c r="AJ49" s="275">
        <v>40</v>
      </c>
      <c r="AK49" s="276">
        <v>21</v>
      </c>
      <c r="AL49" s="276">
        <v>8.4</v>
      </c>
      <c r="AM49" s="174" t="s">
        <v>77</v>
      </c>
      <c r="AN49" s="136">
        <f t="shared" ref="AN49:AP49" si="209">AVERAGE(AE49,AJ49)</f>
        <v>40</v>
      </c>
      <c r="AO49" s="136">
        <f t="shared" si="209"/>
        <v>17.5</v>
      </c>
      <c r="AP49" s="136">
        <f t="shared" si="209"/>
        <v>7</v>
      </c>
      <c r="AQ49" s="229">
        <v>44039</v>
      </c>
      <c r="AR49" s="116">
        <v>10</v>
      </c>
      <c r="AS49" s="116">
        <v>20</v>
      </c>
      <c r="AT49" s="117">
        <f t="shared" ref="AT49:AT57" si="210">(AR49*AS49)/100</f>
        <v>2</v>
      </c>
      <c r="AU49" s="116">
        <v>3.21</v>
      </c>
      <c r="AV49" s="116">
        <v>1.0080416808245554</v>
      </c>
      <c r="AW49" s="115">
        <v>44039</v>
      </c>
      <c r="AX49" s="116">
        <v>0</v>
      </c>
      <c r="AY49" s="116">
        <v>0</v>
      </c>
      <c r="AZ49" s="117">
        <f t="shared" ref="AZ49:AZ57" si="211">(AX49*AY49)/100</f>
        <v>0</v>
      </c>
      <c r="BA49" s="116">
        <v>1.8380000000000001</v>
      </c>
      <c r="BB49" s="116">
        <v>4.9358341559723587E-2</v>
      </c>
      <c r="BC49" s="136">
        <f t="shared" ref="BC49:BC57" si="212">AVERAGE(AR49,AX49)</f>
        <v>5</v>
      </c>
      <c r="BD49" s="136">
        <f t="shared" ref="BD49:BD57" si="213">AVERAGE(AS49,AY49)</f>
        <v>10</v>
      </c>
      <c r="BE49" s="136">
        <f t="shared" ref="BE49:BE57" si="214">AVERAGE(AT49,AZ49)</f>
        <v>1</v>
      </c>
      <c r="BF49" s="136">
        <f t="shared" ref="BF49:BF57" si="215">AVERAGE(AU49,BA49)</f>
        <v>2.524</v>
      </c>
      <c r="BG49" s="136">
        <f t="shared" ref="BG49:BG57" si="216">AVERAGE(AV49,BB49)</f>
        <v>0.5287000111921395</v>
      </c>
      <c r="BH49" s="93"/>
      <c r="BI49" s="93"/>
      <c r="BJ49" s="93"/>
      <c r="BK49" s="93"/>
      <c r="BL49" s="248"/>
      <c r="BM49" s="248"/>
      <c r="BN49" s="93"/>
      <c r="BO49" s="93"/>
      <c r="BP49" s="93"/>
      <c r="BQ49" s="93"/>
      <c r="BR49" s="93"/>
      <c r="BS49" s="248"/>
      <c r="BT49" s="248"/>
      <c r="BU49" s="93"/>
      <c r="BV49" s="93"/>
      <c r="BW49" s="93"/>
      <c r="BX49" s="93"/>
      <c r="BY49" s="248"/>
      <c r="BZ49" s="248"/>
      <c r="CA49" s="90">
        <v>40</v>
      </c>
      <c r="CB49" s="90">
        <v>40</v>
      </c>
      <c r="CC49" s="90">
        <v>16</v>
      </c>
      <c r="CD49" s="175">
        <v>65</v>
      </c>
      <c r="CE49" s="175">
        <v>45</v>
      </c>
      <c r="CF49" s="136">
        <v>29.25</v>
      </c>
      <c r="CG49" s="136">
        <v>7.333333333333333</v>
      </c>
      <c r="CH49" s="136">
        <v>13.987027633348616</v>
      </c>
      <c r="CI49" s="90">
        <v>45</v>
      </c>
      <c r="CJ49" s="90">
        <v>35</v>
      </c>
      <c r="CK49" s="136">
        <v>15.75</v>
      </c>
      <c r="CL49" s="90">
        <v>50</v>
      </c>
      <c r="CM49" s="90">
        <v>30</v>
      </c>
      <c r="CN49" s="136">
        <v>15</v>
      </c>
      <c r="CO49" s="90">
        <v>47.5</v>
      </c>
      <c r="CP49" s="90">
        <v>32.5</v>
      </c>
      <c r="CQ49" s="136">
        <v>15.375</v>
      </c>
      <c r="CR49" s="175" t="s">
        <v>80</v>
      </c>
      <c r="CS49" s="175" t="s">
        <v>80</v>
      </c>
      <c r="CT49" s="90" t="s">
        <v>80</v>
      </c>
      <c r="CU49" s="90" t="s">
        <v>81</v>
      </c>
      <c r="CV49" s="136" t="s">
        <v>81</v>
      </c>
      <c r="CW49" s="175" t="s">
        <v>80</v>
      </c>
      <c r="CX49" s="175" t="s">
        <v>80</v>
      </c>
      <c r="CY49" s="90" t="s">
        <v>80</v>
      </c>
      <c r="CZ49" s="90" t="s">
        <v>81</v>
      </c>
      <c r="DA49" s="136" t="s">
        <v>81</v>
      </c>
      <c r="DB49" s="136"/>
      <c r="DC49" s="136"/>
      <c r="DD49" s="136"/>
      <c r="DE49" s="136"/>
      <c r="DF49" s="234">
        <f t="shared" si="6"/>
        <v>41.53846153846154</v>
      </c>
      <c r="DG49" s="234">
        <f t="shared" si="7"/>
        <v>30.869230769230771</v>
      </c>
      <c r="DH49" s="234">
        <f t="shared" si="8"/>
        <v>15.223076923076924</v>
      </c>
      <c r="DI49" s="234">
        <f t="shared" si="9"/>
        <v>39.404898165718748</v>
      </c>
      <c r="DJ49" s="234">
        <f t="shared" ref="DJ49:DJ54" si="217">AVERAGE(CG49,CU49,CZ49)</f>
        <v>7.333333333333333</v>
      </c>
    </row>
    <row r="50" spans="1:114" ht="15.75" customHeight="1" x14ac:dyDescent="0.35">
      <c r="B50" s="165">
        <v>117</v>
      </c>
      <c r="C50" s="148">
        <v>5310</v>
      </c>
      <c r="D50" s="129" t="s">
        <v>56</v>
      </c>
      <c r="E50" s="130" t="s">
        <v>184</v>
      </c>
      <c r="F50" s="273">
        <v>20</v>
      </c>
      <c r="G50" s="136">
        <v>7</v>
      </c>
      <c r="H50" s="90">
        <v>1.4</v>
      </c>
      <c r="I50" s="175">
        <v>60</v>
      </c>
      <c r="J50" s="136">
        <v>27</v>
      </c>
      <c r="K50" s="136">
        <v>16.2</v>
      </c>
      <c r="L50" s="274">
        <v>13.269954018339726</v>
      </c>
      <c r="M50" s="175">
        <v>80</v>
      </c>
      <c r="N50" s="175">
        <v>44.4</v>
      </c>
      <c r="O50" s="136">
        <v>35.5</v>
      </c>
      <c r="P50" s="274">
        <v>12.869183096679848</v>
      </c>
      <c r="Q50" s="136">
        <f t="shared" ref="Q50:T50" si="218">AVERAGE(I50,M50)</f>
        <v>70</v>
      </c>
      <c r="R50" s="136">
        <f t="shared" si="218"/>
        <v>35.700000000000003</v>
      </c>
      <c r="S50" s="136">
        <f t="shared" si="218"/>
        <v>25.85</v>
      </c>
      <c r="T50" s="136">
        <f t="shared" si="218"/>
        <v>13.069568557509786</v>
      </c>
      <c r="U50" s="175">
        <v>40</v>
      </c>
      <c r="V50" s="136">
        <v>14</v>
      </c>
      <c r="W50" s="136">
        <v>5.6</v>
      </c>
      <c r="X50" s="175">
        <v>30</v>
      </c>
      <c r="Y50" s="136">
        <v>21</v>
      </c>
      <c r="Z50" s="136">
        <v>6.3</v>
      </c>
      <c r="AA50" s="175">
        <f t="shared" ref="AA50:AC50" si="219">AVERAGE(U50,X50)</f>
        <v>35</v>
      </c>
      <c r="AB50" s="136">
        <f t="shared" si="219"/>
        <v>17.5</v>
      </c>
      <c r="AC50" s="136">
        <f t="shared" si="219"/>
        <v>5.9499999999999993</v>
      </c>
      <c r="AD50" s="229">
        <v>43660</v>
      </c>
      <c r="AE50" s="275">
        <v>40</v>
      </c>
      <c r="AF50" s="276">
        <v>21</v>
      </c>
      <c r="AG50" s="276">
        <v>8.4</v>
      </c>
      <c r="AH50" s="174"/>
      <c r="AI50" s="229">
        <v>43661</v>
      </c>
      <c r="AJ50" s="275">
        <v>30</v>
      </c>
      <c r="AK50" s="276">
        <v>21</v>
      </c>
      <c r="AL50" s="276">
        <v>6.3</v>
      </c>
      <c r="AM50" s="174"/>
      <c r="AN50" s="136">
        <f t="shared" ref="AN50:AP50" si="220">AVERAGE(AE50,AJ50)</f>
        <v>35</v>
      </c>
      <c r="AO50" s="136">
        <f t="shared" si="220"/>
        <v>21</v>
      </c>
      <c r="AP50" s="136">
        <f t="shared" si="220"/>
        <v>7.35</v>
      </c>
      <c r="AQ50" s="229">
        <v>44033</v>
      </c>
      <c r="AR50" s="116">
        <v>5</v>
      </c>
      <c r="AS50" s="116">
        <v>5</v>
      </c>
      <c r="AT50" s="117">
        <f t="shared" si="210"/>
        <v>0.25</v>
      </c>
      <c r="AU50" s="116">
        <v>0.376</v>
      </c>
      <c r="AV50" s="116">
        <v>2.4343486595867693E-2</v>
      </c>
      <c r="AW50" s="115">
        <v>44033</v>
      </c>
      <c r="AX50" s="116">
        <v>10</v>
      </c>
      <c r="AY50" s="116">
        <v>10</v>
      </c>
      <c r="AZ50" s="117">
        <f t="shared" si="211"/>
        <v>1</v>
      </c>
      <c r="BA50" s="116">
        <v>2.5030000000000001</v>
      </c>
      <c r="BB50" s="116">
        <v>0</v>
      </c>
      <c r="BC50" s="136">
        <f t="shared" si="212"/>
        <v>7.5</v>
      </c>
      <c r="BD50" s="136">
        <f t="shared" si="213"/>
        <v>7.5</v>
      </c>
      <c r="BE50" s="136">
        <f t="shared" si="214"/>
        <v>0.625</v>
      </c>
      <c r="BF50" s="136">
        <f t="shared" si="215"/>
        <v>1.4395</v>
      </c>
      <c r="BG50" s="136">
        <f t="shared" si="216"/>
        <v>1.2171743297933846E-2</v>
      </c>
      <c r="BH50" s="93"/>
      <c r="BI50" s="93"/>
      <c r="BJ50" s="93"/>
      <c r="BK50" s="93"/>
      <c r="BL50" s="248"/>
      <c r="BM50" s="248"/>
      <c r="BN50" s="93"/>
      <c r="BO50" s="93"/>
      <c r="BP50" s="93"/>
      <c r="BQ50" s="93"/>
      <c r="BR50" s="93"/>
      <c r="BS50" s="248"/>
      <c r="BT50" s="248"/>
      <c r="BU50" s="93"/>
      <c r="BV50" s="93"/>
      <c r="BW50" s="93"/>
      <c r="BX50" s="93"/>
      <c r="BY50" s="248"/>
      <c r="BZ50" s="248"/>
      <c r="CA50" s="90">
        <v>40</v>
      </c>
      <c r="CB50" s="90">
        <v>40</v>
      </c>
      <c r="CC50" s="90">
        <v>16</v>
      </c>
      <c r="CD50" s="175">
        <v>80</v>
      </c>
      <c r="CE50" s="175">
        <v>55</v>
      </c>
      <c r="CF50" s="136">
        <v>44</v>
      </c>
      <c r="CG50" s="136">
        <v>14.666666666666666</v>
      </c>
      <c r="CH50" s="136">
        <v>28.916758784771151</v>
      </c>
      <c r="CI50" s="90">
        <v>10</v>
      </c>
      <c r="CJ50" s="90">
        <v>10</v>
      </c>
      <c r="CK50" s="136">
        <v>1</v>
      </c>
      <c r="CL50" s="90">
        <v>20</v>
      </c>
      <c r="CM50" s="90">
        <v>10</v>
      </c>
      <c r="CN50" s="136">
        <v>2</v>
      </c>
      <c r="CO50" s="90">
        <v>15</v>
      </c>
      <c r="CP50" s="90">
        <v>10</v>
      </c>
      <c r="CQ50" s="136">
        <v>1.5</v>
      </c>
      <c r="CR50" s="175" t="s">
        <v>80</v>
      </c>
      <c r="CS50" s="175" t="s">
        <v>80</v>
      </c>
      <c r="CT50" s="90" t="s">
        <v>81</v>
      </c>
      <c r="CU50" s="90" t="s">
        <v>81</v>
      </c>
      <c r="CV50" s="136" t="s">
        <v>81</v>
      </c>
      <c r="CW50" s="175">
        <v>50</v>
      </c>
      <c r="CX50" s="175">
        <v>40</v>
      </c>
      <c r="CY50" s="90">
        <v>20</v>
      </c>
      <c r="CZ50" s="90">
        <v>26</v>
      </c>
      <c r="DA50" s="136">
        <v>26.190306102528488</v>
      </c>
      <c r="DB50" s="136">
        <f t="shared" ref="DB50:DC50" si="221">AVERAGE(CR50,CW50)</f>
        <v>50</v>
      </c>
      <c r="DC50" s="136">
        <f t="shared" si="221"/>
        <v>40</v>
      </c>
      <c r="DD50" s="136">
        <f t="shared" ref="DD50:DE50" si="222">AVERAGE(CU50,CZ50)</f>
        <v>26</v>
      </c>
      <c r="DE50" s="136">
        <f t="shared" si="222"/>
        <v>26.190306102528488</v>
      </c>
      <c r="DF50" s="234">
        <f t="shared" si="6"/>
        <v>36.785714285714285</v>
      </c>
      <c r="DG50" s="234">
        <f t="shared" si="7"/>
        <v>23.24285714285714</v>
      </c>
      <c r="DH50" s="234">
        <f t="shared" si="8"/>
        <v>11.710714285714285</v>
      </c>
      <c r="DI50" s="234">
        <f t="shared" si="9"/>
        <v>17.443147739182688</v>
      </c>
      <c r="DJ50" s="234">
        <f t="shared" si="217"/>
        <v>20.333333333333332</v>
      </c>
    </row>
    <row r="51" spans="1:114" ht="15.75" customHeight="1" x14ac:dyDescent="0.35">
      <c r="B51" s="165">
        <v>118</v>
      </c>
      <c r="C51" s="148">
        <v>5315</v>
      </c>
      <c r="D51" s="129" t="s">
        <v>56</v>
      </c>
      <c r="E51" s="130" t="s">
        <v>184</v>
      </c>
      <c r="F51" s="273">
        <v>10</v>
      </c>
      <c r="G51" s="136">
        <v>7</v>
      </c>
      <c r="H51" s="90">
        <v>0.7</v>
      </c>
      <c r="I51" s="175">
        <v>85</v>
      </c>
      <c r="J51" s="136">
        <v>60.7</v>
      </c>
      <c r="K51" s="136">
        <v>51.6</v>
      </c>
      <c r="L51" s="274">
        <v>6.34037767690997</v>
      </c>
      <c r="M51" s="175">
        <v>90</v>
      </c>
      <c r="N51" s="175">
        <v>14</v>
      </c>
      <c r="O51" s="136">
        <v>12.6</v>
      </c>
      <c r="P51" s="274">
        <v>5.3435069434773483</v>
      </c>
      <c r="Q51" s="136">
        <f t="shared" ref="Q51:T51" si="223">AVERAGE(I51,M51)</f>
        <v>87.5</v>
      </c>
      <c r="R51" s="136">
        <f t="shared" si="223"/>
        <v>37.35</v>
      </c>
      <c r="S51" s="136">
        <f t="shared" si="223"/>
        <v>32.1</v>
      </c>
      <c r="T51" s="136">
        <f t="shared" si="223"/>
        <v>5.8419423101936587</v>
      </c>
      <c r="U51" s="175">
        <v>20</v>
      </c>
      <c r="V51" s="136">
        <v>7</v>
      </c>
      <c r="W51" s="136">
        <v>1.4</v>
      </c>
      <c r="X51" s="175">
        <v>10</v>
      </c>
      <c r="Y51" s="136">
        <v>10.5</v>
      </c>
      <c r="Z51" s="136">
        <v>1.1000000000000001</v>
      </c>
      <c r="AA51" s="175">
        <f t="shared" ref="AA51:AC51" si="224">AVERAGE(U51,X51)</f>
        <v>15</v>
      </c>
      <c r="AB51" s="136">
        <f t="shared" si="224"/>
        <v>8.75</v>
      </c>
      <c r="AC51" s="136">
        <f t="shared" si="224"/>
        <v>1.25</v>
      </c>
      <c r="AD51" s="229">
        <v>43661</v>
      </c>
      <c r="AE51" s="275">
        <v>10</v>
      </c>
      <c r="AF51" s="276">
        <v>7</v>
      </c>
      <c r="AG51" s="276">
        <v>0.7</v>
      </c>
      <c r="AH51" s="168"/>
      <c r="AI51" s="229">
        <v>43658</v>
      </c>
      <c r="AJ51" s="275">
        <v>15</v>
      </c>
      <c r="AK51" s="276">
        <v>10.5</v>
      </c>
      <c r="AL51" s="276">
        <v>1.6</v>
      </c>
      <c r="AM51" s="168"/>
      <c r="AN51" s="136">
        <f t="shared" ref="AN51:AP51" si="225">AVERAGE(AE51,AJ51)</f>
        <v>12.5</v>
      </c>
      <c r="AO51" s="136">
        <f t="shared" si="225"/>
        <v>8.75</v>
      </c>
      <c r="AP51" s="136">
        <f t="shared" si="225"/>
        <v>1.1499999999999999</v>
      </c>
      <c r="AQ51" s="229">
        <v>44029</v>
      </c>
      <c r="AR51" s="116">
        <v>1</v>
      </c>
      <c r="AS51" s="116">
        <v>10</v>
      </c>
      <c r="AT51" s="117">
        <f t="shared" si="210"/>
        <v>0.1</v>
      </c>
      <c r="AU51" s="116">
        <v>0.80900000000000005</v>
      </c>
      <c r="AV51" s="116">
        <v>0.28660284163668515</v>
      </c>
      <c r="AW51" s="115">
        <v>44029</v>
      </c>
      <c r="AX51" s="116">
        <v>0</v>
      </c>
      <c r="AY51" s="116">
        <v>0</v>
      </c>
      <c r="AZ51" s="117">
        <f t="shared" si="211"/>
        <v>0</v>
      </c>
      <c r="BA51" s="116">
        <v>0.46400000000000002</v>
      </c>
      <c r="BB51" s="116">
        <v>0</v>
      </c>
      <c r="BC51" s="136">
        <f t="shared" si="212"/>
        <v>0.5</v>
      </c>
      <c r="BD51" s="136">
        <f t="shared" si="213"/>
        <v>5</v>
      </c>
      <c r="BE51" s="136">
        <f t="shared" si="214"/>
        <v>0.05</v>
      </c>
      <c r="BF51" s="136">
        <f t="shared" si="215"/>
        <v>0.63650000000000007</v>
      </c>
      <c r="BG51" s="136">
        <f t="shared" si="216"/>
        <v>0.14330142081834257</v>
      </c>
      <c r="BH51" s="261">
        <v>44389</v>
      </c>
      <c r="BI51" s="259">
        <v>6</v>
      </c>
      <c r="BJ51" s="259">
        <v>7</v>
      </c>
      <c r="BK51" s="259">
        <f>(BI51*BJ51)/100</f>
        <v>0.42</v>
      </c>
      <c r="BL51" s="325">
        <v>2.758</v>
      </c>
      <c r="BM51" s="325">
        <v>0.77791336180597925</v>
      </c>
      <c r="BN51" s="262"/>
      <c r="BO51" s="257">
        <v>44391</v>
      </c>
      <c r="BP51" s="258">
        <v>4</v>
      </c>
      <c r="BQ51" s="258">
        <v>7</v>
      </c>
      <c r="BR51" s="259">
        <f>(BP51*BQ51)/100</f>
        <v>0.28000000000000003</v>
      </c>
      <c r="BS51" s="325">
        <v>1.4079999999999999</v>
      </c>
      <c r="BT51" s="325">
        <v>7.4743735763097952E-2</v>
      </c>
      <c r="BU51" s="260"/>
      <c r="BV51" s="93">
        <f>AVERAGE(BI51,BP51)</f>
        <v>5</v>
      </c>
      <c r="BW51" s="93">
        <f>AVERAGE(BJ51,BQ51)</f>
        <v>7</v>
      </c>
      <c r="BX51" s="93">
        <f>AVERAGE(BK51,BR51)</f>
        <v>0.35</v>
      </c>
      <c r="BY51" s="248">
        <f t="shared" si="28"/>
        <v>2.0830000000000002</v>
      </c>
      <c r="BZ51" s="248">
        <f t="shared" si="29"/>
        <v>0.42632854878453863</v>
      </c>
      <c r="CA51" s="90">
        <v>20</v>
      </c>
      <c r="CB51" s="90">
        <v>10</v>
      </c>
      <c r="CC51" s="90">
        <v>2</v>
      </c>
      <c r="CD51" s="175">
        <v>50</v>
      </c>
      <c r="CE51" s="175">
        <v>35</v>
      </c>
      <c r="CF51" s="136">
        <v>17.5</v>
      </c>
      <c r="CG51" s="90"/>
      <c r="CH51" s="136">
        <v>41.532195143170512</v>
      </c>
      <c r="CI51" s="90">
        <v>20</v>
      </c>
      <c r="CJ51" s="90">
        <v>10</v>
      </c>
      <c r="CK51" s="136">
        <v>2</v>
      </c>
      <c r="CL51" s="90">
        <v>20</v>
      </c>
      <c r="CM51" s="90">
        <v>10</v>
      </c>
      <c r="CN51" s="136">
        <v>2</v>
      </c>
      <c r="CO51" s="90">
        <v>20</v>
      </c>
      <c r="CP51" s="90">
        <v>10</v>
      </c>
      <c r="CQ51" s="136">
        <v>2</v>
      </c>
      <c r="CR51" s="175">
        <v>40</v>
      </c>
      <c r="CS51" s="175">
        <v>40</v>
      </c>
      <c r="CT51" s="90">
        <v>16</v>
      </c>
      <c r="CU51" s="90">
        <v>5</v>
      </c>
      <c r="CV51" s="136">
        <v>12.827485267997501</v>
      </c>
      <c r="CW51" s="175">
        <v>50</v>
      </c>
      <c r="CX51" s="175">
        <v>40</v>
      </c>
      <c r="CY51" s="90">
        <v>20</v>
      </c>
      <c r="CZ51" s="90" t="s">
        <v>156</v>
      </c>
      <c r="DA51" s="136">
        <v>11.353640667542148</v>
      </c>
      <c r="DB51" s="136">
        <f t="shared" ref="DB51:DC51" si="226">AVERAGE(CR51,CW51)</f>
        <v>45</v>
      </c>
      <c r="DC51" s="136">
        <f t="shared" si="226"/>
        <v>40</v>
      </c>
      <c r="DD51" s="136">
        <f t="shared" ref="DD51:DE51" si="227">AVERAGE(CU51,CZ51)</f>
        <v>5</v>
      </c>
      <c r="DE51" s="136">
        <f t="shared" si="227"/>
        <v>12.090562967769824</v>
      </c>
      <c r="DF51" s="234">
        <f t="shared" si="6"/>
        <v>26.529411764705884</v>
      </c>
      <c r="DG51" s="234">
        <f t="shared" si="7"/>
        <v>16.805882352941175</v>
      </c>
      <c r="DH51" s="234">
        <f t="shared" si="8"/>
        <v>7.6470588235294121</v>
      </c>
      <c r="DI51" s="234">
        <f t="shared" si="9"/>
        <v>8.966252638981743</v>
      </c>
      <c r="DJ51" s="234">
        <f t="shared" si="217"/>
        <v>5</v>
      </c>
    </row>
    <row r="52" spans="1:114" ht="15.75" customHeight="1" x14ac:dyDescent="0.35">
      <c r="B52" s="165">
        <v>119</v>
      </c>
      <c r="C52" s="148" t="s">
        <v>217</v>
      </c>
      <c r="D52" s="129" t="s">
        <v>56</v>
      </c>
      <c r="E52" s="130" t="s">
        <v>218</v>
      </c>
      <c r="F52" s="273">
        <v>50</v>
      </c>
      <c r="G52" s="136">
        <v>90</v>
      </c>
      <c r="H52" s="90">
        <v>45</v>
      </c>
      <c r="I52" s="175"/>
      <c r="J52" s="136"/>
      <c r="K52" s="136"/>
      <c r="L52" s="274"/>
      <c r="M52" s="175">
        <v>100</v>
      </c>
      <c r="N52" s="175">
        <v>79</v>
      </c>
      <c r="O52" s="136">
        <v>79</v>
      </c>
      <c r="P52" s="274">
        <v>90.872185512986945</v>
      </c>
      <c r="Q52" s="136">
        <f t="shared" ref="Q52:T52" si="228">AVERAGE(I52,M52)</f>
        <v>100</v>
      </c>
      <c r="R52" s="136">
        <f t="shared" si="228"/>
        <v>79</v>
      </c>
      <c r="S52" s="136">
        <f t="shared" si="228"/>
        <v>79</v>
      </c>
      <c r="T52" s="136">
        <f t="shared" si="228"/>
        <v>90.872185512986945</v>
      </c>
      <c r="U52" s="175">
        <v>30</v>
      </c>
      <c r="V52" s="136">
        <v>55.3</v>
      </c>
      <c r="W52" s="136">
        <v>16.600000000000001</v>
      </c>
      <c r="X52" s="175">
        <v>30</v>
      </c>
      <c r="Y52" s="136">
        <v>21</v>
      </c>
      <c r="Z52" s="136">
        <v>6.3</v>
      </c>
      <c r="AA52" s="175">
        <f t="shared" ref="AA52:AC52" si="229">AVERAGE(U52,X52)</f>
        <v>30</v>
      </c>
      <c r="AB52" s="136">
        <f t="shared" si="229"/>
        <v>38.15</v>
      </c>
      <c r="AC52" s="136">
        <f t="shared" si="229"/>
        <v>11.450000000000001</v>
      </c>
      <c r="AD52" s="229">
        <v>43659</v>
      </c>
      <c r="AE52" s="275">
        <v>85</v>
      </c>
      <c r="AF52" s="276">
        <v>60.7</v>
      </c>
      <c r="AG52" s="276">
        <v>51.6</v>
      </c>
      <c r="AH52" s="174" t="s">
        <v>139</v>
      </c>
      <c r="AI52" s="229">
        <v>43659</v>
      </c>
      <c r="AJ52" s="275">
        <v>80</v>
      </c>
      <c r="AK52" s="276">
        <v>84.5</v>
      </c>
      <c r="AL52" s="276">
        <v>67.599999999999994</v>
      </c>
      <c r="AM52" s="168" t="s">
        <v>139</v>
      </c>
      <c r="AN52" s="136">
        <f t="shared" ref="AN52:AP52" si="230">AVERAGE(AE52,AJ52)</f>
        <v>82.5</v>
      </c>
      <c r="AO52" s="136">
        <f t="shared" si="230"/>
        <v>72.599999999999994</v>
      </c>
      <c r="AP52" s="136">
        <f t="shared" si="230"/>
        <v>59.599999999999994</v>
      </c>
      <c r="AQ52" s="229">
        <v>44027</v>
      </c>
      <c r="AR52" s="116">
        <v>10</v>
      </c>
      <c r="AS52" s="116">
        <v>20</v>
      </c>
      <c r="AT52" s="117">
        <f t="shared" si="210"/>
        <v>2</v>
      </c>
      <c r="AU52" s="116">
        <v>14.903</v>
      </c>
      <c r="AV52" s="116">
        <v>3.074298861517712</v>
      </c>
      <c r="AW52" s="115">
        <v>44028</v>
      </c>
      <c r="AX52" s="116">
        <v>35</v>
      </c>
      <c r="AY52" s="116">
        <v>50</v>
      </c>
      <c r="AZ52" s="117">
        <f t="shared" si="211"/>
        <v>17.5</v>
      </c>
      <c r="BA52" s="116">
        <v>15.502000000000001</v>
      </c>
      <c r="BB52" s="116">
        <v>3.0223478729133011</v>
      </c>
      <c r="BC52" s="136">
        <f t="shared" si="212"/>
        <v>22.5</v>
      </c>
      <c r="BD52" s="136">
        <f t="shared" si="213"/>
        <v>35</v>
      </c>
      <c r="BE52" s="136">
        <f t="shared" si="214"/>
        <v>9.75</v>
      </c>
      <c r="BF52" s="136">
        <f t="shared" si="215"/>
        <v>15.202500000000001</v>
      </c>
      <c r="BG52" s="136">
        <f t="shared" si="216"/>
        <v>3.0483233672155068</v>
      </c>
      <c r="BH52" s="93"/>
      <c r="BI52" s="93"/>
      <c r="BJ52" s="93"/>
      <c r="BK52" s="93"/>
      <c r="BL52" s="248"/>
      <c r="BM52" s="248"/>
      <c r="BN52" s="93"/>
      <c r="BO52" s="93"/>
      <c r="BP52" s="93"/>
      <c r="BQ52" s="93"/>
      <c r="BR52" s="93"/>
      <c r="BS52" s="248"/>
      <c r="BT52" s="248"/>
      <c r="BU52" s="93"/>
      <c r="BV52" s="93"/>
      <c r="BW52" s="93"/>
      <c r="BX52" s="93"/>
      <c r="BY52" s="248"/>
      <c r="BZ52" s="248"/>
      <c r="CA52" s="90">
        <v>60</v>
      </c>
      <c r="CB52" s="90">
        <v>50</v>
      </c>
      <c r="CC52" s="90">
        <v>30</v>
      </c>
      <c r="CD52" s="175">
        <v>95</v>
      </c>
      <c r="CE52" s="175">
        <v>90</v>
      </c>
      <c r="CF52" s="136">
        <v>85.5</v>
      </c>
      <c r="CG52" s="136">
        <v>52.857142857142861</v>
      </c>
      <c r="CH52" s="136">
        <v>99.039430871700617</v>
      </c>
      <c r="CI52" s="90">
        <v>60</v>
      </c>
      <c r="CJ52" s="90">
        <v>35</v>
      </c>
      <c r="CK52" s="136">
        <v>21</v>
      </c>
      <c r="CL52" s="90">
        <v>40</v>
      </c>
      <c r="CM52" s="90">
        <v>25</v>
      </c>
      <c r="CN52" s="136">
        <v>10</v>
      </c>
      <c r="CO52" s="90">
        <v>50</v>
      </c>
      <c r="CP52" s="90">
        <v>30</v>
      </c>
      <c r="CQ52" s="136">
        <v>15.5</v>
      </c>
      <c r="CR52" s="175">
        <v>40</v>
      </c>
      <c r="CS52" s="175">
        <v>40</v>
      </c>
      <c r="CT52" s="90">
        <v>16</v>
      </c>
      <c r="CU52" s="90">
        <v>28</v>
      </c>
      <c r="CV52" s="136">
        <v>44.309260283259846</v>
      </c>
      <c r="CW52" s="175">
        <v>40</v>
      </c>
      <c r="CX52" s="175">
        <v>40</v>
      </c>
      <c r="CY52" s="90">
        <v>16</v>
      </c>
      <c r="CZ52" s="90">
        <v>20</v>
      </c>
      <c r="DA52" s="136">
        <v>15.127162669103033</v>
      </c>
      <c r="DB52" s="136">
        <f t="shared" ref="DB52:DC52" si="231">AVERAGE(CR52,CW52)</f>
        <v>40</v>
      </c>
      <c r="DC52" s="136">
        <f t="shared" si="231"/>
        <v>40</v>
      </c>
      <c r="DD52" s="136">
        <f t="shared" ref="DD52:DE52" si="232">AVERAGE(CU52,CZ52)</f>
        <v>24</v>
      </c>
      <c r="DE52" s="136">
        <f t="shared" si="232"/>
        <v>29.718211476181438</v>
      </c>
      <c r="DF52" s="234">
        <f t="shared" si="6"/>
        <v>53.928571428571431</v>
      </c>
      <c r="DG52" s="234">
        <f t="shared" si="7"/>
        <v>52.892857142857146</v>
      </c>
      <c r="DH52" s="234">
        <f t="shared" si="8"/>
        <v>33.15</v>
      </c>
      <c r="DI52" s="234">
        <f t="shared" si="9"/>
        <v>50.102869488449947</v>
      </c>
      <c r="DJ52" s="234">
        <f t="shared" si="217"/>
        <v>33.61904761904762</v>
      </c>
    </row>
    <row r="53" spans="1:114" ht="15.75" customHeight="1" x14ac:dyDescent="0.35">
      <c r="B53" s="165">
        <v>120</v>
      </c>
      <c r="C53" s="148" t="s">
        <v>219</v>
      </c>
      <c r="D53" s="129" t="s">
        <v>56</v>
      </c>
      <c r="E53" s="130" t="s">
        <v>218</v>
      </c>
      <c r="F53" s="273">
        <v>20</v>
      </c>
      <c r="G53" s="136">
        <v>66</v>
      </c>
      <c r="H53" s="90">
        <v>13.2</v>
      </c>
      <c r="I53" s="175">
        <v>50</v>
      </c>
      <c r="J53" s="136">
        <v>21</v>
      </c>
      <c r="K53" s="136">
        <v>10.5</v>
      </c>
      <c r="L53" s="274">
        <v>53.459433736776809</v>
      </c>
      <c r="M53" s="175">
        <v>80</v>
      </c>
      <c r="N53" s="175">
        <v>90</v>
      </c>
      <c r="O53" s="136">
        <v>72</v>
      </c>
      <c r="P53" s="274">
        <v>44.201868709027387</v>
      </c>
      <c r="Q53" s="136">
        <f t="shared" ref="Q53:T53" si="233">AVERAGE(I53,M53)</f>
        <v>65</v>
      </c>
      <c r="R53" s="136">
        <f t="shared" si="233"/>
        <v>55.5</v>
      </c>
      <c r="S53" s="136">
        <f t="shared" si="233"/>
        <v>41.25</v>
      </c>
      <c r="T53" s="136">
        <f t="shared" si="233"/>
        <v>48.830651222902098</v>
      </c>
      <c r="U53" s="175">
        <v>20</v>
      </c>
      <c r="V53" s="136">
        <v>33</v>
      </c>
      <c r="W53" s="136">
        <v>6.6</v>
      </c>
      <c r="X53" s="175">
        <v>10</v>
      </c>
      <c r="Y53" s="136">
        <v>10.5</v>
      </c>
      <c r="Z53" s="136">
        <v>1.1000000000000001</v>
      </c>
      <c r="AA53" s="175">
        <f t="shared" ref="AA53:AC53" si="234">AVERAGE(U53,X53)</f>
        <v>15</v>
      </c>
      <c r="AB53" s="136">
        <f t="shared" si="234"/>
        <v>21.75</v>
      </c>
      <c r="AC53" s="136">
        <f t="shared" si="234"/>
        <v>3.8499999999999996</v>
      </c>
      <c r="AD53" s="229">
        <v>43660</v>
      </c>
      <c r="AE53" s="275">
        <v>30</v>
      </c>
      <c r="AF53" s="276">
        <v>55.3</v>
      </c>
      <c r="AG53" s="276">
        <v>16.600000000000001</v>
      </c>
      <c r="AH53" s="174"/>
      <c r="AI53" s="229">
        <v>43665</v>
      </c>
      <c r="AJ53" s="275">
        <v>95</v>
      </c>
      <c r="AK53" s="276">
        <v>66</v>
      </c>
      <c r="AL53" s="276">
        <v>62.7</v>
      </c>
      <c r="AM53" s="174" t="s">
        <v>139</v>
      </c>
      <c r="AN53" s="136">
        <f t="shared" ref="AN53:AP53" si="235">AVERAGE(AE53,AJ53)</f>
        <v>62.5</v>
      </c>
      <c r="AO53" s="136">
        <f t="shared" si="235"/>
        <v>60.65</v>
      </c>
      <c r="AP53" s="136">
        <f t="shared" si="235"/>
        <v>39.650000000000006</v>
      </c>
      <c r="AQ53" s="229">
        <v>44043</v>
      </c>
      <c r="AR53" s="116">
        <v>0</v>
      </c>
      <c r="AS53" s="116">
        <v>0</v>
      </c>
      <c r="AT53" s="117">
        <f t="shared" si="210"/>
        <v>0</v>
      </c>
      <c r="AU53" s="116">
        <v>4.1120000000000001</v>
      </c>
      <c r="AV53" s="116">
        <v>0.71409250743846364</v>
      </c>
      <c r="AW53" s="118">
        <v>44047</v>
      </c>
      <c r="AX53" s="116">
        <v>10</v>
      </c>
      <c r="AY53" s="116">
        <v>10</v>
      </c>
      <c r="AZ53" s="117">
        <f t="shared" si="211"/>
        <v>1</v>
      </c>
      <c r="BA53" s="116">
        <v>1.3720000000000001</v>
      </c>
      <c r="BB53" s="116">
        <v>0.57076086468023901</v>
      </c>
      <c r="BC53" s="136">
        <f t="shared" si="212"/>
        <v>5</v>
      </c>
      <c r="BD53" s="136">
        <f t="shared" si="213"/>
        <v>5</v>
      </c>
      <c r="BE53" s="136">
        <f t="shared" si="214"/>
        <v>0.5</v>
      </c>
      <c r="BF53" s="136">
        <f t="shared" si="215"/>
        <v>2.742</v>
      </c>
      <c r="BG53" s="136">
        <f t="shared" si="216"/>
        <v>0.64242668605935127</v>
      </c>
      <c r="BH53" s="93"/>
      <c r="BI53" s="93"/>
      <c r="BJ53" s="93"/>
      <c r="BK53" s="93"/>
      <c r="BL53" s="248"/>
      <c r="BM53" s="248"/>
      <c r="BN53" s="93"/>
      <c r="BO53" s="93"/>
      <c r="BP53" s="93"/>
      <c r="BQ53" s="93"/>
      <c r="BR53" s="93"/>
      <c r="BS53" s="248"/>
      <c r="BT53" s="248"/>
      <c r="BU53" s="93"/>
      <c r="BV53" s="93"/>
      <c r="BW53" s="93"/>
      <c r="BX53" s="93"/>
      <c r="BY53" s="248"/>
      <c r="BZ53" s="248"/>
      <c r="CA53" s="90"/>
      <c r="CB53" s="90"/>
      <c r="CC53" s="90"/>
      <c r="CD53" s="175">
        <v>85</v>
      </c>
      <c r="CE53" s="175">
        <v>40</v>
      </c>
      <c r="CF53" s="136">
        <v>34</v>
      </c>
      <c r="CG53" s="136">
        <v>21.761658031088082</v>
      </c>
      <c r="CH53" s="136">
        <v>11.393568782490112</v>
      </c>
      <c r="CI53" s="90">
        <v>30</v>
      </c>
      <c r="CJ53" s="90">
        <v>20</v>
      </c>
      <c r="CK53" s="136">
        <v>6</v>
      </c>
      <c r="CL53" s="90">
        <v>45</v>
      </c>
      <c r="CM53" s="90">
        <v>30</v>
      </c>
      <c r="CN53" s="136">
        <v>13.5</v>
      </c>
      <c r="CO53" s="90">
        <v>37.5</v>
      </c>
      <c r="CP53" s="90">
        <v>25</v>
      </c>
      <c r="CQ53" s="136">
        <v>9.75</v>
      </c>
      <c r="CR53" s="175" t="s">
        <v>80</v>
      </c>
      <c r="CS53" s="175" t="s">
        <v>80</v>
      </c>
      <c r="CT53" s="90" t="s">
        <v>80</v>
      </c>
      <c r="CU53" s="90" t="s">
        <v>81</v>
      </c>
      <c r="CV53" s="136" t="s">
        <v>81</v>
      </c>
      <c r="CW53" s="175" t="s">
        <v>80</v>
      </c>
      <c r="CX53" s="175" t="s">
        <v>80</v>
      </c>
      <c r="CY53" s="90" t="s">
        <v>80</v>
      </c>
      <c r="CZ53" s="90" t="s">
        <v>81</v>
      </c>
      <c r="DA53" s="136" t="s">
        <v>81</v>
      </c>
      <c r="DB53" s="136"/>
      <c r="DC53" s="136"/>
      <c r="DD53" s="136"/>
      <c r="DE53" s="136"/>
      <c r="DF53" s="234">
        <f t="shared" si="6"/>
        <v>39.583333333333336</v>
      </c>
      <c r="DG53" s="234">
        <f t="shared" si="7"/>
        <v>36.81666666666667</v>
      </c>
      <c r="DH53" s="234">
        <f t="shared" si="8"/>
        <v>19.766666666666666</v>
      </c>
      <c r="DI53" s="234">
        <f t="shared" si="9"/>
        <v>48.830651222902098</v>
      </c>
      <c r="DJ53" s="234">
        <f t="shared" si="217"/>
        <v>21.761658031088082</v>
      </c>
    </row>
    <row r="54" spans="1:114" ht="15.75" customHeight="1" x14ac:dyDescent="0.35">
      <c r="B54" s="165">
        <v>121</v>
      </c>
      <c r="C54" s="148" t="s">
        <v>221</v>
      </c>
      <c r="D54" s="129" t="s">
        <v>56</v>
      </c>
      <c r="E54" s="130" t="s">
        <v>218</v>
      </c>
      <c r="F54" s="273">
        <v>30</v>
      </c>
      <c r="G54" s="136">
        <v>21</v>
      </c>
      <c r="H54" s="90">
        <v>6.3</v>
      </c>
      <c r="I54" s="175">
        <v>80</v>
      </c>
      <c r="J54" s="136">
        <v>55.3</v>
      </c>
      <c r="K54" s="136">
        <v>44.2</v>
      </c>
      <c r="L54" s="274">
        <v>70.323846908734055</v>
      </c>
      <c r="M54" s="175">
        <v>70</v>
      </c>
      <c r="N54" s="175">
        <v>79</v>
      </c>
      <c r="O54" s="136">
        <v>55.3</v>
      </c>
      <c r="P54" s="274">
        <v>104.05893257878819</v>
      </c>
      <c r="Q54" s="136">
        <f t="shared" ref="Q54:T54" si="236">AVERAGE(I54,M54)</f>
        <v>75</v>
      </c>
      <c r="R54" s="136">
        <f t="shared" si="236"/>
        <v>67.150000000000006</v>
      </c>
      <c r="S54" s="136">
        <f t="shared" si="236"/>
        <v>49.75</v>
      </c>
      <c r="T54" s="136">
        <f t="shared" si="236"/>
        <v>87.191389743761121</v>
      </c>
      <c r="U54" s="175">
        <v>10</v>
      </c>
      <c r="V54" s="136">
        <v>7</v>
      </c>
      <c r="W54" s="136">
        <v>0.7</v>
      </c>
      <c r="X54" s="175">
        <v>10</v>
      </c>
      <c r="Y54" s="136">
        <v>7</v>
      </c>
      <c r="Z54" s="136">
        <v>0.7</v>
      </c>
      <c r="AA54" s="175">
        <f t="shared" ref="AA54:AC54" si="237">AVERAGE(U54,X54)</f>
        <v>10</v>
      </c>
      <c r="AB54" s="136">
        <f t="shared" si="237"/>
        <v>7</v>
      </c>
      <c r="AC54" s="136">
        <f t="shared" si="237"/>
        <v>0.7</v>
      </c>
      <c r="AD54" s="229">
        <v>43665</v>
      </c>
      <c r="AE54" s="275">
        <v>30</v>
      </c>
      <c r="AF54" s="276">
        <v>17.5</v>
      </c>
      <c r="AG54" s="276">
        <v>5.3</v>
      </c>
      <c r="AH54" s="174" t="s">
        <v>77</v>
      </c>
      <c r="AI54" s="229">
        <v>43656</v>
      </c>
      <c r="AJ54" s="275">
        <v>40</v>
      </c>
      <c r="AK54" s="276">
        <v>21</v>
      </c>
      <c r="AL54" s="276">
        <v>8.4</v>
      </c>
      <c r="AM54" s="168" t="s">
        <v>77</v>
      </c>
      <c r="AN54" s="136">
        <f t="shared" ref="AN54:AP54" si="238">AVERAGE(AE54,AJ54)</f>
        <v>35</v>
      </c>
      <c r="AO54" s="136">
        <f t="shared" si="238"/>
        <v>19.25</v>
      </c>
      <c r="AP54" s="136">
        <f t="shared" si="238"/>
        <v>6.85</v>
      </c>
      <c r="AQ54" s="229">
        <v>44039</v>
      </c>
      <c r="AR54" s="116">
        <v>5</v>
      </c>
      <c r="AS54" s="116">
        <v>10</v>
      </c>
      <c r="AT54" s="117">
        <f t="shared" si="210"/>
        <v>0.5</v>
      </c>
      <c r="AU54" s="116">
        <v>3.3540000000000001</v>
      </c>
      <c r="AV54" s="116">
        <v>0.37463205780037467</v>
      </c>
      <c r="AW54" s="118">
        <v>44047</v>
      </c>
      <c r="AX54" s="116">
        <v>30</v>
      </c>
      <c r="AY54" s="116">
        <v>80</v>
      </c>
      <c r="AZ54" s="117">
        <f t="shared" si="211"/>
        <v>24</v>
      </c>
      <c r="BA54" s="116">
        <v>11.558999999999999</v>
      </c>
      <c r="BB54" s="116">
        <v>1.2395356366495538</v>
      </c>
      <c r="BC54" s="136">
        <f t="shared" si="212"/>
        <v>17.5</v>
      </c>
      <c r="BD54" s="136">
        <f t="shared" si="213"/>
        <v>45</v>
      </c>
      <c r="BE54" s="136">
        <f t="shared" si="214"/>
        <v>12.25</v>
      </c>
      <c r="BF54" s="136">
        <f t="shared" si="215"/>
        <v>7.4565000000000001</v>
      </c>
      <c r="BG54" s="136">
        <f t="shared" si="216"/>
        <v>0.80708384722496418</v>
      </c>
      <c r="BH54" s="93"/>
      <c r="BI54" s="93"/>
      <c r="BJ54" s="93"/>
      <c r="BK54" s="93"/>
      <c r="BL54" s="248"/>
      <c r="BM54" s="248"/>
      <c r="BN54" s="93"/>
      <c r="BO54" s="93"/>
      <c r="BP54" s="93"/>
      <c r="BQ54" s="93"/>
      <c r="BR54" s="93"/>
      <c r="BS54" s="248"/>
      <c r="BT54" s="248"/>
      <c r="BU54" s="93"/>
      <c r="BV54" s="93"/>
      <c r="BW54" s="93"/>
      <c r="BX54" s="93"/>
      <c r="BY54" s="248"/>
      <c r="BZ54" s="248"/>
      <c r="CA54" s="90"/>
      <c r="CB54" s="90"/>
      <c r="CC54" s="90"/>
      <c r="CD54" s="175">
        <v>50</v>
      </c>
      <c r="CE54" s="175">
        <v>35</v>
      </c>
      <c r="CF54" s="136">
        <v>17.5</v>
      </c>
      <c r="CG54" s="136">
        <v>30.333333333333336</v>
      </c>
      <c r="CH54" s="136">
        <v>73.904128713499034</v>
      </c>
      <c r="CI54" s="90">
        <v>30</v>
      </c>
      <c r="CJ54" s="90">
        <v>25</v>
      </c>
      <c r="CK54" s="136">
        <v>7.5</v>
      </c>
      <c r="CL54" s="90">
        <v>40</v>
      </c>
      <c r="CM54" s="90">
        <v>20</v>
      </c>
      <c r="CN54" s="136">
        <v>8</v>
      </c>
      <c r="CO54" s="90">
        <v>35</v>
      </c>
      <c r="CP54" s="90">
        <v>22.5</v>
      </c>
      <c r="CQ54" s="136">
        <v>7.75</v>
      </c>
      <c r="CR54" s="175" t="s">
        <v>80</v>
      </c>
      <c r="CS54" s="175" t="s">
        <v>80</v>
      </c>
      <c r="CT54" s="90" t="s">
        <v>80</v>
      </c>
      <c r="CU54" s="90" t="s">
        <v>81</v>
      </c>
      <c r="CV54" s="136" t="s">
        <v>81</v>
      </c>
      <c r="CW54" s="175" t="s">
        <v>80</v>
      </c>
      <c r="CX54" s="175" t="s">
        <v>80</v>
      </c>
      <c r="CY54" s="90" t="s">
        <v>80</v>
      </c>
      <c r="CZ54" s="90" t="s">
        <v>81</v>
      </c>
      <c r="DA54" s="136" t="s">
        <v>81</v>
      </c>
      <c r="DB54" s="136"/>
      <c r="DC54" s="136"/>
      <c r="DD54" s="136"/>
      <c r="DE54" s="136"/>
      <c r="DF54" s="234">
        <f t="shared" si="6"/>
        <v>35.416666666666664</v>
      </c>
      <c r="DG54" s="234">
        <f t="shared" si="7"/>
        <v>31.483333333333334</v>
      </c>
      <c r="DH54" s="234">
        <f t="shared" si="8"/>
        <v>14.866666666666667</v>
      </c>
      <c r="DI54" s="234">
        <f t="shared" si="9"/>
        <v>87.191389743761121</v>
      </c>
      <c r="DJ54" s="234">
        <f t="shared" si="217"/>
        <v>30.333333333333336</v>
      </c>
    </row>
    <row r="55" spans="1:114" ht="15.75" customHeight="1" x14ac:dyDescent="0.35">
      <c r="B55" s="165">
        <v>124</v>
      </c>
      <c r="C55" s="148" t="s">
        <v>223</v>
      </c>
      <c r="D55" s="129" t="s">
        <v>56</v>
      </c>
      <c r="E55" s="130" t="s">
        <v>224</v>
      </c>
      <c r="F55" s="273">
        <v>40</v>
      </c>
      <c r="G55" s="136">
        <v>21</v>
      </c>
      <c r="H55" s="90">
        <v>8.4</v>
      </c>
      <c r="I55" s="175">
        <v>70</v>
      </c>
      <c r="J55" s="136">
        <v>14</v>
      </c>
      <c r="K55" s="136">
        <v>9.8000000000000007</v>
      </c>
      <c r="L55" s="274">
        <v>29.847733306899709</v>
      </c>
      <c r="M55" s="175">
        <v>85</v>
      </c>
      <c r="N55" s="175">
        <v>44.4</v>
      </c>
      <c r="O55" s="136">
        <v>37.700000000000003</v>
      </c>
      <c r="P55" s="274">
        <v>31.920725988303285</v>
      </c>
      <c r="Q55" s="136">
        <f t="shared" ref="Q55:T55" si="239">AVERAGE(I55,M55)</f>
        <v>77.5</v>
      </c>
      <c r="R55" s="136">
        <f t="shared" si="239"/>
        <v>29.2</v>
      </c>
      <c r="S55" s="136">
        <f t="shared" si="239"/>
        <v>23.75</v>
      </c>
      <c r="T55" s="136">
        <f t="shared" si="239"/>
        <v>30.884229647601497</v>
      </c>
      <c r="U55" s="175">
        <v>50</v>
      </c>
      <c r="V55" s="136">
        <v>44.3</v>
      </c>
      <c r="W55" s="136">
        <v>22.2</v>
      </c>
      <c r="X55" s="175">
        <v>40</v>
      </c>
      <c r="Y55" s="136">
        <v>14</v>
      </c>
      <c r="Z55" s="136">
        <v>5.6</v>
      </c>
      <c r="AA55" s="175">
        <f t="shared" ref="AA55:AC55" si="240">AVERAGE(U55,X55)</f>
        <v>45</v>
      </c>
      <c r="AB55" s="136">
        <f t="shared" si="240"/>
        <v>29.15</v>
      </c>
      <c r="AC55" s="136">
        <f t="shared" si="240"/>
        <v>13.899999999999999</v>
      </c>
      <c r="AD55" s="229">
        <v>43659</v>
      </c>
      <c r="AE55" s="275">
        <v>70</v>
      </c>
      <c r="AF55" s="276">
        <v>27</v>
      </c>
      <c r="AG55" s="276">
        <v>18.899999999999999</v>
      </c>
      <c r="AH55" s="174"/>
      <c r="AI55" s="229">
        <v>43658</v>
      </c>
      <c r="AJ55" s="275">
        <v>40</v>
      </c>
      <c r="AK55" s="276">
        <v>14</v>
      </c>
      <c r="AL55" s="276">
        <v>5.6</v>
      </c>
      <c r="AM55" s="174" t="s">
        <v>77</v>
      </c>
      <c r="AN55" s="136">
        <f t="shared" ref="AN55:AP55" si="241">AVERAGE(AE55,AJ55)</f>
        <v>55</v>
      </c>
      <c r="AO55" s="136">
        <f t="shared" si="241"/>
        <v>20.5</v>
      </c>
      <c r="AP55" s="136">
        <f t="shared" si="241"/>
        <v>12.25</v>
      </c>
      <c r="AQ55" s="229">
        <v>44031</v>
      </c>
      <c r="AR55" s="116">
        <v>10</v>
      </c>
      <c r="AS55" s="116">
        <v>30</v>
      </c>
      <c r="AT55" s="117">
        <f t="shared" si="210"/>
        <v>3</v>
      </c>
      <c r="AU55" s="226">
        <v>0.76100000000000001</v>
      </c>
      <c r="AV55" s="116">
        <v>0.89434507276969244</v>
      </c>
      <c r="AW55" s="115">
        <v>44032</v>
      </c>
      <c r="AX55" s="116">
        <v>5</v>
      </c>
      <c r="AY55" s="116">
        <v>10</v>
      </c>
      <c r="AZ55" s="117">
        <f t="shared" si="211"/>
        <v>0.5</v>
      </c>
      <c r="BA55" s="226">
        <v>7.8380000000000001</v>
      </c>
      <c r="BB55" s="116">
        <v>0.60342746801834424</v>
      </c>
      <c r="BC55" s="136">
        <f t="shared" si="212"/>
        <v>7.5</v>
      </c>
      <c r="BD55" s="136">
        <f t="shared" si="213"/>
        <v>20</v>
      </c>
      <c r="BE55" s="136">
        <f t="shared" si="214"/>
        <v>1.75</v>
      </c>
      <c r="BF55" s="136">
        <f t="shared" si="215"/>
        <v>4.2995000000000001</v>
      </c>
      <c r="BG55" s="136">
        <f t="shared" si="216"/>
        <v>0.74888627039401834</v>
      </c>
      <c r="BH55" s="261">
        <v>44386</v>
      </c>
      <c r="BI55" s="259">
        <v>50</v>
      </c>
      <c r="BJ55" s="259">
        <v>7</v>
      </c>
      <c r="BK55" s="259">
        <f>(BI55*BJ55)/100</f>
        <v>3.5</v>
      </c>
      <c r="BL55" s="325">
        <v>18.036000000000001</v>
      </c>
      <c r="BM55" s="325">
        <v>0.43911810447351574</v>
      </c>
      <c r="BN55" s="262"/>
      <c r="BO55" s="257">
        <v>44389</v>
      </c>
      <c r="BP55" s="258">
        <v>50</v>
      </c>
      <c r="BQ55" s="258">
        <v>40</v>
      </c>
      <c r="BR55" s="259">
        <f>(BP55*BQ55)/100</f>
        <v>20</v>
      </c>
      <c r="BS55" s="325">
        <v>5.8970000000000002</v>
      </c>
      <c r="BT55" s="325">
        <v>0.87677208287895314</v>
      </c>
      <c r="BU55" s="260"/>
      <c r="BV55" s="93">
        <f t="shared" ref="BV55:BX56" si="242">AVERAGE(BI55,BP55)</f>
        <v>50</v>
      </c>
      <c r="BW55" s="93">
        <f t="shared" si="242"/>
        <v>23.5</v>
      </c>
      <c r="BX55" s="93">
        <f t="shared" si="242"/>
        <v>11.75</v>
      </c>
      <c r="BY55" s="248">
        <f t="shared" si="28"/>
        <v>11.9665</v>
      </c>
      <c r="BZ55" s="248">
        <f t="shared" si="29"/>
        <v>0.65794509367623444</v>
      </c>
      <c r="CA55" s="90">
        <v>40</v>
      </c>
      <c r="CB55" s="90">
        <v>30</v>
      </c>
      <c r="CC55" s="90">
        <v>12</v>
      </c>
      <c r="CD55" s="175">
        <v>90</v>
      </c>
      <c r="CE55" s="175">
        <v>80</v>
      </c>
      <c r="CF55" s="136">
        <v>72</v>
      </c>
      <c r="CG55" s="90"/>
      <c r="CH55" s="136">
        <v>105.70179400695616</v>
      </c>
      <c r="CI55" s="90">
        <v>20</v>
      </c>
      <c r="CJ55" s="90">
        <v>10</v>
      </c>
      <c r="CK55" s="136">
        <v>2</v>
      </c>
      <c r="CL55" s="90">
        <v>45</v>
      </c>
      <c r="CM55" s="90">
        <v>25</v>
      </c>
      <c r="CN55" s="136">
        <v>11.25</v>
      </c>
      <c r="CO55" s="90">
        <v>32.5</v>
      </c>
      <c r="CP55" s="90">
        <v>17.5</v>
      </c>
      <c r="CQ55" s="136">
        <v>6.625</v>
      </c>
      <c r="CR55" s="175">
        <v>60</v>
      </c>
      <c r="CS55" s="175">
        <v>45</v>
      </c>
      <c r="CT55" s="90">
        <v>27</v>
      </c>
      <c r="CU55" s="90" t="s">
        <v>156</v>
      </c>
      <c r="CV55" s="136">
        <v>19.672923957769903</v>
      </c>
      <c r="CW55" s="175">
        <v>50</v>
      </c>
      <c r="CX55" s="175">
        <v>50</v>
      </c>
      <c r="CY55" s="90">
        <v>25</v>
      </c>
      <c r="CZ55" s="90" t="s">
        <v>156</v>
      </c>
      <c r="DA55" s="136">
        <v>25.865332462071819</v>
      </c>
      <c r="DB55" s="136">
        <f t="shared" ref="DB55:DC55" si="243">AVERAGE(CR55,CW55)</f>
        <v>55</v>
      </c>
      <c r="DC55" s="136">
        <f t="shared" si="243"/>
        <v>47.5</v>
      </c>
      <c r="DD55" s="136"/>
      <c r="DE55" s="136">
        <f t="shared" ref="DE55:DE59" si="244">AVERAGE(CV55,DA55)</f>
        <v>22.769128209920861</v>
      </c>
      <c r="DF55" s="234">
        <f t="shared" si="6"/>
        <v>47.941176470588232</v>
      </c>
      <c r="DG55" s="234">
        <f t="shared" si="7"/>
        <v>29.747058823529411</v>
      </c>
      <c r="DH55" s="234">
        <f t="shared" si="8"/>
        <v>16.732352941176469</v>
      </c>
      <c r="DI55" s="234">
        <f t="shared" si="9"/>
        <v>26.826678928761179</v>
      </c>
      <c r="DJ55" s="234"/>
    </row>
    <row r="56" spans="1:114" ht="15.75" customHeight="1" x14ac:dyDescent="0.35">
      <c r="B56" s="165">
        <v>125</v>
      </c>
      <c r="C56" s="148" t="s">
        <v>225</v>
      </c>
      <c r="D56" s="129" t="s">
        <v>56</v>
      </c>
      <c r="E56" s="130" t="s">
        <v>224</v>
      </c>
      <c r="F56" s="273">
        <v>50</v>
      </c>
      <c r="G56" s="136">
        <v>5</v>
      </c>
      <c r="H56" s="90">
        <v>2.5</v>
      </c>
      <c r="I56" s="175">
        <v>80</v>
      </c>
      <c r="J56" s="136">
        <v>17.5</v>
      </c>
      <c r="K56" s="136">
        <v>14</v>
      </c>
      <c r="L56" s="274">
        <v>18.325615847876236</v>
      </c>
      <c r="M56" s="175">
        <v>90</v>
      </c>
      <c r="N56" s="175">
        <v>14</v>
      </c>
      <c r="O56" s="136">
        <v>12.6</v>
      </c>
      <c r="P56" s="274">
        <v>49.591653741260991</v>
      </c>
      <c r="Q56" s="136">
        <f t="shared" ref="Q56:T56" si="245">AVERAGE(I56,M56)</f>
        <v>85</v>
      </c>
      <c r="R56" s="136">
        <f t="shared" si="245"/>
        <v>15.75</v>
      </c>
      <c r="S56" s="136">
        <f t="shared" si="245"/>
        <v>13.3</v>
      </c>
      <c r="T56" s="136">
        <f t="shared" si="245"/>
        <v>33.95863479456861</v>
      </c>
      <c r="U56" s="175">
        <v>50</v>
      </c>
      <c r="V56" s="136">
        <v>33</v>
      </c>
      <c r="W56" s="136">
        <v>16.5</v>
      </c>
      <c r="X56" s="175">
        <v>50</v>
      </c>
      <c r="Y56" s="136">
        <v>14</v>
      </c>
      <c r="Z56" s="136">
        <v>7</v>
      </c>
      <c r="AA56" s="175">
        <f t="shared" ref="AA56:AC56" si="246">AVERAGE(U56,X56)</f>
        <v>50</v>
      </c>
      <c r="AB56" s="136">
        <f t="shared" si="246"/>
        <v>23.5</v>
      </c>
      <c r="AC56" s="136">
        <f t="shared" si="246"/>
        <v>11.75</v>
      </c>
      <c r="AD56" s="229">
        <v>43658</v>
      </c>
      <c r="AE56" s="275">
        <v>85</v>
      </c>
      <c r="AF56" s="276">
        <v>44.3</v>
      </c>
      <c r="AG56" s="276">
        <v>37.700000000000003</v>
      </c>
      <c r="AH56" s="174"/>
      <c r="AI56" s="229">
        <v>43656</v>
      </c>
      <c r="AJ56" s="275">
        <v>25</v>
      </c>
      <c r="AK56" s="276">
        <v>79</v>
      </c>
      <c r="AL56" s="276">
        <v>19.8</v>
      </c>
      <c r="AM56" s="174" t="s">
        <v>139</v>
      </c>
      <c r="AN56" s="136">
        <f t="shared" ref="AN56:AP56" si="247">AVERAGE(AE56,AJ56)</f>
        <v>55</v>
      </c>
      <c r="AO56" s="136">
        <f t="shared" si="247"/>
        <v>61.65</v>
      </c>
      <c r="AP56" s="136">
        <f t="shared" si="247"/>
        <v>28.75</v>
      </c>
      <c r="AQ56" s="229">
        <v>44027</v>
      </c>
      <c r="AR56" s="116">
        <v>20</v>
      </c>
      <c r="AS56" s="116">
        <v>30</v>
      </c>
      <c r="AT56" s="117">
        <f t="shared" si="210"/>
        <v>6</v>
      </c>
      <c r="AU56" s="116">
        <v>7.6260000000000003</v>
      </c>
      <c r="AV56" s="116">
        <v>0.44158233670653174</v>
      </c>
      <c r="AW56" s="115">
        <v>44027</v>
      </c>
      <c r="AX56" s="116">
        <v>50</v>
      </c>
      <c r="AY56" s="116">
        <v>15</v>
      </c>
      <c r="AZ56" s="117">
        <f t="shared" si="211"/>
        <v>7.5</v>
      </c>
      <c r="BA56" s="116">
        <v>7.6539999999999999</v>
      </c>
      <c r="BB56" s="116">
        <v>0</v>
      </c>
      <c r="BC56" s="136">
        <f t="shared" si="212"/>
        <v>35</v>
      </c>
      <c r="BD56" s="136">
        <f t="shared" si="213"/>
        <v>22.5</v>
      </c>
      <c r="BE56" s="136">
        <f t="shared" si="214"/>
        <v>6.75</v>
      </c>
      <c r="BF56" s="136">
        <f t="shared" si="215"/>
        <v>7.6400000000000006</v>
      </c>
      <c r="BG56" s="136">
        <f t="shared" si="216"/>
        <v>0.22079116835326587</v>
      </c>
      <c r="BH56" s="257">
        <v>44389</v>
      </c>
      <c r="BI56" s="258">
        <v>80</v>
      </c>
      <c r="BJ56" s="258">
        <v>20</v>
      </c>
      <c r="BK56" s="259">
        <f>(BI56*BJ56)/100</f>
        <v>16</v>
      </c>
      <c r="BL56" s="325">
        <v>25.37</v>
      </c>
      <c r="BM56" s="325">
        <v>0.34567452014918582</v>
      </c>
      <c r="BN56" s="260"/>
      <c r="BO56" s="257">
        <v>44386</v>
      </c>
      <c r="BP56" s="258">
        <v>55</v>
      </c>
      <c r="BQ56" s="258">
        <v>14</v>
      </c>
      <c r="BR56" s="259">
        <f>(BP56*BQ56)/100</f>
        <v>7.7</v>
      </c>
      <c r="BS56" s="325">
        <v>12.442</v>
      </c>
      <c r="BT56" s="325">
        <v>2.6817459717073908</v>
      </c>
      <c r="BU56" s="260"/>
      <c r="BV56" s="93">
        <f t="shared" si="242"/>
        <v>67.5</v>
      </c>
      <c r="BW56" s="93">
        <f t="shared" si="242"/>
        <v>17</v>
      </c>
      <c r="BX56" s="93">
        <f t="shared" si="242"/>
        <v>11.85</v>
      </c>
      <c r="BY56" s="248">
        <f t="shared" si="28"/>
        <v>18.905999999999999</v>
      </c>
      <c r="BZ56" s="248">
        <f t="shared" si="29"/>
        <v>1.5137102459282883</v>
      </c>
      <c r="CA56" s="90">
        <v>50</v>
      </c>
      <c r="CB56" s="90">
        <v>20</v>
      </c>
      <c r="CC56" s="90">
        <v>10</v>
      </c>
      <c r="CD56" s="175">
        <v>90</v>
      </c>
      <c r="CE56" s="175">
        <v>65</v>
      </c>
      <c r="CF56" s="136">
        <v>58.5</v>
      </c>
      <c r="CG56" s="90"/>
      <c r="CH56" s="136">
        <v>110.25</v>
      </c>
      <c r="CI56" s="90">
        <v>35</v>
      </c>
      <c r="CJ56" s="90">
        <v>20</v>
      </c>
      <c r="CK56" s="136">
        <v>7</v>
      </c>
      <c r="CL56" s="90">
        <v>35</v>
      </c>
      <c r="CM56" s="90">
        <v>25</v>
      </c>
      <c r="CN56" s="136">
        <v>8.75</v>
      </c>
      <c r="CO56" s="90">
        <v>35</v>
      </c>
      <c r="CP56" s="90">
        <v>22.5</v>
      </c>
      <c r="CQ56" s="136">
        <v>7.875</v>
      </c>
      <c r="CR56" s="175">
        <v>65</v>
      </c>
      <c r="CS56" s="175">
        <v>40</v>
      </c>
      <c r="CT56" s="90">
        <v>26</v>
      </c>
      <c r="CU56" s="90" t="s">
        <v>156</v>
      </c>
      <c r="CV56" s="136">
        <v>17.407285122650254</v>
      </c>
      <c r="CW56" s="175">
        <v>60</v>
      </c>
      <c r="CX56" s="175">
        <v>50</v>
      </c>
      <c r="CY56" s="90">
        <v>30</v>
      </c>
      <c r="CZ56" s="90" t="s">
        <v>156</v>
      </c>
      <c r="DA56" s="136">
        <v>17.343631716277926</v>
      </c>
      <c r="DB56" s="136">
        <f t="shared" ref="DB56:DC56" si="248">AVERAGE(CR56,CW56)</f>
        <v>62.5</v>
      </c>
      <c r="DC56" s="136">
        <f t="shared" si="248"/>
        <v>45</v>
      </c>
      <c r="DD56" s="136"/>
      <c r="DE56" s="136">
        <f t="shared" si="244"/>
        <v>17.375458419464088</v>
      </c>
      <c r="DF56" s="234">
        <f t="shared" si="6"/>
        <v>57.058823529411768</v>
      </c>
      <c r="DG56" s="234">
        <f t="shared" si="7"/>
        <v>29.752941176470589</v>
      </c>
      <c r="DH56" s="234">
        <f t="shared" si="8"/>
        <v>16.914705882352941</v>
      </c>
      <c r="DI56" s="234">
        <f t="shared" si="9"/>
        <v>25.667046607016349</v>
      </c>
      <c r="DJ56" s="234"/>
    </row>
    <row r="57" spans="1:114" ht="15.75" customHeight="1" x14ac:dyDescent="0.35">
      <c r="A57" t="s">
        <v>81</v>
      </c>
      <c r="B57" s="165">
        <v>126</v>
      </c>
      <c r="C57" s="148" t="s">
        <v>227</v>
      </c>
      <c r="D57" s="129" t="s">
        <v>56</v>
      </c>
      <c r="E57" s="130" t="s">
        <v>224</v>
      </c>
      <c r="F57" s="273">
        <v>30</v>
      </c>
      <c r="G57" s="136">
        <v>14</v>
      </c>
      <c r="H57" s="90">
        <v>4.2</v>
      </c>
      <c r="I57" s="175">
        <v>100</v>
      </c>
      <c r="J57" s="136">
        <v>44.4</v>
      </c>
      <c r="K57" s="136">
        <v>44.4</v>
      </c>
      <c r="L57" s="274">
        <v>43.796042896089482</v>
      </c>
      <c r="M57" s="175">
        <v>100</v>
      </c>
      <c r="N57" s="175">
        <v>95</v>
      </c>
      <c r="O57" s="136">
        <v>95</v>
      </c>
      <c r="P57" s="274">
        <v>68.915521090212039</v>
      </c>
      <c r="Q57" s="136">
        <f t="shared" ref="Q57:T57" si="249">AVERAGE(I57,M57)</f>
        <v>100</v>
      </c>
      <c r="R57" s="136">
        <f t="shared" si="249"/>
        <v>69.7</v>
      </c>
      <c r="S57" s="136">
        <f t="shared" si="249"/>
        <v>69.7</v>
      </c>
      <c r="T57" s="136">
        <f t="shared" si="249"/>
        <v>56.355781993150757</v>
      </c>
      <c r="U57" s="175">
        <v>70</v>
      </c>
      <c r="V57" s="136">
        <v>33</v>
      </c>
      <c r="W57" s="136">
        <v>23.1</v>
      </c>
      <c r="X57" s="175">
        <v>50</v>
      </c>
      <c r="Y57" s="136">
        <v>55.3</v>
      </c>
      <c r="Z57" s="136">
        <v>27.7</v>
      </c>
      <c r="AA57" s="175">
        <f t="shared" ref="AA57:AC57" si="250">AVERAGE(U57,X57)</f>
        <v>60</v>
      </c>
      <c r="AB57" s="136">
        <f t="shared" si="250"/>
        <v>44.15</v>
      </c>
      <c r="AC57" s="136">
        <f t="shared" si="250"/>
        <v>25.4</v>
      </c>
      <c r="AD57" s="229">
        <v>43658</v>
      </c>
      <c r="AE57" s="275">
        <v>75</v>
      </c>
      <c r="AF57" s="276">
        <v>21</v>
      </c>
      <c r="AG57" s="276">
        <v>15.8</v>
      </c>
      <c r="AH57" s="168"/>
      <c r="AI57" s="229">
        <v>43654</v>
      </c>
      <c r="AJ57" s="275">
        <v>80</v>
      </c>
      <c r="AK57" s="276">
        <v>33</v>
      </c>
      <c r="AL57" s="276">
        <v>26.4</v>
      </c>
      <c r="AM57" s="168" t="s">
        <v>77</v>
      </c>
      <c r="AN57" s="136">
        <f t="shared" ref="AN57:AP57" si="251">AVERAGE(AE57,AJ57)</f>
        <v>77.5</v>
      </c>
      <c r="AO57" s="136">
        <f t="shared" si="251"/>
        <v>27</v>
      </c>
      <c r="AP57" s="136">
        <f t="shared" si="251"/>
        <v>21.1</v>
      </c>
      <c r="AQ57" s="229">
        <v>44028</v>
      </c>
      <c r="AR57" s="116">
        <v>40</v>
      </c>
      <c r="AS57" s="116">
        <v>30</v>
      </c>
      <c r="AT57" s="117">
        <f t="shared" si="210"/>
        <v>12</v>
      </c>
      <c r="AU57" s="116">
        <v>22.893000000000001</v>
      </c>
      <c r="AV57" s="116">
        <v>0</v>
      </c>
      <c r="AW57" s="115">
        <v>44024</v>
      </c>
      <c r="AX57" s="116">
        <v>40</v>
      </c>
      <c r="AY57" s="116">
        <v>20</v>
      </c>
      <c r="AZ57" s="117">
        <f t="shared" si="211"/>
        <v>8</v>
      </c>
      <c r="BA57" s="116">
        <v>15.224</v>
      </c>
      <c r="BB57" s="116">
        <v>0.87247564965589863</v>
      </c>
      <c r="BC57" s="136">
        <f t="shared" si="212"/>
        <v>40</v>
      </c>
      <c r="BD57" s="136">
        <f t="shared" si="213"/>
        <v>25</v>
      </c>
      <c r="BE57" s="136">
        <f t="shared" si="214"/>
        <v>10</v>
      </c>
      <c r="BF57" s="136">
        <f t="shared" si="215"/>
        <v>19.058500000000002</v>
      </c>
      <c r="BG57" s="136">
        <f t="shared" si="216"/>
        <v>0.43623782482794932</v>
      </c>
      <c r="BH57" s="93"/>
      <c r="BI57" s="93"/>
      <c r="BJ57" s="93"/>
      <c r="BK57" s="93"/>
      <c r="BL57" s="248"/>
      <c r="BM57" s="248"/>
      <c r="BN57" s="93"/>
      <c r="BO57" s="93"/>
      <c r="BP57" s="93"/>
      <c r="BQ57" s="93"/>
      <c r="BR57" s="93"/>
      <c r="BS57" s="248"/>
      <c r="BT57" s="248"/>
      <c r="BU57" s="93"/>
      <c r="BV57" s="93"/>
      <c r="BW57" s="93"/>
      <c r="BX57" s="93"/>
      <c r="BY57" s="248"/>
      <c r="BZ57" s="248"/>
      <c r="CA57" s="90">
        <v>50</v>
      </c>
      <c r="CB57" s="90">
        <v>30</v>
      </c>
      <c r="CC57" s="90">
        <v>15</v>
      </c>
      <c r="CD57" s="175">
        <v>100</v>
      </c>
      <c r="CE57" s="175">
        <v>95</v>
      </c>
      <c r="CF57" s="136">
        <v>95</v>
      </c>
      <c r="CG57" s="90"/>
      <c r="CH57" s="136">
        <v>51.591726225825596</v>
      </c>
      <c r="CI57" s="90">
        <v>60</v>
      </c>
      <c r="CJ57" s="90">
        <v>35</v>
      </c>
      <c r="CK57" s="136">
        <v>21</v>
      </c>
      <c r="CL57" s="90">
        <v>45</v>
      </c>
      <c r="CM57" s="90">
        <v>25</v>
      </c>
      <c r="CN57" s="136">
        <v>11.25</v>
      </c>
      <c r="CO57" s="90">
        <v>52.5</v>
      </c>
      <c r="CP57" s="90">
        <v>30</v>
      </c>
      <c r="CQ57" s="136">
        <v>16.125</v>
      </c>
      <c r="CR57" s="175">
        <v>60</v>
      </c>
      <c r="CS57" s="175">
        <v>50</v>
      </c>
      <c r="CT57" s="90">
        <v>30</v>
      </c>
      <c r="CU57" s="90" t="s">
        <v>156</v>
      </c>
      <c r="CV57" s="136">
        <v>72.454248337249382</v>
      </c>
      <c r="CW57" s="175">
        <v>80</v>
      </c>
      <c r="CX57" s="175">
        <v>65</v>
      </c>
      <c r="CY57" s="90">
        <v>52</v>
      </c>
      <c r="CZ57" s="90" t="s">
        <v>156</v>
      </c>
      <c r="DA57" s="136">
        <v>59.764854867809078</v>
      </c>
      <c r="DB57" s="136">
        <f t="shared" ref="DB57:DC57" si="252">AVERAGE(CR57,CW57)</f>
        <v>70</v>
      </c>
      <c r="DC57" s="136">
        <f t="shared" si="252"/>
        <v>57.5</v>
      </c>
      <c r="DD57" s="136"/>
      <c r="DE57" s="136">
        <f t="shared" si="244"/>
        <v>66.109551602529223</v>
      </c>
      <c r="DF57" s="234">
        <f t="shared" si="6"/>
        <v>65.333333333333329</v>
      </c>
      <c r="DG57" s="234">
        <f t="shared" si="7"/>
        <v>43.046666666666667</v>
      </c>
      <c r="DH57" s="234">
        <f t="shared" si="8"/>
        <v>32.056666666666665</v>
      </c>
      <c r="DI57" s="234">
        <f t="shared" si="9"/>
        <v>61.23266679783999</v>
      </c>
      <c r="DJ57" s="234"/>
    </row>
    <row r="58" spans="1:114" ht="15.75" customHeight="1" x14ac:dyDescent="0.35">
      <c r="B58" s="165">
        <v>127</v>
      </c>
      <c r="C58" s="148" t="s">
        <v>229</v>
      </c>
      <c r="D58" s="129" t="s">
        <v>56</v>
      </c>
      <c r="E58" s="130" t="s">
        <v>224</v>
      </c>
      <c r="F58" s="273">
        <v>80</v>
      </c>
      <c r="G58" s="136">
        <v>33</v>
      </c>
      <c r="H58" s="90">
        <v>26.4</v>
      </c>
      <c r="I58" s="175">
        <v>90</v>
      </c>
      <c r="J58" s="136">
        <v>66</v>
      </c>
      <c r="K58" s="136">
        <v>59.4</v>
      </c>
      <c r="L58" s="274">
        <v>55.140279567760487</v>
      </c>
      <c r="M58" s="175">
        <v>100</v>
      </c>
      <c r="N58" s="175">
        <v>90</v>
      </c>
      <c r="O58" s="136">
        <v>90</v>
      </c>
      <c r="P58" s="274">
        <v>56.833963245757069</v>
      </c>
      <c r="Q58" s="136">
        <f t="shared" ref="Q58:T58" si="253">AVERAGE(I58,M58)</f>
        <v>95</v>
      </c>
      <c r="R58" s="136">
        <f t="shared" si="253"/>
        <v>78</v>
      </c>
      <c r="S58" s="136">
        <f t="shared" si="253"/>
        <v>74.7</v>
      </c>
      <c r="T58" s="136">
        <f t="shared" si="253"/>
        <v>55.987121406758774</v>
      </c>
      <c r="U58" s="175">
        <v>60</v>
      </c>
      <c r="V58" s="136">
        <v>33</v>
      </c>
      <c r="W58" s="136">
        <v>19.8</v>
      </c>
      <c r="X58" s="175">
        <v>50</v>
      </c>
      <c r="Y58" s="136">
        <v>21</v>
      </c>
      <c r="Z58" s="136">
        <v>10.5</v>
      </c>
      <c r="AA58" s="175">
        <f t="shared" ref="AA58:AC58" si="254">AVERAGE(U58,X58)</f>
        <v>55</v>
      </c>
      <c r="AB58" s="136">
        <f t="shared" si="254"/>
        <v>27</v>
      </c>
      <c r="AC58" s="136">
        <f t="shared" si="254"/>
        <v>15.15</v>
      </c>
      <c r="AD58" s="229">
        <v>43661</v>
      </c>
      <c r="AE58" s="275">
        <v>30</v>
      </c>
      <c r="AF58" s="276">
        <v>14</v>
      </c>
      <c r="AG58" s="276">
        <v>4.2</v>
      </c>
      <c r="AH58" s="174"/>
      <c r="AI58" s="229">
        <v>43656</v>
      </c>
      <c r="AJ58" s="275">
        <v>65</v>
      </c>
      <c r="AK58" s="276">
        <v>66</v>
      </c>
      <c r="AL58" s="276">
        <v>42.9</v>
      </c>
      <c r="AM58" s="174"/>
      <c r="AN58" s="136">
        <f t="shared" ref="AN58:AP58" si="255">AVERAGE(AE58,AJ58)</f>
        <v>47.5</v>
      </c>
      <c r="AO58" s="136">
        <f t="shared" si="255"/>
        <v>40</v>
      </c>
      <c r="AP58" s="136">
        <f t="shared" si="255"/>
        <v>23.55</v>
      </c>
      <c r="AQ58" s="229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36"/>
      <c r="BD58" s="136"/>
      <c r="BE58" s="136"/>
      <c r="BF58" s="136"/>
      <c r="BG58" s="136"/>
      <c r="BH58" s="93"/>
      <c r="BI58" s="93"/>
      <c r="BJ58" s="93"/>
      <c r="BK58" s="93"/>
      <c r="BL58" s="248"/>
      <c r="BM58" s="248"/>
      <c r="BN58" s="93"/>
      <c r="BO58" s="93"/>
      <c r="BP58" s="93"/>
      <c r="BQ58" s="93"/>
      <c r="BR58" s="93"/>
      <c r="BS58" s="248"/>
      <c r="BT58" s="248"/>
      <c r="BU58" s="93"/>
      <c r="BV58" s="93"/>
      <c r="BW58" s="93"/>
      <c r="BX58" s="93"/>
      <c r="BY58" s="248"/>
      <c r="BZ58" s="248"/>
      <c r="CA58" s="90">
        <v>50</v>
      </c>
      <c r="CB58" s="90">
        <v>20</v>
      </c>
      <c r="CC58" s="90">
        <v>10</v>
      </c>
      <c r="CD58" s="175">
        <v>95</v>
      </c>
      <c r="CE58" s="175">
        <v>70</v>
      </c>
      <c r="CF58" s="136">
        <v>66.5</v>
      </c>
      <c r="CG58" s="90"/>
      <c r="CH58" s="136">
        <v>83.47</v>
      </c>
      <c r="CI58" s="90">
        <v>70</v>
      </c>
      <c r="CJ58" s="90">
        <v>55</v>
      </c>
      <c r="CK58" s="136">
        <v>38.5</v>
      </c>
      <c r="CL58" s="90">
        <v>50</v>
      </c>
      <c r="CM58" s="90">
        <v>40</v>
      </c>
      <c r="CN58" s="136">
        <v>20</v>
      </c>
      <c r="CO58" s="90">
        <v>60</v>
      </c>
      <c r="CP58" s="90">
        <v>47.5</v>
      </c>
      <c r="CQ58" s="136">
        <v>29.25</v>
      </c>
      <c r="CR58" s="175">
        <v>85</v>
      </c>
      <c r="CS58" s="175">
        <v>75</v>
      </c>
      <c r="CT58" s="90">
        <v>63.75</v>
      </c>
      <c r="CU58" s="90" t="s">
        <v>156</v>
      </c>
      <c r="CV58" s="136">
        <v>95.509681310068544</v>
      </c>
      <c r="CW58" s="175">
        <v>60</v>
      </c>
      <c r="CX58" s="175">
        <v>50</v>
      </c>
      <c r="CY58" s="90">
        <v>30</v>
      </c>
      <c r="CZ58" s="90" t="s">
        <v>156</v>
      </c>
      <c r="DA58" s="136">
        <v>81.44319762323812</v>
      </c>
      <c r="DB58" s="136">
        <f t="shared" ref="DB58:DC58" si="256">AVERAGE(CR58,CW58)</f>
        <v>72.5</v>
      </c>
      <c r="DC58" s="136">
        <f t="shared" si="256"/>
        <v>62.5</v>
      </c>
      <c r="DD58" s="136"/>
      <c r="DE58" s="136">
        <f t="shared" si="244"/>
        <v>88.476439466653332</v>
      </c>
      <c r="DF58" s="234">
        <f t="shared" si="6"/>
        <v>68.07692307692308</v>
      </c>
      <c r="DG58" s="234">
        <f t="shared" si="7"/>
        <v>48.692307692307693</v>
      </c>
      <c r="DH58" s="234">
        <f t="shared" si="8"/>
        <v>37.073076923076925</v>
      </c>
      <c r="DI58" s="234">
        <f t="shared" si="9"/>
        <v>72.23178043670606</v>
      </c>
      <c r="DJ58" s="234"/>
    </row>
    <row r="59" spans="1:114" ht="15.75" customHeight="1" x14ac:dyDescent="0.35">
      <c r="B59" s="165">
        <v>128</v>
      </c>
      <c r="C59" s="148" t="s">
        <v>235</v>
      </c>
      <c r="D59" s="129" t="s">
        <v>56</v>
      </c>
      <c r="E59" s="130" t="s">
        <v>224</v>
      </c>
      <c r="F59" s="278"/>
      <c r="G59" s="279"/>
      <c r="H59" s="90"/>
      <c r="I59" s="175">
        <v>0</v>
      </c>
      <c r="J59" s="136"/>
      <c r="K59" s="136"/>
      <c r="L59" s="274"/>
      <c r="M59" s="175">
        <v>60</v>
      </c>
      <c r="N59" s="175">
        <v>14</v>
      </c>
      <c r="O59" s="136">
        <v>8.4</v>
      </c>
      <c r="P59" s="274"/>
      <c r="Q59" s="136">
        <f t="shared" ref="Q59:S59" si="257">AVERAGE(I59,M59)</f>
        <v>30</v>
      </c>
      <c r="R59" s="136">
        <f t="shared" si="257"/>
        <v>14</v>
      </c>
      <c r="S59" s="136">
        <f t="shared" si="257"/>
        <v>8.4</v>
      </c>
      <c r="T59" s="136"/>
      <c r="U59" s="175">
        <v>30</v>
      </c>
      <c r="V59" s="136">
        <v>21</v>
      </c>
      <c r="W59" s="136">
        <v>6.3</v>
      </c>
      <c r="X59" s="175">
        <v>50</v>
      </c>
      <c r="Y59" s="136">
        <v>14</v>
      </c>
      <c r="Z59" s="136">
        <v>7</v>
      </c>
      <c r="AA59" s="175">
        <f t="shared" ref="AA59:AC59" si="258">AVERAGE(U59,X59)</f>
        <v>40</v>
      </c>
      <c r="AB59" s="136">
        <f t="shared" si="258"/>
        <v>17.5</v>
      </c>
      <c r="AC59" s="136">
        <f t="shared" si="258"/>
        <v>6.65</v>
      </c>
      <c r="AD59" s="229">
        <v>43662</v>
      </c>
      <c r="AE59" s="275">
        <v>75</v>
      </c>
      <c r="AF59" s="276">
        <v>44.3</v>
      </c>
      <c r="AG59" s="276">
        <v>33.200000000000003</v>
      </c>
      <c r="AH59" s="174" t="s">
        <v>139</v>
      </c>
      <c r="AI59" s="229">
        <v>43661</v>
      </c>
      <c r="AJ59" s="275">
        <v>90</v>
      </c>
      <c r="AK59" s="276">
        <v>72.5</v>
      </c>
      <c r="AL59" s="276">
        <v>65.3</v>
      </c>
      <c r="AM59" s="174" t="s">
        <v>139</v>
      </c>
      <c r="AN59" s="136">
        <f t="shared" ref="AN59:AP59" si="259">AVERAGE(AE59,AJ59)</f>
        <v>82.5</v>
      </c>
      <c r="AO59" s="136">
        <f t="shared" si="259"/>
        <v>58.4</v>
      </c>
      <c r="AP59" s="136">
        <f t="shared" si="259"/>
        <v>49.25</v>
      </c>
      <c r="AQ59" s="229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36"/>
      <c r="BD59" s="136"/>
      <c r="BE59" s="136"/>
      <c r="BF59" s="136"/>
      <c r="BG59" s="136"/>
      <c r="BH59" s="93"/>
      <c r="BI59" s="93"/>
      <c r="BJ59" s="93"/>
      <c r="BK59" s="93"/>
      <c r="BL59" s="248"/>
      <c r="BM59" s="248"/>
      <c r="BN59" s="93"/>
      <c r="BO59" s="93"/>
      <c r="BP59" s="93"/>
      <c r="BQ59" s="93"/>
      <c r="BR59" s="93"/>
      <c r="BS59" s="248"/>
      <c r="BT59" s="248"/>
      <c r="BU59" s="93"/>
      <c r="BV59" s="93"/>
      <c r="BW59" s="93"/>
      <c r="BX59" s="93"/>
      <c r="BY59" s="248"/>
      <c r="BZ59" s="248"/>
      <c r="CA59" s="90">
        <v>50</v>
      </c>
      <c r="CB59" s="90">
        <v>50</v>
      </c>
      <c r="CC59" s="90">
        <v>25</v>
      </c>
      <c r="CD59" s="175">
        <v>60</v>
      </c>
      <c r="CE59" s="175">
        <v>35</v>
      </c>
      <c r="CF59" s="136">
        <v>21</v>
      </c>
      <c r="CG59" s="90"/>
      <c r="CH59" s="136">
        <v>37.590000000000003</v>
      </c>
      <c r="CI59" s="90">
        <v>40</v>
      </c>
      <c r="CJ59" s="90">
        <v>30</v>
      </c>
      <c r="CK59" s="136">
        <v>12</v>
      </c>
      <c r="CL59" s="90">
        <v>30</v>
      </c>
      <c r="CM59" s="90">
        <v>30</v>
      </c>
      <c r="CN59" s="136">
        <v>9</v>
      </c>
      <c r="CO59" s="90">
        <v>35</v>
      </c>
      <c r="CP59" s="90">
        <v>30</v>
      </c>
      <c r="CQ59" s="136">
        <v>10.5</v>
      </c>
      <c r="CR59" s="175">
        <v>50</v>
      </c>
      <c r="CS59" s="175">
        <v>45</v>
      </c>
      <c r="CT59" s="90">
        <v>22.5</v>
      </c>
      <c r="CU59" s="90" t="s">
        <v>156</v>
      </c>
      <c r="CV59" s="136">
        <v>36.049999999999997</v>
      </c>
      <c r="CW59" s="175">
        <v>60</v>
      </c>
      <c r="CX59" s="175">
        <v>50</v>
      </c>
      <c r="CY59" s="90">
        <v>30</v>
      </c>
      <c r="CZ59" s="90" t="s">
        <v>156</v>
      </c>
      <c r="DA59" s="136">
        <v>40.0900395274817</v>
      </c>
      <c r="DB59" s="136">
        <f t="shared" ref="DB59:DC59" si="260">AVERAGE(CR59,CW59)</f>
        <v>55</v>
      </c>
      <c r="DC59" s="136">
        <f t="shared" si="260"/>
        <v>47.5</v>
      </c>
      <c r="DD59" s="136"/>
      <c r="DE59" s="136">
        <f t="shared" si="244"/>
        <v>38.070019763740845</v>
      </c>
      <c r="DF59" s="234">
        <f t="shared" si="6"/>
        <v>49.583333333333336</v>
      </c>
      <c r="DG59" s="234">
        <f t="shared" si="7"/>
        <v>36.890909090909091</v>
      </c>
      <c r="DH59" s="234">
        <f t="shared" si="8"/>
        <v>21.790909090909089</v>
      </c>
      <c r="DI59" s="234">
        <f t="shared" si="9"/>
        <v>38.070019763740845</v>
      </c>
      <c r="DJ59" s="234"/>
    </row>
    <row r="60" spans="1:114" ht="15.75" customHeight="1" x14ac:dyDescent="0.35">
      <c r="B60" s="165">
        <v>130</v>
      </c>
      <c r="C60" s="148" t="s">
        <v>237</v>
      </c>
      <c r="D60" s="129" t="s">
        <v>56</v>
      </c>
      <c r="E60" s="130" t="s">
        <v>224</v>
      </c>
      <c r="F60" s="278"/>
      <c r="G60" s="279"/>
      <c r="H60" s="90"/>
      <c r="I60" s="175">
        <v>30</v>
      </c>
      <c r="J60" s="136">
        <v>17.5</v>
      </c>
      <c r="K60" s="136">
        <v>5.3</v>
      </c>
      <c r="L60" s="274">
        <v>50.692024276570976</v>
      </c>
      <c r="M60" s="175">
        <v>40</v>
      </c>
      <c r="N60" s="175">
        <v>7</v>
      </c>
      <c r="O60" s="136">
        <v>2.8</v>
      </c>
      <c r="P60" s="274">
        <v>53.382687113246</v>
      </c>
      <c r="Q60" s="136">
        <f t="shared" ref="Q60:T60" si="261">AVERAGE(I60,M60)</f>
        <v>35</v>
      </c>
      <c r="R60" s="136">
        <f t="shared" si="261"/>
        <v>12.25</v>
      </c>
      <c r="S60" s="136">
        <f t="shared" si="261"/>
        <v>4.05</v>
      </c>
      <c r="T60" s="136">
        <f t="shared" si="261"/>
        <v>52.037355694908484</v>
      </c>
      <c r="U60" s="280" t="s">
        <v>175</v>
      </c>
      <c r="V60" s="281"/>
      <c r="W60" s="136"/>
      <c r="X60" s="280" t="s">
        <v>175</v>
      </c>
      <c r="Y60" s="281"/>
      <c r="Z60" s="136"/>
      <c r="AA60" s="175"/>
      <c r="AB60" s="136"/>
      <c r="AC60" s="136"/>
      <c r="AD60" s="89"/>
      <c r="AE60" s="282"/>
      <c r="AF60" s="278"/>
      <c r="AG60" s="278"/>
      <c r="AH60" s="90"/>
      <c r="AI60" s="89"/>
      <c r="AJ60" s="282"/>
      <c r="AK60" s="278"/>
      <c r="AL60" s="278"/>
      <c r="AM60" s="90"/>
      <c r="AN60" s="136"/>
      <c r="AO60" s="136"/>
      <c r="AP60" s="136"/>
      <c r="AQ60" s="229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36"/>
      <c r="BD60" s="136"/>
      <c r="BE60" s="136"/>
      <c r="BF60" s="136"/>
      <c r="BG60" s="136"/>
      <c r="BH60" s="93"/>
      <c r="BI60" s="93"/>
      <c r="BJ60" s="93"/>
      <c r="BK60" s="93"/>
      <c r="BL60" s="248"/>
      <c r="BM60" s="248"/>
      <c r="BN60" s="93"/>
      <c r="BO60" s="93"/>
      <c r="BP60" s="93"/>
      <c r="BQ60" s="93"/>
      <c r="BR60" s="93"/>
      <c r="BS60" s="248"/>
      <c r="BT60" s="248"/>
      <c r="BU60" s="93"/>
      <c r="BV60" s="93"/>
      <c r="BW60" s="93"/>
      <c r="BX60" s="93"/>
      <c r="BY60" s="248"/>
      <c r="BZ60" s="248"/>
      <c r="CA60" s="90"/>
      <c r="CB60" s="90"/>
      <c r="CC60" s="90"/>
      <c r="CD60" s="90"/>
      <c r="CE60" s="90"/>
      <c r="CF60" s="90"/>
      <c r="CG60" s="90"/>
      <c r="CH60" s="136"/>
      <c r="CI60" s="90">
        <v>60</v>
      </c>
      <c r="CJ60" s="90">
        <v>30</v>
      </c>
      <c r="CK60" s="136">
        <v>18</v>
      </c>
      <c r="CL60" s="90">
        <v>45</v>
      </c>
      <c r="CM60" s="90">
        <v>30</v>
      </c>
      <c r="CN60" s="136">
        <v>13.5</v>
      </c>
      <c r="CO60" s="90">
        <v>52.5</v>
      </c>
      <c r="CP60" s="90">
        <v>30</v>
      </c>
      <c r="CQ60" s="136">
        <v>15.75</v>
      </c>
      <c r="CR60" s="175" t="s">
        <v>80</v>
      </c>
      <c r="CS60" s="175" t="s">
        <v>80</v>
      </c>
      <c r="CT60" s="90" t="s">
        <v>81</v>
      </c>
      <c r="CU60" s="90" t="s">
        <v>81</v>
      </c>
      <c r="CV60" s="136" t="s">
        <v>81</v>
      </c>
      <c r="CW60" s="175" t="s">
        <v>80</v>
      </c>
      <c r="CX60" s="175" t="s">
        <v>80</v>
      </c>
      <c r="CY60" s="90" t="s">
        <v>80</v>
      </c>
      <c r="CZ60" s="90" t="s">
        <v>81</v>
      </c>
      <c r="DA60" s="136" t="s">
        <v>81</v>
      </c>
      <c r="DB60" s="136"/>
      <c r="DC60" s="136"/>
      <c r="DD60" s="136"/>
      <c r="DE60" s="136"/>
      <c r="DF60" s="234">
        <f t="shared" si="6"/>
        <v>43.75</v>
      </c>
      <c r="DG60" s="234">
        <f t="shared" si="7"/>
        <v>21.125</v>
      </c>
      <c r="DH60" s="234">
        <f t="shared" si="8"/>
        <v>9.9</v>
      </c>
      <c r="DI60" s="234">
        <f t="shared" si="9"/>
        <v>52.037355694908484</v>
      </c>
      <c r="DJ60" s="234"/>
    </row>
    <row r="61" spans="1:114" ht="15.75" customHeight="1" x14ac:dyDescent="0.35">
      <c r="B61" s="165">
        <v>131</v>
      </c>
      <c r="C61" s="148" t="s">
        <v>241</v>
      </c>
      <c r="D61" s="129" t="s">
        <v>56</v>
      </c>
      <c r="E61" s="130" t="s">
        <v>224</v>
      </c>
      <c r="F61" s="273">
        <v>50</v>
      </c>
      <c r="G61" s="136">
        <v>14</v>
      </c>
      <c r="H61" s="90">
        <v>7</v>
      </c>
      <c r="I61" s="175">
        <v>100</v>
      </c>
      <c r="J61" s="136">
        <v>72.5</v>
      </c>
      <c r="K61" s="136">
        <v>72.5</v>
      </c>
      <c r="L61" s="274">
        <v>40.175472425761669</v>
      </c>
      <c r="M61" s="175">
        <v>100</v>
      </c>
      <c r="N61" s="175">
        <v>79</v>
      </c>
      <c r="O61" s="136">
        <v>79</v>
      </c>
      <c r="P61" s="274">
        <v>39.094753283091066</v>
      </c>
      <c r="Q61" s="136">
        <f t="shared" ref="Q61:T61" si="262">AVERAGE(I61,M61)</f>
        <v>100</v>
      </c>
      <c r="R61" s="136">
        <f t="shared" si="262"/>
        <v>75.75</v>
      </c>
      <c r="S61" s="136">
        <f t="shared" si="262"/>
        <v>75.75</v>
      </c>
      <c r="T61" s="136">
        <f t="shared" si="262"/>
        <v>39.635112854426367</v>
      </c>
      <c r="U61" s="175">
        <v>50</v>
      </c>
      <c r="V61" s="136">
        <v>14</v>
      </c>
      <c r="W61" s="136">
        <v>7</v>
      </c>
      <c r="X61" s="175">
        <v>40</v>
      </c>
      <c r="Y61" s="136">
        <v>14</v>
      </c>
      <c r="Z61" s="136">
        <v>5.6</v>
      </c>
      <c r="AA61" s="175">
        <f t="shared" ref="AA61:AC61" si="263">AVERAGE(U61,X61)</f>
        <v>45</v>
      </c>
      <c r="AB61" s="136">
        <f t="shared" si="263"/>
        <v>14</v>
      </c>
      <c r="AC61" s="136">
        <f t="shared" si="263"/>
        <v>6.3</v>
      </c>
      <c r="AD61" s="229">
        <v>43655</v>
      </c>
      <c r="AE61" s="275">
        <v>100</v>
      </c>
      <c r="AF61" s="276">
        <v>84.5</v>
      </c>
      <c r="AG61" s="276">
        <v>84.5</v>
      </c>
      <c r="AH61" s="174" t="s">
        <v>77</v>
      </c>
      <c r="AI61" s="229">
        <v>43658</v>
      </c>
      <c r="AJ61" s="275">
        <v>80</v>
      </c>
      <c r="AK61" s="276">
        <v>84.5</v>
      </c>
      <c r="AL61" s="276">
        <v>67.599999999999994</v>
      </c>
      <c r="AM61" s="168" t="s">
        <v>77</v>
      </c>
      <c r="AN61" s="136">
        <f t="shared" ref="AN61:AP61" si="264">AVERAGE(AE61,AJ61)</f>
        <v>90</v>
      </c>
      <c r="AO61" s="136">
        <f t="shared" si="264"/>
        <v>84.5</v>
      </c>
      <c r="AP61" s="136">
        <f t="shared" si="264"/>
        <v>76.05</v>
      </c>
      <c r="AQ61" s="229">
        <v>44031</v>
      </c>
      <c r="AR61" s="116">
        <v>15</v>
      </c>
      <c r="AS61" s="116">
        <v>30</v>
      </c>
      <c r="AT61" s="117">
        <f t="shared" ref="AT61:AT79" si="265">(AR61*AS61)/100</f>
        <v>4.5</v>
      </c>
      <c r="AU61" s="116">
        <v>11.051</v>
      </c>
      <c r="AV61" s="116">
        <v>0</v>
      </c>
      <c r="AW61" s="115">
        <v>44032</v>
      </c>
      <c r="AX61" s="116">
        <v>25</v>
      </c>
      <c r="AY61" s="116">
        <v>35</v>
      </c>
      <c r="AZ61" s="117">
        <f t="shared" ref="AZ61:AZ79" si="266">(AX61*AY61)/100</f>
        <v>8.75</v>
      </c>
      <c r="BA61" s="116">
        <v>22.959</v>
      </c>
      <c r="BB61" s="116">
        <v>0.51271186440677963</v>
      </c>
      <c r="BC61" s="136">
        <f t="shared" ref="BC61:BC79" si="267">AVERAGE(AR61,AX61)</f>
        <v>20</v>
      </c>
      <c r="BD61" s="136">
        <f t="shared" ref="BD61:BD79" si="268">AVERAGE(AS61,AY61)</f>
        <v>32.5</v>
      </c>
      <c r="BE61" s="136">
        <f t="shared" ref="BE61:BE79" si="269">AVERAGE(AT61,AZ61)</f>
        <v>6.625</v>
      </c>
      <c r="BF61" s="136">
        <f t="shared" ref="BF61:BF79" si="270">AVERAGE(AU61,BA61)</f>
        <v>17.004999999999999</v>
      </c>
      <c r="BG61" s="136">
        <f t="shared" ref="BG61:BG79" si="271">AVERAGE(AV61,BB61)</f>
        <v>0.25635593220338981</v>
      </c>
      <c r="BH61" s="257">
        <v>44389</v>
      </c>
      <c r="BI61" s="258">
        <v>35</v>
      </c>
      <c r="BJ61" s="258">
        <v>20</v>
      </c>
      <c r="BK61" s="259">
        <f>(BI61*BJ61)/100</f>
        <v>7</v>
      </c>
      <c r="BL61" s="325">
        <v>20.864000000000001</v>
      </c>
      <c r="BM61" s="325">
        <v>0.37839697282421741</v>
      </c>
      <c r="BN61" s="260"/>
      <c r="BO61" s="257">
        <v>44383</v>
      </c>
      <c r="BP61" s="258">
        <v>95</v>
      </c>
      <c r="BQ61" s="258">
        <v>60</v>
      </c>
      <c r="BR61" s="259">
        <f>(BP61*BQ61)/100</f>
        <v>57</v>
      </c>
      <c r="BS61" s="325">
        <v>12.411</v>
      </c>
      <c r="BT61" s="325">
        <v>0.99622641509433973</v>
      </c>
      <c r="BU61" s="260"/>
      <c r="BV61" s="93">
        <f t="shared" ref="BV61:BX62" si="272">AVERAGE(BI61,BP61)</f>
        <v>65</v>
      </c>
      <c r="BW61" s="93">
        <f t="shared" si="272"/>
        <v>40</v>
      </c>
      <c r="BX61" s="93">
        <f t="shared" si="272"/>
        <v>32</v>
      </c>
      <c r="BY61" s="248">
        <f t="shared" si="28"/>
        <v>16.637499999999999</v>
      </c>
      <c r="BZ61" s="248">
        <f t="shared" si="29"/>
        <v>0.6873116939592786</v>
      </c>
      <c r="CA61" s="90">
        <v>40</v>
      </c>
      <c r="CB61" s="90">
        <v>40</v>
      </c>
      <c r="CC61" s="90">
        <v>16</v>
      </c>
      <c r="CD61" s="175">
        <v>85</v>
      </c>
      <c r="CE61" s="175">
        <v>75</v>
      </c>
      <c r="CF61" s="136">
        <v>63.75</v>
      </c>
      <c r="CG61" s="90"/>
      <c r="CH61" s="136">
        <v>20.716655126786346</v>
      </c>
      <c r="CI61" s="90">
        <v>70</v>
      </c>
      <c r="CJ61" s="90">
        <v>60</v>
      </c>
      <c r="CK61" s="136">
        <v>42</v>
      </c>
      <c r="CL61" s="90">
        <v>40</v>
      </c>
      <c r="CM61" s="90">
        <v>20</v>
      </c>
      <c r="CN61" s="136">
        <v>8</v>
      </c>
      <c r="CO61" s="90">
        <v>55</v>
      </c>
      <c r="CP61" s="90">
        <v>40</v>
      </c>
      <c r="CQ61" s="136">
        <v>25</v>
      </c>
      <c r="CR61" s="175">
        <v>60</v>
      </c>
      <c r="CS61" s="175">
        <v>45</v>
      </c>
      <c r="CT61" s="90">
        <v>27</v>
      </c>
      <c r="CU61" s="90" t="s">
        <v>156</v>
      </c>
      <c r="CV61" s="136">
        <v>40.141989705694144</v>
      </c>
      <c r="CW61" s="175">
        <v>45</v>
      </c>
      <c r="CX61" s="175">
        <v>35</v>
      </c>
      <c r="CY61" s="90">
        <v>15.75</v>
      </c>
      <c r="CZ61" s="90" t="s">
        <v>156</v>
      </c>
      <c r="DA61" s="136">
        <v>4.8089117145571141</v>
      </c>
      <c r="DB61" s="136">
        <f t="shared" ref="DB61:DC61" si="273">AVERAGE(CR61,CW61)</f>
        <v>52.5</v>
      </c>
      <c r="DC61" s="136">
        <f t="shared" si="273"/>
        <v>40</v>
      </c>
      <c r="DD61" s="136"/>
      <c r="DE61" s="136">
        <f t="shared" ref="DE61:DE63" si="274">AVERAGE(CV61,DA61)</f>
        <v>22.475450710125628</v>
      </c>
      <c r="DF61" s="234">
        <f t="shared" si="6"/>
        <v>60.588235294117645</v>
      </c>
      <c r="DG61" s="234">
        <f t="shared" si="7"/>
        <v>46.029411764705884</v>
      </c>
      <c r="DH61" s="234">
        <f t="shared" si="8"/>
        <v>33.702941176470588</v>
      </c>
      <c r="DI61" s="234">
        <f t="shared" si="9"/>
        <v>31.055281782275998</v>
      </c>
      <c r="DJ61" s="234"/>
    </row>
    <row r="62" spans="1:114" ht="15.75" customHeight="1" x14ac:dyDescent="0.35">
      <c r="B62" s="165">
        <v>132</v>
      </c>
      <c r="C62" s="148" t="s">
        <v>243</v>
      </c>
      <c r="D62" s="129" t="s">
        <v>56</v>
      </c>
      <c r="E62" s="130" t="s">
        <v>244</v>
      </c>
      <c r="F62" s="278"/>
      <c r="G62" s="279"/>
      <c r="H62" s="90"/>
      <c r="I62" s="175">
        <v>85</v>
      </c>
      <c r="J62" s="136">
        <v>44.4</v>
      </c>
      <c r="K62" s="136">
        <v>37.700000000000003</v>
      </c>
      <c r="L62" s="274">
        <v>27.144188806352034</v>
      </c>
      <c r="M62" s="175">
        <v>80</v>
      </c>
      <c r="N62" s="175">
        <v>44.4</v>
      </c>
      <c r="O62" s="136">
        <v>35.5</v>
      </c>
      <c r="P62" s="274">
        <v>47.245721030887275</v>
      </c>
      <c r="Q62" s="136">
        <f t="shared" ref="Q62:T62" si="275">AVERAGE(I62,M62)</f>
        <v>82.5</v>
      </c>
      <c r="R62" s="136">
        <f t="shared" si="275"/>
        <v>44.4</v>
      </c>
      <c r="S62" s="136">
        <f t="shared" si="275"/>
        <v>36.6</v>
      </c>
      <c r="T62" s="136">
        <f t="shared" si="275"/>
        <v>37.194954918619658</v>
      </c>
      <c r="U62" s="175">
        <v>60</v>
      </c>
      <c r="V62" s="136">
        <v>33</v>
      </c>
      <c r="W62" s="136">
        <v>19.8</v>
      </c>
      <c r="X62" s="175">
        <v>70</v>
      </c>
      <c r="Y62" s="136">
        <v>33</v>
      </c>
      <c r="Z62" s="136">
        <v>23.1</v>
      </c>
      <c r="AA62" s="175">
        <f t="shared" ref="AA62:AC62" si="276">AVERAGE(U62,X62)</f>
        <v>65</v>
      </c>
      <c r="AB62" s="136">
        <f t="shared" si="276"/>
        <v>33</v>
      </c>
      <c r="AC62" s="136">
        <f t="shared" si="276"/>
        <v>21.450000000000003</v>
      </c>
      <c r="AD62" s="229">
        <v>43662</v>
      </c>
      <c r="AE62" s="275">
        <v>80</v>
      </c>
      <c r="AF62" s="276">
        <v>55.3</v>
      </c>
      <c r="AG62" s="276">
        <v>44.2</v>
      </c>
      <c r="AH62" s="168" t="s">
        <v>139</v>
      </c>
      <c r="AI62" s="229">
        <v>43651</v>
      </c>
      <c r="AJ62" s="275">
        <v>80</v>
      </c>
      <c r="AK62" s="276">
        <v>79</v>
      </c>
      <c r="AL62" s="276">
        <v>63.2</v>
      </c>
      <c r="AM62" s="174" t="s">
        <v>139</v>
      </c>
      <c r="AN62" s="136">
        <f t="shared" ref="AN62:AP62" si="277">AVERAGE(AE62,AJ62)</f>
        <v>80</v>
      </c>
      <c r="AO62" s="136">
        <f t="shared" si="277"/>
        <v>67.150000000000006</v>
      </c>
      <c r="AP62" s="136">
        <f t="shared" si="277"/>
        <v>53.7</v>
      </c>
      <c r="AQ62" s="229">
        <v>44028</v>
      </c>
      <c r="AR62" s="116">
        <v>50</v>
      </c>
      <c r="AS62" s="116">
        <v>20</v>
      </c>
      <c r="AT62" s="117">
        <f t="shared" si="265"/>
        <v>10</v>
      </c>
      <c r="AU62" s="116">
        <v>25.797000000000001</v>
      </c>
      <c r="AV62" s="116">
        <v>0.38604808669150015</v>
      </c>
      <c r="AW62" s="115">
        <v>44027</v>
      </c>
      <c r="AX62" s="116">
        <v>15</v>
      </c>
      <c r="AY62" s="116">
        <v>20</v>
      </c>
      <c r="AZ62" s="117">
        <f t="shared" si="266"/>
        <v>3</v>
      </c>
      <c r="BA62" s="116">
        <v>22.128</v>
      </c>
      <c r="BB62" s="116">
        <v>0</v>
      </c>
      <c r="BC62" s="136">
        <f t="shared" si="267"/>
        <v>32.5</v>
      </c>
      <c r="BD62" s="136">
        <f t="shared" si="268"/>
        <v>20</v>
      </c>
      <c r="BE62" s="136">
        <f t="shared" si="269"/>
        <v>6.5</v>
      </c>
      <c r="BF62" s="136">
        <f t="shared" si="270"/>
        <v>23.962499999999999</v>
      </c>
      <c r="BG62" s="136">
        <f t="shared" si="271"/>
        <v>0.19302404334575007</v>
      </c>
      <c r="BH62" s="261">
        <v>44381</v>
      </c>
      <c r="BI62" s="259">
        <v>35</v>
      </c>
      <c r="BJ62" s="259">
        <v>40</v>
      </c>
      <c r="BK62" s="259">
        <f>(BI62*BJ62)/100</f>
        <v>14</v>
      </c>
      <c r="BL62" s="325">
        <v>11.932</v>
      </c>
      <c r="BM62" s="325">
        <v>1.3899230578307271</v>
      </c>
      <c r="BN62" s="262"/>
      <c r="BO62" s="257">
        <v>44389</v>
      </c>
      <c r="BP62" s="258">
        <v>50</v>
      </c>
      <c r="BQ62" s="258">
        <v>40</v>
      </c>
      <c r="BR62" s="259">
        <f>(BP62*BQ62)/100</f>
        <v>20</v>
      </c>
      <c r="BS62" s="325">
        <v>4.1849999999999996</v>
      </c>
      <c r="BT62" s="325">
        <v>0.71581612777561343</v>
      </c>
      <c r="BU62" s="260"/>
      <c r="BV62" s="93">
        <f t="shared" si="272"/>
        <v>42.5</v>
      </c>
      <c r="BW62" s="93">
        <f t="shared" si="272"/>
        <v>40</v>
      </c>
      <c r="BX62" s="93">
        <f t="shared" si="272"/>
        <v>17</v>
      </c>
      <c r="BY62" s="248">
        <f t="shared" si="28"/>
        <v>8.0585000000000004</v>
      </c>
      <c r="BZ62" s="248">
        <f t="shared" si="29"/>
        <v>1.0528695928031704</v>
      </c>
      <c r="CA62" s="90"/>
      <c r="CB62" s="90"/>
      <c r="CC62" s="90"/>
      <c r="CD62" s="175">
        <v>90</v>
      </c>
      <c r="CE62" s="175">
        <v>80</v>
      </c>
      <c r="CF62" s="136">
        <v>72</v>
      </c>
      <c r="CG62" s="90"/>
      <c r="CH62" s="136">
        <v>72.000264131601</v>
      </c>
      <c r="CI62" s="90">
        <v>80</v>
      </c>
      <c r="CJ62" s="90">
        <v>55</v>
      </c>
      <c r="CK62" s="136">
        <v>44</v>
      </c>
      <c r="CL62" s="90">
        <v>55</v>
      </c>
      <c r="CM62" s="90">
        <v>35</v>
      </c>
      <c r="CN62" s="136">
        <v>19.25</v>
      </c>
      <c r="CO62" s="90">
        <v>67.5</v>
      </c>
      <c r="CP62" s="90">
        <v>45</v>
      </c>
      <c r="CQ62" s="136">
        <v>31.625</v>
      </c>
      <c r="CR62" s="175">
        <v>80</v>
      </c>
      <c r="CS62" s="175">
        <v>70</v>
      </c>
      <c r="CT62" s="90">
        <v>56</v>
      </c>
      <c r="CU62" s="90" t="s">
        <v>156</v>
      </c>
      <c r="CV62" s="136">
        <v>43.935396593568676</v>
      </c>
      <c r="CW62" s="175">
        <v>80</v>
      </c>
      <c r="CX62" s="175">
        <v>55</v>
      </c>
      <c r="CY62" s="90">
        <v>44</v>
      </c>
      <c r="CZ62" s="90" t="s">
        <v>156</v>
      </c>
      <c r="DA62" s="136">
        <v>66.294107852929343</v>
      </c>
      <c r="DB62" s="136">
        <f t="shared" ref="DB62:DC62" si="278">AVERAGE(CR62,CW62)</f>
        <v>80</v>
      </c>
      <c r="DC62" s="136">
        <f t="shared" si="278"/>
        <v>62.5</v>
      </c>
      <c r="DD62" s="136"/>
      <c r="DE62" s="136">
        <f t="shared" si="274"/>
        <v>55.114752223249013</v>
      </c>
      <c r="DF62" s="234">
        <f t="shared" si="6"/>
        <v>66</v>
      </c>
      <c r="DG62" s="234">
        <f t="shared" si="7"/>
        <v>46.940000000000005</v>
      </c>
      <c r="DH62" s="234">
        <f t="shared" si="8"/>
        <v>33.716666666666669</v>
      </c>
      <c r="DI62" s="234">
        <f t="shared" si="9"/>
        <v>46.154853570934335</v>
      </c>
      <c r="DJ62" s="234"/>
    </row>
    <row r="63" spans="1:114" ht="15.75" customHeight="1" x14ac:dyDescent="0.35">
      <c r="B63" s="165">
        <v>133</v>
      </c>
      <c r="C63" s="148" t="s">
        <v>245</v>
      </c>
      <c r="D63" s="129" t="s">
        <v>56</v>
      </c>
      <c r="E63" s="130" t="s">
        <v>244</v>
      </c>
      <c r="F63" s="273">
        <v>90</v>
      </c>
      <c r="G63" s="136">
        <v>44</v>
      </c>
      <c r="H63" s="90">
        <v>39.6</v>
      </c>
      <c r="I63" s="175">
        <v>95</v>
      </c>
      <c r="J63" s="136">
        <v>17.5</v>
      </c>
      <c r="K63" s="136">
        <v>16.600000000000001</v>
      </c>
      <c r="L63" s="274">
        <v>30.2545745278236</v>
      </c>
      <c r="M63" s="175">
        <v>100</v>
      </c>
      <c r="N63" s="175">
        <v>72.5</v>
      </c>
      <c r="O63" s="136">
        <v>72.5</v>
      </c>
      <c r="P63" s="274">
        <v>62.839024390243907</v>
      </c>
      <c r="Q63" s="136">
        <f t="shared" ref="Q63:T63" si="279">AVERAGE(I63,M63)</f>
        <v>97.5</v>
      </c>
      <c r="R63" s="136">
        <f t="shared" si="279"/>
        <v>45</v>
      </c>
      <c r="S63" s="136">
        <f t="shared" si="279"/>
        <v>44.55</v>
      </c>
      <c r="T63" s="136">
        <f t="shared" si="279"/>
        <v>46.54679945903375</v>
      </c>
      <c r="U63" s="175">
        <v>70</v>
      </c>
      <c r="V63" s="136">
        <v>33</v>
      </c>
      <c r="W63" s="136">
        <v>23.1</v>
      </c>
      <c r="X63" s="175">
        <v>70</v>
      </c>
      <c r="Y63" s="136">
        <v>21</v>
      </c>
      <c r="Z63" s="136">
        <v>14.7</v>
      </c>
      <c r="AA63" s="175">
        <f t="shared" ref="AA63:AC63" si="280">AVERAGE(U63,X63)</f>
        <v>70</v>
      </c>
      <c r="AB63" s="136">
        <f t="shared" si="280"/>
        <v>27</v>
      </c>
      <c r="AC63" s="136">
        <f t="shared" si="280"/>
        <v>18.899999999999999</v>
      </c>
      <c r="AD63" s="229">
        <v>43658</v>
      </c>
      <c r="AE63" s="275">
        <v>75</v>
      </c>
      <c r="AF63" s="276">
        <v>66</v>
      </c>
      <c r="AG63" s="276">
        <v>49.5</v>
      </c>
      <c r="AH63" s="174"/>
      <c r="AI63" s="229">
        <v>43663</v>
      </c>
      <c r="AJ63" s="275">
        <v>80</v>
      </c>
      <c r="AK63" s="276">
        <v>79</v>
      </c>
      <c r="AL63" s="276">
        <v>63.2</v>
      </c>
      <c r="AM63" s="174"/>
      <c r="AN63" s="136">
        <f t="shared" ref="AN63:AP63" si="281">AVERAGE(AE63,AJ63)</f>
        <v>77.5</v>
      </c>
      <c r="AO63" s="136">
        <f t="shared" si="281"/>
        <v>72.5</v>
      </c>
      <c r="AP63" s="136">
        <f t="shared" si="281"/>
        <v>56.35</v>
      </c>
      <c r="AQ63" s="229">
        <v>44027</v>
      </c>
      <c r="AR63" s="116">
        <v>45</v>
      </c>
      <c r="AS63" s="116">
        <v>30</v>
      </c>
      <c r="AT63" s="117">
        <f t="shared" si="265"/>
        <v>13.5</v>
      </c>
      <c r="AU63" s="116">
        <v>17.3</v>
      </c>
      <c r="AV63" s="116">
        <v>0</v>
      </c>
      <c r="AW63" s="115">
        <v>44028</v>
      </c>
      <c r="AX63" s="116">
        <v>50</v>
      </c>
      <c r="AY63" s="116">
        <v>50</v>
      </c>
      <c r="AZ63" s="117">
        <f t="shared" si="266"/>
        <v>25</v>
      </c>
      <c r="BA63" s="116">
        <v>19.399999999999999</v>
      </c>
      <c r="BB63" s="116">
        <v>6.0263149084334923E-2</v>
      </c>
      <c r="BC63" s="136">
        <f t="shared" si="267"/>
        <v>47.5</v>
      </c>
      <c r="BD63" s="136">
        <f t="shared" si="268"/>
        <v>40</v>
      </c>
      <c r="BE63" s="136">
        <f t="shared" si="269"/>
        <v>19.25</v>
      </c>
      <c r="BF63" s="136">
        <f t="shared" si="270"/>
        <v>18.350000000000001</v>
      </c>
      <c r="BG63" s="136">
        <f t="shared" si="271"/>
        <v>3.0131574542167461E-2</v>
      </c>
      <c r="BH63" s="93"/>
      <c r="BI63" s="93"/>
      <c r="BJ63" s="93"/>
      <c r="BK63" s="93"/>
      <c r="BL63" s="248"/>
      <c r="BM63" s="248"/>
      <c r="BN63" s="93"/>
      <c r="BO63" s="93"/>
      <c r="BP63" s="93"/>
      <c r="BQ63" s="93"/>
      <c r="BR63" s="93"/>
      <c r="BS63" s="248"/>
      <c r="BT63" s="248"/>
      <c r="BU63" s="93"/>
      <c r="BV63" s="93"/>
      <c r="BW63" s="93"/>
      <c r="BX63" s="93"/>
      <c r="BY63" s="248"/>
      <c r="BZ63" s="248"/>
      <c r="CA63" s="90">
        <v>50</v>
      </c>
      <c r="CB63" s="90">
        <v>30</v>
      </c>
      <c r="CC63" s="90">
        <v>15</v>
      </c>
      <c r="CD63" s="175">
        <v>95</v>
      </c>
      <c r="CE63" s="175">
        <v>50</v>
      </c>
      <c r="CF63" s="136">
        <v>47.5</v>
      </c>
      <c r="CG63" s="90"/>
      <c r="CH63" s="136">
        <v>32.054217008006724</v>
      </c>
      <c r="CI63" s="90">
        <v>70</v>
      </c>
      <c r="CJ63" s="90">
        <v>35</v>
      </c>
      <c r="CK63" s="136">
        <v>24.5</v>
      </c>
      <c r="CL63" s="90">
        <v>55</v>
      </c>
      <c r="CM63" s="90">
        <v>35</v>
      </c>
      <c r="CN63" s="136">
        <v>19.25</v>
      </c>
      <c r="CO63" s="90">
        <v>62.5</v>
      </c>
      <c r="CP63" s="90">
        <v>35</v>
      </c>
      <c r="CQ63" s="136">
        <v>21.875</v>
      </c>
      <c r="CR63" s="175">
        <v>65</v>
      </c>
      <c r="CS63" s="175">
        <v>40</v>
      </c>
      <c r="CT63" s="90">
        <v>26</v>
      </c>
      <c r="CU63" s="90" t="s">
        <v>156</v>
      </c>
      <c r="CV63" s="136">
        <v>122.67</v>
      </c>
      <c r="CW63" s="175">
        <v>90</v>
      </c>
      <c r="CX63" s="175">
        <v>75</v>
      </c>
      <c r="CY63" s="90">
        <v>67.5</v>
      </c>
      <c r="CZ63" s="90" t="s">
        <v>156</v>
      </c>
      <c r="DA63" s="136">
        <v>155.27000000000001</v>
      </c>
      <c r="DB63" s="136">
        <f t="shared" ref="DB63:DC63" si="282">AVERAGE(CR63,CW63)</f>
        <v>77.5</v>
      </c>
      <c r="DC63" s="136">
        <f t="shared" si="282"/>
        <v>57.5</v>
      </c>
      <c r="DD63" s="136"/>
      <c r="DE63" s="136">
        <f t="shared" si="274"/>
        <v>138.97</v>
      </c>
      <c r="DF63" s="234">
        <f t="shared" si="6"/>
        <v>73.333333333333329</v>
      </c>
      <c r="DG63" s="234">
        <f t="shared" si="7"/>
        <v>45.2</v>
      </c>
      <c r="DH63" s="234">
        <f t="shared" si="8"/>
        <v>34.49666666666667</v>
      </c>
      <c r="DI63" s="234">
        <f t="shared" si="9"/>
        <v>92.758399729516867</v>
      </c>
      <c r="DJ63" s="234"/>
    </row>
    <row r="64" spans="1:114" ht="15.75" customHeight="1" x14ac:dyDescent="0.35">
      <c r="B64" s="165">
        <v>134</v>
      </c>
      <c r="C64" s="148" t="s">
        <v>247</v>
      </c>
      <c r="D64" s="129" t="s">
        <v>56</v>
      </c>
      <c r="E64" s="130" t="s">
        <v>248</v>
      </c>
      <c r="F64" s="273">
        <v>50</v>
      </c>
      <c r="G64" s="136">
        <v>21</v>
      </c>
      <c r="H64" s="90">
        <v>10.5</v>
      </c>
      <c r="I64" s="175">
        <v>50</v>
      </c>
      <c r="J64" s="136">
        <v>10.5</v>
      </c>
      <c r="K64" s="136">
        <v>5.3</v>
      </c>
      <c r="L64" s="274">
        <v>26.365179299821325</v>
      </c>
      <c r="M64" s="175">
        <v>90</v>
      </c>
      <c r="N64" s="175">
        <v>44.4</v>
      </c>
      <c r="O64" s="136">
        <v>40</v>
      </c>
      <c r="P64" s="274">
        <v>30.113901328153386</v>
      </c>
      <c r="Q64" s="136">
        <f t="shared" ref="Q64:T64" si="283">AVERAGE(I64,M64)</f>
        <v>70</v>
      </c>
      <c r="R64" s="136">
        <f t="shared" si="283"/>
        <v>27.45</v>
      </c>
      <c r="S64" s="136">
        <f t="shared" si="283"/>
        <v>22.65</v>
      </c>
      <c r="T64" s="136">
        <f t="shared" si="283"/>
        <v>28.239540313987355</v>
      </c>
      <c r="U64" s="175">
        <v>50</v>
      </c>
      <c r="V64" s="136">
        <v>7</v>
      </c>
      <c r="W64" s="136">
        <v>3.5</v>
      </c>
      <c r="X64" s="175">
        <v>40</v>
      </c>
      <c r="Y64" s="136">
        <v>7</v>
      </c>
      <c r="Z64" s="136">
        <v>2.8</v>
      </c>
      <c r="AA64" s="175">
        <f t="shared" ref="AA64:AC64" si="284">AVERAGE(U64,X64)</f>
        <v>45</v>
      </c>
      <c r="AB64" s="136">
        <f t="shared" si="284"/>
        <v>7</v>
      </c>
      <c r="AC64" s="136">
        <f t="shared" si="284"/>
        <v>3.15</v>
      </c>
      <c r="AD64" s="229">
        <v>43664</v>
      </c>
      <c r="AE64" s="275">
        <v>70</v>
      </c>
      <c r="AF64" s="276">
        <v>10.5</v>
      </c>
      <c r="AG64" s="276">
        <v>7.4</v>
      </c>
      <c r="AH64" s="168" t="s">
        <v>77</v>
      </c>
      <c r="AI64" s="229">
        <v>43658</v>
      </c>
      <c r="AJ64" s="275">
        <v>70</v>
      </c>
      <c r="AK64" s="276">
        <v>38.700000000000003</v>
      </c>
      <c r="AL64" s="276">
        <v>27.1</v>
      </c>
      <c r="AM64" s="174"/>
      <c r="AN64" s="136">
        <f t="shared" ref="AN64:AP64" si="285">AVERAGE(AE64,AJ64)</f>
        <v>70</v>
      </c>
      <c r="AO64" s="136">
        <f t="shared" si="285"/>
        <v>24.6</v>
      </c>
      <c r="AP64" s="136">
        <f t="shared" si="285"/>
        <v>17.25</v>
      </c>
      <c r="AQ64" s="229">
        <v>44027</v>
      </c>
      <c r="AR64" s="116">
        <v>20</v>
      </c>
      <c r="AS64" s="116">
        <v>50</v>
      </c>
      <c r="AT64" s="117">
        <f t="shared" si="265"/>
        <v>10</v>
      </c>
      <c r="AU64" s="116">
        <v>5.8150000000000004</v>
      </c>
      <c r="AV64" s="116">
        <v>0.82202532168453235</v>
      </c>
      <c r="AW64" s="115">
        <v>44027</v>
      </c>
      <c r="AX64" s="116">
        <v>60</v>
      </c>
      <c r="AY64" s="116">
        <v>70</v>
      </c>
      <c r="AZ64" s="117">
        <f t="shared" si="266"/>
        <v>42</v>
      </c>
      <c r="BA64" s="116">
        <v>8.2319999999999993</v>
      </c>
      <c r="BB64" s="116">
        <v>1.1094327829574455</v>
      </c>
      <c r="BC64" s="136">
        <f t="shared" si="267"/>
        <v>40</v>
      </c>
      <c r="BD64" s="136">
        <f t="shared" si="268"/>
        <v>60</v>
      </c>
      <c r="BE64" s="136">
        <f t="shared" si="269"/>
        <v>26</v>
      </c>
      <c r="BF64" s="136">
        <f t="shared" si="270"/>
        <v>7.0235000000000003</v>
      </c>
      <c r="BG64" s="136">
        <f t="shared" si="271"/>
        <v>0.96572905232098893</v>
      </c>
      <c r="BH64" s="261">
        <v>44384</v>
      </c>
      <c r="BI64" s="259">
        <v>45</v>
      </c>
      <c r="BJ64" s="259">
        <v>30</v>
      </c>
      <c r="BK64" s="259">
        <f>(BI64*BJ64)/100</f>
        <v>13.5</v>
      </c>
      <c r="BL64" s="325">
        <v>27.462</v>
      </c>
      <c r="BM64" s="325">
        <v>3.0996218461347717E-4</v>
      </c>
      <c r="BN64" s="262"/>
      <c r="BO64" s="257">
        <v>44383</v>
      </c>
      <c r="BP64" s="258">
        <v>85</v>
      </c>
      <c r="BQ64" s="258">
        <v>14</v>
      </c>
      <c r="BR64" s="259">
        <f>(BP64*BQ64)/100</f>
        <v>11.9</v>
      </c>
      <c r="BS64" s="325">
        <v>7.79</v>
      </c>
      <c r="BT64" s="325">
        <v>2.9630755204376236</v>
      </c>
      <c r="BU64" s="260"/>
      <c r="BV64" s="93">
        <f>AVERAGE(BI64,BP64)</f>
        <v>65</v>
      </c>
      <c r="BW64" s="93">
        <f>AVERAGE(BJ64,BQ64)</f>
        <v>22</v>
      </c>
      <c r="BX64" s="93">
        <f>AVERAGE(BK64,BR64)</f>
        <v>12.7</v>
      </c>
      <c r="BY64" s="248">
        <f t="shared" si="28"/>
        <v>17.626000000000001</v>
      </c>
      <c r="BZ64" s="248">
        <f t="shared" si="29"/>
        <v>1.4816927413111185</v>
      </c>
      <c r="CA64" s="90">
        <v>20</v>
      </c>
      <c r="CB64" s="90">
        <v>15</v>
      </c>
      <c r="CC64" s="90">
        <v>3</v>
      </c>
      <c r="CD64" s="175">
        <v>80</v>
      </c>
      <c r="CE64" s="175">
        <v>55</v>
      </c>
      <c r="CF64" s="136">
        <v>44</v>
      </c>
      <c r="CG64" s="136">
        <v>17.880794701986755</v>
      </c>
      <c r="CH64" s="136">
        <v>46.058275398191888</v>
      </c>
      <c r="CI64" s="90">
        <v>50</v>
      </c>
      <c r="CJ64" s="90">
        <v>40</v>
      </c>
      <c r="CK64" s="136">
        <v>20</v>
      </c>
      <c r="CL64" s="90">
        <v>40</v>
      </c>
      <c r="CM64" s="90">
        <v>30</v>
      </c>
      <c r="CN64" s="136">
        <v>12</v>
      </c>
      <c r="CO64" s="90">
        <v>45</v>
      </c>
      <c r="CP64" s="90">
        <v>35</v>
      </c>
      <c r="CQ64" s="136">
        <v>16</v>
      </c>
      <c r="CR64" s="175">
        <v>40</v>
      </c>
      <c r="CS64" s="175">
        <v>35</v>
      </c>
      <c r="CT64" s="90">
        <v>14</v>
      </c>
      <c r="CU64" s="90">
        <v>28</v>
      </c>
      <c r="CV64" s="136">
        <v>63.544152933383259</v>
      </c>
      <c r="CW64" s="175">
        <v>85</v>
      </c>
      <c r="CX64" s="175">
        <v>75</v>
      </c>
      <c r="CY64" s="90">
        <v>63.75</v>
      </c>
      <c r="CZ64" s="90">
        <v>23</v>
      </c>
      <c r="DA64" s="136">
        <v>17.432994444013325</v>
      </c>
      <c r="DB64" s="136">
        <f t="shared" ref="DB64:DC64" si="286">AVERAGE(CR64,CW64)</f>
        <v>62.5</v>
      </c>
      <c r="DC64" s="136">
        <f t="shared" si="286"/>
        <v>55</v>
      </c>
      <c r="DD64" s="136">
        <f t="shared" ref="DD64:DE64" si="287">AVERAGE(CU64,CZ64)</f>
        <v>25.5</v>
      </c>
      <c r="DE64" s="136">
        <f t="shared" si="287"/>
        <v>40.488573688698295</v>
      </c>
      <c r="DF64" s="234">
        <f t="shared" si="6"/>
        <v>55.588235294117645</v>
      </c>
      <c r="DG64" s="234">
        <f t="shared" si="7"/>
        <v>32.535294117647062</v>
      </c>
      <c r="DH64" s="234">
        <f t="shared" si="8"/>
        <v>19.455882352941178</v>
      </c>
      <c r="DI64" s="234">
        <f t="shared" si="9"/>
        <v>34.364057001342822</v>
      </c>
      <c r="DJ64" s="234">
        <f t="shared" ref="DJ64:DJ83" si="288">AVERAGE(CG64,CU64,CZ64)</f>
        <v>22.960264900662253</v>
      </c>
    </row>
    <row r="65" spans="1:114" ht="15.75" customHeight="1" x14ac:dyDescent="0.35">
      <c r="B65" s="165">
        <v>135</v>
      </c>
      <c r="C65" s="148" t="s">
        <v>252</v>
      </c>
      <c r="D65" s="129" t="s">
        <v>56</v>
      </c>
      <c r="E65" s="130" t="s">
        <v>248</v>
      </c>
      <c r="F65" s="273">
        <v>50</v>
      </c>
      <c r="G65" s="136">
        <v>21</v>
      </c>
      <c r="H65" s="90">
        <v>10.5</v>
      </c>
      <c r="I65" s="175">
        <v>75</v>
      </c>
      <c r="J65" s="136">
        <v>44.4</v>
      </c>
      <c r="K65" s="136">
        <v>33.299999999999997</v>
      </c>
      <c r="L65" s="274">
        <v>42.085679061253884</v>
      </c>
      <c r="M65" s="175">
        <v>100</v>
      </c>
      <c r="N65" s="175">
        <v>79</v>
      </c>
      <c r="O65" s="136">
        <v>79</v>
      </c>
      <c r="P65" s="274">
        <v>49.401641776283256</v>
      </c>
      <c r="Q65" s="136">
        <f t="shared" ref="Q65:T65" si="289">AVERAGE(I65,M65)</f>
        <v>87.5</v>
      </c>
      <c r="R65" s="136">
        <f t="shared" si="289"/>
        <v>61.7</v>
      </c>
      <c r="S65" s="136">
        <f t="shared" si="289"/>
        <v>56.15</v>
      </c>
      <c r="T65" s="136">
        <f t="shared" si="289"/>
        <v>45.74366041876857</v>
      </c>
      <c r="U65" s="175">
        <v>50</v>
      </c>
      <c r="V65" s="136">
        <v>7</v>
      </c>
      <c r="W65" s="136">
        <v>3.5</v>
      </c>
      <c r="X65" s="175">
        <v>50</v>
      </c>
      <c r="Y65" s="136">
        <v>17.5</v>
      </c>
      <c r="Z65" s="136">
        <v>8.8000000000000007</v>
      </c>
      <c r="AA65" s="175">
        <f t="shared" ref="AA65:AC65" si="290">AVERAGE(U65,X65)</f>
        <v>50</v>
      </c>
      <c r="AB65" s="136">
        <f t="shared" si="290"/>
        <v>12.25</v>
      </c>
      <c r="AC65" s="136">
        <f t="shared" si="290"/>
        <v>6.15</v>
      </c>
      <c r="AD65" s="229">
        <v>43658</v>
      </c>
      <c r="AE65" s="275">
        <v>70</v>
      </c>
      <c r="AF65" s="276">
        <v>60.7</v>
      </c>
      <c r="AG65" s="276">
        <v>42.5</v>
      </c>
      <c r="AH65" s="174" t="s">
        <v>139</v>
      </c>
      <c r="AI65" s="229">
        <v>43658</v>
      </c>
      <c r="AJ65" s="275">
        <v>70</v>
      </c>
      <c r="AK65" s="276">
        <v>79</v>
      </c>
      <c r="AL65" s="276">
        <v>55.3</v>
      </c>
      <c r="AM65" s="174"/>
      <c r="AN65" s="136">
        <f t="shared" ref="AN65:AP65" si="291">AVERAGE(AE65,AJ65)</f>
        <v>70</v>
      </c>
      <c r="AO65" s="136">
        <f t="shared" si="291"/>
        <v>69.849999999999994</v>
      </c>
      <c r="AP65" s="136">
        <f t="shared" si="291"/>
        <v>48.9</v>
      </c>
      <c r="AQ65" s="229">
        <v>44027</v>
      </c>
      <c r="AR65" s="116">
        <v>15</v>
      </c>
      <c r="AS65" s="116">
        <v>80</v>
      </c>
      <c r="AT65" s="117">
        <f t="shared" si="265"/>
        <v>12</v>
      </c>
      <c r="AU65" s="116">
        <v>7.952</v>
      </c>
      <c r="AV65" s="116">
        <v>1.2723417146319298</v>
      </c>
      <c r="AW65" s="115">
        <v>44027</v>
      </c>
      <c r="AX65" s="116">
        <v>30</v>
      </c>
      <c r="AY65" s="116">
        <v>70</v>
      </c>
      <c r="AZ65" s="117">
        <f t="shared" si="266"/>
        <v>21</v>
      </c>
      <c r="BA65" s="116">
        <v>10.941000000000001</v>
      </c>
      <c r="BB65" s="116">
        <v>1.3433908045977012</v>
      </c>
      <c r="BC65" s="136">
        <f t="shared" si="267"/>
        <v>22.5</v>
      </c>
      <c r="BD65" s="136">
        <f t="shared" si="268"/>
        <v>75</v>
      </c>
      <c r="BE65" s="136">
        <f t="shared" si="269"/>
        <v>16.5</v>
      </c>
      <c r="BF65" s="136">
        <f t="shared" si="270"/>
        <v>9.4465000000000003</v>
      </c>
      <c r="BG65" s="136">
        <f t="shared" si="271"/>
        <v>1.3078662596148156</v>
      </c>
      <c r="BH65" s="93"/>
      <c r="BI65" s="93"/>
      <c r="BJ65" s="93"/>
      <c r="BK65" s="93"/>
      <c r="BL65" s="248"/>
      <c r="BM65" s="248"/>
      <c r="BN65" s="93"/>
      <c r="BO65" s="93"/>
      <c r="BP65" s="93"/>
      <c r="BQ65" s="93"/>
      <c r="BR65" s="93"/>
      <c r="BS65" s="248"/>
      <c r="BT65" s="248"/>
      <c r="BU65" s="93"/>
      <c r="BV65" s="93"/>
      <c r="BW65" s="93"/>
      <c r="BX65" s="93"/>
      <c r="BY65" s="248"/>
      <c r="BZ65" s="248"/>
      <c r="CA65" s="90">
        <v>70</v>
      </c>
      <c r="CB65" s="90">
        <v>50</v>
      </c>
      <c r="CC65" s="90">
        <v>35</v>
      </c>
      <c r="CD65" s="175">
        <v>100</v>
      </c>
      <c r="CE65" s="175">
        <v>95</v>
      </c>
      <c r="CF65" s="136">
        <v>95</v>
      </c>
      <c r="CG65" s="136">
        <v>30.76923076923077</v>
      </c>
      <c r="CH65" s="136">
        <v>34.890358779073686</v>
      </c>
      <c r="CI65" s="90">
        <v>70</v>
      </c>
      <c r="CJ65" s="90">
        <v>40</v>
      </c>
      <c r="CK65" s="136">
        <v>28</v>
      </c>
      <c r="CL65" s="90">
        <v>50</v>
      </c>
      <c r="CM65" s="90">
        <v>35</v>
      </c>
      <c r="CN65" s="136">
        <v>17.5</v>
      </c>
      <c r="CO65" s="90">
        <v>60</v>
      </c>
      <c r="CP65" s="90">
        <v>37.5</v>
      </c>
      <c r="CQ65" s="136">
        <v>22.75</v>
      </c>
      <c r="CR65" s="175">
        <v>50</v>
      </c>
      <c r="CS65" s="175">
        <v>45</v>
      </c>
      <c r="CT65" s="90">
        <v>22.5</v>
      </c>
      <c r="CU65" s="90">
        <v>27</v>
      </c>
      <c r="CV65" s="236" t="s">
        <v>410</v>
      </c>
      <c r="CW65" s="175">
        <v>65</v>
      </c>
      <c r="CX65" s="175">
        <v>55</v>
      </c>
      <c r="CY65" s="90">
        <v>35.75</v>
      </c>
      <c r="CZ65" s="90">
        <v>44</v>
      </c>
      <c r="DA65" s="136">
        <v>29.45</v>
      </c>
      <c r="DB65" s="136">
        <f t="shared" ref="DB65:DC65" si="292">AVERAGE(CR65,CW65)</f>
        <v>57.5</v>
      </c>
      <c r="DC65" s="136">
        <f t="shared" si="292"/>
        <v>50</v>
      </c>
      <c r="DD65" s="136">
        <f t="shared" ref="DD65:DE65" si="293">AVERAGE(CU65,CZ65)</f>
        <v>35.5</v>
      </c>
      <c r="DE65" s="136">
        <f t="shared" si="293"/>
        <v>29.45</v>
      </c>
      <c r="DF65" s="234">
        <f t="shared" si="6"/>
        <v>61</v>
      </c>
      <c r="DG65" s="234">
        <f t="shared" si="7"/>
        <v>51.906666666666666</v>
      </c>
      <c r="DH65" s="234">
        <f t="shared" si="8"/>
        <v>33.309999999999995</v>
      </c>
      <c r="DI65" s="234">
        <f t="shared" si="9"/>
        <v>40.31244027917905</v>
      </c>
      <c r="DJ65" s="234">
        <f t="shared" si="288"/>
        <v>33.923076923076927</v>
      </c>
    </row>
    <row r="66" spans="1:114" ht="15.75" customHeight="1" x14ac:dyDescent="0.35">
      <c r="B66" s="165">
        <v>136</v>
      </c>
      <c r="C66" s="148" t="s">
        <v>257</v>
      </c>
      <c r="D66" s="129" t="s">
        <v>56</v>
      </c>
      <c r="E66" s="130" t="s">
        <v>248</v>
      </c>
      <c r="F66" s="273">
        <v>40</v>
      </c>
      <c r="G66" s="136">
        <v>7</v>
      </c>
      <c r="H66" s="90">
        <v>2.8</v>
      </c>
      <c r="I66" s="175">
        <v>50</v>
      </c>
      <c r="J66" s="136">
        <v>17.5</v>
      </c>
      <c r="K66" s="136">
        <v>8.8000000000000007</v>
      </c>
      <c r="L66" s="274">
        <v>11.668325782458364</v>
      </c>
      <c r="M66" s="175">
        <v>60</v>
      </c>
      <c r="N66" s="175">
        <v>66</v>
      </c>
      <c r="O66" s="136">
        <v>39.6</v>
      </c>
      <c r="P66" s="274">
        <v>14.640695050610642</v>
      </c>
      <c r="Q66" s="136">
        <f t="shared" ref="Q66:T66" si="294">AVERAGE(I66,M66)</f>
        <v>55</v>
      </c>
      <c r="R66" s="136">
        <f t="shared" si="294"/>
        <v>41.75</v>
      </c>
      <c r="S66" s="136">
        <f t="shared" si="294"/>
        <v>24.200000000000003</v>
      </c>
      <c r="T66" s="136">
        <f t="shared" si="294"/>
        <v>13.154510416534503</v>
      </c>
      <c r="U66" s="175">
        <v>30</v>
      </c>
      <c r="V66" s="136">
        <v>7</v>
      </c>
      <c r="W66" s="136">
        <v>2.1</v>
      </c>
      <c r="X66" s="175">
        <v>20</v>
      </c>
      <c r="Y66" s="136">
        <v>7</v>
      </c>
      <c r="Z66" s="136">
        <v>1.4</v>
      </c>
      <c r="AA66" s="175">
        <f t="shared" ref="AA66:AC66" si="295">AVERAGE(U66,X66)</f>
        <v>25</v>
      </c>
      <c r="AB66" s="136">
        <f t="shared" si="295"/>
        <v>7</v>
      </c>
      <c r="AC66" s="136">
        <f t="shared" si="295"/>
        <v>1.75</v>
      </c>
      <c r="AD66" s="229">
        <v>43658</v>
      </c>
      <c r="AE66" s="275">
        <v>50</v>
      </c>
      <c r="AF66" s="276">
        <v>21</v>
      </c>
      <c r="AG66" s="276">
        <v>10.5</v>
      </c>
      <c r="AH66" s="174"/>
      <c r="AI66" s="229">
        <v>43656</v>
      </c>
      <c r="AJ66" s="275">
        <v>65</v>
      </c>
      <c r="AK66" s="276">
        <v>38.700000000000003</v>
      </c>
      <c r="AL66" s="276">
        <v>25.2</v>
      </c>
      <c r="AM66" s="174"/>
      <c r="AN66" s="136">
        <f t="shared" ref="AN66:AP66" si="296">AVERAGE(AE66,AJ66)</f>
        <v>57.5</v>
      </c>
      <c r="AO66" s="136">
        <f t="shared" si="296"/>
        <v>29.85</v>
      </c>
      <c r="AP66" s="136">
        <f t="shared" si="296"/>
        <v>17.850000000000001</v>
      </c>
      <c r="AQ66" s="229">
        <v>44027</v>
      </c>
      <c r="AR66" s="116">
        <v>10</v>
      </c>
      <c r="AS66" s="116">
        <v>10</v>
      </c>
      <c r="AT66" s="117">
        <f t="shared" si="265"/>
        <v>1</v>
      </c>
      <c r="AU66" s="116">
        <v>0.82899999999999996</v>
      </c>
      <c r="AV66" s="116">
        <v>0.33863307867024572</v>
      </c>
      <c r="AW66" s="115">
        <v>44028</v>
      </c>
      <c r="AX66" s="116">
        <v>2</v>
      </c>
      <c r="AY66" s="116">
        <v>10</v>
      </c>
      <c r="AZ66" s="117">
        <f t="shared" si="266"/>
        <v>0.2</v>
      </c>
      <c r="BA66" s="116">
        <v>1.198</v>
      </c>
      <c r="BB66" s="116">
        <v>0.18798464792041983</v>
      </c>
      <c r="BC66" s="136">
        <f t="shared" si="267"/>
        <v>6</v>
      </c>
      <c r="BD66" s="136">
        <f t="shared" si="268"/>
        <v>10</v>
      </c>
      <c r="BE66" s="136">
        <f t="shared" si="269"/>
        <v>0.6</v>
      </c>
      <c r="BF66" s="136">
        <f t="shared" si="270"/>
        <v>1.0135000000000001</v>
      </c>
      <c r="BG66" s="136">
        <f t="shared" si="271"/>
        <v>0.26330886329533276</v>
      </c>
      <c r="BH66" s="261">
        <v>44386</v>
      </c>
      <c r="BI66" s="259">
        <v>55</v>
      </c>
      <c r="BJ66" s="259">
        <v>14</v>
      </c>
      <c r="BK66" s="259">
        <f>(BI66*BJ66)/100</f>
        <v>7.7</v>
      </c>
      <c r="BL66" s="325">
        <v>1.708</v>
      </c>
      <c r="BM66" s="325">
        <v>0.61720619725406223</v>
      </c>
      <c r="BN66" s="262"/>
      <c r="BO66" s="257">
        <v>44389</v>
      </c>
      <c r="BP66" s="258">
        <v>25</v>
      </c>
      <c r="BQ66" s="258">
        <v>14</v>
      </c>
      <c r="BR66" s="259">
        <f>(BP66*BQ66)/100</f>
        <v>3.5</v>
      </c>
      <c r="BS66" s="325">
        <v>2.5059999999999998</v>
      </c>
      <c r="BT66" s="325">
        <v>1.0551908582543155</v>
      </c>
      <c r="BU66" s="260"/>
      <c r="BV66" s="93">
        <f>AVERAGE(BI66,BP66)</f>
        <v>40</v>
      </c>
      <c r="BW66" s="93">
        <f>AVERAGE(BJ66,BQ66)</f>
        <v>14</v>
      </c>
      <c r="BX66" s="93">
        <f>AVERAGE(BK66,BR66)</f>
        <v>5.6</v>
      </c>
      <c r="BY66" s="248">
        <f t="shared" si="28"/>
        <v>2.1069999999999998</v>
      </c>
      <c r="BZ66" s="248">
        <f t="shared" si="29"/>
        <v>0.83619852775418879</v>
      </c>
      <c r="CA66" s="90">
        <v>20</v>
      </c>
      <c r="CB66" s="90">
        <v>15</v>
      </c>
      <c r="CC66" s="90">
        <v>3</v>
      </c>
      <c r="CD66" s="175">
        <v>50</v>
      </c>
      <c r="CE66" s="175">
        <v>30</v>
      </c>
      <c r="CF66" s="136">
        <v>15</v>
      </c>
      <c r="CG66" s="136">
        <v>18</v>
      </c>
      <c r="CH66" s="136">
        <v>33.885286344728407</v>
      </c>
      <c r="CI66" s="90">
        <v>45</v>
      </c>
      <c r="CJ66" s="90">
        <v>30</v>
      </c>
      <c r="CK66" s="136">
        <v>13.5</v>
      </c>
      <c r="CL66" s="90">
        <v>30</v>
      </c>
      <c r="CM66" s="90">
        <v>25</v>
      </c>
      <c r="CN66" s="136">
        <v>7.5</v>
      </c>
      <c r="CO66" s="90">
        <v>37.5</v>
      </c>
      <c r="CP66" s="90">
        <v>27.5</v>
      </c>
      <c r="CQ66" s="136">
        <v>10.5</v>
      </c>
      <c r="CR66" s="175">
        <v>40</v>
      </c>
      <c r="CS66" s="175">
        <v>40</v>
      </c>
      <c r="CT66" s="90">
        <v>16</v>
      </c>
      <c r="CU66" s="90">
        <v>7</v>
      </c>
      <c r="CV66" s="136">
        <v>26.261027679255182</v>
      </c>
      <c r="CW66" s="175">
        <v>65</v>
      </c>
      <c r="CX66" s="175">
        <v>50</v>
      </c>
      <c r="CY66" s="90">
        <v>32.5</v>
      </c>
      <c r="CZ66" s="90">
        <v>9</v>
      </c>
      <c r="DA66" s="136">
        <v>8.0505363206156666</v>
      </c>
      <c r="DB66" s="136">
        <f t="shared" ref="DB66:DC66" si="297">AVERAGE(CR66,CW66)</f>
        <v>52.5</v>
      </c>
      <c r="DC66" s="136">
        <f t="shared" si="297"/>
        <v>45</v>
      </c>
      <c r="DD66" s="136">
        <f t="shared" ref="DD66:DE66" si="298">AVERAGE(CU66,CZ66)</f>
        <v>8</v>
      </c>
      <c r="DE66" s="136">
        <f t="shared" si="298"/>
        <v>17.155781999935424</v>
      </c>
      <c r="DF66" s="234">
        <f t="shared" si="6"/>
        <v>38.647058823529413</v>
      </c>
      <c r="DG66" s="234">
        <f t="shared" si="7"/>
        <v>23.658823529411762</v>
      </c>
      <c r="DH66" s="234">
        <f t="shared" si="8"/>
        <v>11.194117647058825</v>
      </c>
      <c r="DI66" s="234">
        <f t="shared" si="9"/>
        <v>15.155146208234964</v>
      </c>
      <c r="DJ66" s="234">
        <f t="shared" si="288"/>
        <v>11.333333333333334</v>
      </c>
    </row>
    <row r="67" spans="1:114" ht="15.75" customHeight="1" x14ac:dyDescent="0.35">
      <c r="B67" s="165">
        <v>137</v>
      </c>
      <c r="C67" s="148" t="s">
        <v>261</v>
      </c>
      <c r="D67" s="129" t="s">
        <v>56</v>
      </c>
      <c r="E67" s="130" t="s">
        <v>248</v>
      </c>
      <c r="F67" s="273">
        <v>50</v>
      </c>
      <c r="G67" s="136">
        <v>4</v>
      </c>
      <c r="H67" s="90">
        <v>2</v>
      </c>
      <c r="I67" s="175">
        <v>90</v>
      </c>
      <c r="J67" s="136">
        <v>44.4</v>
      </c>
      <c r="K67" s="136">
        <v>40</v>
      </c>
      <c r="L67" s="274">
        <v>38.893615754134508</v>
      </c>
      <c r="M67" s="175">
        <v>90</v>
      </c>
      <c r="N67" s="175">
        <v>33</v>
      </c>
      <c r="O67" s="136">
        <v>29.7</v>
      </c>
      <c r="P67" s="274">
        <v>34.020011771630365</v>
      </c>
      <c r="Q67" s="136">
        <f t="shared" ref="Q67:T67" si="299">AVERAGE(I67,M67)</f>
        <v>90</v>
      </c>
      <c r="R67" s="136">
        <f t="shared" si="299"/>
        <v>38.700000000000003</v>
      </c>
      <c r="S67" s="136">
        <f t="shared" si="299"/>
        <v>34.85</v>
      </c>
      <c r="T67" s="136">
        <f t="shared" si="299"/>
        <v>36.456813762882433</v>
      </c>
      <c r="U67" s="175">
        <v>20</v>
      </c>
      <c r="V67" s="136">
        <v>7</v>
      </c>
      <c r="W67" s="136">
        <v>1.4</v>
      </c>
      <c r="X67" s="175">
        <v>50</v>
      </c>
      <c r="Y67" s="136">
        <v>55.3</v>
      </c>
      <c r="Z67" s="136">
        <v>27.7</v>
      </c>
      <c r="AA67" s="175">
        <f t="shared" ref="AA67:AC67" si="300">AVERAGE(U67,X67)</f>
        <v>35</v>
      </c>
      <c r="AB67" s="136">
        <f t="shared" si="300"/>
        <v>31.15</v>
      </c>
      <c r="AC67" s="136">
        <f t="shared" si="300"/>
        <v>14.549999999999999</v>
      </c>
      <c r="AD67" s="229">
        <v>43655</v>
      </c>
      <c r="AE67" s="275">
        <v>90</v>
      </c>
      <c r="AF67" s="276">
        <v>38.700000000000003</v>
      </c>
      <c r="AG67" s="276">
        <v>34.799999999999997</v>
      </c>
      <c r="AH67" s="174" t="s">
        <v>139</v>
      </c>
      <c r="AI67" s="229">
        <v>43663</v>
      </c>
      <c r="AJ67" s="275">
        <v>85</v>
      </c>
      <c r="AK67" s="276">
        <v>55.3</v>
      </c>
      <c r="AL67" s="276">
        <v>47</v>
      </c>
      <c r="AM67" s="168" t="s">
        <v>77</v>
      </c>
      <c r="AN67" s="136">
        <f t="shared" ref="AN67:AP67" si="301">AVERAGE(AE67,AJ67)</f>
        <v>87.5</v>
      </c>
      <c r="AO67" s="136">
        <f t="shared" si="301"/>
        <v>47</v>
      </c>
      <c r="AP67" s="136">
        <f t="shared" si="301"/>
        <v>40.9</v>
      </c>
      <c r="AQ67" s="229">
        <v>44027</v>
      </c>
      <c r="AR67" s="116">
        <v>30</v>
      </c>
      <c r="AS67" s="116">
        <v>10</v>
      </c>
      <c r="AT67" s="117">
        <f t="shared" si="265"/>
        <v>3</v>
      </c>
      <c r="AU67" s="116">
        <v>2.093</v>
      </c>
      <c r="AV67" s="116">
        <v>0.18188432157148052</v>
      </c>
      <c r="AW67" s="115">
        <v>44028</v>
      </c>
      <c r="AX67" s="116">
        <v>15</v>
      </c>
      <c r="AY67" s="116">
        <v>35</v>
      </c>
      <c r="AZ67" s="117">
        <f t="shared" si="266"/>
        <v>5.25</v>
      </c>
      <c r="BA67" s="116">
        <v>1.706</v>
      </c>
      <c r="BB67" s="116">
        <v>0.28392545136866626</v>
      </c>
      <c r="BC67" s="136">
        <f t="shared" si="267"/>
        <v>22.5</v>
      </c>
      <c r="BD67" s="136">
        <f t="shared" si="268"/>
        <v>22.5</v>
      </c>
      <c r="BE67" s="136">
        <f t="shared" si="269"/>
        <v>4.125</v>
      </c>
      <c r="BF67" s="136">
        <f t="shared" si="270"/>
        <v>1.8995</v>
      </c>
      <c r="BG67" s="136">
        <f t="shared" si="271"/>
        <v>0.2329048864700734</v>
      </c>
      <c r="BH67" s="93"/>
      <c r="BI67" s="93"/>
      <c r="BJ67" s="93"/>
      <c r="BK67" s="93"/>
      <c r="BL67" s="248"/>
      <c r="BM67" s="248"/>
      <c r="BN67" s="93"/>
      <c r="BO67" s="93"/>
      <c r="BP67" s="93"/>
      <c r="BQ67" s="93"/>
      <c r="BR67" s="93"/>
      <c r="BS67" s="248"/>
      <c r="BT67" s="248"/>
      <c r="BU67" s="93"/>
      <c r="BV67" s="93"/>
      <c r="BW67" s="93"/>
      <c r="BX67" s="93"/>
      <c r="BY67" s="248"/>
      <c r="BZ67" s="248"/>
      <c r="CA67" s="90">
        <v>10</v>
      </c>
      <c r="CB67" s="90">
        <v>10</v>
      </c>
      <c r="CC67" s="90">
        <v>1</v>
      </c>
      <c r="CD67" s="175">
        <v>100</v>
      </c>
      <c r="CE67" s="175">
        <v>90</v>
      </c>
      <c r="CF67" s="136">
        <v>90</v>
      </c>
      <c r="CG67" s="136">
        <v>21</v>
      </c>
      <c r="CH67" s="136">
        <v>33.499993830365959</v>
      </c>
      <c r="CI67" s="90">
        <v>55</v>
      </c>
      <c r="CJ67" s="90">
        <v>50</v>
      </c>
      <c r="CK67" s="136">
        <v>27.5</v>
      </c>
      <c r="CL67" s="90">
        <v>40</v>
      </c>
      <c r="CM67" s="90">
        <v>30</v>
      </c>
      <c r="CN67" s="136">
        <v>12</v>
      </c>
      <c r="CO67" s="90">
        <v>47.5</v>
      </c>
      <c r="CP67" s="90">
        <v>40</v>
      </c>
      <c r="CQ67" s="136">
        <v>19.75</v>
      </c>
      <c r="CR67" s="175">
        <v>70</v>
      </c>
      <c r="CS67" s="175">
        <v>55</v>
      </c>
      <c r="CT67" s="90">
        <v>38.5</v>
      </c>
      <c r="CU67" s="90">
        <v>40</v>
      </c>
      <c r="CV67" s="136">
        <v>39.103190830252515</v>
      </c>
      <c r="CW67" s="175">
        <v>65</v>
      </c>
      <c r="CX67" s="175">
        <v>50</v>
      </c>
      <c r="CY67" s="90">
        <v>32.5</v>
      </c>
      <c r="CZ67" s="90">
        <v>47</v>
      </c>
      <c r="DA67" s="136">
        <v>53.157648267460516</v>
      </c>
      <c r="DB67" s="136">
        <f t="shared" ref="DB67:DC67" si="302">AVERAGE(CR67,CW67)</f>
        <v>67.5</v>
      </c>
      <c r="DC67" s="136">
        <f t="shared" si="302"/>
        <v>52.5</v>
      </c>
      <c r="DD67" s="136">
        <f t="shared" ref="DD67:DE67" si="303">AVERAGE(CU67,CZ67)</f>
        <v>43.5</v>
      </c>
      <c r="DE67" s="136">
        <f t="shared" si="303"/>
        <v>46.130419548856516</v>
      </c>
      <c r="DF67" s="234">
        <f t="shared" si="6"/>
        <v>57.333333333333336</v>
      </c>
      <c r="DG67" s="234">
        <f t="shared" si="7"/>
        <v>37.846666666666671</v>
      </c>
      <c r="DH67" s="234">
        <f t="shared" si="8"/>
        <v>26.15666666666667</v>
      </c>
      <c r="DI67" s="234">
        <f t="shared" si="9"/>
        <v>41.293616655869471</v>
      </c>
      <c r="DJ67" s="234">
        <f t="shared" si="288"/>
        <v>36</v>
      </c>
    </row>
    <row r="68" spans="1:114" ht="15.75" customHeight="1" x14ac:dyDescent="0.35">
      <c r="B68" s="165">
        <v>138</v>
      </c>
      <c r="C68" s="148" t="s">
        <v>263</v>
      </c>
      <c r="D68" s="129" t="s">
        <v>56</v>
      </c>
      <c r="E68" s="130" t="s">
        <v>248</v>
      </c>
      <c r="F68" s="273">
        <v>80</v>
      </c>
      <c r="G68" s="136">
        <v>66</v>
      </c>
      <c r="H68" s="90">
        <v>52.8</v>
      </c>
      <c r="I68" s="175">
        <v>90</v>
      </c>
      <c r="J68" s="136">
        <v>38.700000000000003</v>
      </c>
      <c r="K68" s="136">
        <v>34.799999999999997</v>
      </c>
      <c r="L68" s="274">
        <v>71.089783469137572</v>
      </c>
      <c r="M68" s="175">
        <v>80</v>
      </c>
      <c r="N68" s="175">
        <v>66</v>
      </c>
      <c r="O68" s="136">
        <v>52.8</v>
      </c>
      <c r="P68" s="274">
        <v>69.485838686912771</v>
      </c>
      <c r="Q68" s="136">
        <f t="shared" ref="Q68:T68" si="304">AVERAGE(I68,M68)</f>
        <v>85</v>
      </c>
      <c r="R68" s="136">
        <f t="shared" si="304"/>
        <v>52.35</v>
      </c>
      <c r="S68" s="136">
        <f t="shared" si="304"/>
        <v>43.8</v>
      </c>
      <c r="T68" s="136">
        <f t="shared" si="304"/>
        <v>70.287811078025172</v>
      </c>
      <c r="U68" s="175">
        <v>20</v>
      </c>
      <c r="V68" s="136">
        <v>10.5</v>
      </c>
      <c r="W68" s="136">
        <v>2.1</v>
      </c>
      <c r="X68" s="175">
        <v>30</v>
      </c>
      <c r="Y68" s="136">
        <v>17.5</v>
      </c>
      <c r="Z68" s="136">
        <v>5.3</v>
      </c>
      <c r="AA68" s="175">
        <f t="shared" ref="AA68:AC68" si="305">AVERAGE(U68,X68)</f>
        <v>25</v>
      </c>
      <c r="AB68" s="136">
        <f t="shared" si="305"/>
        <v>14</v>
      </c>
      <c r="AC68" s="136">
        <f t="shared" si="305"/>
        <v>3.7</v>
      </c>
      <c r="AD68" s="229">
        <v>43661</v>
      </c>
      <c r="AE68" s="275">
        <v>50</v>
      </c>
      <c r="AF68" s="276">
        <v>60.7</v>
      </c>
      <c r="AG68" s="276">
        <v>30.4</v>
      </c>
      <c r="AH68" s="168" t="s">
        <v>77</v>
      </c>
      <c r="AI68" s="229">
        <v>43660</v>
      </c>
      <c r="AJ68" s="275">
        <v>70</v>
      </c>
      <c r="AK68" s="276">
        <v>60.7</v>
      </c>
      <c r="AL68" s="276">
        <v>42.5</v>
      </c>
      <c r="AM68" s="168" t="s">
        <v>77</v>
      </c>
      <c r="AN68" s="136">
        <f t="shared" ref="AN68:AP68" si="306">AVERAGE(AE68,AJ68)</f>
        <v>60</v>
      </c>
      <c r="AO68" s="136">
        <f t="shared" si="306"/>
        <v>60.7</v>
      </c>
      <c r="AP68" s="136">
        <f t="shared" si="306"/>
        <v>36.450000000000003</v>
      </c>
      <c r="AQ68" s="229" t="s">
        <v>721</v>
      </c>
      <c r="AR68" s="116">
        <v>3</v>
      </c>
      <c r="AS68" s="116">
        <v>25</v>
      </c>
      <c r="AT68" s="117">
        <f t="shared" si="265"/>
        <v>0.75</v>
      </c>
      <c r="AU68" s="116">
        <v>1.52</v>
      </c>
      <c r="AV68" s="116">
        <v>0.50558141863142614</v>
      </c>
      <c r="AW68" s="115">
        <v>44029</v>
      </c>
      <c r="AX68" s="116">
        <v>1</v>
      </c>
      <c r="AY68" s="116">
        <v>50</v>
      </c>
      <c r="AZ68" s="117">
        <f t="shared" si="266"/>
        <v>0.5</v>
      </c>
      <c r="BA68" s="116">
        <v>1.105</v>
      </c>
      <c r="BB68" s="116">
        <v>0.33666563605757666</v>
      </c>
      <c r="BC68" s="136">
        <f t="shared" si="267"/>
        <v>2</v>
      </c>
      <c r="BD68" s="136">
        <f t="shared" si="268"/>
        <v>37.5</v>
      </c>
      <c r="BE68" s="136">
        <f t="shared" si="269"/>
        <v>0.625</v>
      </c>
      <c r="BF68" s="136">
        <f t="shared" si="270"/>
        <v>1.3125</v>
      </c>
      <c r="BG68" s="136">
        <f t="shared" si="271"/>
        <v>0.42112352734450142</v>
      </c>
      <c r="BH68" s="261">
        <v>44389</v>
      </c>
      <c r="BI68" s="259">
        <v>60</v>
      </c>
      <c r="BJ68" s="259">
        <v>50</v>
      </c>
      <c r="BK68" s="259">
        <f>(BI68*BJ68)/100</f>
        <v>30</v>
      </c>
      <c r="BL68" s="325">
        <v>11.007999999999999</v>
      </c>
      <c r="BM68" s="325">
        <v>3.2074050156065006</v>
      </c>
      <c r="BN68" s="262"/>
      <c r="BO68" s="257">
        <v>44390</v>
      </c>
      <c r="BP68" s="258">
        <v>70</v>
      </c>
      <c r="BQ68" s="258">
        <v>33</v>
      </c>
      <c r="BR68" s="259">
        <f>(BP68*BQ68)/100</f>
        <v>23.1</v>
      </c>
      <c r="BS68" s="325">
        <v>12.066000000000001</v>
      </c>
      <c r="BT68" s="325">
        <v>10.547014658562745</v>
      </c>
      <c r="BU68" s="260"/>
      <c r="BV68" s="93">
        <f t="shared" ref="BV68:BX69" si="307">AVERAGE(BI68,BP68)</f>
        <v>65</v>
      </c>
      <c r="BW68" s="93">
        <f t="shared" si="307"/>
        <v>41.5</v>
      </c>
      <c r="BX68" s="93">
        <f t="shared" si="307"/>
        <v>26.55</v>
      </c>
      <c r="BY68" s="248">
        <f t="shared" si="28"/>
        <v>11.536999999999999</v>
      </c>
      <c r="BZ68" s="248">
        <f t="shared" si="29"/>
        <v>6.8772098370846226</v>
      </c>
      <c r="CA68" s="235">
        <v>50</v>
      </c>
      <c r="CB68" s="235">
        <v>30</v>
      </c>
      <c r="CC68" s="90">
        <v>15</v>
      </c>
      <c r="CD68" s="175">
        <v>80</v>
      </c>
      <c r="CE68" s="175">
        <v>60</v>
      </c>
      <c r="CF68" s="136">
        <v>48</v>
      </c>
      <c r="CG68" s="136">
        <v>20</v>
      </c>
      <c r="CH68" s="136">
        <v>26.64</v>
      </c>
      <c r="CI68" s="90">
        <v>50</v>
      </c>
      <c r="CJ68" s="90">
        <v>40</v>
      </c>
      <c r="CK68" s="136">
        <v>20</v>
      </c>
      <c r="CL68" s="90">
        <v>70</v>
      </c>
      <c r="CM68" s="90">
        <v>45</v>
      </c>
      <c r="CN68" s="136">
        <v>31.5</v>
      </c>
      <c r="CO68" s="90">
        <v>60</v>
      </c>
      <c r="CP68" s="90">
        <v>42.5</v>
      </c>
      <c r="CQ68" s="136">
        <v>25.75</v>
      </c>
      <c r="CR68" s="175">
        <v>65</v>
      </c>
      <c r="CS68" s="175">
        <v>55</v>
      </c>
      <c r="CT68" s="90">
        <v>35.75</v>
      </c>
      <c r="CU68" s="90">
        <v>24</v>
      </c>
      <c r="CV68" s="136">
        <v>13.79</v>
      </c>
      <c r="CW68" s="175">
        <v>70</v>
      </c>
      <c r="CX68" s="175">
        <v>60</v>
      </c>
      <c r="CY68" s="90">
        <v>42</v>
      </c>
      <c r="CZ68" s="90">
        <v>32</v>
      </c>
      <c r="DA68" s="136">
        <v>21.93233912587268</v>
      </c>
      <c r="DB68" s="136">
        <f t="shared" ref="DB68:DC68" si="308">AVERAGE(CR68,CW68)</f>
        <v>67.5</v>
      </c>
      <c r="DC68" s="136">
        <f t="shared" si="308"/>
        <v>57.5</v>
      </c>
      <c r="DD68" s="136">
        <f t="shared" ref="DD68:DE68" si="309">AVERAGE(CU68,CZ68)</f>
        <v>28</v>
      </c>
      <c r="DE68" s="136">
        <f t="shared" si="309"/>
        <v>17.86116956293634</v>
      </c>
      <c r="DF68" s="234">
        <f t="shared" ref="DF68:DF131" si="310">AVERAGE(F68,I68,M68,U68,X68,AE68,AJ68,AR68,AX68,BI68,BP68,CA68,CD68,CI68,CL68,CR68,CW68)</f>
        <v>55.235294117647058</v>
      </c>
      <c r="DG68" s="234">
        <f t="shared" ref="DG68:DG131" si="311">AVERAGE(G68,J68,N68,V68,Y68,AF68,AK68,AS68,AY68,BJ68,BQ68,CB68,CE68,CJ68,CM68,CS68,CX68)</f>
        <v>45.182352941176468</v>
      </c>
      <c r="DH68" s="234">
        <f t="shared" ref="DH68:DH131" si="312">AVERAGE(H68,K68,O68,W68,Z68,AG68,AL68,AT68,AZ68,BK68,BR68,CC68,CF68,CK68,CN68,CT68,CY68)</f>
        <v>27.488235294117647</v>
      </c>
      <c r="DI68" s="234">
        <f t="shared" ref="DI68:DI131" si="313">AVERAGE(L68,P68,CV68,DA68)</f>
        <v>44.074490320480756</v>
      </c>
      <c r="DJ68" s="234">
        <f t="shared" si="288"/>
        <v>25.333333333333332</v>
      </c>
    </row>
    <row r="69" spans="1:114" ht="15.75" customHeight="1" x14ac:dyDescent="0.35">
      <c r="B69" s="165">
        <v>139</v>
      </c>
      <c r="C69" s="148" t="s">
        <v>266</v>
      </c>
      <c r="D69" s="129" t="s">
        <v>56</v>
      </c>
      <c r="E69" s="130" t="s">
        <v>248</v>
      </c>
      <c r="F69" s="273">
        <v>40</v>
      </c>
      <c r="G69" s="136">
        <v>33</v>
      </c>
      <c r="H69" s="90">
        <v>13.2</v>
      </c>
      <c r="I69" s="175">
        <v>30</v>
      </c>
      <c r="J69" s="136">
        <v>17.5</v>
      </c>
      <c r="K69" s="136">
        <v>5.3</v>
      </c>
      <c r="L69" s="274">
        <v>9.5743186524997785</v>
      </c>
      <c r="M69" s="175">
        <v>40</v>
      </c>
      <c r="N69" s="175">
        <v>55.3</v>
      </c>
      <c r="O69" s="136">
        <v>22.1</v>
      </c>
      <c r="P69" s="274">
        <v>23.387616484201676</v>
      </c>
      <c r="Q69" s="136">
        <f t="shared" ref="Q69:T69" si="314">AVERAGE(I69,M69)</f>
        <v>35</v>
      </c>
      <c r="R69" s="136">
        <f t="shared" si="314"/>
        <v>36.4</v>
      </c>
      <c r="S69" s="136">
        <f t="shared" si="314"/>
        <v>13.700000000000001</v>
      </c>
      <c r="T69" s="136">
        <f t="shared" si="314"/>
        <v>16.480967568350728</v>
      </c>
      <c r="U69" s="175">
        <v>60</v>
      </c>
      <c r="V69" s="136">
        <v>7</v>
      </c>
      <c r="W69" s="136">
        <v>4.2</v>
      </c>
      <c r="X69" s="175">
        <v>30</v>
      </c>
      <c r="Y69" s="136">
        <v>7</v>
      </c>
      <c r="Z69" s="136">
        <v>2.1</v>
      </c>
      <c r="AA69" s="175">
        <f t="shared" ref="AA69:AC69" si="315">AVERAGE(U69,X69)</f>
        <v>45</v>
      </c>
      <c r="AB69" s="136">
        <f t="shared" si="315"/>
        <v>7</v>
      </c>
      <c r="AC69" s="136">
        <f t="shared" si="315"/>
        <v>3.1500000000000004</v>
      </c>
      <c r="AD69" s="229">
        <v>43655</v>
      </c>
      <c r="AE69" s="275">
        <v>50</v>
      </c>
      <c r="AF69" s="276">
        <v>14</v>
      </c>
      <c r="AG69" s="276">
        <v>7</v>
      </c>
      <c r="AH69" s="174"/>
      <c r="AI69" s="229">
        <v>43656</v>
      </c>
      <c r="AJ69" s="275">
        <v>40</v>
      </c>
      <c r="AK69" s="276">
        <v>17.5</v>
      </c>
      <c r="AL69" s="276">
        <v>7</v>
      </c>
      <c r="AM69" s="168"/>
      <c r="AN69" s="136">
        <f t="shared" ref="AN69:AP69" si="316">AVERAGE(AE69,AJ69)</f>
        <v>45</v>
      </c>
      <c r="AO69" s="136">
        <f t="shared" si="316"/>
        <v>15.75</v>
      </c>
      <c r="AP69" s="136">
        <f t="shared" si="316"/>
        <v>7</v>
      </c>
      <c r="AQ69" s="229">
        <v>44027</v>
      </c>
      <c r="AR69" s="116">
        <v>50</v>
      </c>
      <c r="AS69" s="116">
        <v>10</v>
      </c>
      <c r="AT69" s="117">
        <f t="shared" si="265"/>
        <v>5</v>
      </c>
      <c r="AU69" s="116">
        <v>1.327</v>
      </c>
      <c r="AV69" s="116">
        <v>0.11712407165863656</v>
      </c>
      <c r="AW69" s="115">
        <v>44028</v>
      </c>
      <c r="AX69" s="116">
        <v>10</v>
      </c>
      <c r="AY69" s="116">
        <v>50</v>
      </c>
      <c r="AZ69" s="117">
        <f t="shared" si="266"/>
        <v>5</v>
      </c>
      <c r="BA69" s="116">
        <v>2.0950000000000002</v>
      </c>
      <c r="BB69" s="116">
        <v>0.13436345314074574</v>
      </c>
      <c r="BC69" s="136">
        <f t="shared" si="267"/>
        <v>30</v>
      </c>
      <c r="BD69" s="136">
        <f t="shared" si="268"/>
        <v>30</v>
      </c>
      <c r="BE69" s="136">
        <f t="shared" si="269"/>
        <v>5</v>
      </c>
      <c r="BF69" s="136">
        <f t="shared" si="270"/>
        <v>1.7110000000000001</v>
      </c>
      <c r="BG69" s="136">
        <f t="shared" si="271"/>
        <v>0.12574376239969115</v>
      </c>
      <c r="BH69" s="261">
        <v>44389</v>
      </c>
      <c r="BI69" s="259">
        <v>25</v>
      </c>
      <c r="BJ69" s="259">
        <v>7</v>
      </c>
      <c r="BK69" s="259">
        <f>(BI69*BJ69)/100</f>
        <v>1.75</v>
      </c>
      <c r="BL69" s="325">
        <v>2.3140000000000001</v>
      </c>
      <c r="BM69" s="325">
        <v>0.5248442635012508</v>
      </c>
      <c r="BN69" s="262"/>
      <c r="BO69" s="257">
        <v>44390</v>
      </c>
      <c r="BP69" s="258">
        <v>65</v>
      </c>
      <c r="BQ69" s="258">
        <v>14</v>
      </c>
      <c r="BR69" s="259">
        <f>(BP69*BQ69)/100</f>
        <v>9.1</v>
      </c>
      <c r="BS69" s="325">
        <v>26.962</v>
      </c>
      <c r="BT69" s="325">
        <v>0.34724586368897664</v>
      </c>
      <c r="BU69" s="260"/>
      <c r="BV69" s="93">
        <f t="shared" si="307"/>
        <v>45</v>
      </c>
      <c r="BW69" s="93">
        <f t="shared" si="307"/>
        <v>10.5</v>
      </c>
      <c r="BX69" s="93">
        <f t="shared" si="307"/>
        <v>5.4249999999999998</v>
      </c>
      <c r="BY69" s="248">
        <f t="shared" ref="BY69:BY132" si="317">AVERAGE(BL69,BS69)</f>
        <v>14.638</v>
      </c>
      <c r="BZ69" s="248">
        <f t="shared" ref="BZ69:BZ132" si="318">AVERAGE(BM69,BT69)</f>
        <v>0.43604506359511375</v>
      </c>
      <c r="CA69" s="90">
        <v>30</v>
      </c>
      <c r="CB69" s="90">
        <v>10</v>
      </c>
      <c r="CC69" s="90">
        <v>3</v>
      </c>
      <c r="CD69" s="175">
        <v>80</v>
      </c>
      <c r="CE69" s="175">
        <v>70</v>
      </c>
      <c r="CF69" s="136">
        <v>56</v>
      </c>
      <c r="CG69" s="136">
        <v>15.625</v>
      </c>
      <c r="CH69" s="136">
        <v>35</v>
      </c>
      <c r="CI69" s="90">
        <v>30</v>
      </c>
      <c r="CJ69" s="90">
        <v>25</v>
      </c>
      <c r="CK69" s="136">
        <v>7.5</v>
      </c>
      <c r="CL69" s="90">
        <v>40</v>
      </c>
      <c r="CM69" s="90">
        <v>25</v>
      </c>
      <c r="CN69" s="136">
        <v>10</v>
      </c>
      <c r="CO69" s="90">
        <v>35</v>
      </c>
      <c r="CP69" s="90">
        <v>25</v>
      </c>
      <c r="CQ69" s="136">
        <v>8.75</v>
      </c>
      <c r="CR69" s="175">
        <v>60</v>
      </c>
      <c r="CS69" s="175">
        <v>50</v>
      </c>
      <c r="CT69" s="90">
        <v>30</v>
      </c>
      <c r="CU69" s="90">
        <v>22</v>
      </c>
      <c r="CV69" s="136">
        <v>34</v>
      </c>
      <c r="CW69" s="175">
        <v>50</v>
      </c>
      <c r="CX69" s="175">
        <v>45</v>
      </c>
      <c r="CY69" s="90">
        <v>22.5</v>
      </c>
      <c r="CZ69" s="90">
        <v>13</v>
      </c>
      <c r="DA69" s="136">
        <v>10.3</v>
      </c>
      <c r="DB69" s="136">
        <f t="shared" ref="DB69:DC69" si="319">AVERAGE(CR69,CW69)</f>
        <v>55</v>
      </c>
      <c r="DC69" s="136">
        <f t="shared" si="319"/>
        <v>47.5</v>
      </c>
      <c r="DD69" s="136">
        <f t="shared" ref="DD69:DE69" si="320">AVERAGE(CU69,CZ69)</f>
        <v>17.5</v>
      </c>
      <c r="DE69" s="136">
        <f t="shared" si="320"/>
        <v>22.15</v>
      </c>
      <c r="DF69" s="234">
        <f t="shared" si="310"/>
        <v>42.941176470588232</v>
      </c>
      <c r="DG69" s="234">
        <f t="shared" si="311"/>
        <v>26.900000000000002</v>
      </c>
      <c r="DH69" s="234">
        <f t="shared" si="312"/>
        <v>12.397058823529411</v>
      </c>
      <c r="DI69" s="234">
        <f t="shared" si="313"/>
        <v>19.315483784175363</v>
      </c>
      <c r="DJ69" s="234">
        <f t="shared" si="288"/>
        <v>16.875</v>
      </c>
    </row>
    <row r="70" spans="1:114" ht="15.75" customHeight="1" x14ac:dyDescent="0.35">
      <c r="B70" s="165">
        <v>140</v>
      </c>
      <c r="C70" s="148" t="s">
        <v>271</v>
      </c>
      <c r="D70" s="129" t="s">
        <v>56</v>
      </c>
      <c r="E70" s="130" t="s">
        <v>248</v>
      </c>
      <c r="F70" s="273">
        <v>50</v>
      </c>
      <c r="G70" s="136">
        <v>5</v>
      </c>
      <c r="H70" s="90">
        <v>2.5</v>
      </c>
      <c r="I70" s="175">
        <v>95</v>
      </c>
      <c r="J70" s="136">
        <v>79</v>
      </c>
      <c r="K70" s="136">
        <v>75.099999999999994</v>
      </c>
      <c r="L70" s="274">
        <v>44.208516437939437</v>
      </c>
      <c r="M70" s="175">
        <v>100</v>
      </c>
      <c r="N70" s="175">
        <v>90</v>
      </c>
      <c r="O70" s="136">
        <v>90</v>
      </c>
      <c r="P70" s="274">
        <v>46.071248352749308</v>
      </c>
      <c r="Q70" s="136">
        <f t="shared" ref="Q70:T70" si="321">AVERAGE(I70,M70)</f>
        <v>97.5</v>
      </c>
      <c r="R70" s="136">
        <f t="shared" si="321"/>
        <v>84.5</v>
      </c>
      <c r="S70" s="136">
        <f t="shared" si="321"/>
        <v>82.55</v>
      </c>
      <c r="T70" s="136">
        <f t="shared" si="321"/>
        <v>45.139882395344372</v>
      </c>
      <c r="U70" s="175">
        <v>50</v>
      </c>
      <c r="V70" s="136">
        <v>55.3</v>
      </c>
      <c r="W70" s="136">
        <v>27.7</v>
      </c>
      <c r="X70" s="175">
        <v>30</v>
      </c>
      <c r="Y70" s="136">
        <v>33</v>
      </c>
      <c r="Z70" s="136">
        <v>9.9</v>
      </c>
      <c r="AA70" s="175">
        <f t="shared" ref="AA70:AC70" si="322">AVERAGE(U70,X70)</f>
        <v>40</v>
      </c>
      <c r="AB70" s="136">
        <f t="shared" si="322"/>
        <v>44.15</v>
      </c>
      <c r="AC70" s="136">
        <f t="shared" si="322"/>
        <v>18.8</v>
      </c>
      <c r="AD70" s="229">
        <v>43658</v>
      </c>
      <c r="AE70" s="275">
        <v>85</v>
      </c>
      <c r="AF70" s="276">
        <v>72.5</v>
      </c>
      <c r="AG70" s="276">
        <v>61.6</v>
      </c>
      <c r="AH70" s="168"/>
      <c r="AI70" s="229">
        <v>43658</v>
      </c>
      <c r="AJ70" s="275">
        <v>70</v>
      </c>
      <c r="AK70" s="276">
        <v>38.700000000000003</v>
      </c>
      <c r="AL70" s="276">
        <v>27.1</v>
      </c>
      <c r="AM70" s="174"/>
      <c r="AN70" s="136">
        <f t="shared" ref="AN70:AP70" si="323">AVERAGE(AE70,AJ70)</f>
        <v>77.5</v>
      </c>
      <c r="AO70" s="136">
        <f t="shared" si="323"/>
        <v>55.6</v>
      </c>
      <c r="AP70" s="136">
        <f t="shared" si="323"/>
        <v>44.35</v>
      </c>
      <c r="AQ70" s="229">
        <v>44028</v>
      </c>
      <c r="AR70" s="116">
        <v>20</v>
      </c>
      <c r="AS70" s="116">
        <v>35</v>
      </c>
      <c r="AT70" s="117">
        <f t="shared" si="265"/>
        <v>7</v>
      </c>
      <c r="AU70" s="116">
        <v>3.55</v>
      </c>
      <c r="AV70" s="116">
        <v>1.6246403790827553</v>
      </c>
      <c r="AW70" s="115">
        <v>44027</v>
      </c>
      <c r="AX70" s="116">
        <v>25</v>
      </c>
      <c r="AY70" s="116">
        <v>90</v>
      </c>
      <c r="AZ70" s="117">
        <f t="shared" si="266"/>
        <v>22.5</v>
      </c>
      <c r="BA70" s="116">
        <v>5.0890000000000004</v>
      </c>
      <c r="BB70" s="116">
        <v>0.95660289314045721</v>
      </c>
      <c r="BC70" s="136">
        <f t="shared" si="267"/>
        <v>22.5</v>
      </c>
      <c r="BD70" s="136">
        <f t="shared" si="268"/>
        <v>62.5</v>
      </c>
      <c r="BE70" s="136">
        <f t="shared" si="269"/>
        <v>14.75</v>
      </c>
      <c r="BF70" s="136">
        <f t="shared" si="270"/>
        <v>4.3194999999999997</v>
      </c>
      <c r="BG70" s="136">
        <f t="shared" si="271"/>
        <v>1.2906216361116063</v>
      </c>
      <c r="BH70" s="93"/>
      <c r="BI70" s="93"/>
      <c r="BJ70" s="93"/>
      <c r="BK70" s="93"/>
      <c r="BL70" s="248"/>
      <c r="BM70" s="248"/>
      <c r="BN70" s="93"/>
      <c r="BO70" s="93"/>
      <c r="BP70" s="93"/>
      <c r="BQ70" s="93"/>
      <c r="BR70" s="93"/>
      <c r="BS70" s="248"/>
      <c r="BT70" s="248"/>
      <c r="BU70" s="93"/>
      <c r="BV70" s="93"/>
      <c r="BW70" s="93"/>
      <c r="BX70" s="93"/>
      <c r="BY70" s="248"/>
      <c r="BZ70" s="248"/>
      <c r="CA70" s="90">
        <v>50</v>
      </c>
      <c r="CB70" s="90">
        <v>20</v>
      </c>
      <c r="CC70" s="90">
        <v>10</v>
      </c>
      <c r="CD70" s="175">
        <v>100</v>
      </c>
      <c r="CE70" s="175">
        <v>90</v>
      </c>
      <c r="CF70" s="136">
        <v>90</v>
      </c>
      <c r="CG70" s="136">
        <v>19.333333333333332</v>
      </c>
      <c r="CH70" s="136">
        <v>49.451112624674998</v>
      </c>
      <c r="CI70" s="90">
        <v>50</v>
      </c>
      <c r="CJ70" s="90">
        <v>40</v>
      </c>
      <c r="CK70" s="136">
        <v>20</v>
      </c>
      <c r="CL70" s="90">
        <v>60</v>
      </c>
      <c r="CM70" s="90">
        <v>40</v>
      </c>
      <c r="CN70" s="136">
        <v>24</v>
      </c>
      <c r="CO70" s="90">
        <v>55</v>
      </c>
      <c r="CP70" s="90">
        <v>40</v>
      </c>
      <c r="CQ70" s="136">
        <v>22</v>
      </c>
      <c r="CR70" s="175" t="s">
        <v>80</v>
      </c>
      <c r="CS70" s="175" t="s">
        <v>80</v>
      </c>
      <c r="CT70" s="90" t="s">
        <v>81</v>
      </c>
      <c r="CU70" s="90" t="s">
        <v>81</v>
      </c>
      <c r="CV70" s="136" t="s">
        <v>81</v>
      </c>
      <c r="CW70" s="175" t="s">
        <v>80</v>
      </c>
      <c r="CX70" s="175" t="s">
        <v>80</v>
      </c>
      <c r="CY70" s="90" t="s">
        <v>80</v>
      </c>
      <c r="CZ70" s="90" t="s">
        <v>81</v>
      </c>
      <c r="DA70" s="136" t="s">
        <v>81</v>
      </c>
      <c r="DB70" s="136"/>
      <c r="DC70" s="136"/>
      <c r="DD70" s="136"/>
      <c r="DE70" s="136"/>
      <c r="DF70" s="234">
        <f t="shared" si="310"/>
        <v>60.384615384615387</v>
      </c>
      <c r="DG70" s="234">
        <f t="shared" si="311"/>
        <v>52.96153846153846</v>
      </c>
      <c r="DH70" s="234">
        <f t="shared" si="312"/>
        <v>35.953846153846158</v>
      </c>
      <c r="DI70" s="234">
        <f t="shared" si="313"/>
        <v>45.139882395344372</v>
      </c>
      <c r="DJ70" s="234">
        <f t="shared" si="288"/>
        <v>19.333333333333332</v>
      </c>
    </row>
    <row r="71" spans="1:114" ht="15.75" customHeight="1" x14ac:dyDescent="0.35">
      <c r="B71" s="165">
        <v>141</v>
      </c>
      <c r="C71" s="148" t="s">
        <v>274</v>
      </c>
      <c r="D71" s="129" t="s">
        <v>56</v>
      </c>
      <c r="E71" s="130" t="s">
        <v>248</v>
      </c>
      <c r="F71" s="273">
        <v>20</v>
      </c>
      <c r="G71" s="136">
        <v>7</v>
      </c>
      <c r="H71" s="90">
        <v>1.4</v>
      </c>
      <c r="I71" s="175">
        <v>40</v>
      </c>
      <c r="J71" s="136">
        <v>14</v>
      </c>
      <c r="K71" s="136">
        <v>5.6</v>
      </c>
      <c r="L71" s="274">
        <v>11.797117423666728</v>
      </c>
      <c r="M71" s="175">
        <v>90</v>
      </c>
      <c r="N71" s="175">
        <v>21</v>
      </c>
      <c r="O71" s="136">
        <v>18.899999999999999</v>
      </c>
      <c r="P71" s="274">
        <v>21.615175188692966</v>
      </c>
      <c r="Q71" s="136">
        <f t="shared" ref="Q71:T71" si="324">AVERAGE(I71,M71)</f>
        <v>65</v>
      </c>
      <c r="R71" s="136">
        <f t="shared" si="324"/>
        <v>17.5</v>
      </c>
      <c r="S71" s="136">
        <f t="shared" si="324"/>
        <v>12.25</v>
      </c>
      <c r="T71" s="136">
        <f t="shared" si="324"/>
        <v>16.706146306179846</v>
      </c>
      <c r="U71" s="175">
        <v>30</v>
      </c>
      <c r="V71" s="136">
        <v>14</v>
      </c>
      <c r="W71" s="136">
        <v>4.2</v>
      </c>
      <c r="X71" s="175">
        <v>20</v>
      </c>
      <c r="Y71" s="136">
        <v>7</v>
      </c>
      <c r="Z71" s="136">
        <v>1.4</v>
      </c>
      <c r="AA71" s="175">
        <f t="shared" ref="AA71:AC71" si="325">AVERAGE(U71,X71)</f>
        <v>25</v>
      </c>
      <c r="AB71" s="136">
        <f t="shared" si="325"/>
        <v>10.5</v>
      </c>
      <c r="AC71" s="136">
        <f t="shared" si="325"/>
        <v>2.8</v>
      </c>
      <c r="AD71" s="229">
        <v>43655</v>
      </c>
      <c r="AE71" s="275">
        <v>50</v>
      </c>
      <c r="AF71" s="276">
        <v>7</v>
      </c>
      <c r="AG71" s="276">
        <v>3.5</v>
      </c>
      <c r="AH71" s="168" t="s">
        <v>77</v>
      </c>
      <c r="AI71" s="229">
        <v>43661</v>
      </c>
      <c r="AJ71" s="275">
        <v>50</v>
      </c>
      <c r="AK71" s="276">
        <v>27</v>
      </c>
      <c r="AL71" s="276">
        <v>13.5</v>
      </c>
      <c r="AM71" s="174"/>
      <c r="AN71" s="136">
        <f t="shared" ref="AN71:AP71" si="326">AVERAGE(AE71,AJ71)</f>
        <v>50</v>
      </c>
      <c r="AO71" s="136">
        <f t="shared" si="326"/>
        <v>17</v>
      </c>
      <c r="AP71" s="136">
        <f t="shared" si="326"/>
        <v>8.5</v>
      </c>
      <c r="AQ71" s="229">
        <v>44028</v>
      </c>
      <c r="AR71" s="116">
        <v>15</v>
      </c>
      <c r="AS71" s="116">
        <v>25</v>
      </c>
      <c r="AT71" s="117">
        <f t="shared" si="265"/>
        <v>3.75</v>
      </c>
      <c r="AU71" s="116">
        <v>1.226</v>
      </c>
      <c r="AV71" s="116">
        <v>8.2101806239737285E-2</v>
      </c>
      <c r="AW71" s="115">
        <v>44032</v>
      </c>
      <c r="AX71" s="116">
        <v>30</v>
      </c>
      <c r="AY71" s="116">
        <v>30</v>
      </c>
      <c r="AZ71" s="117">
        <f t="shared" si="266"/>
        <v>9</v>
      </c>
      <c r="BA71" s="116">
        <v>0.23</v>
      </c>
      <c r="BB71" s="116">
        <v>0</v>
      </c>
      <c r="BC71" s="136">
        <f t="shared" si="267"/>
        <v>22.5</v>
      </c>
      <c r="BD71" s="136">
        <f t="shared" si="268"/>
        <v>27.5</v>
      </c>
      <c r="BE71" s="136">
        <f t="shared" si="269"/>
        <v>6.375</v>
      </c>
      <c r="BF71" s="136">
        <f t="shared" si="270"/>
        <v>0.72799999999999998</v>
      </c>
      <c r="BG71" s="136">
        <f t="shared" si="271"/>
        <v>4.1050903119868642E-2</v>
      </c>
      <c r="BH71" s="261">
        <v>44389</v>
      </c>
      <c r="BI71" s="259">
        <v>45</v>
      </c>
      <c r="BJ71" s="259">
        <v>14</v>
      </c>
      <c r="BK71" s="259">
        <f t="shared" ref="BK71:BK76" si="327">(BI71*BJ71)/100</f>
        <v>6.3</v>
      </c>
      <c r="BL71" s="325">
        <v>2.69</v>
      </c>
      <c r="BM71" s="325">
        <v>1.1761280931586608</v>
      </c>
      <c r="BN71" s="262"/>
      <c r="BO71" s="257">
        <v>44386</v>
      </c>
      <c r="BP71" s="258">
        <v>80</v>
      </c>
      <c r="BQ71" s="258">
        <v>14</v>
      </c>
      <c r="BR71" s="259">
        <f t="shared" ref="BR71:BR76" si="328">(BP71*BQ71)/100</f>
        <v>11.2</v>
      </c>
      <c r="BS71" s="325">
        <v>5.423</v>
      </c>
      <c r="BT71" s="325">
        <v>1.3992129427197202</v>
      </c>
      <c r="BU71" s="260"/>
      <c r="BV71" s="93">
        <f t="shared" ref="BV71:BX76" si="329">AVERAGE(BI71,BP71)</f>
        <v>62.5</v>
      </c>
      <c r="BW71" s="93">
        <f t="shared" si="329"/>
        <v>14</v>
      </c>
      <c r="BX71" s="93">
        <f t="shared" si="329"/>
        <v>8.75</v>
      </c>
      <c r="BY71" s="248">
        <f t="shared" si="317"/>
        <v>4.0564999999999998</v>
      </c>
      <c r="BZ71" s="248">
        <f t="shared" si="318"/>
        <v>1.2876705179391905</v>
      </c>
      <c r="CA71" s="90">
        <v>30</v>
      </c>
      <c r="CB71" s="90">
        <v>10</v>
      </c>
      <c r="CC71" s="90">
        <v>3</v>
      </c>
      <c r="CD71" s="175">
        <v>70</v>
      </c>
      <c r="CE71" s="175">
        <v>45</v>
      </c>
      <c r="CF71" s="136">
        <v>31.5</v>
      </c>
      <c r="CG71" s="136">
        <v>10</v>
      </c>
      <c r="CH71" s="136">
        <v>27.37</v>
      </c>
      <c r="CI71" s="90">
        <v>30</v>
      </c>
      <c r="CJ71" s="90">
        <v>15</v>
      </c>
      <c r="CK71" s="136">
        <v>4.5</v>
      </c>
      <c r="CL71" s="90">
        <v>30</v>
      </c>
      <c r="CM71" s="90">
        <v>20</v>
      </c>
      <c r="CN71" s="136">
        <v>6</v>
      </c>
      <c r="CO71" s="90">
        <v>30</v>
      </c>
      <c r="CP71" s="90">
        <v>17.5</v>
      </c>
      <c r="CQ71" s="136">
        <v>5.25</v>
      </c>
      <c r="CR71" s="175">
        <v>50</v>
      </c>
      <c r="CS71" s="175">
        <v>40</v>
      </c>
      <c r="CT71" s="90">
        <v>20</v>
      </c>
      <c r="CU71" s="90">
        <v>23</v>
      </c>
      <c r="CV71" s="136">
        <v>32.618505840819097</v>
      </c>
      <c r="CW71" s="175">
        <v>40</v>
      </c>
      <c r="CX71" s="175">
        <v>40</v>
      </c>
      <c r="CY71" s="90">
        <v>16</v>
      </c>
      <c r="CZ71" s="90">
        <v>21</v>
      </c>
      <c r="DA71" s="136">
        <v>34.520000000000003</v>
      </c>
      <c r="DB71" s="136">
        <f t="shared" ref="DB71:DC71" si="330">AVERAGE(CR71,CW71)</f>
        <v>45</v>
      </c>
      <c r="DC71" s="136">
        <f t="shared" si="330"/>
        <v>40</v>
      </c>
      <c r="DD71" s="136">
        <f t="shared" ref="DD71:DE71" si="331">AVERAGE(CU71,CZ71)</f>
        <v>22</v>
      </c>
      <c r="DE71" s="136">
        <f t="shared" si="331"/>
        <v>33.569252920409554</v>
      </c>
      <c r="DF71" s="234">
        <f t="shared" si="310"/>
        <v>42.352941176470587</v>
      </c>
      <c r="DG71" s="234">
        <f t="shared" si="311"/>
        <v>20.588235294117649</v>
      </c>
      <c r="DH71" s="234">
        <f t="shared" si="312"/>
        <v>9.3970588235294112</v>
      </c>
      <c r="DI71" s="234">
        <f t="shared" si="313"/>
        <v>25.1376996132947</v>
      </c>
      <c r="DJ71" s="234">
        <f t="shared" si="288"/>
        <v>18</v>
      </c>
    </row>
    <row r="72" spans="1:114" ht="15.75" customHeight="1" x14ac:dyDescent="0.35">
      <c r="B72" s="165">
        <v>142</v>
      </c>
      <c r="C72" s="148" t="s">
        <v>276</v>
      </c>
      <c r="D72" s="129" t="s">
        <v>56</v>
      </c>
      <c r="E72" s="130" t="s">
        <v>248</v>
      </c>
      <c r="F72" s="273">
        <v>80</v>
      </c>
      <c r="G72" s="136">
        <v>14</v>
      </c>
      <c r="H72" s="90">
        <v>11.2</v>
      </c>
      <c r="I72" s="175">
        <v>60</v>
      </c>
      <c r="J72" s="136">
        <v>17.5</v>
      </c>
      <c r="K72" s="136">
        <v>10.5</v>
      </c>
      <c r="L72" s="274">
        <v>7.5381319956246111</v>
      </c>
      <c r="M72" s="175">
        <v>40</v>
      </c>
      <c r="N72" s="175">
        <v>14</v>
      </c>
      <c r="O72" s="136">
        <v>5.6</v>
      </c>
      <c r="P72" s="274">
        <v>15.743391434203239</v>
      </c>
      <c r="Q72" s="136">
        <f t="shared" ref="Q72:T72" si="332">AVERAGE(I72,M72)</f>
        <v>50</v>
      </c>
      <c r="R72" s="136">
        <f t="shared" si="332"/>
        <v>15.75</v>
      </c>
      <c r="S72" s="136">
        <f t="shared" si="332"/>
        <v>8.0500000000000007</v>
      </c>
      <c r="T72" s="136">
        <f t="shared" si="332"/>
        <v>11.640761714913925</v>
      </c>
      <c r="U72" s="175">
        <v>40</v>
      </c>
      <c r="V72" s="136">
        <v>7</v>
      </c>
      <c r="W72" s="136">
        <v>2.8</v>
      </c>
      <c r="X72" s="175">
        <v>10</v>
      </c>
      <c r="Y72" s="136">
        <v>7</v>
      </c>
      <c r="Z72" s="136">
        <v>0.7</v>
      </c>
      <c r="AA72" s="175">
        <f t="shared" ref="AA72:AC72" si="333">AVERAGE(U72,X72)</f>
        <v>25</v>
      </c>
      <c r="AB72" s="136">
        <f t="shared" si="333"/>
        <v>7</v>
      </c>
      <c r="AC72" s="136">
        <f t="shared" si="333"/>
        <v>1.75</v>
      </c>
      <c r="AD72" s="229">
        <v>43661</v>
      </c>
      <c r="AE72" s="275">
        <v>40</v>
      </c>
      <c r="AF72" s="276">
        <v>10.5</v>
      </c>
      <c r="AG72" s="276">
        <v>4.2</v>
      </c>
      <c r="AH72" s="174"/>
      <c r="AI72" s="229">
        <v>43659</v>
      </c>
      <c r="AJ72" s="275">
        <v>40</v>
      </c>
      <c r="AK72" s="276">
        <v>17.5</v>
      </c>
      <c r="AL72" s="276">
        <v>7</v>
      </c>
      <c r="AM72" s="174" t="s">
        <v>139</v>
      </c>
      <c r="AN72" s="136">
        <f t="shared" ref="AN72:AP72" si="334">AVERAGE(AE72,AJ72)</f>
        <v>40</v>
      </c>
      <c r="AO72" s="136">
        <f t="shared" si="334"/>
        <v>14</v>
      </c>
      <c r="AP72" s="136">
        <f t="shared" si="334"/>
        <v>5.6</v>
      </c>
      <c r="AQ72" s="229" t="s">
        <v>721</v>
      </c>
      <c r="AR72" s="116">
        <v>1</v>
      </c>
      <c r="AS72" s="116">
        <v>10</v>
      </c>
      <c r="AT72" s="117">
        <f t="shared" si="265"/>
        <v>0.1</v>
      </c>
      <c r="AU72" s="116">
        <v>0.29199999999999998</v>
      </c>
      <c r="AV72" s="116">
        <v>0</v>
      </c>
      <c r="AW72" s="115">
        <v>44027</v>
      </c>
      <c r="AX72" s="116">
        <v>5</v>
      </c>
      <c r="AY72" s="116">
        <v>70</v>
      </c>
      <c r="AZ72" s="117">
        <f t="shared" si="266"/>
        <v>3.5</v>
      </c>
      <c r="BA72" s="116">
        <v>1.228</v>
      </c>
      <c r="BB72" s="116">
        <v>1.940993788819876E-2</v>
      </c>
      <c r="BC72" s="136">
        <f t="shared" si="267"/>
        <v>3</v>
      </c>
      <c r="BD72" s="136">
        <f t="shared" si="268"/>
        <v>40</v>
      </c>
      <c r="BE72" s="136">
        <f t="shared" si="269"/>
        <v>1.8</v>
      </c>
      <c r="BF72" s="136">
        <f t="shared" si="270"/>
        <v>0.76</v>
      </c>
      <c r="BG72" s="136">
        <f t="shared" si="271"/>
        <v>9.7049689440993799E-3</v>
      </c>
      <c r="BH72" s="257">
        <v>44390</v>
      </c>
      <c r="BI72" s="258">
        <v>75</v>
      </c>
      <c r="BJ72" s="258">
        <v>21</v>
      </c>
      <c r="BK72" s="259">
        <f t="shared" si="327"/>
        <v>15.75</v>
      </c>
      <c r="BL72" s="325">
        <v>0.64400000000000002</v>
      </c>
      <c r="BM72" s="325">
        <v>2.7449381709471399</v>
      </c>
      <c r="BN72" s="260"/>
      <c r="BO72" s="261">
        <v>44389</v>
      </c>
      <c r="BP72" s="259">
        <v>35</v>
      </c>
      <c r="BQ72" s="259">
        <v>7</v>
      </c>
      <c r="BR72" s="259">
        <f t="shared" si="328"/>
        <v>2.4500000000000002</v>
      </c>
      <c r="BS72" s="325">
        <v>3.6819999999999999</v>
      </c>
      <c r="BT72" s="325">
        <v>0.67473414008067478</v>
      </c>
      <c r="BU72" s="262"/>
      <c r="BV72" s="93">
        <f t="shared" si="329"/>
        <v>55</v>
      </c>
      <c r="BW72" s="93">
        <f t="shared" si="329"/>
        <v>14</v>
      </c>
      <c r="BX72" s="93">
        <f t="shared" si="329"/>
        <v>9.1</v>
      </c>
      <c r="BY72" s="248">
        <f t="shared" si="317"/>
        <v>2.1629999999999998</v>
      </c>
      <c r="BZ72" s="248">
        <f t="shared" si="318"/>
        <v>1.7098361555139072</v>
      </c>
      <c r="CA72" s="90">
        <v>20</v>
      </c>
      <c r="CB72" s="90">
        <v>20</v>
      </c>
      <c r="CC72" s="90">
        <v>4</v>
      </c>
      <c r="CD72" s="175">
        <v>65</v>
      </c>
      <c r="CE72" s="175">
        <v>45</v>
      </c>
      <c r="CF72" s="136">
        <v>29.25</v>
      </c>
      <c r="CG72" s="136">
        <v>21.153846153846153</v>
      </c>
      <c r="CH72" s="136">
        <v>24.986709802143992</v>
      </c>
      <c r="CI72" s="90">
        <v>30</v>
      </c>
      <c r="CJ72" s="90">
        <v>20</v>
      </c>
      <c r="CK72" s="136">
        <v>6</v>
      </c>
      <c r="CL72" s="90">
        <v>45</v>
      </c>
      <c r="CM72" s="90">
        <v>30</v>
      </c>
      <c r="CN72" s="136">
        <v>13.5</v>
      </c>
      <c r="CO72" s="90">
        <v>37.5</v>
      </c>
      <c r="CP72" s="90">
        <v>25</v>
      </c>
      <c r="CQ72" s="136">
        <v>9.75</v>
      </c>
      <c r="CR72" s="175">
        <v>50</v>
      </c>
      <c r="CS72" s="175">
        <v>30</v>
      </c>
      <c r="CT72" s="90">
        <v>15</v>
      </c>
      <c r="CU72" s="90">
        <v>37</v>
      </c>
      <c r="CV72" s="136">
        <v>18.724000835882567</v>
      </c>
      <c r="CW72" s="175">
        <v>60</v>
      </c>
      <c r="CX72" s="175">
        <v>40</v>
      </c>
      <c r="CY72" s="90">
        <v>24</v>
      </c>
      <c r="CZ72" s="90">
        <v>22</v>
      </c>
      <c r="DA72" s="136">
        <v>14.942019548343628</v>
      </c>
      <c r="DB72" s="136">
        <f t="shared" ref="DB72:DC72" si="335">AVERAGE(CR72,CW72)</f>
        <v>55</v>
      </c>
      <c r="DC72" s="136">
        <f t="shared" si="335"/>
        <v>35</v>
      </c>
      <c r="DD72" s="136">
        <f t="shared" ref="DD72:DE72" si="336">AVERAGE(CU72,CZ72)</f>
        <v>29.5</v>
      </c>
      <c r="DE72" s="136">
        <f t="shared" si="336"/>
        <v>16.833010192113097</v>
      </c>
      <c r="DF72" s="234">
        <f t="shared" si="310"/>
        <v>40.941176470588232</v>
      </c>
      <c r="DG72" s="234">
        <f t="shared" si="311"/>
        <v>22.382352941176471</v>
      </c>
      <c r="DH72" s="234">
        <f t="shared" si="312"/>
        <v>9.15</v>
      </c>
      <c r="DI72" s="234">
        <f t="shared" si="313"/>
        <v>14.236885953513513</v>
      </c>
      <c r="DJ72" s="234">
        <f t="shared" si="288"/>
        <v>26.717948717948719</v>
      </c>
    </row>
    <row r="73" spans="1:114" ht="15.75" customHeight="1" x14ac:dyDescent="0.35">
      <c r="A73" t="s">
        <v>81</v>
      </c>
      <c r="B73" s="165">
        <v>143</v>
      </c>
      <c r="C73" s="148" t="s">
        <v>281</v>
      </c>
      <c r="D73" s="129" t="s">
        <v>56</v>
      </c>
      <c r="E73" s="130" t="s">
        <v>248</v>
      </c>
      <c r="F73" s="273">
        <v>30</v>
      </c>
      <c r="G73" s="136">
        <v>21</v>
      </c>
      <c r="H73" s="90">
        <v>6.3</v>
      </c>
      <c r="I73" s="175">
        <v>30</v>
      </c>
      <c r="J73" s="136">
        <v>44.4</v>
      </c>
      <c r="K73" s="136">
        <v>13.3</v>
      </c>
      <c r="L73" s="274">
        <v>14.902714310879995</v>
      </c>
      <c r="M73" s="175">
        <v>60</v>
      </c>
      <c r="N73" s="175">
        <v>14</v>
      </c>
      <c r="O73" s="136">
        <v>8.4</v>
      </c>
      <c r="P73" s="274">
        <v>14.537620892856685</v>
      </c>
      <c r="Q73" s="136">
        <f t="shared" ref="Q73:T73" si="337">AVERAGE(I73,M73)</f>
        <v>45</v>
      </c>
      <c r="R73" s="136">
        <f t="shared" si="337"/>
        <v>29.2</v>
      </c>
      <c r="S73" s="136">
        <f t="shared" si="337"/>
        <v>10.850000000000001</v>
      </c>
      <c r="T73" s="136">
        <f t="shared" si="337"/>
        <v>14.72016760186834</v>
      </c>
      <c r="U73" s="175">
        <v>20</v>
      </c>
      <c r="V73" s="136">
        <v>7</v>
      </c>
      <c r="W73" s="136">
        <v>1.4</v>
      </c>
      <c r="X73" s="175">
        <v>10</v>
      </c>
      <c r="Y73" s="136">
        <v>7</v>
      </c>
      <c r="Z73" s="136">
        <v>0.7</v>
      </c>
      <c r="AA73" s="175">
        <f t="shared" ref="AA73:AC73" si="338">AVERAGE(U73,X73)</f>
        <v>15</v>
      </c>
      <c r="AB73" s="136">
        <f t="shared" si="338"/>
        <v>7</v>
      </c>
      <c r="AC73" s="136">
        <f t="shared" si="338"/>
        <v>1.0499999999999998</v>
      </c>
      <c r="AD73" s="229">
        <v>43660</v>
      </c>
      <c r="AE73" s="275">
        <v>80</v>
      </c>
      <c r="AF73" s="276">
        <v>55.3</v>
      </c>
      <c r="AG73" s="276">
        <v>44.2</v>
      </c>
      <c r="AH73" s="168"/>
      <c r="AI73" s="229">
        <v>43662</v>
      </c>
      <c r="AJ73" s="275">
        <v>100</v>
      </c>
      <c r="AK73" s="276">
        <v>84.5</v>
      </c>
      <c r="AL73" s="276">
        <v>84.5</v>
      </c>
      <c r="AM73" s="168" t="s">
        <v>77</v>
      </c>
      <c r="AN73" s="136">
        <f t="shared" ref="AN73:AP73" si="339">AVERAGE(AE73,AJ73)</f>
        <v>90</v>
      </c>
      <c r="AO73" s="136">
        <f t="shared" si="339"/>
        <v>69.900000000000006</v>
      </c>
      <c r="AP73" s="136">
        <f t="shared" si="339"/>
        <v>64.349999999999994</v>
      </c>
      <c r="AQ73" s="229">
        <v>44028</v>
      </c>
      <c r="AR73" s="116">
        <v>10</v>
      </c>
      <c r="AS73" s="116">
        <v>15</v>
      </c>
      <c r="AT73" s="117">
        <f t="shared" si="265"/>
        <v>1.5</v>
      </c>
      <c r="AU73" s="116">
        <v>0.25600000000000001</v>
      </c>
      <c r="AV73" s="116">
        <v>0.1912777352716144</v>
      </c>
      <c r="AW73" s="119" t="s">
        <v>722</v>
      </c>
      <c r="AX73" s="116">
        <v>20</v>
      </c>
      <c r="AY73" s="116">
        <v>15</v>
      </c>
      <c r="AZ73" s="117">
        <f t="shared" si="266"/>
        <v>3</v>
      </c>
      <c r="BA73" s="116">
        <v>0.74099999999999999</v>
      </c>
      <c r="BB73" s="116">
        <v>0.12329240025644819</v>
      </c>
      <c r="BC73" s="136">
        <f t="shared" si="267"/>
        <v>15</v>
      </c>
      <c r="BD73" s="136">
        <f t="shared" si="268"/>
        <v>15</v>
      </c>
      <c r="BE73" s="136">
        <f t="shared" si="269"/>
        <v>2.25</v>
      </c>
      <c r="BF73" s="136">
        <f t="shared" si="270"/>
        <v>0.4985</v>
      </c>
      <c r="BG73" s="136">
        <f t="shared" si="271"/>
        <v>0.15728506776403128</v>
      </c>
      <c r="BH73" s="257">
        <v>44390</v>
      </c>
      <c r="BI73" s="258">
        <v>45</v>
      </c>
      <c r="BJ73" s="258">
        <v>7</v>
      </c>
      <c r="BK73" s="259">
        <f t="shared" si="327"/>
        <v>3.15</v>
      </c>
      <c r="BL73" s="325">
        <v>7.1219999999999999</v>
      </c>
      <c r="BM73" s="325">
        <v>5.0531058899259733</v>
      </c>
      <c r="BN73" s="260"/>
      <c r="BO73" s="257">
        <v>44393</v>
      </c>
      <c r="BP73" s="258">
        <v>35</v>
      </c>
      <c r="BQ73" s="258">
        <v>33</v>
      </c>
      <c r="BR73" s="259">
        <f t="shared" si="328"/>
        <v>11.55</v>
      </c>
      <c r="BS73" s="325">
        <v>2.8239999999999998</v>
      </c>
      <c r="BT73" s="325">
        <v>2.1880461377140858</v>
      </c>
      <c r="BU73" s="260"/>
      <c r="BV73" s="93">
        <f t="shared" si="329"/>
        <v>40</v>
      </c>
      <c r="BW73" s="93">
        <f t="shared" si="329"/>
        <v>20</v>
      </c>
      <c r="BX73" s="93">
        <f t="shared" si="329"/>
        <v>7.3500000000000005</v>
      </c>
      <c r="BY73" s="248">
        <f t="shared" si="317"/>
        <v>4.9729999999999999</v>
      </c>
      <c r="BZ73" s="248">
        <f t="shared" si="318"/>
        <v>3.6205760138200294</v>
      </c>
      <c r="CA73" s="90">
        <v>20</v>
      </c>
      <c r="CB73" s="90">
        <v>10</v>
      </c>
      <c r="CC73" s="90">
        <v>2</v>
      </c>
      <c r="CD73" s="175">
        <v>90</v>
      </c>
      <c r="CE73" s="175">
        <v>85</v>
      </c>
      <c r="CF73" s="136">
        <v>76.5</v>
      </c>
      <c r="CG73" s="136">
        <v>13.666666666666666</v>
      </c>
      <c r="CH73" s="136">
        <v>27.449681415368449</v>
      </c>
      <c r="CI73" s="90">
        <v>30</v>
      </c>
      <c r="CJ73" s="90">
        <v>20</v>
      </c>
      <c r="CK73" s="136">
        <v>6</v>
      </c>
      <c r="CL73" s="90">
        <v>35</v>
      </c>
      <c r="CM73" s="90">
        <v>20</v>
      </c>
      <c r="CN73" s="136">
        <v>7</v>
      </c>
      <c r="CO73" s="90">
        <v>32.5</v>
      </c>
      <c r="CP73" s="90">
        <v>20</v>
      </c>
      <c r="CQ73" s="136">
        <v>6.5</v>
      </c>
      <c r="CR73" s="175">
        <v>50</v>
      </c>
      <c r="CS73" s="175">
        <v>50</v>
      </c>
      <c r="CT73" s="90">
        <v>25</v>
      </c>
      <c r="CU73" s="90">
        <v>64</v>
      </c>
      <c r="CV73" s="136">
        <v>53.524008267023362</v>
      </c>
      <c r="CW73" s="175">
        <v>50</v>
      </c>
      <c r="CX73" s="175">
        <v>30</v>
      </c>
      <c r="CY73" s="90">
        <v>15</v>
      </c>
      <c r="CZ73" s="90">
        <v>35</v>
      </c>
      <c r="DA73" s="136">
        <v>34.99530851980262</v>
      </c>
      <c r="DB73" s="136">
        <f t="shared" ref="DB73:DC73" si="340">AVERAGE(CR73,CW73)</f>
        <v>50</v>
      </c>
      <c r="DC73" s="136">
        <f t="shared" si="340"/>
        <v>40</v>
      </c>
      <c r="DD73" s="136">
        <f t="shared" ref="DD73:DE73" si="341">AVERAGE(CU73,CZ73)</f>
        <v>49.5</v>
      </c>
      <c r="DE73" s="136">
        <f t="shared" si="341"/>
        <v>44.259658393412991</v>
      </c>
      <c r="DF73" s="234">
        <f t="shared" si="310"/>
        <v>42.058823529411768</v>
      </c>
      <c r="DG73" s="234">
        <f t="shared" si="311"/>
        <v>30.482352941176472</v>
      </c>
      <c r="DH73" s="234">
        <f t="shared" si="312"/>
        <v>18.205882352941178</v>
      </c>
      <c r="DI73" s="234">
        <f t="shared" si="313"/>
        <v>29.489912997640666</v>
      </c>
      <c r="DJ73" s="234">
        <f t="shared" si="288"/>
        <v>37.555555555555557</v>
      </c>
    </row>
    <row r="74" spans="1:114" ht="15.75" customHeight="1" x14ac:dyDescent="0.35">
      <c r="B74" s="165">
        <v>144</v>
      </c>
      <c r="C74" s="148" t="s">
        <v>283</v>
      </c>
      <c r="D74" s="129" t="s">
        <v>56</v>
      </c>
      <c r="E74" s="130" t="s">
        <v>248</v>
      </c>
      <c r="F74" s="273">
        <v>30</v>
      </c>
      <c r="G74" s="136">
        <v>7</v>
      </c>
      <c r="H74" s="90">
        <v>2.1</v>
      </c>
      <c r="I74" s="175">
        <v>10</v>
      </c>
      <c r="J74" s="136">
        <v>7</v>
      </c>
      <c r="K74" s="136">
        <v>0.7</v>
      </c>
      <c r="L74" s="274">
        <v>10.060674269413711</v>
      </c>
      <c r="M74" s="175">
        <v>60</v>
      </c>
      <c r="N74" s="175">
        <v>7</v>
      </c>
      <c r="O74" s="136">
        <v>4.2</v>
      </c>
      <c r="P74" s="274">
        <v>16.213266265450972</v>
      </c>
      <c r="Q74" s="136">
        <f t="shared" ref="Q74:T74" si="342">AVERAGE(I74,M74)</f>
        <v>35</v>
      </c>
      <c r="R74" s="136">
        <f t="shared" si="342"/>
        <v>7</v>
      </c>
      <c r="S74" s="136">
        <f t="shared" si="342"/>
        <v>2.4500000000000002</v>
      </c>
      <c r="T74" s="136">
        <f t="shared" si="342"/>
        <v>13.136970267432343</v>
      </c>
      <c r="U74" s="175">
        <v>50</v>
      </c>
      <c r="V74" s="136">
        <v>7</v>
      </c>
      <c r="W74" s="136">
        <v>3.5</v>
      </c>
      <c r="X74" s="175">
        <v>20</v>
      </c>
      <c r="Y74" s="136">
        <v>7</v>
      </c>
      <c r="Z74" s="136">
        <v>1.4</v>
      </c>
      <c r="AA74" s="175">
        <f t="shared" ref="AA74:AC74" si="343">AVERAGE(U74,X74)</f>
        <v>35</v>
      </c>
      <c r="AB74" s="136">
        <f t="shared" si="343"/>
        <v>7</v>
      </c>
      <c r="AC74" s="136">
        <f t="shared" si="343"/>
        <v>2.4500000000000002</v>
      </c>
      <c r="AD74" s="229">
        <v>43660</v>
      </c>
      <c r="AE74" s="275">
        <v>20</v>
      </c>
      <c r="AF74" s="276">
        <v>33</v>
      </c>
      <c r="AG74" s="276">
        <v>6.6</v>
      </c>
      <c r="AH74" s="168"/>
      <c r="AI74" s="229">
        <v>43656</v>
      </c>
      <c r="AJ74" s="275">
        <v>30</v>
      </c>
      <c r="AK74" s="276">
        <v>44.3</v>
      </c>
      <c r="AL74" s="276">
        <v>13.3</v>
      </c>
      <c r="AM74" s="168" t="s">
        <v>77</v>
      </c>
      <c r="AN74" s="136">
        <f t="shared" ref="AN74:AP74" si="344">AVERAGE(AE74,AJ74)</f>
        <v>25</v>
      </c>
      <c r="AO74" s="136">
        <f t="shared" si="344"/>
        <v>38.65</v>
      </c>
      <c r="AP74" s="136">
        <f t="shared" si="344"/>
        <v>9.9499999999999993</v>
      </c>
      <c r="AQ74" s="229">
        <v>44028</v>
      </c>
      <c r="AR74" s="116">
        <v>3</v>
      </c>
      <c r="AS74" s="116">
        <v>40</v>
      </c>
      <c r="AT74" s="117">
        <f t="shared" si="265"/>
        <v>1.2</v>
      </c>
      <c r="AU74" s="116">
        <v>0.12</v>
      </c>
      <c r="AV74" s="116">
        <v>0</v>
      </c>
      <c r="AW74" s="115">
        <v>44028</v>
      </c>
      <c r="AX74" s="116">
        <v>5</v>
      </c>
      <c r="AY74" s="116">
        <v>10</v>
      </c>
      <c r="AZ74" s="117">
        <f t="shared" si="266"/>
        <v>0.5</v>
      </c>
      <c r="BA74" s="116">
        <v>0.71199999999999997</v>
      </c>
      <c r="BB74" s="116">
        <v>0.15012197410395947</v>
      </c>
      <c r="BC74" s="136">
        <f t="shared" si="267"/>
        <v>4</v>
      </c>
      <c r="BD74" s="136">
        <f t="shared" si="268"/>
        <v>25</v>
      </c>
      <c r="BE74" s="136">
        <f t="shared" si="269"/>
        <v>0.85</v>
      </c>
      <c r="BF74" s="136">
        <f t="shared" si="270"/>
        <v>0.41599999999999998</v>
      </c>
      <c r="BG74" s="136">
        <f t="shared" si="271"/>
        <v>7.5060987051979736E-2</v>
      </c>
      <c r="BH74" s="257">
        <v>44390</v>
      </c>
      <c r="BI74" s="258">
        <v>35</v>
      </c>
      <c r="BJ74" s="258">
        <v>7</v>
      </c>
      <c r="BK74" s="259">
        <f t="shared" si="327"/>
        <v>2.4500000000000002</v>
      </c>
      <c r="BL74" s="325">
        <v>4.0759999999999996</v>
      </c>
      <c r="BM74" s="325">
        <v>1.7273221075502443</v>
      </c>
      <c r="BN74" s="260"/>
      <c r="BO74" s="257">
        <v>44389</v>
      </c>
      <c r="BP74" s="258">
        <v>60</v>
      </c>
      <c r="BQ74" s="258">
        <v>14</v>
      </c>
      <c r="BR74" s="259">
        <f t="shared" si="328"/>
        <v>8.4</v>
      </c>
      <c r="BS74" s="325">
        <v>0.629</v>
      </c>
      <c r="BT74" s="325">
        <v>0.35948808896131906</v>
      </c>
      <c r="BU74" s="260"/>
      <c r="BV74" s="93">
        <f t="shared" si="329"/>
        <v>47.5</v>
      </c>
      <c r="BW74" s="93">
        <f t="shared" si="329"/>
        <v>10.5</v>
      </c>
      <c r="BX74" s="93">
        <f t="shared" si="329"/>
        <v>5.4250000000000007</v>
      </c>
      <c r="BY74" s="248">
        <f t="shared" si="317"/>
        <v>2.3525</v>
      </c>
      <c r="BZ74" s="248">
        <f t="shared" si="318"/>
        <v>1.0434050982557816</v>
      </c>
      <c r="CA74" s="90">
        <v>10</v>
      </c>
      <c r="CB74" s="90">
        <v>10</v>
      </c>
      <c r="CC74" s="90">
        <v>1</v>
      </c>
      <c r="CD74" s="175">
        <v>90</v>
      </c>
      <c r="CE74" s="175">
        <v>80</v>
      </c>
      <c r="CF74" s="136">
        <v>72</v>
      </c>
      <c r="CG74" s="136">
        <v>17</v>
      </c>
      <c r="CH74" s="136">
        <v>13.864380083888808</v>
      </c>
      <c r="CI74" s="90">
        <v>40</v>
      </c>
      <c r="CJ74" s="90">
        <v>30</v>
      </c>
      <c r="CK74" s="136">
        <v>12</v>
      </c>
      <c r="CL74" s="90">
        <v>30</v>
      </c>
      <c r="CM74" s="90">
        <v>20</v>
      </c>
      <c r="CN74" s="136">
        <v>6</v>
      </c>
      <c r="CO74" s="90">
        <v>35</v>
      </c>
      <c r="CP74" s="90">
        <v>25</v>
      </c>
      <c r="CQ74" s="136">
        <v>9</v>
      </c>
      <c r="CR74" s="175">
        <v>75</v>
      </c>
      <c r="CS74" s="175">
        <v>50</v>
      </c>
      <c r="CT74" s="90">
        <v>37.5</v>
      </c>
      <c r="CU74" s="90">
        <v>20</v>
      </c>
      <c r="CV74" s="136">
        <v>17.421390284330151</v>
      </c>
      <c r="CW74" s="175">
        <v>90</v>
      </c>
      <c r="CX74" s="175">
        <v>75</v>
      </c>
      <c r="CY74" s="90">
        <v>67.5</v>
      </c>
      <c r="CZ74" s="90">
        <v>27</v>
      </c>
      <c r="DA74" s="136">
        <v>10.38</v>
      </c>
      <c r="DB74" s="136">
        <f t="shared" ref="DB74:DC74" si="345">AVERAGE(CR74,CW74)</f>
        <v>82.5</v>
      </c>
      <c r="DC74" s="136">
        <f t="shared" si="345"/>
        <v>62.5</v>
      </c>
      <c r="DD74" s="136">
        <f t="shared" ref="DD74:DE74" si="346">AVERAGE(CU74,CZ74)</f>
        <v>23.5</v>
      </c>
      <c r="DE74" s="136">
        <f t="shared" si="346"/>
        <v>13.900695142165077</v>
      </c>
      <c r="DF74" s="234">
        <f t="shared" si="310"/>
        <v>38.705882352941174</v>
      </c>
      <c r="DG74" s="234">
        <f t="shared" si="311"/>
        <v>26.370588235294118</v>
      </c>
      <c r="DH74" s="234">
        <f t="shared" si="312"/>
        <v>14.138235294117647</v>
      </c>
      <c r="DI74" s="234">
        <f t="shared" si="313"/>
        <v>13.51883270479871</v>
      </c>
      <c r="DJ74" s="234">
        <f t="shared" si="288"/>
        <v>21.333333333333332</v>
      </c>
    </row>
    <row r="75" spans="1:114" ht="15.75" customHeight="1" x14ac:dyDescent="0.35">
      <c r="B75" s="165">
        <v>145</v>
      </c>
      <c r="C75" s="148" t="s">
        <v>286</v>
      </c>
      <c r="D75" s="129" t="s">
        <v>56</v>
      </c>
      <c r="E75" s="130" t="s">
        <v>248</v>
      </c>
      <c r="F75" s="273">
        <v>40</v>
      </c>
      <c r="G75" s="136">
        <v>66</v>
      </c>
      <c r="H75" s="90">
        <v>26.4</v>
      </c>
      <c r="I75" s="175">
        <v>40</v>
      </c>
      <c r="J75" s="136">
        <v>44.4</v>
      </c>
      <c r="K75" s="136">
        <v>17.8</v>
      </c>
      <c r="L75" s="274">
        <v>7.4159391785105084</v>
      </c>
      <c r="M75" s="175">
        <v>70</v>
      </c>
      <c r="N75" s="175">
        <v>79</v>
      </c>
      <c r="O75" s="136">
        <v>55.3</v>
      </c>
      <c r="P75" s="274">
        <v>16.034981602354488</v>
      </c>
      <c r="Q75" s="136">
        <f t="shared" ref="Q75:T75" si="347">AVERAGE(I75,M75)</f>
        <v>55</v>
      </c>
      <c r="R75" s="136">
        <f t="shared" si="347"/>
        <v>61.7</v>
      </c>
      <c r="S75" s="136">
        <f t="shared" si="347"/>
        <v>36.549999999999997</v>
      </c>
      <c r="T75" s="136">
        <f t="shared" si="347"/>
        <v>11.725460390432499</v>
      </c>
      <c r="U75" s="175">
        <v>40</v>
      </c>
      <c r="V75" s="136">
        <v>44.3</v>
      </c>
      <c r="W75" s="136">
        <v>17.7</v>
      </c>
      <c r="X75" s="175">
        <v>50</v>
      </c>
      <c r="Y75" s="136">
        <v>33</v>
      </c>
      <c r="Z75" s="136">
        <v>16.5</v>
      </c>
      <c r="AA75" s="175">
        <f t="shared" ref="AA75:AC75" si="348">AVERAGE(U75,X75)</f>
        <v>45</v>
      </c>
      <c r="AB75" s="136">
        <f t="shared" si="348"/>
        <v>38.65</v>
      </c>
      <c r="AC75" s="136">
        <f t="shared" si="348"/>
        <v>17.100000000000001</v>
      </c>
      <c r="AD75" s="229">
        <v>43656</v>
      </c>
      <c r="AE75" s="275">
        <v>60</v>
      </c>
      <c r="AF75" s="276">
        <v>79</v>
      </c>
      <c r="AG75" s="276">
        <v>47.4</v>
      </c>
      <c r="AH75" s="168"/>
      <c r="AI75" s="229">
        <v>43654</v>
      </c>
      <c r="AJ75" s="275">
        <v>75</v>
      </c>
      <c r="AK75" s="276">
        <v>44.3</v>
      </c>
      <c r="AL75" s="276">
        <v>33.200000000000003</v>
      </c>
      <c r="AM75" s="168" t="s">
        <v>77</v>
      </c>
      <c r="AN75" s="136">
        <f t="shared" ref="AN75:AP75" si="349">AVERAGE(AE75,AJ75)</f>
        <v>67.5</v>
      </c>
      <c r="AO75" s="136">
        <f t="shared" si="349"/>
        <v>61.65</v>
      </c>
      <c r="AP75" s="136">
        <f t="shared" si="349"/>
        <v>40.299999999999997</v>
      </c>
      <c r="AQ75" s="229">
        <v>44022</v>
      </c>
      <c r="AR75" s="116">
        <v>10</v>
      </c>
      <c r="AS75" s="116">
        <v>20</v>
      </c>
      <c r="AT75" s="117">
        <f t="shared" si="265"/>
        <v>2</v>
      </c>
      <c r="AU75" s="116">
        <v>0.75800000000000001</v>
      </c>
      <c r="AV75" s="116">
        <v>1.1199748496875859</v>
      </c>
      <c r="AW75" s="115">
        <v>44023</v>
      </c>
      <c r="AX75" s="116">
        <v>10</v>
      </c>
      <c r="AY75" s="116">
        <v>10</v>
      </c>
      <c r="AZ75" s="117">
        <f t="shared" si="266"/>
        <v>1</v>
      </c>
      <c r="BA75" s="116">
        <v>0.78500000000000003</v>
      </c>
      <c r="BB75" s="116">
        <v>9.6993210475266739E-2</v>
      </c>
      <c r="BC75" s="136">
        <f t="shared" si="267"/>
        <v>10</v>
      </c>
      <c r="BD75" s="136">
        <f t="shared" si="268"/>
        <v>15</v>
      </c>
      <c r="BE75" s="136">
        <f t="shared" si="269"/>
        <v>1.5</v>
      </c>
      <c r="BF75" s="136">
        <f t="shared" si="270"/>
        <v>0.77150000000000007</v>
      </c>
      <c r="BG75" s="136">
        <f t="shared" si="271"/>
        <v>0.60848403008142626</v>
      </c>
      <c r="BH75" s="261">
        <v>44380</v>
      </c>
      <c r="BI75" s="259">
        <v>20</v>
      </c>
      <c r="BJ75" s="259">
        <v>33</v>
      </c>
      <c r="BK75" s="259">
        <f t="shared" si="327"/>
        <v>6.6</v>
      </c>
      <c r="BL75" s="325">
        <v>0.96199999999999997</v>
      </c>
      <c r="BM75" s="325">
        <v>0.92345192893638972</v>
      </c>
      <c r="BN75" s="262"/>
      <c r="BO75" s="257">
        <v>44389</v>
      </c>
      <c r="BP75" s="258">
        <v>60</v>
      </c>
      <c r="BQ75" s="258">
        <v>40</v>
      </c>
      <c r="BR75" s="259">
        <f t="shared" si="328"/>
        <v>24</v>
      </c>
      <c r="BS75" s="325">
        <v>1.3360000000000001</v>
      </c>
      <c r="BT75" s="325">
        <v>1.9523343127652626</v>
      </c>
      <c r="BU75" s="260"/>
      <c r="BV75" s="93">
        <f t="shared" si="329"/>
        <v>40</v>
      </c>
      <c r="BW75" s="93">
        <f t="shared" si="329"/>
        <v>36.5</v>
      </c>
      <c r="BX75" s="93">
        <f t="shared" si="329"/>
        <v>15.3</v>
      </c>
      <c r="BY75" s="248">
        <f t="shared" si="317"/>
        <v>1.149</v>
      </c>
      <c r="BZ75" s="248">
        <f t="shared" si="318"/>
        <v>1.4378931208508261</v>
      </c>
      <c r="CA75" s="235">
        <v>40</v>
      </c>
      <c r="CB75" s="235">
        <v>45</v>
      </c>
      <c r="CC75" s="90">
        <v>18</v>
      </c>
      <c r="CD75" s="175">
        <v>60</v>
      </c>
      <c r="CE75" s="175">
        <v>40</v>
      </c>
      <c r="CF75" s="136">
        <v>24</v>
      </c>
      <c r="CG75" s="136">
        <v>13.666666666666666</v>
      </c>
      <c r="CH75" s="136">
        <v>3.46</v>
      </c>
      <c r="CI75" s="90">
        <v>30</v>
      </c>
      <c r="CJ75" s="90">
        <v>25</v>
      </c>
      <c r="CK75" s="136">
        <v>7.5</v>
      </c>
      <c r="CL75" s="90">
        <v>45</v>
      </c>
      <c r="CM75" s="90">
        <v>35</v>
      </c>
      <c r="CN75" s="136">
        <v>15.75</v>
      </c>
      <c r="CO75" s="90">
        <v>37.5</v>
      </c>
      <c r="CP75" s="90">
        <v>30</v>
      </c>
      <c r="CQ75" s="136">
        <v>11.625</v>
      </c>
      <c r="CR75" s="175">
        <v>50</v>
      </c>
      <c r="CS75" s="175">
        <v>40</v>
      </c>
      <c r="CT75" s="90">
        <v>20</v>
      </c>
      <c r="CU75" s="90">
        <v>13</v>
      </c>
      <c r="CV75" s="136">
        <v>9.398334179875345</v>
      </c>
      <c r="CW75" s="175">
        <v>50</v>
      </c>
      <c r="CX75" s="175">
        <v>45</v>
      </c>
      <c r="CY75" s="90">
        <v>22.5</v>
      </c>
      <c r="CZ75" s="90">
        <v>21</v>
      </c>
      <c r="DA75" s="136">
        <v>8.7910364981591052</v>
      </c>
      <c r="DB75" s="136">
        <f t="shared" ref="DB75:DC75" si="350">AVERAGE(CR75,CW75)</f>
        <v>50</v>
      </c>
      <c r="DC75" s="136">
        <f t="shared" si="350"/>
        <v>42.5</v>
      </c>
      <c r="DD75" s="136">
        <f t="shared" ref="DD75:DE75" si="351">AVERAGE(CU75,CZ75)</f>
        <v>17</v>
      </c>
      <c r="DE75" s="136">
        <f t="shared" si="351"/>
        <v>9.0946853390172251</v>
      </c>
      <c r="DF75" s="234">
        <f t="shared" si="310"/>
        <v>44.117647058823529</v>
      </c>
      <c r="DG75" s="234">
        <f t="shared" si="311"/>
        <v>42.529411764705884</v>
      </c>
      <c r="DH75" s="234">
        <f t="shared" si="312"/>
        <v>20.920588235294115</v>
      </c>
      <c r="DI75" s="234">
        <f t="shared" si="313"/>
        <v>10.41007286472486</v>
      </c>
      <c r="DJ75" s="234">
        <f t="shared" si="288"/>
        <v>15.888888888888888</v>
      </c>
    </row>
    <row r="76" spans="1:114" ht="15.75" customHeight="1" x14ac:dyDescent="0.35">
      <c r="B76" s="165">
        <v>146</v>
      </c>
      <c r="C76" s="148" t="s">
        <v>288</v>
      </c>
      <c r="D76" s="129" t="s">
        <v>56</v>
      </c>
      <c r="E76" s="130" t="s">
        <v>248</v>
      </c>
      <c r="F76" s="273">
        <v>30</v>
      </c>
      <c r="G76" s="136">
        <v>7</v>
      </c>
      <c r="H76" s="90">
        <v>2.1</v>
      </c>
      <c r="I76" s="175">
        <v>50</v>
      </c>
      <c r="J76" s="136">
        <v>14</v>
      </c>
      <c r="K76" s="136">
        <v>7</v>
      </c>
      <c r="L76" s="274">
        <v>20.68871610632479</v>
      </c>
      <c r="M76" s="175">
        <v>100</v>
      </c>
      <c r="N76" s="175">
        <v>21</v>
      </c>
      <c r="O76" s="136">
        <v>21</v>
      </c>
      <c r="P76" s="274">
        <v>44.090065566468212</v>
      </c>
      <c r="Q76" s="136">
        <f t="shared" ref="Q76:T76" si="352">AVERAGE(I76,M76)</f>
        <v>75</v>
      </c>
      <c r="R76" s="136">
        <f t="shared" si="352"/>
        <v>17.5</v>
      </c>
      <c r="S76" s="136">
        <f t="shared" si="352"/>
        <v>14</v>
      </c>
      <c r="T76" s="136">
        <f t="shared" si="352"/>
        <v>32.389390836396501</v>
      </c>
      <c r="U76" s="175">
        <v>30</v>
      </c>
      <c r="V76" s="136">
        <v>7</v>
      </c>
      <c r="W76" s="136">
        <v>2.1</v>
      </c>
      <c r="X76" s="175">
        <v>30</v>
      </c>
      <c r="Y76" s="136">
        <v>7</v>
      </c>
      <c r="Z76" s="136">
        <v>2.1</v>
      </c>
      <c r="AA76" s="175">
        <f t="shared" ref="AA76:AC76" si="353">AVERAGE(U76,X76)</f>
        <v>30</v>
      </c>
      <c r="AB76" s="136">
        <f t="shared" si="353"/>
        <v>7</v>
      </c>
      <c r="AC76" s="136">
        <f t="shared" si="353"/>
        <v>2.1</v>
      </c>
      <c r="AD76" s="229">
        <v>43658</v>
      </c>
      <c r="AE76" s="275">
        <v>80</v>
      </c>
      <c r="AF76" s="276">
        <v>10.5</v>
      </c>
      <c r="AG76" s="276">
        <v>8.4</v>
      </c>
      <c r="AH76" s="168" t="s">
        <v>77</v>
      </c>
      <c r="AI76" s="229">
        <v>43657</v>
      </c>
      <c r="AJ76" s="275">
        <v>50</v>
      </c>
      <c r="AK76" s="276">
        <v>17.5</v>
      </c>
      <c r="AL76" s="276">
        <v>8.8000000000000007</v>
      </c>
      <c r="AM76" s="168" t="s">
        <v>77</v>
      </c>
      <c r="AN76" s="136">
        <f t="shared" ref="AN76:AP76" si="354">AVERAGE(AE76,AJ76)</f>
        <v>65</v>
      </c>
      <c r="AO76" s="136">
        <f t="shared" si="354"/>
        <v>14</v>
      </c>
      <c r="AP76" s="136">
        <f t="shared" si="354"/>
        <v>8.6000000000000014</v>
      </c>
      <c r="AQ76" s="229">
        <v>44028</v>
      </c>
      <c r="AR76" s="116">
        <v>40</v>
      </c>
      <c r="AS76" s="116">
        <v>20</v>
      </c>
      <c r="AT76" s="117">
        <f t="shared" si="265"/>
        <v>8</v>
      </c>
      <c r="AU76" s="116">
        <v>1.2050000000000001</v>
      </c>
      <c r="AV76" s="116">
        <v>0.15103122137215577</v>
      </c>
      <c r="AW76" s="115">
        <v>44028</v>
      </c>
      <c r="AX76" s="116">
        <v>10</v>
      </c>
      <c r="AY76" s="116">
        <v>15</v>
      </c>
      <c r="AZ76" s="117">
        <f t="shared" si="266"/>
        <v>1.5</v>
      </c>
      <c r="BA76" s="116">
        <v>1.1040000000000001</v>
      </c>
      <c r="BB76" s="116">
        <v>0.39591813974237433</v>
      </c>
      <c r="BC76" s="136">
        <f t="shared" si="267"/>
        <v>25</v>
      </c>
      <c r="BD76" s="136">
        <f t="shared" si="268"/>
        <v>17.5</v>
      </c>
      <c r="BE76" s="136">
        <f t="shared" si="269"/>
        <v>4.75</v>
      </c>
      <c r="BF76" s="136">
        <f t="shared" si="270"/>
        <v>1.1545000000000001</v>
      </c>
      <c r="BG76" s="136">
        <f t="shared" si="271"/>
        <v>0.27347468055726504</v>
      </c>
      <c r="BH76" s="261">
        <v>44389</v>
      </c>
      <c r="BI76" s="259">
        <v>50</v>
      </c>
      <c r="BJ76" s="259">
        <v>14</v>
      </c>
      <c r="BK76" s="259">
        <f t="shared" si="327"/>
        <v>7</v>
      </c>
      <c r="BL76" s="325">
        <v>2.3879999999999999</v>
      </c>
      <c r="BM76" s="325">
        <v>1.2582056892778992</v>
      </c>
      <c r="BN76" s="262"/>
      <c r="BO76" s="261">
        <v>44383</v>
      </c>
      <c r="BP76" s="259">
        <v>45</v>
      </c>
      <c r="BQ76" s="259">
        <v>20</v>
      </c>
      <c r="BR76" s="259">
        <f t="shared" si="328"/>
        <v>9</v>
      </c>
      <c r="BS76" s="325">
        <v>5.8639999999999999</v>
      </c>
      <c r="BT76" s="325">
        <v>0.99147332936744015</v>
      </c>
      <c r="BU76" s="262"/>
      <c r="BV76" s="93">
        <f t="shared" si="329"/>
        <v>47.5</v>
      </c>
      <c r="BW76" s="93">
        <f t="shared" si="329"/>
        <v>17</v>
      </c>
      <c r="BX76" s="93">
        <f t="shared" si="329"/>
        <v>8</v>
      </c>
      <c r="BY76" s="248">
        <f t="shared" si="317"/>
        <v>4.1259999999999994</v>
      </c>
      <c r="BZ76" s="248">
        <f t="shared" si="318"/>
        <v>1.1248395093226697</v>
      </c>
      <c r="CA76" s="90">
        <v>30</v>
      </c>
      <c r="CB76" s="90">
        <v>20</v>
      </c>
      <c r="CC76" s="90">
        <v>6</v>
      </c>
      <c r="CD76" s="175">
        <v>85</v>
      </c>
      <c r="CE76" s="175">
        <v>75</v>
      </c>
      <c r="CF76" s="136">
        <v>63.75</v>
      </c>
      <c r="CG76" s="136">
        <v>14.000000000000002</v>
      </c>
      <c r="CH76" s="136">
        <v>19.399999999999999</v>
      </c>
      <c r="CI76" s="90">
        <v>40</v>
      </c>
      <c r="CJ76" s="90">
        <v>25</v>
      </c>
      <c r="CK76" s="136">
        <v>10</v>
      </c>
      <c r="CL76" s="90">
        <v>40</v>
      </c>
      <c r="CM76" s="90">
        <v>25</v>
      </c>
      <c r="CN76" s="136">
        <v>10</v>
      </c>
      <c r="CO76" s="90">
        <v>40</v>
      </c>
      <c r="CP76" s="90">
        <v>25</v>
      </c>
      <c r="CQ76" s="136">
        <v>10</v>
      </c>
      <c r="CR76" s="175">
        <v>55</v>
      </c>
      <c r="CS76" s="175">
        <v>45</v>
      </c>
      <c r="CT76" s="90">
        <v>24.75</v>
      </c>
      <c r="CU76" s="90">
        <v>25</v>
      </c>
      <c r="CV76" s="136">
        <v>15.270788157536565</v>
      </c>
      <c r="CW76" s="175">
        <v>60</v>
      </c>
      <c r="CX76" s="175">
        <v>45</v>
      </c>
      <c r="CY76" s="90">
        <v>27</v>
      </c>
      <c r="CZ76" s="90">
        <v>69</v>
      </c>
      <c r="DA76" s="136">
        <v>39.299759224678695</v>
      </c>
      <c r="DB76" s="136">
        <f t="shared" ref="DB76:DC76" si="355">AVERAGE(CR76,CW76)</f>
        <v>57.5</v>
      </c>
      <c r="DC76" s="136">
        <f t="shared" si="355"/>
        <v>45</v>
      </c>
      <c r="DD76" s="136">
        <f t="shared" ref="DD76:DE76" si="356">AVERAGE(CU76,CZ76)</f>
        <v>47</v>
      </c>
      <c r="DE76" s="136">
        <f t="shared" si="356"/>
        <v>27.28527369110763</v>
      </c>
      <c r="DF76" s="234">
        <f t="shared" si="310"/>
        <v>48.529411764705884</v>
      </c>
      <c r="DG76" s="234">
        <f t="shared" si="311"/>
        <v>22.823529411764707</v>
      </c>
      <c r="DH76" s="234">
        <f t="shared" si="312"/>
        <v>12.852941176470589</v>
      </c>
      <c r="DI76" s="234">
        <f t="shared" si="313"/>
        <v>29.837332263752067</v>
      </c>
      <c r="DJ76" s="234">
        <f t="shared" si="288"/>
        <v>36</v>
      </c>
    </row>
    <row r="77" spans="1:114" ht="15.75" customHeight="1" x14ac:dyDescent="0.35">
      <c r="B77" s="165">
        <v>147</v>
      </c>
      <c r="C77" s="148" t="s">
        <v>290</v>
      </c>
      <c r="D77" s="129" t="s">
        <v>56</v>
      </c>
      <c r="E77" s="130" t="s">
        <v>291</v>
      </c>
      <c r="F77" s="273">
        <v>40</v>
      </c>
      <c r="G77" s="136">
        <v>21</v>
      </c>
      <c r="H77" s="90">
        <v>8.4</v>
      </c>
      <c r="I77" s="175">
        <v>100</v>
      </c>
      <c r="J77" s="136">
        <v>33</v>
      </c>
      <c r="K77" s="136">
        <v>33</v>
      </c>
      <c r="L77" s="274">
        <v>62.644644446642268</v>
      </c>
      <c r="M77" s="175">
        <v>45</v>
      </c>
      <c r="N77" s="175">
        <v>44.4</v>
      </c>
      <c r="O77" s="136">
        <v>20</v>
      </c>
      <c r="P77" s="274">
        <v>52.171748850766519</v>
      </c>
      <c r="Q77" s="136">
        <f t="shared" ref="Q77:T77" si="357">AVERAGE(I77,M77)</f>
        <v>72.5</v>
      </c>
      <c r="R77" s="136">
        <f t="shared" si="357"/>
        <v>38.700000000000003</v>
      </c>
      <c r="S77" s="136">
        <f t="shared" si="357"/>
        <v>26.5</v>
      </c>
      <c r="T77" s="136">
        <f t="shared" si="357"/>
        <v>57.40819664870439</v>
      </c>
      <c r="U77" s="175">
        <v>10</v>
      </c>
      <c r="V77" s="136">
        <v>10.5</v>
      </c>
      <c r="W77" s="136">
        <v>1.1000000000000001</v>
      </c>
      <c r="X77" s="175">
        <v>5</v>
      </c>
      <c r="Y77" s="136">
        <v>3.5</v>
      </c>
      <c r="Z77" s="136">
        <v>0.2</v>
      </c>
      <c r="AA77" s="175">
        <f t="shared" ref="AA77:AC77" si="358">AVERAGE(U77,X77)</f>
        <v>7.5</v>
      </c>
      <c r="AB77" s="136">
        <f t="shared" si="358"/>
        <v>7</v>
      </c>
      <c r="AC77" s="136">
        <f t="shared" si="358"/>
        <v>0.65</v>
      </c>
      <c r="AD77" s="229">
        <v>43656</v>
      </c>
      <c r="AE77" s="275">
        <v>20</v>
      </c>
      <c r="AF77" s="276">
        <v>14</v>
      </c>
      <c r="AG77" s="276">
        <v>2.8</v>
      </c>
      <c r="AH77" s="168"/>
      <c r="AI77" s="229">
        <v>43661</v>
      </c>
      <c r="AJ77" s="275">
        <v>60</v>
      </c>
      <c r="AK77" s="276">
        <v>21</v>
      </c>
      <c r="AL77" s="276">
        <v>12.6</v>
      </c>
      <c r="AM77" s="168"/>
      <c r="AN77" s="136">
        <f t="shared" ref="AN77:AP77" si="359">AVERAGE(AE77,AJ77)</f>
        <v>40</v>
      </c>
      <c r="AO77" s="136">
        <f t="shared" si="359"/>
        <v>17.5</v>
      </c>
      <c r="AP77" s="136">
        <f t="shared" si="359"/>
        <v>7.6999999999999993</v>
      </c>
      <c r="AQ77" s="229">
        <v>44043</v>
      </c>
      <c r="AR77" s="116">
        <v>0</v>
      </c>
      <c r="AS77" s="116">
        <v>0</v>
      </c>
      <c r="AT77" s="117">
        <f t="shared" si="265"/>
        <v>0</v>
      </c>
      <c r="AU77" s="116">
        <v>3.8610000000000002</v>
      </c>
      <c r="AV77" s="116">
        <v>0.99174177005166109</v>
      </c>
      <c r="AW77" s="118">
        <v>44049</v>
      </c>
      <c r="AX77" s="116">
        <v>0</v>
      </c>
      <c r="AY77" s="116">
        <v>0</v>
      </c>
      <c r="AZ77" s="117">
        <f t="shared" si="266"/>
        <v>0</v>
      </c>
      <c r="BA77" s="116">
        <v>4.4160000000000004</v>
      </c>
      <c r="BB77" s="116">
        <v>0.37463632378143552</v>
      </c>
      <c r="BC77" s="136">
        <f t="shared" si="267"/>
        <v>0</v>
      </c>
      <c r="BD77" s="136">
        <f t="shared" si="268"/>
        <v>0</v>
      </c>
      <c r="BE77" s="136">
        <f t="shared" si="269"/>
        <v>0</v>
      </c>
      <c r="BF77" s="136">
        <f t="shared" si="270"/>
        <v>4.1385000000000005</v>
      </c>
      <c r="BG77" s="136">
        <f t="shared" si="271"/>
        <v>0.68318904691654825</v>
      </c>
      <c r="BH77" s="93"/>
      <c r="BI77" s="93"/>
      <c r="BJ77" s="93"/>
      <c r="BK77" s="93"/>
      <c r="BL77" s="248"/>
      <c r="BM77" s="248"/>
      <c r="BN77" s="93"/>
      <c r="BO77" s="93"/>
      <c r="BP77" s="93"/>
      <c r="BQ77" s="93"/>
      <c r="BR77" s="93"/>
      <c r="BS77" s="248"/>
      <c r="BT77" s="248"/>
      <c r="BU77" s="93"/>
      <c r="BV77" s="93"/>
      <c r="BW77" s="93"/>
      <c r="BX77" s="93"/>
      <c r="BY77" s="248"/>
      <c r="BZ77" s="248"/>
      <c r="CA77" s="90"/>
      <c r="CB77" s="90"/>
      <c r="CC77" s="90"/>
      <c r="CD77" s="175">
        <v>30</v>
      </c>
      <c r="CE77" s="175">
        <v>20</v>
      </c>
      <c r="CF77" s="136">
        <v>6</v>
      </c>
      <c r="CG77" s="136">
        <v>17</v>
      </c>
      <c r="CH77" s="136">
        <v>30.16</v>
      </c>
      <c r="CI77" s="90">
        <v>40</v>
      </c>
      <c r="CJ77" s="90">
        <v>15</v>
      </c>
      <c r="CK77" s="136">
        <v>6</v>
      </c>
      <c r="CL77" s="90">
        <v>40</v>
      </c>
      <c r="CM77" s="90">
        <v>20</v>
      </c>
      <c r="CN77" s="136">
        <v>8</v>
      </c>
      <c r="CO77" s="90">
        <v>40</v>
      </c>
      <c r="CP77" s="90">
        <v>17.5</v>
      </c>
      <c r="CQ77" s="136">
        <v>7</v>
      </c>
      <c r="CR77" s="175" t="s">
        <v>80</v>
      </c>
      <c r="CS77" s="175" t="s">
        <v>80</v>
      </c>
      <c r="CT77" s="90" t="s">
        <v>80</v>
      </c>
      <c r="CU77" s="90" t="s">
        <v>81</v>
      </c>
      <c r="CV77" s="136" t="s">
        <v>81</v>
      </c>
      <c r="CW77" s="175" t="s">
        <v>80</v>
      </c>
      <c r="CX77" s="175" t="s">
        <v>80</v>
      </c>
      <c r="CY77" s="90" t="s">
        <v>80</v>
      </c>
      <c r="CZ77" s="90" t="s">
        <v>81</v>
      </c>
      <c r="DA77" s="136" t="s">
        <v>81</v>
      </c>
      <c r="DB77" s="136"/>
      <c r="DC77" s="136"/>
      <c r="DD77" s="136"/>
      <c r="DE77" s="136"/>
      <c r="DF77" s="234">
        <f t="shared" si="310"/>
        <v>32.5</v>
      </c>
      <c r="DG77" s="234">
        <f t="shared" si="311"/>
        <v>16.866666666666667</v>
      </c>
      <c r="DH77" s="234">
        <f t="shared" si="312"/>
        <v>8.1749999999999989</v>
      </c>
      <c r="DI77" s="234">
        <f t="shared" si="313"/>
        <v>57.40819664870439</v>
      </c>
      <c r="DJ77" s="234">
        <f t="shared" si="288"/>
        <v>17</v>
      </c>
    </row>
    <row r="78" spans="1:114" ht="15.75" customHeight="1" x14ac:dyDescent="0.35">
      <c r="B78" s="165">
        <v>148</v>
      </c>
      <c r="C78" s="148" t="s">
        <v>294</v>
      </c>
      <c r="D78" s="129" t="s">
        <v>56</v>
      </c>
      <c r="E78" s="130" t="s">
        <v>291</v>
      </c>
      <c r="F78" s="273">
        <v>10</v>
      </c>
      <c r="G78" s="136">
        <v>66</v>
      </c>
      <c r="H78" s="90">
        <v>6.6</v>
      </c>
      <c r="I78" s="175">
        <v>50</v>
      </c>
      <c r="J78" s="136">
        <v>33</v>
      </c>
      <c r="K78" s="136">
        <v>16.5</v>
      </c>
      <c r="L78" s="274">
        <v>24.234625336311257</v>
      </c>
      <c r="M78" s="175">
        <v>35</v>
      </c>
      <c r="N78" s="175">
        <v>17.5</v>
      </c>
      <c r="O78" s="136">
        <v>6.1</v>
      </c>
      <c r="P78" s="274">
        <v>14.575852669630414</v>
      </c>
      <c r="Q78" s="136">
        <f t="shared" ref="Q78:T78" si="360">AVERAGE(I78,M78)</f>
        <v>42.5</v>
      </c>
      <c r="R78" s="136">
        <f t="shared" si="360"/>
        <v>25.25</v>
      </c>
      <c r="S78" s="136">
        <f t="shared" si="360"/>
        <v>11.3</v>
      </c>
      <c r="T78" s="136">
        <f t="shared" si="360"/>
        <v>19.405239002970838</v>
      </c>
      <c r="U78" s="175">
        <v>10</v>
      </c>
      <c r="V78" s="136">
        <v>3.5</v>
      </c>
      <c r="W78" s="136">
        <v>0.4</v>
      </c>
      <c r="X78" s="175">
        <v>10</v>
      </c>
      <c r="Y78" s="136">
        <v>7</v>
      </c>
      <c r="Z78" s="136">
        <v>0.7</v>
      </c>
      <c r="AA78" s="175">
        <f t="shared" ref="AA78:AC78" si="361">AVERAGE(U78,X78)</f>
        <v>10</v>
      </c>
      <c r="AB78" s="136">
        <f t="shared" si="361"/>
        <v>5.25</v>
      </c>
      <c r="AC78" s="136">
        <f t="shared" si="361"/>
        <v>0.55000000000000004</v>
      </c>
      <c r="AD78" s="229">
        <v>43664</v>
      </c>
      <c r="AE78" s="275">
        <v>40</v>
      </c>
      <c r="AF78" s="276">
        <v>7</v>
      </c>
      <c r="AG78" s="276">
        <v>2.8</v>
      </c>
      <c r="AH78" s="174"/>
      <c r="AI78" s="229">
        <v>43662</v>
      </c>
      <c r="AJ78" s="275">
        <v>5</v>
      </c>
      <c r="AK78" s="276">
        <v>3.5</v>
      </c>
      <c r="AL78" s="276">
        <v>0.2</v>
      </c>
      <c r="AM78" s="168"/>
      <c r="AN78" s="136">
        <f t="shared" ref="AN78:AP78" si="362">AVERAGE(AE78,AJ78)</f>
        <v>22.5</v>
      </c>
      <c r="AO78" s="136">
        <f t="shared" si="362"/>
        <v>5.25</v>
      </c>
      <c r="AP78" s="136">
        <f t="shared" si="362"/>
        <v>1.5</v>
      </c>
      <c r="AQ78" s="229">
        <v>44039</v>
      </c>
      <c r="AR78" s="116">
        <v>0</v>
      </c>
      <c r="AS78" s="116">
        <v>0</v>
      </c>
      <c r="AT78" s="117">
        <f t="shared" si="265"/>
        <v>0</v>
      </c>
      <c r="AU78" s="116">
        <v>8.4000000000000005E-2</v>
      </c>
      <c r="AV78" s="116">
        <v>3.6745792606746527E-2</v>
      </c>
      <c r="AW78" s="115">
        <v>44039</v>
      </c>
      <c r="AX78" s="116">
        <v>0</v>
      </c>
      <c r="AY78" s="116">
        <v>0</v>
      </c>
      <c r="AZ78" s="117">
        <f t="shared" si="266"/>
        <v>0</v>
      </c>
      <c r="BA78" s="116">
        <v>0.14699999999999999</v>
      </c>
      <c r="BB78" s="116">
        <v>0.12746972594008923</v>
      </c>
      <c r="BC78" s="136">
        <f t="shared" si="267"/>
        <v>0</v>
      </c>
      <c r="BD78" s="136">
        <f t="shared" si="268"/>
        <v>0</v>
      </c>
      <c r="BE78" s="136">
        <f t="shared" si="269"/>
        <v>0</v>
      </c>
      <c r="BF78" s="136">
        <f t="shared" si="270"/>
        <v>0.11549999999999999</v>
      </c>
      <c r="BG78" s="136">
        <f t="shared" si="271"/>
        <v>8.2107759273417874E-2</v>
      </c>
      <c r="BH78" s="261">
        <v>44397</v>
      </c>
      <c r="BI78" s="259">
        <v>4</v>
      </c>
      <c r="BJ78" s="259">
        <v>33</v>
      </c>
      <c r="BK78" s="259">
        <f>(BI78*BJ78)/100</f>
        <v>1.32</v>
      </c>
      <c r="BL78" s="325">
        <v>0.45</v>
      </c>
      <c r="BM78" s="325">
        <v>0.96662135629059054</v>
      </c>
      <c r="BN78" s="262"/>
      <c r="BO78" s="257">
        <v>44398</v>
      </c>
      <c r="BP78" s="258">
        <v>0</v>
      </c>
      <c r="BQ78" s="258">
        <v>0</v>
      </c>
      <c r="BR78" s="259">
        <f>(BP78*BQ78)/100</f>
        <v>0</v>
      </c>
      <c r="BS78" s="325">
        <v>0.39800000000000002</v>
      </c>
      <c r="BT78" s="325">
        <v>5.6392037444312861E-4</v>
      </c>
      <c r="BU78" s="260"/>
      <c r="BV78" s="93">
        <f t="shared" ref="BV78:BX79" si="363">AVERAGE(BI78,BP78)</f>
        <v>2</v>
      </c>
      <c r="BW78" s="93">
        <f t="shared" si="363"/>
        <v>16.5</v>
      </c>
      <c r="BX78" s="93">
        <f t="shared" si="363"/>
        <v>0.66</v>
      </c>
      <c r="BY78" s="248">
        <f t="shared" si="317"/>
        <v>0.42400000000000004</v>
      </c>
      <c r="BZ78" s="248">
        <f t="shared" si="318"/>
        <v>0.48359263833251681</v>
      </c>
      <c r="CA78" s="90">
        <v>50</v>
      </c>
      <c r="CB78" s="90">
        <v>40</v>
      </c>
      <c r="CC78" s="90">
        <v>20</v>
      </c>
      <c r="CD78" s="175">
        <v>20</v>
      </c>
      <c r="CE78" s="175">
        <v>10</v>
      </c>
      <c r="CF78" s="136">
        <v>2</v>
      </c>
      <c r="CG78" s="136">
        <v>11</v>
      </c>
      <c r="CH78" s="136">
        <v>20.986171629154235</v>
      </c>
      <c r="CI78" s="90">
        <v>10</v>
      </c>
      <c r="CJ78" s="90">
        <v>10</v>
      </c>
      <c r="CK78" s="136">
        <v>1</v>
      </c>
      <c r="CL78" s="90">
        <v>35</v>
      </c>
      <c r="CM78" s="90">
        <v>25</v>
      </c>
      <c r="CN78" s="136">
        <v>8.75</v>
      </c>
      <c r="CO78" s="90">
        <v>22.5</v>
      </c>
      <c r="CP78" s="90">
        <v>17.5</v>
      </c>
      <c r="CQ78" s="136">
        <v>4.875</v>
      </c>
      <c r="CR78" s="175" t="s">
        <v>80</v>
      </c>
      <c r="CS78" s="175" t="s">
        <v>80</v>
      </c>
      <c r="CT78" s="90" t="s">
        <v>80</v>
      </c>
      <c r="CU78" s="90" t="s">
        <v>81</v>
      </c>
      <c r="CV78" s="136" t="s">
        <v>81</v>
      </c>
      <c r="CW78" s="175" t="s">
        <v>80</v>
      </c>
      <c r="CX78" s="175" t="s">
        <v>80</v>
      </c>
      <c r="CY78" s="90" t="s">
        <v>80</v>
      </c>
      <c r="CZ78" s="90" t="s">
        <v>81</v>
      </c>
      <c r="DA78" s="136" t="s">
        <v>81</v>
      </c>
      <c r="DB78" s="136"/>
      <c r="DC78" s="136"/>
      <c r="DD78" s="136"/>
      <c r="DE78" s="136"/>
      <c r="DF78" s="234">
        <f t="shared" si="310"/>
        <v>18.600000000000001</v>
      </c>
      <c r="DG78" s="234">
        <f t="shared" si="311"/>
        <v>17.033333333333335</v>
      </c>
      <c r="DH78" s="234">
        <f t="shared" si="312"/>
        <v>4.424666666666667</v>
      </c>
      <c r="DI78" s="234">
        <f t="shared" si="313"/>
        <v>19.405239002970838</v>
      </c>
      <c r="DJ78" s="234">
        <f t="shared" si="288"/>
        <v>11</v>
      </c>
    </row>
    <row r="79" spans="1:114" ht="15.75" customHeight="1" x14ac:dyDescent="0.35">
      <c r="B79" s="165">
        <v>149</v>
      </c>
      <c r="C79" s="148" t="s">
        <v>296</v>
      </c>
      <c r="D79" s="129">
        <v>60.5</v>
      </c>
      <c r="E79" s="130" t="s">
        <v>291</v>
      </c>
      <c r="F79" s="273">
        <v>70</v>
      </c>
      <c r="G79" s="136">
        <v>79</v>
      </c>
      <c r="H79" s="90">
        <v>55.3</v>
      </c>
      <c r="I79" s="175">
        <v>95</v>
      </c>
      <c r="J79" s="136">
        <v>84.5</v>
      </c>
      <c r="K79" s="136">
        <v>80.3</v>
      </c>
      <c r="L79" s="274">
        <v>157.56796836381611</v>
      </c>
      <c r="M79" s="175">
        <v>85</v>
      </c>
      <c r="N79" s="175">
        <v>79</v>
      </c>
      <c r="O79" s="136">
        <v>67.2</v>
      </c>
      <c r="P79" s="274">
        <v>85.306038753997527</v>
      </c>
      <c r="Q79" s="136">
        <f t="shared" ref="Q79:T79" si="364">AVERAGE(I79,M79)</f>
        <v>90</v>
      </c>
      <c r="R79" s="136">
        <f t="shared" si="364"/>
        <v>81.75</v>
      </c>
      <c r="S79" s="136">
        <f t="shared" si="364"/>
        <v>73.75</v>
      </c>
      <c r="T79" s="136">
        <f t="shared" si="364"/>
        <v>121.43700355890681</v>
      </c>
      <c r="U79" s="175">
        <v>70</v>
      </c>
      <c r="V79" s="136">
        <v>33</v>
      </c>
      <c r="W79" s="136">
        <v>23.1</v>
      </c>
      <c r="X79" s="175">
        <v>70</v>
      </c>
      <c r="Y79" s="136">
        <v>44.3</v>
      </c>
      <c r="Z79" s="136">
        <v>31</v>
      </c>
      <c r="AA79" s="175">
        <f t="shared" ref="AA79:AC79" si="365">AVERAGE(U79,X79)</f>
        <v>70</v>
      </c>
      <c r="AB79" s="136">
        <f t="shared" si="365"/>
        <v>38.65</v>
      </c>
      <c r="AC79" s="136">
        <f t="shared" si="365"/>
        <v>27.05</v>
      </c>
      <c r="AD79" s="229">
        <v>43661</v>
      </c>
      <c r="AE79" s="275">
        <v>75</v>
      </c>
      <c r="AF79" s="276">
        <v>72.5</v>
      </c>
      <c r="AG79" s="276">
        <v>54.4</v>
      </c>
      <c r="AH79" s="168" t="s">
        <v>139</v>
      </c>
      <c r="AI79" s="229">
        <v>43653</v>
      </c>
      <c r="AJ79" s="275">
        <v>85</v>
      </c>
      <c r="AK79" s="276">
        <v>90</v>
      </c>
      <c r="AL79" s="276">
        <v>76.5</v>
      </c>
      <c r="AM79" s="168" t="s">
        <v>139</v>
      </c>
      <c r="AN79" s="136">
        <f t="shared" ref="AN79:AP79" si="366">AVERAGE(AE79,AJ79)</f>
        <v>80</v>
      </c>
      <c r="AO79" s="136">
        <f t="shared" si="366"/>
        <v>81.25</v>
      </c>
      <c r="AP79" s="136">
        <f t="shared" si="366"/>
        <v>65.45</v>
      </c>
      <c r="AQ79" s="229">
        <v>44023</v>
      </c>
      <c r="AR79" s="116">
        <v>65</v>
      </c>
      <c r="AS79" s="116">
        <v>30</v>
      </c>
      <c r="AT79" s="117">
        <f t="shared" si="265"/>
        <v>19.5</v>
      </c>
      <c r="AU79" s="226">
        <v>5.7060000000000004</v>
      </c>
      <c r="AV79" s="116">
        <v>2.5064152294563464</v>
      </c>
      <c r="AW79" s="115">
        <v>44028</v>
      </c>
      <c r="AX79" s="116">
        <v>35</v>
      </c>
      <c r="AY79" s="116">
        <v>40</v>
      </c>
      <c r="AZ79" s="117">
        <f t="shared" si="266"/>
        <v>14</v>
      </c>
      <c r="BA79" s="226">
        <v>13.75</v>
      </c>
      <c r="BB79" s="116">
        <v>0.5611922548035827</v>
      </c>
      <c r="BC79" s="136">
        <f t="shared" si="267"/>
        <v>50</v>
      </c>
      <c r="BD79" s="136">
        <f t="shared" si="268"/>
        <v>35</v>
      </c>
      <c r="BE79" s="136">
        <f t="shared" si="269"/>
        <v>16.75</v>
      </c>
      <c r="BF79" s="136">
        <f t="shared" si="270"/>
        <v>9.7279999999999998</v>
      </c>
      <c r="BG79" s="136">
        <f t="shared" si="271"/>
        <v>1.5338037421299646</v>
      </c>
      <c r="BH79" s="257">
        <v>44385</v>
      </c>
      <c r="BI79" s="258">
        <v>10</v>
      </c>
      <c r="BJ79" s="258">
        <v>33</v>
      </c>
      <c r="BK79" s="259">
        <f>(BI79*BJ79)/100</f>
        <v>3.3</v>
      </c>
      <c r="BL79" s="325">
        <v>18.858000000000001</v>
      </c>
      <c r="BM79" s="325">
        <v>17.442497261774371</v>
      </c>
      <c r="BN79" s="260"/>
      <c r="BO79" s="257">
        <v>44383</v>
      </c>
      <c r="BP79" s="258">
        <v>85</v>
      </c>
      <c r="BQ79" s="258">
        <v>65</v>
      </c>
      <c r="BR79" s="259">
        <f>(BP79*BQ79)/100</f>
        <v>55.25</v>
      </c>
      <c r="BS79" s="325">
        <v>3.9340000000000002</v>
      </c>
      <c r="BT79" s="325">
        <v>5.4187192118226601</v>
      </c>
      <c r="BU79" s="260"/>
      <c r="BV79" s="93">
        <f t="shared" si="363"/>
        <v>47.5</v>
      </c>
      <c r="BW79" s="93">
        <f t="shared" si="363"/>
        <v>49</v>
      </c>
      <c r="BX79" s="93">
        <f t="shared" si="363"/>
        <v>29.274999999999999</v>
      </c>
      <c r="BY79" s="248">
        <f t="shared" si="317"/>
        <v>11.396000000000001</v>
      </c>
      <c r="BZ79" s="248">
        <f t="shared" si="318"/>
        <v>11.430608236798516</v>
      </c>
      <c r="CA79" s="90">
        <v>50</v>
      </c>
      <c r="CB79" s="90">
        <v>60</v>
      </c>
      <c r="CC79" s="90">
        <v>30</v>
      </c>
      <c r="CD79" s="175">
        <v>100</v>
      </c>
      <c r="CE79" s="175">
        <v>90</v>
      </c>
      <c r="CF79" s="136">
        <v>90</v>
      </c>
      <c r="CG79" s="136">
        <v>49</v>
      </c>
      <c r="CH79" s="136">
        <v>59.539582341545227</v>
      </c>
      <c r="CI79" s="90">
        <v>70</v>
      </c>
      <c r="CJ79" s="90">
        <v>40</v>
      </c>
      <c r="CK79" s="136">
        <v>28</v>
      </c>
      <c r="CL79" s="90">
        <v>70</v>
      </c>
      <c r="CM79" s="90">
        <v>45</v>
      </c>
      <c r="CN79" s="136">
        <v>31.5</v>
      </c>
      <c r="CO79" s="90">
        <v>70</v>
      </c>
      <c r="CP79" s="90">
        <v>42.5</v>
      </c>
      <c r="CQ79" s="136">
        <v>29.75</v>
      </c>
      <c r="CR79" s="175">
        <v>70</v>
      </c>
      <c r="CS79" s="175">
        <v>55</v>
      </c>
      <c r="CT79" s="90">
        <v>38.5</v>
      </c>
      <c r="CU79" s="90">
        <v>52</v>
      </c>
      <c r="CV79" s="136">
        <v>39.854281994529401</v>
      </c>
      <c r="CW79" s="175">
        <v>65</v>
      </c>
      <c r="CX79" s="175">
        <v>55</v>
      </c>
      <c r="CY79" s="90">
        <v>35.75</v>
      </c>
      <c r="CZ79" s="90">
        <v>37</v>
      </c>
      <c r="DA79" s="136">
        <v>30.761533966335936</v>
      </c>
      <c r="DB79" s="136">
        <f t="shared" ref="DB79:DC79" si="367">AVERAGE(CR79,CW79)</f>
        <v>67.5</v>
      </c>
      <c r="DC79" s="136">
        <f t="shared" si="367"/>
        <v>55</v>
      </c>
      <c r="DD79" s="136">
        <f t="shared" ref="DD79:DE79" si="368">AVERAGE(CU79,CZ79)</f>
        <v>44.5</v>
      </c>
      <c r="DE79" s="136">
        <f t="shared" si="368"/>
        <v>35.307907980432667</v>
      </c>
      <c r="DF79" s="234">
        <f t="shared" si="310"/>
        <v>68.82352941176471</v>
      </c>
      <c r="DG79" s="234">
        <f t="shared" si="311"/>
        <v>58.547058823529412</v>
      </c>
      <c r="DH79" s="234">
        <f t="shared" si="312"/>
        <v>43.152941176470584</v>
      </c>
      <c r="DI79" s="234">
        <f t="shared" si="313"/>
        <v>78.372455769669742</v>
      </c>
      <c r="DJ79" s="234">
        <f t="shared" si="288"/>
        <v>46</v>
      </c>
    </row>
    <row r="80" spans="1:114" ht="15.75" customHeight="1" x14ac:dyDescent="0.35">
      <c r="B80" s="165">
        <v>151</v>
      </c>
      <c r="C80" s="148" t="s">
        <v>298</v>
      </c>
      <c r="D80" s="129" t="s">
        <v>56</v>
      </c>
      <c r="E80" s="130" t="s">
        <v>299</v>
      </c>
      <c r="F80" s="273">
        <v>40</v>
      </c>
      <c r="G80" s="136">
        <v>55</v>
      </c>
      <c r="H80" s="90">
        <v>22</v>
      </c>
      <c r="I80" s="175">
        <v>100</v>
      </c>
      <c r="J80" s="136">
        <v>55.3</v>
      </c>
      <c r="K80" s="136">
        <v>55.3</v>
      </c>
      <c r="L80" s="274">
        <v>76.876340847232555</v>
      </c>
      <c r="M80" s="175">
        <v>75</v>
      </c>
      <c r="N80" s="175">
        <v>66</v>
      </c>
      <c r="O80" s="136">
        <v>49.5</v>
      </c>
      <c r="P80" s="274">
        <v>59.772839506172843</v>
      </c>
      <c r="Q80" s="136">
        <f t="shared" ref="Q80:T80" si="369">AVERAGE(I80,M80)</f>
        <v>87.5</v>
      </c>
      <c r="R80" s="136">
        <f t="shared" si="369"/>
        <v>60.65</v>
      </c>
      <c r="S80" s="136">
        <f t="shared" si="369"/>
        <v>52.4</v>
      </c>
      <c r="T80" s="136">
        <f t="shared" si="369"/>
        <v>68.324590176702699</v>
      </c>
      <c r="U80" s="175">
        <v>50</v>
      </c>
      <c r="V80" s="136">
        <v>55.3</v>
      </c>
      <c r="W80" s="136">
        <v>27.7</v>
      </c>
      <c r="X80" s="175">
        <v>70</v>
      </c>
      <c r="Y80" s="136">
        <v>33</v>
      </c>
      <c r="Z80" s="136">
        <v>23.1</v>
      </c>
      <c r="AA80" s="175">
        <f t="shared" ref="AA80:AC80" si="370">AVERAGE(U80,X80)</f>
        <v>60</v>
      </c>
      <c r="AB80" s="136">
        <f t="shared" si="370"/>
        <v>44.15</v>
      </c>
      <c r="AC80" s="136">
        <f t="shared" si="370"/>
        <v>25.4</v>
      </c>
      <c r="AD80" s="229">
        <v>43657</v>
      </c>
      <c r="AE80" s="275">
        <v>85</v>
      </c>
      <c r="AF80" s="276">
        <v>33</v>
      </c>
      <c r="AG80" s="276">
        <v>28.1</v>
      </c>
      <c r="AH80" s="168" t="s">
        <v>77</v>
      </c>
      <c r="AI80" s="229">
        <v>43660</v>
      </c>
      <c r="AJ80" s="275">
        <v>85</v>
      </c>
      <c r="AK80" s="276">
        <v>79</v>
      </c>
      <c r="AL80" s="276">
        <v>67.2</v>
      </c>
      <c r="AM80" s="168"/>
      <c r="AN80" s="136">
        <f t="shared" ref="AN80:AP80" si="371">AVERAGE(AE80,AJ80)</f>
        <v>85</v>
      </c>
      <c r="AO80" s="136">
        <f t="shared" si="371"/>
        <v>56</v>
      </c>
      <c r="AP80" s="136">
        <f t="shared" si="371"/>
        <v>47.650000000000006</v>
      </c>
      <c r="AQ80" s="229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28"/>
      <c r="BC80" s="136"/>
      <c r="BD80" s="136"/>
      <c r="BE80" s="136"/>
      <c r="BF80" s="136"/>
      <c r="BG80" s="136"/>
      <c r="BH80" s="93"/>
      <c r="BI80" s="93"/>
      <c r="BJ80" s="93"/>
      <c r="BK80" s="93"/>
      <c r="BL80" s="248"/>
      <c r="BM80" s="248"/>
      <c r="BN80" s="93"/>
      <c r="BO80" s="93"/>
      <c r="BP80" s="93"/>
      <c r="BQ80" s="93"/>
      <c r="BR80" s="93"/>
      <c r="BS80" s="248"/>
      <c r="BT80" s="248"/>
      <c r="BU80" s="93"/>
      <c r="BV80" s="93"/>
      <c r="BW80" s="93"/>
      <c r="BX80" s="93"/>
      <c r="BY80" s="248"/>
      <c r="BZ80" s="248"/>
      <c r="CA80" s="90"/>
      <c r="CB80" s="90"/>
      <c r="CC80" s="90">
        <v>0</v>
      </c>
      <c r="CD80" s="175">
        <v>90</v>
      </c>
      <c r="CE80" s="175">
        <v>80</v>
      </c>
      <c r="CF80" s="136">
        <v>72</v>
      </c>
      <c r="CG80" s="136">
        <v>48.042704626334519</v>
      </c>
      <c r="CH80" s="136">
        <v>65.34</v>
      </c>
      <c r="CI80" s="90">
        <v>40</v>
      </c>
      <c r="CJ80" s="90">
        <v>30</v>
      </c>
      <c r="CK80" s="136">
        <v>12</v>
      </c>
      <c r="CL80" s="90">
        <v>50</v>
      </c>
      <c r="CM80" s="90">
        <v>40</v>
      </c>
      <c r="CN80" s="136">
        <v>20</v>
      </c>
      <c r="CO80" s="90">
        <v>45</v>
      </c>
      <c r="CP80" s="90">
        <v>35</v>
      </c>
      <c r="CQ80" s="136">
        <v>16</v>
      </c>
      <c r="CR80" s="175">
        <v>80</v>
      </c>
      <c r="CS80" s="175">
        <v>70</v>
      </c>
      <c r="CT80" s="90">
        <v>56</v>
      </c>
      <c r="CU80" s="90">
        <v>34</v>
      </c>
      <c r="CV80" s="236" t="s">
        <v>455</v>
      </c>
      <c r="CW80" s="175">
        <v>75</v>
      </c>
      <c r="CX80" s="175">
        <v>55</v>
      </c>
      <c r="CY80" s="90">
        <v>41.25</v>
      </c>
      <c r="CZ80" s="90">
        <v>23</v>
      </c>
      <c r="DA80" s="136">
        <v>18.259428612305495</v>
      </c>
      <c r="DB80" s="136">
        <f t="shared" ref="DB80:DC80" si="372">AVERAGE(CR80,CW80)</f>
        <v>77.5</v>
      </c>
      <c r="DC80" s="136">
        <f t="shared" si="372"/>
        <v>62.5</v>
      </c>
      <c r="DD80" s="136">
        <f t="shared" ref="DD80:DE80" si="373">AVERAGE(CU80,CZ80)</f>
        <v>28.5</v>
      </c>
      <c r="DE80" s="136">
        <f t="shared" si="373"/>
        <v>18.259428612305495</v>
      </c>
      <c r="DF80" s="234">
        <f t="shared" si="310"/>
        <v>70</v>
      </c>
      <c r="DG80" s="234">
        <f t="shared" si="311"/>
        <v>54.300000000000004</v>
      </c>
      <c r="DH80" s="234">
        <f t="shared" si="312"/>
        <v>36.473076923076924</v>
      </c>
      <c r="DI80" s="234">
        <f t="shared" si="313"/>
        <v>51.636202988570297</v>
      </c>
      <c r="DJ80" s="234">
        <f t="shared" si="288"/>
        <v>35.014234875444835</v>
      </c>
    </row>
    <row r="81" spans="1:114" ht="15.75" customHeight="1" x14ac:dyDescent="0.35">
      <c r="A81" t="s">
        <v>81</v>
      </c>
      <c r="B81" s="165">
        <v>152</v>
      </c>
      <c r="C81" s="148" t="s">
        <v>300</v>
      </c>
      <c r="D81" s="129" t="s">
        <v>56</v>
      </c>
      <c r="E81" s="130" t="s">
        <v>299</v>
      </c>
      <c r="F81" s="273">
        <v>50</v>
      </c>
      <c r="G81" s="136">
        <v>66</v>
      </c>
      <c r="H81" s="90">
        <v>33</v>
      </c>
      <c r="I81" s="175">
        <v>90</v>
      </c>
      <c r="J81" s="136">
        <v>66</v>
      </c>
      <c r="K81" s="136">
        <v>59.4</v>
      </c>
      <c r="L81" s="274">
        <v>62.218383266627583</v>
      </c>
      <c r="M81" s="175">
        <v>95</v>
      </c>
      <c r="N81" s="175">
        <v>55.3</v>
      </c>
      <c r="O81" s="136">
        <v>52.5</v>
      </c>
      <c r="P81" s="274">
        <v>65.178054731968402</v>
      </c>
      <c r="Q81" s="136">
        <f t="shared" ref="Q81:T81" si="374">AVERAGE(I81,M81)</f>
        <v>92.5</v>
      </c>
      <c r="R81" s="136">
        <f t="shared" si="374"/>
        <v>60.65</v>
      </c>
      <c r="S81" s="136">
        <f t="shared" si="374"/>
        <v>55.95</v>
      </c>
      <c r="T81" s="136">
        <f t="shared" si="374"/>
        <v>63.698218999297993</v>
      </c>
      <c r="U81" s="175">
        <v>40</v>
      </c>
      <c r="V81" s="136">
        <v>44.3</v>
      </c>
      <c r="W81" s="136">
        <v>17.7</v>
      </c>
      <c r="X81" s="175">
        <v>70</v>
      </c>
      <c r="Y81" s="136">
        <v>55.3</v>
      </c>
      <c r="Z81" s="136">
        <v>38.700000000000003</v>
      </c>
      <c r="AA81" s="175">
        <f t="shared" ref="AA81:AC81" si="375">AVERAGE(U81,X81)</f>
        <v>55</v>
      </c>
      <c r="AB81" s="136">
        <f t="shared" si="375"/>
        <v>49.8</v>
      </c>
      <c r="AC81" s="136">
        <f t="shared" si="375"/>
        <v>28.200000000000003</v>
      </c>
      <c r="AD81" s="229">
        <v>43661</v>
      </c>
      <c r="AE81" s="275">
        <v>85</v>
      </c>
      <c r="AF81" s="276">
        <v>60.7</v>
      </c>
      <c r="AG81" s="276">
        <v>51.6</v>
      </c>
      <c r="AH81" s="174"/>
      <c r="AI81" s="229">
        <v>43661</v>
      </c>
      <c r="AJ81" s="275">
        <v>70</v>
      </c>
      <c r="AK81" s="276">
        <v>21</v>
      </c>
      <c r="AL81" s="276">
        <v>14.7</v>
      </c>
      <c r="AM81" s="168" t="s">
        <v>77</v>
      </c>
      <c r="AN81" s="136">
        <f t="shared" ref="AN81:AP81" si="376">AVERAGE(AE81,AJ81)</f>
        <v>77.5</v>
      </c>
      <c r="AO81" s="136">
        <f t="shared" si="376"/>
        <v>40.85</v>
      </c>
      <c r="AP81" s="136">
        <f t="shared" si="376"/>
        <v>33.15</v>
      </c>
      <c r="AQ81" s="229">
        <v>44029</v>
      </c>
      <c r="AR81" s="116">
        <v>20</v>
      </c>
      <c r="AS81" s="116">
        <v>60</v>
      </c>
      <c r="AT81" s="117">
        <f>(AR81*AS81)/100</f>
        <v>12</v>
      </c>
      <c r="AU81" s="226">
        <v>14.278</v>
      </c>
      <c r="AV81" s="116">
        <v>3.1571580393478316</v>
      </c>
      <c r="AW81" s="118">
        <v>44048</v>
      </c>
      <c r="AX81" s="116">
        <v>90</v>
      </c>
      <c r="AY81" s="116">
        <v>90</v>
      </c>
      <c r="AZ81" s="117">
        <f>(AX81*AY81)/100</f>
        <v>81</v>
      </c>
      <c r="BA81" s="226">
        <v>0.52</v>
      </c>
      <c r="BB81" s="116">
        <v>0.97641857037582913</v>
      </c>
      <c r="BC81" s="136">
        <f>AVERAGE(AR81,AX81)</f>
        <v>55</v>
      </c>
      <c r="BD81" s="136">
        <f>AVERAGE(AS81,AY81)</f>
        <v>75</v>
      </c>
      <c r="BE81" s="136">
        <f>AVERAGE(AT81,AZ81)</f>
        <v>46.5</v>
      </c>
      <c r="BF81" s="136">
        <f>AVERAGE(AU81,BA81)</f>
        <v>7.399</v>
      </c>
      <c r="BG81" s="136">
        <f>AVERAGE(AV81,BB81)</f>
        <v>2.0667883048618303</v>
      </c>
      <c r="BH81" s="261">
        <v>44390</v>
      </c>
      <c r="BI81" s="259">
        <v>25</v>
      </c>
      <c r="BJ81" s="259">
        <v>33</v>
      </c>
      <c r="BK81" s="259">
        <f>(BI81*BJ81)/100</f>
        <v>8.25</v>
      </c>
      <c r="BL81" s="325">
        <v>13.308</v>
      </c>
      <c r="BM81" s="325">
        <v>5.16938092265789</v>
      </c>
      <c r="BN81" s="262"/>
      <c r="BO81" s="257">
        <v>44386</v>
      </c>
      <c r="BP81" s="258">
        <v>25</v>
      </c>
      <c r="BQ81" s="258">
        <v>65</v>
      </c>
      <c r="BR81" s="259">
        <f>(BP81*BQ81)/100</f>
        <v>16.25</v>
      </c>
      <c r="BS81" s="325">
        <v>23.533999999999999</v>
      </c>
      <c r="BT81" s="325">
        <v>4.5532278751603243</v>
      </c>
      <c r="BU81" s="260"/>
      <c r="BV81" s="93">
        <f>AVERAGE(BI81,BP81)</f>
        <v>25</v>
      </c>
      <c r="BW81" s="93">
        <f>AVERAGE(BJ81,BQ81)</f>
        <v>49</v>
      </c>
      <c r="BX81" s="93">
        <f>AVERAGE(BK81,BR81)</f>
        <v>12.25</v>
      </c>
      <c r="BY81" s="248">
        <f t="shared" si="317"/>
        <v>18.420999999999999</v>
      </c>
      <c r="BZ81" s="248">
        <f t="shared" si="318"/>
        <v>4.8613043989091071</v>
      </c>
      <c r="CA81" s="90">
        <v>50</v>
      </c>
      <c r="CB81" s="90">
        <v>40</v>
      </c>
      <c r="CC81" s="90">
        <v>20</v>
      </c>
      <c r="CD81" s="175">
        <v>100</v>
      </c>
      <c r="CE81" s="175">
        <v>85</v>
      </c>
      <c r="CF81" s="136">
        <v>85</v>
      </c>
      <c r="CG81" s="136">
        <v>37.5</v>
      </c>
      <c r="CH81" s="136">
        <v>83.813640301475431</v>
      </c>
      <c r="CI81" s="90">
        <v>50</v>
      </c>
      <c r="CJ81" s="90">
        <v>20</v>
      </c>
      <c r="CK81" s="136">
        <v>10</v>
      </c>
      <c r="CL81" s="90">
        <v>60</v>
      </c>
      <c r="CM81" s="90">
        <v>40</v>
      </c>
      <c r="CN81" s="136">
        <v>24</v>
      </c>
      <c r="CO81" s="90">
        <v>55</v>
      </c>
      <c r="CP81" s="90">
        <v>30</v>
      </c>
      <c r="CQ81" s="136">
        <v>17</v>
      </c>
      <c r="CR81" s="175">
        <v>60</v>
      </c>
      <c r="CS81" s="175">
        <v>45</v>
      </c>
      <c r="CT81" s="90">
        <v>27</v>
      </c>
      <c r="CU81" s="90">
        <v>31</v>
      </c>
      <c r="CV81" s="136">
        <v>32.893176609654901</v>
      </c>
      <c r="CW81" s="175">
        <v>50</v>
      </c>
      <c r="CX81" s="175">
        <v>50</v>
      </c>
      <c r="CY81" s="90">
        <v>25</v>
      </c>
      <c r="CZ81" s="90">
        <v>15</v>
      </c>
      <c r="DA81" s="136">
        <v>18.145280785316995</v>
      </c>
      <c r="DB81" s="136">
        <f t="shared" ref="DB81:DC81" si="377">AVERAGE(CR81,CW81)</f>
        <v>55</v>
      </c>
      <c r="DC81" s="136">
        <f t="shared" si="377"/>
        <v>47.5</v>
      </c>
      <c r="DD81" s="136">
        <f t="shared" ref="DD81:DE81" si="378">AVERAGE(CU81,CZ81)</f>
        <v>23</v>
      </c>
      <c r="DE81" s="136">
        <f t="shared" si="378"/>
        <v>25.51922869748595</v>
      </c>
      <c r="DF81" s="234">
        <f t="shared" si="310"/>
        <v>60.588235294117645</v>
      </c>
      <c r="DG81" s="234">
        <f t="shared" si="311"/>
        <v>52.741176470588236</v>
      </c>
      <c r="DH81" s="234">
        <f t="shared" si="312"/>
        <v>33.888235294117649</v>
      </c>
      <c r="DI81" s="234">
        <f t="shared" si="313"/>
        <v>44.608723848391968</v>
      </c>
      <c r="DJ81" s="234">
        <f t="shared" si="288"/>
        <v>27.833333333333332</v>
      </c>
    </row>
    <row r="82" spans="1:114" ht="15.75" customHeight="1" x14ac:dyDescent="0.35">
      <c r="B82" s="165">
        <v>153</v>
      </c>
      <c r="C82" s="148" t="s">
        <v>301</v>
      </c>
      <c r="D82" s="129" t="s">
        <v>56</v>
      </c>
      <c r="E82" s="130" t="s">
        <v>299</v>
      </c>
      <c r="F82" s="273">
        <v>40</v>
      </c>
      <c r="G82" s="136">
        <v>33</v>
      </c>
      <c r="H82" s="90">
        <v>13.2</v>
      </c>
      <c r="I82" s="175">
        <v>90</v>
      </c>
      <c r="J82" s="136">
        <v>44.4</v>
      </c>
      <c r="K82" s="136">
        <v>40</v>
      </c>
      <c r="L82" s="274">
        <v>67.626750838429672</v>
      </c>
      <c r="M82" s="175">
        <v>100</v>
      </c>
      <c r="N82" s="175">
        <v>44.4</v>
      </c>
      <c r="O82" s="136">
        <v>44.4</v>
      </c>
      <c r="P82" s="274">
        <v>71.583183413400207</v>
      </c>
      <c r="Q82" s="136">
        <f t="shared" ref="Q82:T82" si="379">AVERAGE(I82,M82)</f>
        <v>95</v>
      </c>
      <c r="R82" s="136">
        <f t="shared" si="379"/>
        <v>44.4</v>
      </c>
      <c r="S82" s="136">
        <f t="shared" si="379"/>
        <v>42.2</v>
      </c>
      <c r="T82" s="136">
        <f t="shared" si="379"/>
        <v>69.604967125914939</v>
      </c>
      <c r="U82" s="280" t="s">
        <v>175</v>
      </c>
      <c r="V82" s="281"/>
      <c r="W82" s="136"/>
      <c r="X82" s="280" t="s">
        <v>175</v>
      </c>
      <c r="Y82" s="281"/>
      <c r="Z82" s="136"/>
      <c r="AA82" s="175"/>
      <c r="AB82" s="136"/>
      <c r="AC82" s="136"/>
      <c r="AD82" s="229">
        <v>43655</v>
      </c>
      <c r="AE82" s="275">
        <v>100</v>
      </c>
      <c r="AF82" s="276">
        <v>79</v>
      </c>
      <c r="AG82" s="276">
        <v>79</v>
      </c>
      <c r="AH82" s="174"/>
      <c r="AI82" s="229">
        <v>43659</v>
      </c>
      <c r="AJ82" s="275">
        <v>80</v>
      </c>
      <c r="AK82" s="276">
        <v>27</v>
      </c>
      <c r="AL82" s="276">
        <v>21.6</v>
      </c>
      <c r="AM82" s="174"/>
      <c r="AN82" s="136">
        <f t="shared" ref="AN82:AP82" si="380">AVERAGE(AE82,AJ82)</f>
        <v>90</v>
      </c>
      <c r="AO82" s="136">
        <f t="shared" si="380"/>
        <v>53</v>
      </c>
      <c r="AP82" s="136">
        <f t="shared" si="380"/>
        <v>50.3</v>
      </c>
      <c r="AQ82" s="229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28"/>
      <c r="BC82" s="136"/>
      <c r="BD82" s="136"/>
      <c r="BE82" s="136"/>
      <c r="BF82" s="136"/>
      <c r="BG82" s="136"/>
      <c r="BH82" s="93"/>
      <c r="BI82" s="93"/>
      <c r="BJ82" s="93"/>
      <c r="BK82" s="93"/>
      <c r="BL82" s="248"/>
      <c r="BM82" s="248"/>
      <c r="BN82" s="93"/>
      <c r="BO82" s="93"/>
      <c r="BP82" s="93"/>
      <c r="BQ82" s="93"/>
      <c r="BR82" s="93"/>
      <c r="BS82" s="248"/>
      <c r="BT82" s="248"/>
      <c r="BU82" s="93"/>
      <c r="BV82" s="93"/>
      <c r="BW82" s="93"/>
      <c r="BX82" s="93"/>
      <c r="BY82" s="248"/>
      <c r="BZ82" s="248"/>
      <c r="CA82" s="90">
        <v>50</v>
      </c>
      <c r="CB82" s="90">
        <v>40</v>
      </c>
      <c r="CC82" s="90">
        <v>20</v>
      </c>
      <c r="CD82" s="175">
        <v>90</v>
      </c>
      <c r="CE82" s="175">
        <v>85</v>
      </c>
      <c r="CF82" s="136">
        <v>76.5</v>
      </c>
      <c r="CG82" s="136">
        <v>35.2112676056338</v>
      </c>
      <c r="CH82" s="136">
        <v>66.813463975145908</v>
      </c>
      <c r="CI82" s="90">
        <v>60</v>
      </c>
      <c r="CJ82" s="90">
        <v>45</v>
      </c>
      <c r="CK82" s="136">
        <v>27</v>
      </c>
      <c r="CL82" s="90">
        <v>60</v>
      </c>
      <c r="CM82" s="90">
        <v>40</v>
      </c>
      <c r="CN82" s="136">
        <v>24</v>
      </c>
      <c r="CO82" s="90">
        <v>60</v>
      </c>
      <c r="CP82" s="90">
        <v>42.5</v>
      </c>
      <c r="CQ82" s="136">
        <v>25.5</v>
      </c>
      <c r="CR82" s="175">
        <v>85</v>
      </c>
      <c r="CS82" s="175">
        <v>70</v>
      </c>
      <c r="CT82" s="90">
        <v>59.5</v>
      </c>
      <c r="CU82" s="90">
        <v>47</v>
      </c>
      <c r="CV82" s="136">
        <v>32.197788025187286</v>
      </c>
      <c r="CW82" s="175">
        <v>50</v>
      </c>
      <c r="CX82" s="175">
        <v>50</v>
      </c>
      <c r="CY82" s="90">
        <v>25</v>
      </c>
      <c r="CZ82" s="90">
        <v>18</v>
      </c>
      <c r="DA82" s="136">
        <v>28.765009679949141</v>
      </c>
      <c r="DB82" s="136">
        <f t="shared" ref="DB82:DC82" si="381">AVERAGE(CR82,CW82)</f>
        <v>67.5</v>
      </c>
      <c r="DC82" s="136">
        <f t="shared" si="381"/>
        <v>60</v>
      </c>
      <c r="DD82" s="136">
        <f t="shared" ref="DD82:DE82" si="382">AVERAGE(CU82,CZ82)</f>
        <v>32.5</v>
      </c>
      <c r="DE82" s="136">
        <f t="shared" si="382"/>
        <v>30.481398852568212</v>
      </c>
      <c r="DF82" s="234">
        <f t="shared" si="310"/>
        <v>73.181818181818187</v>
      </c>
      <c r="DG82" s="234">
        <f t="shared" si="311"/>
        <v>50.709090909090904</v>
      </c>
      <c r="DH82" s="234">
        <f t="shared" si="312"/>
        <v>39.109090909090909</v>
      </c>
      <c r="DI82" s="234">
        <f t="shared" si="313"/>
        <v>50.043182989241579</v>
      </c>
      <c r="DJ82" s="234">
        <f t="shared" si="288"/>
        <v>33.4037558685446</v>
      </c>
    </row>
    <row r="83" spans="1:114" ht="15.75" customHeight="1" x14ac:dyDescent="0.35">
      <c r="B83" s="165">
        <v>154</v>
      </c>
      <c r="C83" s="148" t="s">
        <v>303</v>
      </c>
      <c r="D83" s="129" t="s">
        <v>56</v>
      </c>
      <c r="E83" s="130" t="s">
        <v>299</v>
      </c>
      <c r="F83" s="273">
        <v>50</v>
      </c>
      <c r="G83" s="136">
        <v>44</v>
      </c>
      <c r="H83" s="90">
        <v>22</v>
      </c>
      <c r="I83" s="175">
        <v>70</v>
      </c>
      <c r="J83" s="136">
        <v>79</v>
      </c>
      <c r="K83" s="136">
        <v>55.3</v>
      </c>
      <c r="L83" s="274">
        <v>63.300095805277515</v>
      </c>
      <c r="M83" s="175">
        <v>90</v>
      </c>
      <c r="N83" s="175">
        <v>72.5</v>
      </c>
      <c r="O83" s="136">
        <v>65.3</v>
      </c>
      <c r="P83" s="274">
        <v>89.131718842291789</v>
      </c>
      <c r="Q83" s="136">
        <f t="shared" ref="Q83:T83" si="383">AVERAGE(I83,M83)</f>
        <v>80</v>
      </c>
      <c r="R83" s="136">
        <f t="shared" si="383"/>
        <v>75.75</v>
      </c>
      <c r="S83" s="136">
        <f t="shared" si="383"/>
        <v>60.3</v>
      </c>
      <c r="T83" s="136">
        <f t="shared" si="383"/>
        <v>76.215907323784648</v>
      </c>
      <c r="U83" s="175">
        <v>60</v>
      </c>
      <c r="V83" s="136">
        <v>33</v>
      </c>
      <c r="W83" s="136">
        <v>19.8</v>
      </c>
      <c r="X83" s="175">
        <v>80</v>
      </c>
      <c r="Y83" s="136">
        <v>44.3</v>
      </c>
      <c r="Z83" s="136">
        <v>35.4</v>
      </c>
      <c r="AA83" s="175">
        <f t="shared" ref="AA83:AC83" si="384">AVERAGE(U83,X83)</f>
        <v>70</v>
      </c>
      <c r="AB83" s="136">
        <f t="shared" si="384"/>
        <v>38.65</v>
      </c>
      <c r="AC83" s="136">
        <f t="shared" si="384"/>
        <v>27.6</v>
      </c>
      <c r="AD83" s="229">
        <v>43659</v>
      </c>
      <c r="AE83" s="275">
        <v>90</v>
      </c>
      <c r="AF83" s="276">
        <v>33</v>
      </c>
      <c r="AG83" s="276">
        <v>29.7</v>
      </c>
      <c r="AH83" s="168" t="s">
        <v>139</v>
      </c>
      <c r="AI83" s="229">
        <v>43661</v>
      </c>
      <c r="AJ83" s="275">
        <v>90</v>
      </c>
      <c r="AK83" s="276">
        <v>79</v>
      </c>
      <c r="AL83" s="276">
        <v>71.099999999999994</v>
      </c>
      <c r="AM83" s="168" t="s">
        <v>77</v>
      </c>
      <c r="AN83" s="136">
        <f t="shared" ref="AN83:AP83" si="385">AVERAGE(AE83,AJ83)</f>
        <v>90</v>
      </c>
      <c r="AO83" s="136">
        <f t="shared" si="385"/>
        <v>56</v>
      </c>
      <c r="AP83" s="136">
        <f t="shared" si="385"/>
        <v>50.4</v>
      </c>
      <c r="AQ83" s="229">
        <v>44032</v>
      </c>
      <c r="AR83" s="116">
        <v>50</v>
      </c>
      <c r="AS83" s="116">
        <v>60</v>
      </c>
      <c r="AT83" s="117">
        <f t="shared" ref="AT83:AT91" si="386">(AR83*AS83)/100</f>
        <v>30</v>
      </c>
      <c r="AU83" s="116">
        <v>16.068000000000001</v>
      </c>
      <c r="AV83" s="116">
        <v>2.5632128068105589</v>
      </c>
      <c r="AW83" s="115">
        <v>44030</v>
      </c>
      <c r="AX83" s="116">
        <v>65</v>
      </c>
      <c r="AY83" s="116">
        <v>60</v>
      </c>
      <c r="AZ83" s="117">
        <f t="shared" ref="AZ83:AZ91" si="387">(AX83*AY83)/100</f>
        <v>39</v>
      </c>
      <c r="BA83" s="116">
        <v>16.184000000000001</v>
      </c>
      <c r="BB83" s="116">
        <v>3.9237131724656504</v>
      </c>
      <c r="BC83" s="136">
        <f t="shared" ref="BC83:BC91" si="388">AVERAGE(AR83,AX83)</f>
        <v>57.5</v>
      </c>
      <c r="BD83" s="136">
        <f t="shared" ref="BD83:BD91" si="389">AVERAGE(AS83,AY83)</f>
        <v>60</v>
      </c>
      <c r="BE83" s="136">
        <f t="shared" ref="BE83:BE91" si="390">AVERAGE(AT83,AZ83)</f>
        <v>34.5</v>
      </c>
      <c r="BF83" s="136">
        <f t="shared" ref="BF83:BF91" si="391">AVERAGE(AU83,BA83)</f>
        <v>16.126000000000001</v>
      </c>
      <c r="BG83" s="136">
        <f t="shared" ref="BG83:BG91" si="392">AVERAGE(AV83,BB83)</f>
        <v>3.2434629896381049</v>
      </c>
      <c r="BH83" s="93"/>
      <c r="BI83" s="93"/>
      <c r="BJ83" s="93"/>
      <c r="BK83" s="93"/>
      <c r="BL83" s="248"/>
      <c r="BM83" s="248"/>
      <c r="BN83" s="93"/>
      <c r="BO83" s="93"/>
      <c r="BP83" s="93"/>
      <c r="BQ83" s="93"/>
      <c r="BR83" s="93"/>
      <c r="BS83" s="248"/>
      <c r="BT83" s="248"/>
      <c r="BU83" s="93"/>
      <c r="BV83" s="93"/>
      <c r="BW83" s="93"/>
      <c r="BX83" s="93"/>
      <c r="BY83" s="248"/>
      <c r="BZ83" s="248"/>
      <c r="CA83" s="90">
        <v>60</v>
      </c>
      <c r="CB83" s="90">
        <v>40</v>
      </c>
      <c r="CC83" s="90">
        <v>24</v>
      </c>
      <c r="CD83" s="175">
        <v>100</v>
      </c>
      <c r="CE83" s="175">
        <v>90</v>
      </c>
      <c r="CF83" s="136">
        <v>90</v>
      </c>
      <c r="CG83" s="136">
        <v>59.782608695652172</v>
      </c>
      <c r="CH83" s="136">
        <v>69.67615820429063</v>
      </c>
      <c r="CI83" s="90">
        <v>60</v>
      </c>
      <c r="CJ83" s="90">
        <v>35</v>
      </c>
      <c r="CK83" s="136">
        <v>21</v>
      </c>
      <c r="CL83" s="90">
        <v>65</v>
      </c>
      <c r="CM83" s="90">
        <v>40</v>
      </c>
      <c r="CN83" s="136">
        <v>26</v>
      </c>
      <c r="CO83" s="90">
        <v>62.5</v>
      </c>
      <c r="CP83" s="90">
        <v>37.5</v>
      </c>
      <c r="CQ83" s="136">
        <v>23.5</v>
      </c>
      <c r="CR83" s="175">
        <v>70</v>
      </c>
      <c r="CS83" s="175">
        <v>55</v>
      </c>
      <c r="CT83" s="90">
        <v>38.5</v>
      </c>
      <c r="CU83" s="90">
        <v>36</v>
      </c>
      <c r="CV83" s="136">
        <v>45.526152142691764</v>
      </c>
      <c r="CW83" s="175">
        <v>70</v>
      </c>
      <c r="CX83" s="175">
        <v>40</v>
      </c>
      <c r="CY83" s="90">
        <v>28</v>
      </c>
      <c r="CZ83" s="90">
        <v>28</v>
      </c>
      <c r="DA83" s="136">
        <v>24.901466112068196</v>
      </c>
      <c r="DB83" s="136">
        <f t="shared" ref="DB83:DC83" si="393">AVERAGE(CR83,CW83)</f>
        <v>70</v>
      </c>
      <c r="DC83" s="136">
        <f t="shared" si="393"/>
        <v>47.5</v>
      </c>
      <c r="DD83" s="136">
        <f t="shared" ref="DD83:DE83" si="394">AVERAGE(CU83,CZ83)</f>
        <v>32</v>
      </c>
      <c r="DE83" s="136">
        <f t="shared" si="394"/>
        <v>35.213809127379982</v>
      </c>
      <c r="DF83" s="234">
        <f t="shared" si="310"/>
        <v>71.333333333333329</v>
      </c>
      <c r="DG83" s="234">
        <f t="shared" si="311"/>
        <v>53.653333333333329</v>
      </c>
      <c r="DH83" s="234">
        <f t="shared" si="312"/>
        <v>39.673333333333332</v>
      </c>
      <c r="DI83" s="234">
        <f t="shared" si="313"/>
        <v>55.714858225582311</v>
      </c>
      <c r="DJ83" s="234">
        <f t="shared" si="288"/>
        <v>41.260869565217391</v>
      </c>
    </row>
    <row r="84" spans="1:114" ht="15.75" customHeight="1" x14ac:dyDescent="0.35">
      <c r="B84" s="165">
        <v>160</v>
      </c>
      <c r="C84" s="148" t="s">
        <v>304</v>
      </c>
      <c r="D84" s="129" t="s">
        <v>73</v>
      </c>
      <c r="E84" s="130" t="s">
        <v>74</v>
      </c>
      <c r="F84" s="278"/>
      <c r="G84" s="279"/>
      <c r="H84" s="90"/>
      <c r="I84" s="175">
        <v>35</v>
      </c>
      <c r="J84" s="136">
        <v>55.3</v>
      </c>
      <c r="K84" s="136">
        <v>19.399999999999999</v>
      </c>
      <c r="L84" s="274">
        <v>7.7101652173062751</v>
      </c>
      <c r="M84" s="175">
        <v>40</v>
      </c>
      <c r="N84" s="175">
        <v>66</v>
      </c>
      <c r="O84" s="136">
        <v>26.4</v>
      </c>
      <c r="P84" s="274">
        <v>12.894211576846308</v>
      </c>
      <c r="Q84" s="136">
        <f t="shared" ref="Q84:T84" si="395">AVERAGE(I84,M84)</f>
        <v>37.5</v>
      </c>
      <c r="R84" s="136">
        <f t="shared" si="395"/>
        <v>60.65</v>
      </c>
      <c r="S84" s="136">
        <f t="shared" si="395"/>
        <v>22.9</v>
      </c>
      <c r="T84" s="136">
        <f t="shared" si="395"/>
        <v>10.302188397076291</v>
      </c>
      <c r="U84" s="175">
        <v>10</v>
      </c>
      <c r="V84" s="136">
        <v>14</v>
      </c>
      <c r="W84" s="136">
        <v>1.4</v>
      </c>
      <c r="X84" s="175">
        <v>20</v>
      </c>
      <c r="Y84" s="136">
        <v>17.5</v>
      </c>
      <c r="Z84" s="136">
        <v>3.5</v>
      </c>
      <c r="AA84" s="175">
        <f t="shared" ref="AA84:AC84" si="396">AVERAGE(U84,X84)</f>
        <v>15</v>
      </c>
      <c r="AB84" s="136">
        <f t="shared" si="396"/>
        <v>15.75</v>
      </c>
      <c r="AC84" s="136">
        <f t="shared" si="396"/>
        <v>2.4500000000000002</v>
      </c>
      <c r="AD84" s="229">
        <v>43665</v>
      </c>
      <c r="AE84" s="275">
        <v>60</v>
      </c>
      <c r="AF84" s="276">
        <v>55.3</v>
      </c>
      <c r="AG84" s="276">
        <v>33.200000000000003</v>
      </c>
      <c r="AH84" s="174"/>
      <c r="AI84" s="229">
        <v>43666</v>
      </c>
      <c r="AJ84" s="275">
        <v>40</v>
      </c>
      <c r="AK84" s="276">
        <v>55.3</v>
      </c>
      <c r="AL84" s="276">
        <v>22.1</v>
      </c>
      <c r="AM84" s="168"/>
      <c r="AN84" s="136">
        <f t="shared" ref="AN84:AP84" si="397">AVERAGE(AE84,AJ84)</f>
        <v>50</v>
      </c>
      <c r="AO84" s="136">
        <f t="shared" si="397"/>
        <v>55.3</v>
      </c>
      <c r="AP84" s="136">
        <f t="shared" si="397"/>
        <v>27.650000000000002</v>
      </c>
      <c r="AQ84" s="229">
        <v>44035</v>
      </c>
      <c r="AR84" s="116">
        <v>75</v>
      </c>
      <c r="AS84" s="116">
        <v>40</v>
      </c>
      <c r="AT84" s="117">
        <f t="shared" si="386"/>
        <v>30</v>
      </c>
      <c r="AU84" s="226">
        <v>0.65600000000000003</v>
      </c>
      <c r="AV84" s="116">
        <v>0</v>
      </c>
      <c r="AW84" s="115">
        <v>44034</v>
      </c>
      <c r="AX84" s="116">
        <v>10</v>
      </c>
      <c r="AY84" s="116">
        <v>40</v>
      </c>
      <c r="AZ84" s="117">
        <f t="shared" si="387"/>
        <v>4</v>
      </c>
      <c r="BA84" s="226">
        <v>4.2030000000000003</v>
      </c>
      <c r="BB84" s="116">
        <v>0</v>
      </c>
      <c r="BC84" s="136">
        <f t="shared" si="388"/>
        <v>42.5</v>
      </c>
      <c r="BD84" s="136">
        <f t="shared" si="389"/>
        <v>40</v>
      </c>
      <c r="BE84" s="136">
        <f t="shared" si="390"/>
        <v>17</v>
      </c>
      <c r="BF84" s="136">
        <f t="shared" si="391"/>
        <v>2.4295</v>
      </c>
      <c r="BG84" s="136">
        <f t="shared" si="392"/>
        <v>0</v>
      </c>
      <c r="BH84" s="93"/>
      <c r="BI84" s="93"/>
      <c r="BJ84" s="93"/>
      <c r="BK84" s="93"/>
      <c r="BL84" s="248"/>
      <c r="BM84" s="248"/>
      <c r="BN84" s="93"/>
      <c r="BO84" s="93"/>
      <c r="BP84" s="93"/>
      <c r="BQ84" s="93"/>
      <c r="BR84" s="93"/>
      <c r="BS84" s="248"/>
      <c r="BT84" s="248"/>
      <c r="BU84" s="93"/>
      <c r="BV84" s="93"/>
      <c r="BW84" s="93"/>
      <c r="BX84" s="93"/>
      <c r="BY84" s="248"/>
      <c r="BZ84" s="248"/>
      <c r="CA84" s="90">
        <v>30</v>
      </c>
      <c r="CB84" s="90">
        <v>30</v>
      </c>
      <c r="CC84" s="90">
        <v>9</v>
      </c>
      <c r="CD84" s="175">
        <v>55</v>
      </c>
      <c r="CE84" s="175">
        <v>45</v>
      </c>
      <c r="CF84" s="136">
        <v>24.75</v>
      </c>
      <c r="CG84" s="90"/>
      <c r="CH84" s="136">
        <v>92.538191833215123</v>
      </c>
      <c r="CI84" s="90">
        <v>10</v>
      </c>
      <c r="CJ84" s="90">
        <v>10</v>
      </c>
      <c r="CK84" s="136">
        <v>1</v>
      </c>
      <c r="CL84" s="90">
        <v>30</v>
      </c>
      <c r="CM84" s="90">
        <v>20</v>
      </c>
      <c r="CN84" s="136">
        <v>6</v>
      </c>
      <c r="CO84" s="90">
        <v>20</v>
      </c>
      <c r="CP84" s="90">
        <v>15</v>
      </c>
      <c r="CQ84" s="136">
        <v>3.5</v>
      </c>
      <c r="CR84" s="175">
        <v>60</v>
      </c>
      <c r="CS84" s="175">
        <v>40</v>
      </c>
      <c r="CT84" s="90">
        <v>24</v>
      </c>
      <c r="CU84" s="90" t="s">
        <v>156</v>
      </c>
      <c r="CV84" s="136">
        <v>6.9703822521356242</v>
      </c>
      <c r="CW84" s="175">
        <v>40</v>
      </c>
      <c r="CX84" s="175">
        <v>40</v>
      </c>
      <c r="CY84" s="90">
        <v>16</v>
      </c>
      <c r="CZ84" s="90" t="s">
        <v>156</v>
      </c>
      <c r="DA84" s="136">
        <v>10.186960999643963</v>
      </c>
      <c r="DB84" s="136">
        <f t="shared" ref="DB84:DC84" si="398">AVERAGE(CR84,CW84)</f>
        <v>50</v>
      </c>
      <c r="DC84" s="136">
        <f t="shared" si="398"/>
        <v>40</v>
      </c>
      <c r="DD84" s="136"/>
      <c r="DE84" s="136">
        <f>AVERAGE(CV84,DA84)</f>
        <v>8.5786716258897933</v>
      </c>
      <c r="DF84" s="234">
        <f t="shared" si="310"/>
        <v>36.785714285714285</v>
      </c>
      <c r="DG84" s="234">
        <f t="shared" si="311"/>
        <v>37.742857142857147</v>
      </c>
      <c r="DH84" s="234">
        <f t="shared" si="312"/>
        <v>15.767857142857142</v>
      </c>
      <c r="DI84" s="234">
        <f t="shared" si="313"/>
        <v>9.4404300114830431</v>
      </c>
      <c r="DJ84" s="234"/>
    </row>
    <row r="85" spans="1:114" ht="15.75" customHeight="1" x14ac:dyDescent="0.35">
      <c r="B85" s="165">
        <v>161</v>
      </c>
      <c r="C85" s="148" t="s">
        <v>306</v>
      </c>
      <c r="D85" s="129" t="s">
        <v>73</v>
      </c>
      <c r="E85" s="130" t="s">
        <v>74</v>
      </c>
      <c r="F85" s="278"/>
      <c r="G85" s="279"/>
      <c r="H85" s="90"/>
      <c r="I85" s="175">
        <v>30</v>
      </c>
      <c r="J85" s="136">
        <v>21</v>
      </c>
      <c r="K85" s="136">
        <v>6.3</v>
      </c>
      <c r="L85" s="274">
        <v>7.9812345289212629</v>
      </c>
      <c r="M85" s="175">
        <v>15</v>
      </c>
      <c r="N85" s="175">
        <v>7</v>
      </c>
      <c r="O85" s="136">
        <v>1.1000000000000001</v>
      </c>
      <c r="P85" s="274">
        <v>9.2296837835210166</v>
      </c>
      <c r="Q85" s="136">
        <f t="shared" ref="Q85:T85" si="399">AVERAGE(I85,M85)</f>
        <v>22.5</v>
      </c>
      <c r="R85" s="136">
        <f t="shared" si="399"/>
        <v>14</v>
      </c>
      <c r="S85" s="136">
        <f t="shared" si="399"/>
        <v>3.7</v>
      </c>
      <c r="T85" s="136">
        <f t="shared" si="399"/>
        <v>8.6054591562211407</v>
      </c>
      <c r="U85" s="175">
        <v>30</v>
      </c>
      <c r="V85" s="136">
        <v>7</v>
      </c>
      <c r="W85" s="136">
        <v>2.1</v>
      </c>
      <c r="X85" s="175">
        <v>10</v>
      </c>
      <c r="Y85" s="136">
        <v>7</v>
      </c>
      <c r="Z85" s="136">
        <v>0.7</v>
      </c>
      <c r="AA85" s="175">
        <f t="shared" ref="AA85:AC85" si="400">AVERAGE(U85,X85)</f>
        <v>20</v>
      </c>
      <c r="AB85" s="136">
        <f t="shared" si="400"/>
        <v>7</v>
      </c>
      <c r="AC85" s="136">
        <f t="shared" si="400"/>
        <v>1.4</v>
      </c>
      <c r="AD85" s="229">
        <v>43662</v>
      </c>
      <c r="AE85" s="275">
        <v>5</v>
      </c>
      <c r="AF85" s="276">
        <v>3.5</v>
      </c>
      <c r="AG85" s="276">
        <v>0.2</v>
      </c>
      <c r="AH85" s="174"/>
      <c r="AI85" s="229">
        <v>43662</v>
      </c>
      <c r="AJ85" s="275">
        <v>30</v>
      </c>
      <c r="AK85" s="276">
        <v>7</v>
      </c>
      <c r="AL85" s="276">
        <v>2.1</v>
      </c>
      <c r="AM85" s="174"/>
      <c r="AN85" s="136">
        <f t="shared" ref="AN85:AP85" si="401">AVERAGE(AE85,AJ85)</f>
        <v>17.5</v>
      </c>
      <c r="AO85" s="136">
        <f t="shared" si="401"/>
        <v>5.25</v>
      </c>
      <c r="AP85" s="136">
        <f t="shared" si="401"/>
        <v>1.1500000000000001</v>
      </c>
      <c r="AQ85" s="229">
        <v>44039</v>
      </c>
      <c r="AR85" s="116">
        <v>0</v>
      </c>
      <c r="AS85" s="116">
        <v>0</v>
      </c>
      <c r="AT85" s="117">
        <f t="shared" si="386"/>
        <v>0</v>
      </c>
      <c r="AU85" s="116">
        <v>9.2999999999999999E-2</v>
      </c>
      <c r="AV85" s="116">
        <v>6.6165118729629713E-2</v>
      </c>
      <c r="AW85" s="115">
        <v>44039</v>
      </c>
      <c r="AX85" s="116">
        <v>0</v>
      </c>
      <c r="AY85" s="116">
        <v>0</v>
      </c>
      <c r="AZ85" s="117">
        <f t="shared" si="387"/>
        <v>0</v>
      </c>
      <c r="BA85" s="116">
        <v>0.64800000000000002</v>
      </c>
      <c r="BB85" s="116">
        <v>4.4710221874476055E-2</v>
      </c>
      <c r="BC85" s="136">
        <f t="shared" si="388"/>
        <v>0</v>
      </c>
      <c r="BD85" s="136">
        <f t="shared" si="389"/>
        <v>0</v>
      </c>
      <c r="BE85" s="136">
        <f t="shared" si="390"/>
        <v>0</v>
      </c>
      <c r="BF85" s="136">
        <f t="shared" si="391"/>
        <v>0.3705</v>
      </c>
      <c r="BG85" s="136">
        <f t="shared" si="392"/>
        <v>5.5437670302052884E-2</v>
      </c>
      <c r="BH85" s="261">
        <v>44393</v>
      </c>
      <c r="BI85" s="259">
        <v>5</v>
      </c>
      <c r="BJ85" s="259">
        <v>7</v>
      </c>
      <c r="BK85" s="259">
        <f>(BI85*BJ85)/100</f>
        <v>0.35</v>
      </c>
      <c r="BL85" s="325">
        <v>1.6679999999999999</v>
      </c>
      <c r="BM85" s="325">
        <v>0.55574267430111157</v>
      </c>
      <c r="BN85" s="262"/>
      <c r="BO85" s="257">
        <v>44394</v>
      </c>
      <c r="BP85" s="258">
        <v>4</v>
      </c>
      <c r="BQ85" s="258">
        <v>14</v>
      </c>
      <c r="BR85" s="259">
        <f>(BP85*BQ85)/100</f>
        <v>0.56000000000000005</v>
      </c>
      <c r="BS85" s="325">
        <v>1.1859999999999999</v>
      </c>
      <c r="BT85" s="325">
        <v>5.6564285310255105E-4</v>
      </c>
      <c r="BU85" s="260"/>
      <c r="BV85" s="93">
        <f>AVERAGE(BI85,BP85)</f>
        <v>4.5</v>
      </c>
      <c r="BW85" s="93">
        <f>AVERAGE(BJ85,BQ85)</f>
        <v>10.5</v>
      </c>
      <c r="BX85" s="93">
        <f>AVERAGE(BK85,BR85)</f>
        <v>0.45500000000000002</v>
      </c>
      <c r="BY85" s="248">
        <f t="shared" si="317"/>
        <v>1.427</v>
      </c>
      <c r="BZ85" s="248">
        <f t="shared" si="318"/>
        <v>0.27815415857710707</v>
      </c>
      <c r="CA85" s="90">
        <v>40</v>
      </c>
      <c r="CB85" s="90">
        <v>30</v>
      </c>
      <c r="CC85" s="90">
        <v>12</v>
      </c>
      <c r="CD85" s="175">
        <v>30</v>
      </c>
      <c r="CE85" s="175">
        <v>20</v>
      </c>
      <c r="CF85" s="136">
        <v>6</v>
      </c>
      <c r="CG85" s="136">
        <v>2.666666666666667</v>
      </c>
      <c r="CH85" s="136">
        <v>3.4177928981828725</v>
      </c>
      <c r="CI85" s="90">
        <v>10</v>
      </c>
      <c r="CJ85" s="90">
        <v>10</v>
      </c>
      <c r="CK85" s="136">
        <v>1</v>
      </c>
      <c r="CL85" s="90">
        <v>10</v>
      </c>
      <c r="CM85" s="90">
        <v>10</v>
      </c>
      <c r="CN85" s="136">
        <v>1</v>
      </c>
      <c r="CO85" s="90">
        <v>10</v>
      </c>
      <c r="CP85" s="90">
        <v>10</v>
      </c>
      <c r="CQ85" s="136">
        <v>1</v>
      </c>
      <c r="CR85" s="175" t="s">
        <v>80</v>
      </c>
      <c r="CS85" s="175" t="s">
        <v>80</v>
      </c>
      <c r="CT85" s="90" t="s">
        <v>80</v>
      </c>
      <c r="CU85" s="90" t="s">
        <v>81</v>
      </c>
      <c r="CV85" s="136" t="s">
        <v>81</v>
      </c>
      <c r="CW85" s="175" t="s">
        <v>80</v>
      </c>
      <c r="CX85" s="175" t="s">
        <v>80</v>
      </c>
      <c r="CY85" s="90" t="s">
        <v>80</v>
      </c>
      <c r="CZ85" s="90" t="s">
        <v>81</v>
      </c>
      <c r="DA85" s="136" t="s">
        <v>81</v>
      </c>
      <c r="DB85" s="136"/>
      <c r="DC85" s="136"/>
      <c r="DD85" s="136"/>
      <c r="DE85" s="136"/>
      <c r="DF85" s="234">
        <f t="shared" si="310"/>
        <v>15.642857142857142</v>
      </c>
      <c r="DG85" s="234">
        <f t="shared" si="311"/>
        <v>10.25</v>
      </c>
      <c r="DH85" s="234">
        <f t="shared" si="312"/>
        <v>2.3864285714285711</v>
      </c>
      <c r="DI85" s="234">
        <f t="shared" si="313"/>
        <v>8.6054591562211407</v>
      </c>
      <c r="DJ85" s="234">
        <f>AVERAGE(CG85,CU85,CZ85)</f>
        <v>2.666666666666667</v>
      </c>
    </row>
    <row r="86" spans="1:114" ht="15.75" customHeight="1" x14ac:dyDescent="0.35">
      <c r="B86" s="165">
        <v>162</v>
      </c>
      <c r="C86" s="148" t="s">
        <v>308</v>
      </c>
      <c r="D86" s="129" t="s">
        <v>73</v>
      </c>
      <c r="E86" s="130" t="s">
        <v>74</v>
      </c>
      <c r="F86" s="273">
        <v>30</v>
      </c>
      <c r="G86" s="136">
        <v>79</v>
      </c>
      <c r="H86" s="90">
        <v>23.7</v>
      </c>
      <c r="I86" s="175">
        <v>60</v>
      </c>
      <c r="J86" s="136">
        <v>27</v>
      </c>
      <c r="K86" s="136">
        <v>16.2</v>
      </c>
      <c r="L86" s="274">
        <v>17.588944835849446</v>
      </c>
      <c r="M86" s="175">
        <v>50</v>
      </c>
      <c r="N86" s="175">
        <v>55.3</v>
      </c>
      <c r="O86" s="136">
        <v>27.7</v>
      </c>
      <c r="P86" s="274">
        <v>25.648694883734656</v>
      </c>
      <c r="Q86" s="136">
        <f t="shared" ref="Q86:T86" si="402">AVERAGE(I86,M86)</f>
        <v>55</v>
      </c>
      <c r="R86" s="136">
        <f t="shared" si="402"/>
        <v>41.15</v>
      </c>
      <c r="S86" s="136">
        <f t="shared" si="402"/>
        <v>21.95</v>
      </c>
      <c r="T86" s="136">
        <f t="shared" si="402"/>
        <v>21.618819859792051</v>
      </c>
      <c r="U86" s="175">
        <v>30</v>
      </c>
      <c r="V86" s="136">
        <v>14</v>
      </c>
      <c r="W86" s="136">
        <v>4.2</v>
      </c>
      <c r="X86" s="175">
        <v>30</v>
      </c>
      <c r="Y86" s="136">
        <v>14</v>
      </c>
      <c r="Z86" s="136">
        <v>4.2</v>
      </c>
      <c r="AA86" s="175">
        <f t="shared" ref="AA86:AC86" si="403">AVERAGE(U86,X86)</f>
        <v>30</v>
      </c>
      <c r="AB86" s="136">
        <f t="shared" si="403"/>
        <v>14</v>
      </c>
      <c r="AC86" s="136">
        <f t="shared" si="403"/>
        <v>4.2</v>
      </c>
      <c r="AD86" s="229">
        <v>43658</v>
      </c>
      <c r="AE86" s="275">
        <v>20</v>
      </c>
      <c r="AF86" s="276">
        <v>7</v>
      </c>
      <c r="AG86" s="276">
        <v>1.4</v>
      </c>
      <c r="AH86" s="168" t="s">
        <v>77</v>
      </c>
      <c r="AI86" s="229">
        <v>43658</v>
      </c>
      <c r="AJ86" s="275">
        <v>70</v>
      </c>
      <c r="AK86" s="276">
        <v>33</v>
      </c>
      <c r="AL86" s="276">
        <v>23.1</v>
      </c>
      <c r="AM86" s="168" t="s">
        <v>77</v>
      </c>
      <c r="AN86" s="136">
        <f t="shared" ref="AN86:AP86" si="404">AVERAGE(AE86,AJ86)</f>
        <v>45</v>
      </c>
      <c r="AO86" s="136">
        <f t="shared" si="404"/>
        <v>20</v>
      </c>
      <c r="AP86" s="136">
        <f t="shared" si="404"/>
        <v>12.25</v>
      </c>
      <c r="AQ86" s="229">
        <v>44036</v>
      </c>
      <c r="AR86" s="116">
        <v>5</v>
      </c>
      <c r="AS86" s="116">
        <v>15</v>
      </c>
      <c r="AT86" s="117">
        <f t="shared" si="386"/>
        <v>0.75</v>
      </c>
      <c r="AU86" s="116">
        <v>4.444</v>
      </c>
      <c r="AV86" s="116">
        <v>0</v>
      </c>
      <c r="AW86" s="115">
        <v>44036</v>
      </c>
      <c r="AX86" s="116">
        <v>15</v>
      </c>
      <c r="AY86" s="116">
        <v>40</v>
      </c>
      <c r="AZ86" s="117">
        <f t="shared" si="387"/>
        <v>6</v>
      </c>
      <c r="BA86" s="116">
        <v>1.958</v>
      </c>
      <c r="BB86" s="116">
        <v>0.27087504416440938</v>
      </c>
      <c r="BC86" s="136">
        <f t="shared" si="388"/>
        <v>10</v>
      </c>
      <c r="BD86" s="136">
        <f t="shared" si="389"/>
        <v>27.5</v>
      </c>
      <c r="BE86" s="136">
        <f t="shared" si="390"/>
        <v>3.375</v>
      </c>
      <c r="BF86" s="136">
        <f t="shared" si="391"/>
        <v>3.2010000000000001</v>
      </c>
      <c r="BG86" s="136">
        <f t="shared" si="392"/>
        <v>0.13543752208220469</v>
      </c>
      <c r="BH86" s="93"/>
      <c r="BI86" s="93"/>
      <c r="BJ86" s="93"/>
      <c r="BK86" s="93"/>
      <c r="BL86" s="248"/>
      <c r="BM86" s="248"/>
      <c r="BN86" s="93"/>
      <c r="BO86" s="93"/>
      <c r="BP86" s="93"/>
      <c r="BQ86" s="93"/>
      <c r="BR86" s="93"/>
      <c r="BS86" s="248"/>
      <c r="BT86" s="248"/>
      <c r="BU86" s="93"/>
      <c r="BV86" s="93"/>
      <c r="BW86" s="93"/>
      <c r="BX86" s="93"/>
      <c r="BY86" s="248"/>
      <c r="BZ86" s="248"/>
      <c r="CA86" s="90">
        <v>30</v>
      </c>
      <c r="CB86" s="90">
        <v>30</v>
      </c>
      <c r="CC86" s="90">
        <v>9</v>
      </c>
      <c r="CD86" s="175">
        <v>60</v>
      </c>
      <c r="CE86" s="175">
        <v>45</v>
      </c>
      <c r="CF86" s="136">
        <v>27</v>
      </c>
      <c r="CG86" s="90"/>
      <c r="CH86" s="136">
        <v>89.056889170539151</v>
      </c>
      <c r="CI86" s="90">
        <v>10</v>
      </c>
      <c r="CJ86" s="90">
        <v>10</v>
      </c>
      <c r="CK86" s="136">
        <v>1</v>
      </c>
      <c r="CL86" s="90">
        <v>30</v>
      </c>
      <c r="CM86" s="90">
        <v>25</v>
      </c>
      <c r="CN86" s="136">
        <v>7.5</v>
      </c>
      <c r="CO86" s="90">
        <v>20</v>
      </c>
      <c r="CP86" s="90">
        <v>17.5</v>
      </c>
      <c r="CQ86" s="136">
        <v>4.25</v>
      </c>
      <c r="CR86" s="175">
        <v>40</v>
      </c>
      <c r="CS86" s="175">
        <v>30</v>
      </c>
      <c r="CT86" s="90">
        <v>12</v>
      </c>
      <c r="CU86" s="90" t="s">
        <v>156</v>
      </c>
      <c r="CV86" s="136">
        <v>7.3915619445390952</v>
      </c>
      <c r="CW86" s="175">
        <v>60</v>
      </c>
      <c r="CX86" s="175">
        <v>35</v>
      </c>
      <c r="CY86" s="90">
        <v>21</v>
      </c>
      <c r="CZ86" s="90" t="s">
        <v>156</v>
      </c>
      <c r="DA86" s="136">
        <v>18.117770226195457</v>
      </c>
      <c r="DB86" s="136">
        <f t="shared" ref="DB86:DC86" si="405">AVERAGE(CR86,CW86)</f>
        <v>50</v>
      </c>
      <c r="DC86" s="136">
        <f t="shared" si="405"/>
        <v>32.5</v>
      </c>
      <c r="DD86" s="136"/>
      <c r="DE86" s="136">
        <f t="shared" ref="DE86:DE88" si="406">AVERAGE(CV86,DA86)</f>
        <v>12.754666085367276</v>
      </c>
      <c r="DF86" s="234">
        <f t="shared" si="310"/>
        <v>36</v>
      </c>
      <c r="DG86" s="234">
        <f t="shared" si="311"/>
        <v>30.62</v>
      </c>
      <c r="DH86" s="234">
        <f t="shared" si="312"/>
        <v>12.316666666666666</v>
      </c>
      <c r="DI86" s="234">
        <f t="shared" si="313"/>
        <v>17.186742972579665</v>
      </c>
      <c r="DJ86" s="234"/>
    </row>
    <row r="87" spans="1:114" ht="15.75" customHeight="1" x14ac:dyDescent="0.35">
      <c r="A87" t="s">
        <v>81</v>
      </c>
      <c r="B87" s="165">
        <v>163</v>
      </c>
      <c r="C87" s="148" t="s">
        <v>309</v>
      </c>
      <c r="D87" s="129" t="s">
        <v>73</v>
      </c>
      <c r="E87" s="130" t="s">
        <v>74</v>
      </c>
      <c r="F87" s="273">
        <v>20</v>
      </c>
      <c r="G87" s="136">
        <v>7</v>
      </c>
      <c r="H87" s="90">
        <v>1.4</v>
      </c>
      <c r="I87" s="175">
        <v>30</v>
      </c>
      <c r="J87" s="136">
        <v>21</v>
      </c>
      <c r="K87" s="136">
        <v>6.3</v>
      </c>
      <c r="L87" s="274">
        <v>14.60616731644825</v>
      </c>
      <c r="M87" s="175">
        <v>40</v>
      </c>
      <c r="N87" s="175">
        <v>55.3</v>
      </c>
      <c r="O87" s="136">
        <v>22.1</v>
      </c>
      <c r="P87" s="274">
        <v>17.419841555823254</v>
      </c>
      <c r="Q87" s="136">
        <f t="shared" ref="Q87:T87" si="407">AVERAGE(I87,M87)</f>
        <v>35</v>
      </c>
      <c r="R87" s="136">
        <f t="shared" si="407"/>
        <v>38.15</v>
      </c>
      <c r="S87" s="136">
        <f t="shared" si="407"/>
        <v>14.200000000000001</v>
      </c>
      <c r="T87" s="136">
        <f t="shared" si="407"/>
        <v>16.013004436135752</v>
      </c>
      <c r="U87" s="175">
        <v>20</v>
      </c>
      <c r="V87" s="136">
        <v>17.5</v>
      </c>
      <c r="W87" s="136">
        <v>3.5</v>
      </c>
      <c r="X87" s="175">
        <v>50</v>
      </c>
      <c r="Y87" s="136">
        <v>10.5</v>
      </c>
      <c r="Z87" s="136">
        <v>5.3</v>
      </c>
      <c r="AA87" s="175">
        <f t="shared" ref="AA87:AC87" si="408">AVERAGE(U87,X87)</f>
        <v>35</v>
      </c>
      <c r="AB87" s="136">
        <f t="shared" si="408"/>
        <v>14</v>
      </c>
      <c r="AC87" s="136">
        <f t="shared" si="408"/>
        <v>4.4000000000000004</v>
      </c>
      <c r="AD87" s="229">
        <v>43665</v>
      </c>
      <c r="AE87" s="275">
        <v>30</v>
      </c>
      <c r="AF87" s="276">
        <v>21</v>
      </c>
      <c r="AG87" s="276">
        <v>6.3</v>
      </c>
      <c r="AH87" s="174"/>
      <c r="AI87" s="229">
        <v>43662</v>
      </c>
      <c r="AJ87" s="275">
        <v>40</v>
      </c>
      <c r="AK87" s="276">
        <v>50</v>
      </c>
      <c r="AL87" s="276">
        <v>20</v>
      </c>
      <c r="AM87" s="174"/>
      <c r="AN87" s="136">
        <f t="shared" ref="AN87:AP87" si="409">AVERAGE(AE87,AJ87)</f>
        <v>35</v>
      </c>
      <c r="AO87" s="136">
        <f t="shared" si="409"/>
        <v>35.5</v>
      </c>
      <c r="AP87" s="136">
        <f t="shared" si="409"/>
        <v>13.15</v>
      </c>
      <c r="AQ87" s="229">
        <v>44035</v>
      </c>
      <c r="AR87" s="116">
        <v>0</v>
      </c>
      <c r="AS87" s="116">
        <v>0</v>
      </c>
      <c r="AT87" s="117">
        <f t="shared" si="386"/>
        <v>0</v>
      </c>
      <c r="AU87" s="116">
        <v>1.33</v>
      </c>
      <c r="AV87" s="116">
        <v>0.68489981026424163</v>
      </c>
      <c r="AW87" s="115">
        <v>44034</v>
      </c>
      <c r="AX87" s="116">
        <v>0</v>
      </c>
      <c r="AY87" s="116">
        <v>0</v>
      </c>
      <c r="AZ87" s="117">
        <f t="shared" si="387"/>
        <v>0</v>
      </c>
      <c r="BA87" s="116">
        <v>2.71</v>
      </c>
      <c r="BB87" s="116">
        <v>0</v>
      </c>
      <c r="BC87" s="136">
        <f t="shared" si="388"/>
        <v>0</v>
      </c>
      <c r="BD87" s="136">
        <f t="shared" si="389"/>
        <v>0</v>
      </c>
      <c r="BE87" s="136">
        <f t="shared" si="390"/>
        <v>0</v>
      </c>
      <c r="BF87" s="136">
        <f t="shared" si="391"/>
        <v>2.02</v>
      </c>
      <c r="BG87" s="136">
        <f t="shared" si="392"/>
        <v>0.34244990513212081</v>
      </c>
      <c r="BH87" s="93"/>
      <c r="BI87" s="93"/>
      <c r="BJ87" s="93"/>
      <c r="BK87" s="93"/>
      <c r="BL87" s="248"/>
      <c r="BM87" s="248"/>
      <c r="BN87" s="93"/>
      <c r="BO87" s="93"/>
      <c r="BP87" s="93"/>
      <c r="BQ87" s="93"/>
      <c r="BR87" s="93"/>
      <c r="BS87" s="248"/>
      <c r="BT87" s="248"/>
      <c r="BU87" s="93"/>
      <c r="BV87" s="93"/>
      <c r="BW87" s="93"/>
      <c r="BX87" s="93"/>
      <c r="BY87" s="248"/>
      <c r="BZ87" s="248"/>
      <c r="CA87" s="90"/>
      <c r="CB87" s="90"/>
      <c r="CC87" s="90"/>
      <c r="CD87" s="175">
        <v>50</v>
      </c>
      <c r="CE87" s="175">
        <v>35</v>
      </c>
      <c r="CF87" s="136">
        <v>17.5</v>
      </c>
      <c r="CG87" s="90"/>
      <c r="CH87" s="136">
        <v>93.454762168609989</v>
      </c>
      <c r="CI87" s="90">
        <v>20</v>
      </c>
      <c r="CJ87" s="90">
        <v>15</v>
      </c>
      <c r="CK87" s="136">
        <v>3</v>
      </c>
      <c r="CL87" s="90">
        <v>20</v>
      </c>
      <c r="CM87" s="90">
        <v>10</v>
      </c>
      <c r="CN87" s="136">
        <v>2</v>
      </c>
      <c r="CO87" s="90">
        <v>20</v>
      </c>
      <c r="CP87" s="90">
        <v>12.5</v>
      </c>
      <c r="CQ87" s="136">
        <v>2.5</v>
      </c>
      <c r="CR87" s="175">
        <v>80</v>
      </c>
      <c r="CS87" s="175">
        <v>75</v>
      </c>
      <c r="CT87" s="90">
        <v>60</v>
      </c>
      <c r="CU87" s="90" t="s">
        <v>156</v>
      </c>
      <c r="CV87" s="136">
        <v>22.255251633654545</v>
      </c>
      <c r="CW87" s="175">
        <v>60</v>
      </c>
      <c r="CX87" s="175">
        <v>45</v>
      </c>
      <c r="CY87" s="90">
        <v>27</v>
      </c>
      <c r="CZ87" s="90" t="s">
        <v>156</v>
      </c>
      <c r="DA87" s="136">
        <v>31.980754358020711</v>
      </c>
      <c r="DB87" s="136">
        <f t="shared" ref="DB87:DC87" si="410">AVERAGE(CR87,CW87)</f>
        <v>70</v>
      </c>
      <c r="DC87" s="136">
        <f t="shared" si="410"/>
        <v>60</v>
      </c>
      <c r="DD87" s="136"/>
      <c r="DE87" s="136">
        <f t="shared" si="406"/>
        <v>27.118002995837628</v>
      </c>
      <c r="DF87" s="234">
        <f t="shared" si="310"/>
        <v>32.857142857142854</v>
      </c>
      <c r="DG87" s="234">
        <f t="shared" si="311"/>
        <v>25.87857142857143</v>
      </c>
      <c r="DH87" s="234">
        <f t="shared" si="312"/>
        <v>12.457142857142856</v>
      </c>
      <c r="DI87" s="234">
        <f t="shared" si="313"/>
        <v>21.56550371598669</v>
      </c>
      <c r="DJ87" s="234"/>
    </row>
    <row r="88" spans="1:114" ht="15.75" customHeight="1" x14ac:dyDescent="0.35">
      <c r="B88" s="165">
        <v>164</v>
      </c>
      <c r="C88" s="148" t="s">
        <v>310</v>
      </c>
      <c r="D88" s="129" t="s">
        <v>73</v>
      </c>
      <c r="E88" s="130" t="s">
        <v>74</v>
      </c>
      <c r="F88" s="273">
        <v>10</v>
      </c>
      <c r="G88" s="136">
        <v>7</v>
      </c>
      <c r="H88" s="90">
        <v>0.7</v>
      </c>
      <c r="I88" s="175">
        <v>60</v>
      </c>
      <c r="J88" s="136">
        <v>21</v>
      </c>
      <c r="K88" s="136">
        <v>12.6</v>
      </c>
      <c r="L88" s="274">
        <v>16.76097370595966</v>
      </c>
      <c r="M88" s="175">
        <v>40</v>
      </c>
      <c r="N88" s="175">
        <v>33</v>
      </c>
      <c r="O88" s="136">
        <v>13.2</v>
      </c>
      <c r="P88" s="274">
        <v>14.947319703362975</v>
      </c>
      <c r="Q88" s="136">
        <f t="shared" ref="Q88:T88" si="411">AVERAGE(I88,M88)</f>
        <v>50</v>
      </c>
      <c r="R88" s="136">
        <f t="shared" si="411"/>
        <v>27</v>
      </c>
      <c r="S88" s="136">
        <f t="shared" si="411"/>
        <v>12.899999999999999</v>
      </c>
      <c r="T88" s="136">
        <f t="shared" si="411"/>
        <v>15.854146704661318</v>
      </c>
      <c r="U88" s="175">
        <v>40</v>
      </c>
      <c r="V88" s="136">
        <v>10.5</v>
      </c>
      <c r="W88" s="136">
        <v>4.2</v>
      </c>
      <c r="X88" s="175">
        <v>40</v>
      </c>
      <c r="Y88" s="136">
        <v>7</v>
      </c>
      <c r="Z88" s="136">
        <v>2.8</v>
      </c>
      <c r="AA88" s="175">
        <f t="shared" ref="AA88:AC88" si="412">AVERAGE(U88,X88)</f>
        <v>40</v>
      </c>
      <c r="AB88" s="136">
        <f t="shared" si="412"/>
        <v>8.75</v>
      </c>
      <c r="AC88" s="136">
        <f t="shared" si="412"/>
        <v>3.5</v>
      </c>
      <c r="AD88" s="229">
        <v>43659</v>
      </c>
      <c r="AE88" s="275">
        <v>15</v>
      </c>
      <c r="AF88" s="276">
        <v>7</v>
      </c>
      <c r="AG88" s="276">
        <v>1.1000000000000001</v>
      </c>
      <c r="AH88" s="174"/>
      <c r="AI88" s="229">
        <v>43662</v>
      </c>
      <c r="AJ88" s="275">
        <v>40</v>
      </c>
      <c r="AK88" s="276">
        <v>21</v>
      </c>
      <c r="AL88" s="276">
        <v>8.4</v>
      </c>
      <c r="AM88" s="174"/>
      <c r="AN88" s="136">
        <f t="shared" ref="AN88:AP88" si="413">AVERAGE(AE88,AJ88)</f>
        <v>27.5</v>
      </c>
      <c r="AO88" s="136">
        <f t="shared" si="413"/>
        <v>14</v>
      </c>
      <c r="AP88" s="136">
        <f t="shared" si="413"/>
        <v>4.75</v>
      </c>
      <c r="AQ88" s="229">
        <v>44039</v>
      </c>
      <c r="AR88" s="116">
        <v>5</v>
      </c>
      <c r="AS88" s="116">
        <v>10</v>
      </c>
      <c r="AT88" s="117">
        <f t="shared" si="386"/>
        <v>0.5</v>
      </c>
      <c r="AU88" s="116">
        <v>1.2989999999999999</v>
      </c>
      <c r="AV88" s="116">
        <v>0</v>
      </c>
      <c r="AW88" s="115">
        <v>44035</v>
      </c>
      <c r="AX88" s="116">
        <v>0</v>
      </c>
      <c r="AY88" s="116">
        <v>0</v>
      </c>
      <c r="AZ88" s="117">
        <f t="shared" si="387"/>
        <v>0</v>
      </c>
      <c r="BA88" s="116">
        <v>0.48599999999999999</v>
      </c>
      <c r="BB88" s="116">
        <v>0</v>
      </c>
      <c r="BC88" s="136">
        <f t="shared" si="388"/>
        <v>2.5</v>
      </c>
      <c r="BD88" s="136">
        <f t="shared" si="389"/>
        <v>5</v>
      </c>
      <c r="BE88" s="136">
        <f t="shared" si="390"/>
        <v>0.25</v>
      </c>
      <c r="BF88" s="136">
        <f t="shared" si="391"/>
        <v>0.89249999999999996</v>
      </c>
      <c r="BG88" s="136">
        <f t="shared" si="392"/>
        <v>0</v>
      </c>
      <c r="BH88" s="261">
        <v>44396</v>
      </c>
      <c r="BI88" s="259">
        <v>4</v>
      </c>
      <c r="BJ88" s="259">
        <v>14</v>
      </c>
      <c r="BK88" s="259">
        <f>(BI88*BJ88)/100</f>
        <v>0.56000000000000005</v>
      </c>
      <c r="BL88" s="325">
        <v>4.4669999999999996</v>
      </c>
      <c r="BM88" s="325">
        <v>0.14699606429892362</v>
      </c>
      <c r="BN88" s="262"/>
      <c r="BO88" s="257">
        <v>44392</v>
      </c>
      <c r="BP88" s="258">
        <v>25</v>
      </c>
      <c r="BQ88" s="258">
        <v>7</v>
      </c>
      <c r="BR88" s="259">
        <f>(BP88*BQ88)/100</f>
        <v>1.75</v>
      </c>
      <c r="BS88" s="325">
        <v>1.81</v>
      </c>
      <c r="BT88" s="325">
        <v>3.7967955045941227E-4</v>
      </c>
      <c r="BU88" s="260"/>
      <c r="BV88" s="93">
        <f t="shared" ref="BV88:BX89" si="414">AVERAGE(BI88,BP88)</f>
        <v>14.5</v>
      </c>
      <c r="BW88" s="93">
        <f t="shared" si="414"/>
        <v>10.5</v>
      </c>
      <c r="BX88" s="93">
        <f t="shared" si="414"/>
        <v>1.155</v>
      </c>
      <c r="BY88" s="248">
        <f t="shared" si="317"/>
        <v>3.1384999999999996</v>
      </c>
      <c r="BZ88" s="248">
        <f t="shared" si="318"/>
        <v>7.368787192469152E-2</v>
      </c>
      <c r="CA88" s="90">
        <v>40</v>
      </c>
      <c r="CB88" s="90">
        <v>40</v>
      </c>
      <c r="CC88" s="90">
        <v>16</v>
      </c>
      <c r="CD88" s="175">
        <v>70</v>
      </c>
      <c r="CE88" s="175">
        <v>40</v>
      </c>
      <c r="CF88" s="136">
        <v>28</v>
      </c>
      <c r="CG88" s="90"/>
      <c r="CH88" s="136">
        <v>89.696358309770332</v>
      </c>
      <c r="CI88" s="90">
        <v>10</v>
      </c>
      <c r="CJ88" s="90">
        <v>10</v>
      </c>
      <c r="CK88" s="136">
        <v>1</v>
      </c>
      <c r="CL88" s="90">
        <v>30</v>
      </c>
      <c r="CM88" s="90">
        <v>15</v>
      </c>
      <c r="CN88" s="136">
        <v>4.5</v>
      </c>
      <c r="CO88" s="90">
        <v>20</v>
      </c>
      <c r="CP88" s="90">
        <v>12.5</v>
      </c>
      <c r="CQ88" s="136">
        <v>2.75</v>
      </c>
      <c r="CR88" s="175">
        <v>55</v>
      </c>
      <c r="CS88" s="175">
        <v>45</v>
      </c>
      <c r="CT88" s="90">
        <v>24.75</v>
      </c>
      <c r="CU88" s="90" t="s">
        <v>156</v>
      </c>
      <c r="CV88" s="136">
        <v>16.86845667059594</v>
      </c>
      <c r="CW88" s="175">
        <v>55</v>
      </c>
      <c r="CX88" s="175">
        <v>45</v>
      </c>
      <c r="CY88" s="90">
        <v>24.75</v>
      </c>
      <c r="CZ88" s="90" t="s">
        <v>156</v>
      </c>
      <c r="DA88" s="136">
        <v>20.543772593658879</v>
      </c>
      <c r="DB88" s="136">
        <f t="shared" ref="DB88:DC88" si="415">AVERAGE(CR88,CW88)</f>
        <v>55</v>
      </c>
      <c r="DC88" s="136">
        <f t="shared" si="415"/>
        <v>45</v>
      </c>
      <c r="DD88" s="136"/>
      <c r="DE88" s="136">
        <f t="shared" si="406"/>
        <v>18.706114632127409</v>
      </c>
      <c r="DF88" s="234">
        <f t="shared" si="310"/>
        <v>31.705882352941178</v>
      </c>
      <c r="DG88" s="234">
        <f t="shared" si="311"/>
        <v>19.558823529411764</v>
      </c>
      <c r="DH88" s="234">
        <f t="shared" si="312"/>
        <v>8.5182352941176465</v>
      </c>
      <c r="DI88" s="234">
        <f t="shared" si="313"/>
        <v>17.280130668394364</v>
      </c>
      <c r="DJ88" s="234"/>
    </row>
    <row r="89" spans="1:114" ht="15.75" customHeight="1" x14ac:dyDescent="0.35">
      <c r="A89" t="s">
        <v>81</v>
      </c>
      <c r="B89" s="165">
        <v>165</v>
      </c>
      <c r="C89" s="148" t="s">
        <v>312</v>
      </c>
      <c r="D89" s="129" t="s">
        <v>73</v>
      </c>
      <c r="E89" s="130" t="s">
        <v>313</v>
      </c>
      <c r="F89" s="273">
        <v>60</v>
      </c>
      <c r="G89" s="136">
        <v>33</v>
      </c>
      <c r="H89" s="90">
        <v>19.8</v>
      </c>
      <c r="I89" s="175">
        <v>70</v>
      </c>
      <c r="J89" s="136">
        <v>66</v>
      </c>
      <c r="K89" s="136">
        <v>46.2</v>
      </c>
      <c r="L89" s="274">
        <v>21.164893219212669</v>
      </c>
      <c r="M89" s="175">
        <v>100</v>
      </c>
      <c r="N89" s="175">
        <v>55.3</v>
      </c>
      <c r="O89" s="136">
        <v>55.3</v>
      </c>
      <c r="P89" s="274">
        <v>50.325089268004078</v>
      </c>
      <c r="Q89" s="136">
        <f t="shared" ref="Q89:T89" si="416">AVERAGE(I89,M89)</f>
        <v>85</v>
      </c>
      <c r="R89" s="136">
        <f t="shared" si="416"/>
        <v>60.65</v>
      </c>
      <c r="S89" s="136">
        <f t="shared" si="416"/>
        <v>50.75</v>
      </c>
      <c r="T89" s="136">
        <f t="shared" si="416"/>
        <v>35.744991243608375</v>
      </c>
      <c r="U89" s="175">
        <v>50</v>
      </c>
      <c r="V89" s="136">
        <v>21</v>
      </c>
      <c r="W89" s="136">
        <v>10.5</v>
      </c>
      <c r="X89" s="175">
        <v>60</v>
      </c>
      <c r="Y89" s="136">
        <v>14</v>
      </c>
      <c r="Z89" s="136">
        <v>8.4</v>
      </c>
      <c r="AA89" s="175">
        <f t="shared" ref="AA89:AC89" si="417">AVERAGE(U89,X89)</f>
        <v>55</v>
      </c>
      <c r="AB89" s="136">
        <f t="shared" si="417"/>
        <v>17.5</v>
      </c>
      <c r="AC89" s="136">
        <f t="shared" si="417"/>
        <v>9.4499999999999993</v>
      </c>
      <c r="AD89" s="229">
        <v>43661</v>
      </c>
      <c r="AE89" s="275">
        <v>70</v>
      </c>
      <c r="AF89" s="276">
        <v>44.3</v>
      </c>
      <c r="AG89" s="276">
        <v>31</v>
      </c>
      <c r="AH89" s="174"/>
      <c r="AI89" s="229">
        <v>43656</v>
      </c>
      <c r="AJ89" s="275">
        <v>75</v>
      </c>
      <c r="AK89" s="276">
        <v>84.5</v>
      </c>
      <c r="AL89" s="276">
        <v>63.4</v>
      </c>
      <c r="AM89" s="174"/>
      <c r="AN89" s="136">
        <f t="shared" ref="AN89:AP89" si="418">AVERAGE(AE89,AJ89)</f>
        <v>72.5</v>
      </c>
      <c r="AO89" s="136">
        <f t="shared" si="418"/>
        <v>64.400000000000006</v>
      </c>
      <c r="AP89" s="136">
        <f t="shared" si="418"/>
        <v>47.2</v>
      </c>
      <c r="AQ89" s="229">
        <v>44027</v>
      </c>
      <c r="AR89" s="116">
        <v>5</v>
      </c>
      <c r="AS89" s="116">
        <v>70</v>
      </c>
      <c r="AT89" s="117">
        <f t="shared" si="386"/>
        <v>3.5</v>
      </c>
      <c r="AU89" s="116">
        <v>2.3740000000000001</v>
      </c>
      <c r="AV89" s="116">
        <v>0.64790818215475754</v>
      </c>
      <c r="AW89" s="115">
        <v>44024</v>
      </c>
      <c r="AX89" s="116">
        <v>10</v>
      </c>
      <c r="AY89" s="116">
        <v>35</v>
      </c>
      <c r="AZ89" s="117">
        <f t="shared" si="387"/>
        <v>3.5</v>
      </c>
      <c r="BA89" s="116">
        <v>2.7930000000000001</v>
      </c>
      <c r="BB89" s="116">
        <v>6.8322981366459627</v>
      </c>
      <c r="BC89" s="136">
        <f t="shared" si="388"/>
        <v>7.5</v>
      </c>
      <c r="BD89" s="136">
        <f t="shared" si="389"/>
        <v>52.5</v>
      </c>
      <c r="BE89" s="136">
        <f t="shared" si="390"/>
        <v>3.5</v>
      </c>
      <c r="BF89" s="136">
        <f t="shared" si="391"/>
        <v>2.5834999999999999</v>
      </c>
      <c r="BG89" s="136">
        <f t="shared" si="392"/>
        <v>3.74010315940036</v>
      </c>
      <c r="BH89" s="257">
        <v>44389</v>
      </c>
      <c r="BI89" s="258">
        <v>65</v>
      </c>
      <c r="BJ89" s="258">
        <v>50</v>
      </c>
      <c r="BK89" s="259">
        <f>(BI89*BJ89)/100</f>
        <v>32.5</v>
      </c>
      <c r="BL89" s="325">
        <v>0.81899999999999995</v>
      </c>
      <c r="BM89" s="325">
        <v>12.754247427614263</v>
      </c>
      <c r="BN89" s="260"/>
      <c r="BO89" s="257">
        <v>44383</v>
      </c>
      <c r="BP89" s="258">
        <v>25</v>
      </c>
      <c r="BQ89" s="258">
        <v>14</v>
      </c>
      <c r="BR89" s="259">
        <f>(BP89*BQ89)/100</f>
        <v>3.5</v>
      </c>
      <c r="BS89" s="325">
        <v>2.1480000000000001</v>
      </c>
      <c r="BT89" s="325">
        <v>0.91377466705550681</v>
      </c>
      <c r="BU89" s="260"/>
      <c r="BV89" s="93">
        <f t="shared" si="414"/>
        <v>45</v>
      </c>
      <c r="BW89" s="93">
        <f t="shared" si="414"/>
        <v>32</v>
      </c>
      <c r="BX89" s="93">
        <f t="shared" si="414"/>
        <v>18</v>
      </c>
      <c r="BY89" s="248">
        <f t="shared" si="317"/>
        <v>1.4835</v>
      </c>
      <c r="BZ89" s="248">
        <f t="shared" si="318"/>
        <v>6.8340110473348847</v>
      </c>
      <c r="CA89" s="90">
        <v>60</v>
      </c>
      <c r="CB89" s="90">
        <v>30</v>
      </c>
      <c r="CC89" s="90">
        <v>18</v>
      </c>
      <c r="CD89" s="175">
        <v>90</v>
      </c>
      <c r="CE89" s="175">
        <v>75</v>
      </c>
      <c r="CF89" s="136">
        <v>67.5</v>
      </c>
      <c r="CG89" s="136">
        <v>27.666666666666668</v>
      </c>
      <c r="CH89" s="136">
        <v>24.156045053188475</v>
      </c>
      <c r="CI89" s="90">
        <v>40</v>
      </c>
      <c r="CJ89" s="90">
        <v>30</v>
      </c>
      <c r="CK89" s="136">
        <v>12</v>
      </c>
      <c r="CL89" s="90">
        <v>30</v>
      </c>
      <c r="CM89" s="90">
        <v>15</v>
      </c>
      <c r="CN89" s="136">
        <v>4.5</v>
      </c>
      <c r="CO89" s="90">
        <v>35</v>
      </c>
      <c r="CP89" s="90">
        <v>22.5</v>
      </c>
      <c r="CQ89" s="136">
        <v>8.25</v>
      </c>
      <c r="CR89" s="175">
        <v>50</v>
      </c>
      <c r="CS89" s="175">
        <v>40</v>
      </c>
      <c r="CT89" s="90">
        <v>20</v>
      </c>
      <c r="CU89" s="90">
        <v>12</v>
      </c>
      <c r="CV89" s="136">
        <v>14.53</v>
      </c>
      <c r="CW89" s="175">
        <v>50</v>
      </c>
      <c r="CX89" s="175">
        <v>50</v>
      </c>
      <c r="CY89" s="90">
        <v>25</v>
      </c>
      <c r="CZ89" s="90">
        <v>16</v>
      </c>
      <c r="DA89" s="136">
        <v>14.583290657998983</v>
      </c>
      <c r="DB89" s="136">
        <f t="shared" ref="DB89:DC89" si="419">AVERAGE(CR89,CW89)</f>
        <v>50</v>
      </c>
      <c r="DC89" s="136">
        <f t="shared" si="419"/>
        <v>45</v>
      </c>
      <c r="DD89" s="136">
        <f t="shared" ref="DD89:DE89" si="420">AVERAGE(CU89,CZ89)</f>
        <v>14</v>
      </c>
      <c r="DE89" s="136">
        <f t="shared" si="420"/>
        <v>14.55664532899949</v>
      </c>
      <c r="DF89" s="234">
        <f t="shared" si="310"/>
        <v>53.529411764705884</v>
      </c>
      <c r="DG89" s="234">
        <f t="shared" si="311"/>
        <v>42.77058823529412</v>
      </c>
      <c r="DH89" s="234">
        <f t="shared" si="312"/>
        <v>24.976470588235294</v>
      </c>
      <c r="DI89" s="234">
        <f t="shared" si="313"/>
        <v>25.150818286303934</v>
      </c>
      <c r="DJ89" s="234">
        <f t="shared" ref="DJ89:DJ98" si="421">AVERAGE(CG89,CU89,CZ89)</f>
        <v>18.555555555555557</v>
      </c>
    </row>
    <row r="90" spans="1:114" ht="15.75" customHeight="1" x14ac:dyDescent="0.35">
      <c r="B90" s="165">
        <v>166</v>
      </c>
      <c r="C90" s="148" t="s">
        <v>314</v>
      </c>
      <c r="D90" s="129" t="s">
        <v>73</v>
      </c>
      <c r="E90" s="130" t="s">
        <v>313</v>
      </c>
      <c r="F90" s="273">
        <v>90</v>
      </c>
      <c r="G90" s="136">
        <v>44</v>
      </c>
      <c r="H90" s="90">
        <v>39.6</v>
      </c>
      <c r="I90" s="175">
        <v>90</v>
      </c>
      <c r="J90" s="136">
        <v>79</v>
      </c>
      <c r="K90" s="136">
        <v>71.099999999999994</v>
      </c>
      <c r="L90" s="274">
        <v>100.39694353478218</v>
      </c>
      <c r="M90" s="175">
        <v>100</v>
      </c>
      <c r="N90" s="175">
        <v>90</v>
      </c>
      <c r="O90" s="136">
        <v>90</v>
      </c>
      <c r="P90" s="274">
        <v>130.4909460922772</v>
      </c>
      <c r="Q90" s="136">
        <f t="shared" ref="Q90:T90" si="422">AVERAGE(I90,M90)</f>
        <v>95</v>
      </c>
      <c r="R90" s="136">
        <f t="shared" si="422"/>
        <v>84.5</v>
      </c>
      <c r="S90" s="136">
        <f t="shared" si="422"/>
        <v>80.55</v>
      </c>
      <c r="T90" s="136">
        <f t="shared" si="422"/>
        <v>115.4439448135297</v>
      </c>
      <c r="U90" s="175">
        <v>70</v>
      </c>
      <c r="V90" s="136">
        <v>44.3</v>
      </c>
      <c r="W90" s="136">
        <v>31</v>
      </c>
      <c r="X90" s="175">
        <v>60</v>
      </c>
      <c r="Y90" s="136">
        <v>44.3</v>
      </c>
      <c r="Z90" s="136">
        <v>26.6</v>
      </c>
      <c r="AA90" s="175">
        <f t="shared" ref="AA90:AC90" si="423">AVERAGE(U90,X90)</f>
        <v>65</v>
      </c>
      <c r="AB90" s="136">
        <f t="shared" si="423"/>
        <v>44.3</v>
      </c>
      <c r="AC90" s="136">
        <f t="shared" si="423"/>
        <v>28.8</v>
      </c>
      <c r="AD90" s="229">
        <v>43653</v>
      </c>
      <c r="AE90" s="275">
        <v>85</v>
      </c>
      <c r="AF90" s="276">
        <v>79</v>
      </c>
      <c r="AG90" s="276">
        <v>67.2</v>
      </c>
      <c r="AH90" s="168"/>
      <c r="AI90" s="229">
        <v>43660</v>
      </c>
      <c r="AJ90" s="275">
        <v>90</v>
      </c>
      <c r="AK90" s="276">
        <v>95</v>
      </c>
      <c r="AL90" s="276">
        <v>85.5</v>
      </c>
      <c r="AM90" s="174"/>
      <c r="AN90" s="136">
        <f t="shared" ref="AN90:AP90" si="424">AVERAGE(AE90,AJ90)</f>
        <v>87.5</v>
      </c>
      <c r="AO90" s="136">
        <f t="shared" si="424"/>
        <v>87</v>
      </c>
      <c r="AP90" s="136">
        <f t="shared" si="424"/>
        <v>76.349999999999994</v>
      </c>
      <c r="AQ90" s="229">
        <v>44024</v>
      </c>
      <c r="AR90" s="116">
        <v>10</v>
      </c>
      <c r="AS90" s="116">
        <v>75</v>
      </c>
      <c r="AT90" s="117">
        <f t="shared" si="386"/>
        <v>7.5</v>
      </c>
      <c r="AU90" s="116">
        <v>11.282</v>
      </c>
      <c r="AV90" s="116">
        <v>3.4845575292046731</v>
      </c>
      <c r="AW90" s="115">
        <v>44024</v>
      </c>
      <c r="AX90" s="116">
        <v>10</v>
      </c>
      <c r="AY90" s="116">
        <v>90</v>
      </c>
      <c r="AZ90" s="117">
        <f t="shared" si="387"/>
        <v>9</v>
      </c>
      <c r="BA90" s="116">
        <v>2.5329999999999999</v>
      </c>
      <c r="BB90" s="116">
        <v>1.6094711185050485</v>
      </c>
      <c r="BC90" s="136">
        <f t="shared" si="388"/>
        <v>10</v>
      </c>
      <c r="BD90" s="136">
        <f t="shared" si="389"/>
        <v>82.5</v>
      </c>
      <c r="BE90" s="136">
        <f t="shared" si="390"/>
        <v>8.25</v>
      </c>
      <c r="BF90" s="136">
        <f t="shared" si="391"/>
        <v>6.9074999999999998</v>
      </c>
      <c r="BG90" s="136">
        <f t="shared" si="392"/>
        <v>2.547014323854861</v>
      </c>
      <c r="BH90" s="93"/>
      <c r="BI90" s="93"/>
      <c r="BJ90" s="93"/>
      <c r="BK90" s="93"/>
      <c r="BL90" s="248"/>
      <c r="BM90" s="248"/>
      <c r="BN90" s="93"/>
      <c r="BO90" s="93"/>
      <c r="BP90" s="93"/>
      <c r="BQ90" s="93"/>
      <c r="BR90" s="93"/>
      <c r="BS90" s="248"/>
      <c r="BT90" s="248"/>
      <c r="BU90" s="93"/>
      <c r="BV90" s="93"/>
      <c r="BW90" s="93"/>
      <c r="BX90" s="93"/>
      <c r="BY90" s="248"/>
      <c r="BZ90" s="248"/>
      <c r="CA90" s="90">
        <v>70</v>
      </c>
      <c r="CB90" s="90">
        <v>50</v>
      </c>
      <c r="CC90" s="90">
        <v>35</v>
      </c>
      <c r="CD90" s="175">
        <v>80</v>
      </c>
      <c r="CE90" s="175">
        <v>45</v>
      </c>
      <c r="CF90" s="136">
        <v>36</v>
      </c>
      <c r="CG90" s="136">
        <v>20.333333333333332</v>
      </c>
      <c r="CH90" s="136">
        <v>21.42924126181267</v>
      </c>
      <c r="CI90" s="90">
        <v>50</v>
      </c>
      <c r="CJ90" s="90">
        <v>40</v>
      </c>
      <c r="CK90" s="136">
        <v>20</v>
      </c>
      <c r="CL90" s="90">
        <v>55</v>
      </c>
      <c r="CM90" s="90">
        <v>50</v>
      </c>
      <c r="CN90" s="136">
        <v>27.5</v>
      </c>
      <c r="CO90" s="90">
        <v>52.5</v>
      </c>
      <c r="CP90" s="90">
        <v>45</v>
      </c>
      <c r="CQ90" s="136">
        <v>23.75</v>
      </c>
      <c r="CR90" s="175">
        <v>70</v>
      </c>
      <c r="CS90" s="175">
        <v>45</v>
      </c>
      <c r="CT90" s="90">
        <v>31.5</v>
      </c>
      <c r="CU90" s="90">
        <v>60</v>
      </c>
      <c r="CV90" s="136">
        <v>41.390839571900479</v>
      </c>
      <c r="CW90" s="175">
        <v>85</v>
      </c>
      <c r="CX90" s="175">
        <v>80</v>
      </c>
      <c r="CY90" s="90">
        <v>68</v>
      </c>
      <c r="CZ90" s="185" t="s">
        <v>81</v>
      </c>
      <c r="DA90" s="136" t="s">
        <v>81</v>
      </c>
      <c r="DB90" s="136">
        <f t="shared" ref="DB90:DC90" si="425">AVERAGE(CR90,CW90)</f>
        <v>77.5</v>
      </c>
      <c r="DC90" s="136">
        <f t="shared" si="425"/>
        <v>62.5</v>
      </c>
      <c r="DD90" s="136">
        <f t="shared" ref="DD90:DE90" si="426">AVERAGE(CU90,CZ90)</f>
        <v>60</v>
      </c>
      <c r="DE90" s="136">
        <f t="shared" si="426"/>
        <v>41.390839571900479</v>
      </c>
      <c r="DF90" s="234">
        <f t="shared" si="310"/>
        <v>67.666666666666671</v>
      </c>
      <c r="DG90" s="234">
        <f t="shared" si="311"/>
        <v>63.373333333333335</v>
      </c>
      <c r="DH90" s="234">
        <f t="shared" si="312"/>
        <v>43.033333333333331</v>
      </c>
      <c r="DI90" s="234">
        <f t="shared" si="313"/>
        <v>90.759576399653284</v>
      </c>
      <c r="DJ90" s="234">
        <f t="shared" si="421"/>
        <v>40.166666666666664</v>
      </c>
    </row>
    <row r="91" spans="1:114" ht="15.75" customHeight="1" x14ac:dyDescent="0.35">
      <c r="B91" s="165">
        <v>168</v>
      </c>
      <c r="C91" s="148" t="s">
        <v>316</v>
      </c>
      <c r="D91" s="129" t="s">
        <v>73</v>
      </c>
      <c r="E91" s="130" t="s">
        <v>313</v>
      </c>
      <c r="F91" s="273">
        <v>20</v>
      </c>
      <c r="G91" s="136">
        <v>7</v>
      </c>
      <c r="H91" s="90">
        <v>1.4</v>
      </c>
      <c r="I91" s="175">
        <v>5</v>
      </c>
      <c r="J91" s="136">
        <v>3.5</v>
      </c>
      <c r="K91" s="136">
        <v>0.2</v>
      </c>
      <c r="L91" s="274">
        <v>5.4397458804844154</v>
      </c>
      <c r="M91" s="175">
        <v>50</v>
      </c>
      <c r="N91" s="175">
        <v>21</v>
      </c>
      <c r="O91" s="136">
        <v>10.5</v>
      </c>
      <c r="P91" s="274">
        <v>24.001189650044616</v>
      </c>
      <c r="Q91" s="136">
        <f t="shared" ref="Q91:T91" si="427">AVERAGE(I91,M91)</f>
        <v>27.5</v>
      </c>
      <c r="R91" s="136">
        <f t="shared" si="427"/>
        <v>12.25</v>
      </c>
      <c r="S91" s="136">
        <f t="shared" si="427"/>
        <v>5.35</v>
      </c>
      <c r="T91" s="136">
        <f t="shared" si="427"/>
        <v>14.720467765264516</v>
      </c>
      <c r="U91" s="175">
        <v>20</v>
      </c>
      <c r="V91" s="136">
        <v>10.5</v>
      </c>
      <c r="W91" s="136">
        <v>2.1</v>
      </c>
      <c r="X91" s="175">
        <v>10</v>
      </c>
      <c r="Y91" s="136">
        <v>7</v>
      </c>
      <c r="Z91" s="136">
        <v>0.7</v>
      </c>
      <c r="AA91" s="175">
        <f t="shared" ref="AA91:AC91" si="428">AVERAGE(U91,X91)</f>
        <v>15</v>
      </c>
      <c r="AB91" s="136">
        <f t="shared" si="428"/>
        <v>8.75</v>
      </c>
      <c r="AC91" s="136">
        <f t="shared" si="428"/>
        <v>1.4</v>
      </c>
      <c r="AD91" s="229">
        <v>43659</v>
      </c>
      <c r="AE91" s="275">
        <v>20</v>
      </c>
      <c r="AF91" s="276">
        <v>14</v>
      </c>
      <c r="AG91" s="276">
        <v>2.8</v>
      </c>
      <c r="AH91" s="174"/>
      <c r="AI91" s="229">
        <v>43661</v>
      </c>
      <c r="AJ91" s="275">
        <v>40</v>
      </c>
      <c r="AK91" s="276">
        <v>44.3</v>
      </c>
      <c r="AL91" s="276">
        <v>17.7</v>
      </c>
      <c r="AM91" s="168" t="s">
        <v>77</v>
      </c>
      <c r="AN91" s="136">
        <f t="shared" ref="AN91:AP91" si="429">AVERAGE(AE91,AJ91)</f>
        <v>30</v>
      </c>
      <c r="AO91" s="136">
        <f t="shared" si="429"/>
        <v>29.15</v>
      </c>
      <c r="AP91" s="136">
        <f t="shared" si="429"/>
        <v>10.25</v>
      </c>
      <c r="AQ91" s="229">
        <v>44043</v>
      </c>
      <c r="AR91" s="116">
        <v>10</v>
      </c>
      <c r="AS91" s="116">
        <v>10</v>
      </c>
      <c r="AT91" s="117">
        <f t="shared" si="386"/>
        <v>1</v>
      </c>
      <c r="AU91" s="116">
        <v>0.30199999999999999</v>
      </c>
      <c r="AV91" s="116">
        <v>8.0803822372119166E-2</v>
      </c>
      <c r="AW91" s="115">
        <v>44039</v>
      </c>
      <c r="AX91" s="116">
        <v>0</v>
      </c>
      <c r="AY91" s="116">
        <v>0</v>
      </c>
      <c r="AZ91" s="117">
        <f t="shared" si="387"/>
        <v>0</v>
      </c>
      <c r="BA91" s="116">
        <v>0.69199999999999995</v>
      </c>
      <c r="BB91" s="116">
        <v>0.19849561220225656</v>
      </c>
      <c r="BC91" s="136">
        <f t="shared" si="388"/>
        <v>5</v>
      </c>
      <c r="BD91" s="136">
        <f t="shared" si="389"/>
        <v>5</v>
      </c>
      <c r="BE91" s="136">
        <f t="shared" si="390"/>
        <v>0.5</v>
      </c>
      <c r="BF91" s="136">
        <f t="shared" si="391"/>
        <v>0.497</v>
      </c>
      <c r="BG91" s="136">
        <f t="shared" si="392"/>
        <v>0.13964971728718786</v>
      </c>
      <c r="BH91" s="93"/>
      <c r="BI91" s="93"/>
      <c r="BJ91" s="93"/>
      <c r="BK91" s="93"/>
      <c r="BL91" s="248"/>
      <c r="BM91" s="248"/>
      <c r="BN91" s="93"/>
      <c r="BO91" s="93"/>
      <c r="BP91" s="93"/>
      <c r="BQ91" s="93"/>
      <c r="BR91" s="93"/>
      <c r="BS91" s="248"/>
      <c r="BT91" s="248"/>
      <c r="BU91" s="93"/>
      <c r="BV91" s="93"/>
      <c r="BW91" s="93"/>
      <c r="BX91" s="93"/>
      <c r="BY91" s="248"/>
      <c r="BZ91" s="248"/>
      <c r="CA91" s="90">
        <v>50</v>
      </c>
      <c r="CB91" s="90">
        <v>50</v>
      </c>
      <c r="CC91" s="90">
        <v>25</v>
      </c>
      <c r="CD91" s="175">
        <v>50</v>
      </c>
      <c r="CE91" s="175">
        <v>40</v>
      </c>
      <c r="CF91" s="136">
        <v>20</v>
      </c>
      <c r="CG91" s="136">
        <v>26.666666666666668</v>
      </c>
      <c r="CH91" s="136">
        <v>45.96941564575156</v>
      </c>
      <c r="CI91" s="90">
        <v>30</v>
      </c>
      <c r="CJ91" s="90">
        <v>15</v>
      </c>
      <c r="CK91" s="136">
        <v>4.5</v>
      </c>
      <c r="CL91" s="90">
        <v>30</v>
      </c>
      <c r="CM91" s="90">
        <v>20</v>
      </c>
      <c r="CN91" s="136">
        <v>6</v>
      </c>
      <c r="CO91" s="90">
        <v>30</v>
      </c>
      <c r="CP91" s="90">
        <v>17.5</v>
      </c>
      <c r="CQ91" s="136">
        <v>5.25</v>
      </c>
      <c r="CR91" s="175">
        <v>60</v>
      </c>
      <c r="CS91" s="175">
        <v>35</v>
      </c>
      <c r="CT91" s="90">
        <v>21</v>
      </c>
      <c r="CU91" s="90">
        <v>8</v>
      </c>
      <c r="CV91" s="136">
        <v>10.990872588207383</v>
      </c>
      <c r="CW91" s="175">
        <v>40</v>
      </c>
      <c r="CX91" s="175">
        <v>30</v>
      </c>
      <c r="CY91" s="90">
        <v>12</v>
      </c>
      <c r="CZ91" s="90">
        <v>5</v>
      </c>
      <c r="DA91" s="136">
        <v>11.319503769884985</v>
      </c>
      <c r="DB91" s="136">
        <f t="shared" ref="DB91:DC91" si="430">AVERAGE(CR91,CW91)</f>
        <v>50</v>
      </c>
      <c r="DC91" s="136">
        <f t="shared" si="430"/>
        <v>32.5</v>
      </c>
      <c r="DD91" s="136">
        <f t="shared" ref="DD91:DE91" si="431">AVERAGE(CU91,CZ91)</f>
        <v>6.5</v>
      </c>
      <c r="DE91" s="136">
        <f t="shared" si="431"/>
        <v>11.155188179046185</v>
      </c>
      <c r="DF91" s="234">
        <f t="shared" si="310"/>
        <v>29</v>
      </c>
      <c r="DG91" s="234">
        <f t="shared" si="311"/>
        <v>20.486666666666668</v>
      </c>
      <c r="DH91" s="234">
        <f t="shared" si="312"/>
        <v>8.3266666666666662</v>
      </c>
      <c r="DI91" s="234">
        <f t="shared" si="313"/>
        <v>12.93782797215535</v>
      </c>
      <c r="DJ91" s="234">
        <f t="shared" si="421"/>
        <v>13.222222222222223</v>
      </c>
    </row>
    <row r="92" spans="1:114" ht="15.75" customHeight="1" x14ac:dyDescent="0.35">
      <c r="B92" s="165">
        <v>169</v>
      </c>
      <c r="C92" s="148" t="s">
        <v>319</v>
      </c>
      <c r="D92" s="129" t="s">
        <v>73</v>
      </c>
      <c r="E92" s="130" t="s">
        <v>320</v>
      </c>
      <c r="F92" s="278"/>
      <c r="G92" s="279"/>
      <c r="H92" s="90"/>
      <c r="I92" s="175">
        <v>20</v>
      </c>
      <c r="J92" s="136">
        <v>21</v>
      </c>
      <c r="K92" s="136">
        <v>4.2</v>
      </c>
      <c r="L92" s="274">
        <v>20.912760344531357</v>
      </c>
      <c r="M92" s="175">
        <v>50</v>
      </c>
      <c r="N92" s="175">
        <v>55.3</v>
      </c>
      <c r="O92" s="136">
        <v>27.7</v>
      </c>
      <c r="P92" s="274">
        <v>75.056197125350891</v>
      </c>
      <c r="Q92" s="136">
        <f t="shared" ref="Q92:T92" si="432">AVERAGE(I92,M92)</f>
        <v>35</v>
      </c>
      <c r="R92" s="136">
        <f t="shared" si="432"/>
        <v>38.15</v>
      </c>
      <c r="S92" s="136">
        <f t="shared" si="432"/>
        <v>15.95</v>
      </c>
      <c r="T92" s="136">
        <f t="shared" si="432"/>
        <v>47.984478734941121</v>
      </c>
      <c r="U92" s="175">
        <v>20</v>
      </c>
      <c r="V92" s="136">
        <v>7</v>
      </c>
      <c r="W92" s="136">
        <v>1.4</v>
      </c>
      <c r="X92" s="175">
        <v>30</v>
      </c>
      <c r="Y92" s="136">
        <v>33</v>
      </c>
      <c r="Z92" s="136">
        <v>9.9</v>
      </c>
      <c r="AA92" s="175">
        <f t="shared" ref="AA92:AC92" si="433">AVERAGE(U92,X92)</f>
        <v>25</v>
      </c>
      <c r="AB92" s="136">
        <f t="shared" si="433"/>
        <v>20</v>
      </c>
      <c r="AC92" s="136">
        <f t="shared" si="433"/>
        <v>5.65</v>
      </c>
      <c r="AD92" s="229" t="s">
        <v>200</v>
      </c>
      <c r="AE92" s="275"/>
      <c r="AF92" s="276"/>
      <c r="AG92" s="276"/>
      <c r="AH92" s="174" t="s">
        <v>497</v>
      </c>
      <c r="AI92" s="229">
        <v>43660</v>
      </c>
      <c r="AJ92" s="275">
        <v>40</v>
      </c>
      <c r="AK92" s="276">
        <v>66</v>
      </c>
      <c r="AL92" s="276">
        <v>26.4</v>
      </c>
      <c r="AM92" s="168"/>
      <c r="AN92" s="136">
        <f t="shared" ref="AN92:AP92" si="434">AVERAGE(AE92,AJ92)</f>
        <v>40</v>
      </c>
      <c r="AO92" s="136">
        <f t="shared" si="434"/>
        <v>66</v>
      </c>
      <c r="AP92" s="136">
        <f t="shared" si="434"/>
        <v>26.4</v>
      </c>
      <c r="AQ92" s="229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36"/>
      <c r="BD92" s="136"/>
      <c r="BE92" s="136"/>
      <c r="BF92" s="136"/>
      <c r="BG92" s="136"/>
      <c r="BH92" s="93"/>
      <c r="BI92" s="93"/>
      <c r="BJ92" s="93"/>
      <c r="BK92" s="93"/>
      <c r="BL92" s="248"/>
      <c r="BM92" s="248"/>
      <c r="BN92" s="93"/>
      <c r="BO92" s="93"/>
      <c r="BP92" s="93"/>
      <c r="BQ92" s="93"/>
      <c r="BR92" s="93"/>
      <c r="BS92" s="248"/>
      <c r="BT92" s="248"/>
      <c r="BU92" s="93"/>
      <c r="BV92" s="93"/>
      <c r="BW92" s="93"/>
      <c r="BX92" s="93"/>
      <c r="BY92" s="248"/>
      <c r="BZ92" s="248"/>
      <c r="CA92" s="90">
        <v>30</v>
      </c>
      <c r="CB92" s="90">
        <v>40</v>
      </c>
      <c r="CC92" s="90">
        <v>12</v>
      </c>
      <c r="CD92" s="175">
        <v>90</v>
      </c>
      <c r="CE92" s="175">
        <v>90</v>
      </c>
      <c r="CF92" s="136">
        <v>81</v>
      </c>
      <c r="CG92" s="136">
        <v>17.6056338028169</v>
      </c>
      <c r="CH92" s="136">
        <v>62.75</v>
      </c>
      <c r="CI92" s="90">
        <v>65</v>
      </c>
      <c r="CJ92" s="90">
        <v>55</v>
      </c>
      <c r="CK92" s="136">
        <v>35.75</v>
      </c>
      <c r="CL92" s="90">
        <v>50</v>
      </c>
      <c r="CM92" s="90">
        <v>30</v>
      </c>
      <c r="CN92" s="136">
        <v>15</v>
      </c>
      <c r="CO92" s="90">
        <v>57.5</v>
      </c>
      <c r="CP92" s="90">
        <v>42.5</v>
      </c>
      <c r="CQ92" s="136">
        <v>25.375</v>
      </c>
      <c r="CR92" s="175">
        <v>75</v>
      </c>
      <c r="CS92" s="175">
        <v>65</v>
      </c>
      <c r="CT92" s="90">
        <v>48.75</v>
      </c>
      <c r="CU92" s="90">
        <v>35</v>
      </c>
      <c r="CV92" s="136">
        <v>40.609177407000423</v>
      </c>
      <c r="CW92" s="175">
        <v>80</v>
      </c>
      <c r="CX92" s="175">
        <v>70</v>
      </c>
      <c r="CY92" s="90">
        <v>56</v>
      </c>
      <c r="CZ92" s="90">
        <v>31</v>
      </c>
      <c r="DA92" s="136">
        <v>39.278787555194882</v>
      </c>
      <c r="DB92" s="136">
        <f t="shared" ref="DB92:DC92" si="435">AVERAGE(CR92,CW92)</f>
        <v>77.5</v>
      </c>
      <c r="DC92" s="136">
        <f t="shared" si="435"/>
        <v>67.5</v>
      </c>
      <c r="DD92" s="136">
        <f t="shared" ref="DD92:DE92" si="436">AVERAGE(CU92,CZ92)</f>
        <v>33</v>
      </c>
      <c r="DE92" s="136">
        <f t="shared" si="436"/>
        <v>39.943982481097649</v>
      </c>
      <c r="DF92" s="234">
        <f t="shared" si="310"/>
        <v>50</v>
      </c>
      <c r="DG92" s="234">
        <f t="shared" si="311"/>
        <v>48.390909090909084</v>
      </c>
      <c r="DH92" s="234">
        <f t="shared" si="312"/>
        <v>28.918181818181822</v>
      </c>
      <c r="DI92" s="234">
        <f t="shared" si="313"/>
        <v>43.964230608019392</v>
      </c>
      <c r="DJ92" s="234">
        <f t="shared" si="421"/>
        <v>27.868544600938964</v>
      </c>
    </row>
    <row r="93" spans="1:114" ht="15.75" customHeight="1" x14ac:dyDescent="0.35">
      <c r="B93" s="165">
        <v>170</v>
      </c>
      <c r="C93" s="148" t="s">
        <v>326</v>
      </c>
      <c r="D93" s="129" t="s">
        <v>73</v>
      </c>
      <c r="E93" s="130" t="s">
        <v>320</v>
      </c>
      <c r="F93" s="273">
        <v>70</v>
      </c>
      <c r="G93" s="136">
        <v>44</v>
      </c>
      <c r="H93" s="90">
        <v>30.8</v>
      </c>
      <c r="I93" s="175">
        <v>30</v>
      </c>
      <c r="J93" s="136">
        <v>72.5</v>
      </c>
      <c r="K93" s="136">
        <v>21.8</v>
      </c>
      <c r="L93" s="274">
        <v>27.576933498264971</v>
      </c>
      <c r="M93" s="175">
        <v>50</v>
      </c>
      <c r="N93" s="175">
        <v>33</v>
      </c>
      <c r="O93" s="136">
        <v>16.5</v>
      </c>
      <c r="P93" s="274">
        <v>31.765507839127469</v>
      </c>
      <c r="Q93" s="136">
        <f t="shared" ref="Q93:T93" si="437">AVERAGE(I93,M93)</f>
        <v>40</v>
      </c>
      <c r="R93" s="136">
        <f t="shared" si="437"/>
        <v>52.75</v>
      </c>
      <c r="S93" s="136">
        <f t="shared" si="437"/>
        <v>19.149999999999999</v>
      </c>
      <c r="T93" s="136">
        <f t="shared" si="437"/>
        <v>29.671220668696222</v>
      </c>
      <c r="U93" s="175">
        <v>30</v>
      </c>
      <c r="V93" s="136">
        <v>17.5</v>
      </c>
      <c r="W93" s="136">
        <v>5.3</v>
      </c>
      <c r="X93" s="175">
        <v>50</v>
      </c>
      <c r="Y93" s="136">
        <v>21</v>
      </c>
      <c r="Z93" s="136">
        <v>10.5</v>
      </c>
      <c r="AA93" s="175">
        <f t="shared" ref="AA93:AC93" si="438">AVERAGE(U93,X93)</f>
        <v>40</v>
      </c>
      <c r="AB93" s="136">
        <f t="shared" si="438"/>
        <v>19.25</v>
      </c>
      <c r="AC93" s="136">
        <f t="shared" si="438"/>
        <v>7.9</v>
      </c>
      <c r="AD93" s="168" t="s">
        <v>200</v>
      </c>
      <c r="AE93" s="275"/>
      <c r="AF93" s="276"/>
      <c r="AG93" s="276"/>
      <c r="AH93" s="174" t="s">
        <v>501</v>
      </c>
      <c r="AI93" s="229">
        <v>43655</v>
      </c>
      <c r="AJ93" s="275">
        <v>30</v>
      </c>
      <c r="AK93" s="276">
        <v>21</v>
      </c>
      <c r="AL93" s="276">
        <v>6.3</v>
      </c>
      <c r="AM93" s="168" t="s">
        <v>77</v>
      </c>
      <c r="AN93" s="136">
        <f t="shared" ref="AN93:AP93" si="439">AVERAGE(AE93,AJ93)</f>
        <v>30</v>
      </c>
      <c r="AO93" s="136">
        <f t="shared" si="439"/>
        <v>21</v>
      </c>
      <c r="AP93" s="136">
        <f t="shared" si="439"/>
        <v>6.3</v>
      </c>
      <c r="AQ93" s="229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28"/>
      <c r="BC93" s="136"/>
      <c r="BD93" s="136"/>
      <c r="BE93" s="136"/>
      <c r="BF93" s="136"/>
      <c r="BG93" s="136"/>
      <c r="BH93" s="93"/>
      <c r="BI93" s="93"/>
      <c r="BJ93" s="93"/>
      <c r="BK93" s="93"/>
      <c r="BL93" s="248"/>
      <c r="BM93" s="248"/>
      <c r="BN93" s="93"/>
      <c r="BO93" s="93"/>
      <c r="BP93" s="93"/>
      <c r="BQ93" s="93"/>
      <c r="BR93" s="93"/>
      <c r="BS93" s="248"/>
      <c r="BT93" s="248"/>
      <c r="BU93" s="93"/>
      <c r="BV93" s="93"/>
      <c r="BW93" s="93"/>
      <c r="BX93" s="93"/>
      <c r="BY93" s="248"/>
      <c r="BZ93" s="248"/>
      <c r="CA93" s="90">
        <v>50</v>
      </c>
      <c r="CB93" s="90">
        <v>30</v>
      </c>
      <c r="CC93" s="90">
        <v>15</v>
      </c>
      <c r="CD93" s="175">
        <v>95</v>
      </c>
      <c r="CE93" s="175">
        <v>80</v>
      </c>
      <c r="CF93" s="136">
        <v>76</v>
      </c>
      <c r="CG93" s="136">
        <v>49</v>
      </c>
      <c r="CH93" s="136">
        <v>78.474898638281431</v>
      </c>
      <c r="CI93" s="90">
        <v>45</v>
      </c>
      <c r="CJ93" s="90">
        <v>30</v>
      </c>
      <c r="CK93" s="136">
        <v>13.5</v>
      </c>
      <c r="CL93" s="90">
        <v>45</v>
      </c>
      <c r="CM93" s="90">
        <v>30</v>
      </c>
      <c r="CN93" s="136">
        <v>13.5</v>
      </c>
      <c r="CO93" s="90">
        <v>45</v>
      </c>
      <c r="CP93" s="90">
        <v>30</v>
      </c>
      <c r="CQ93" s="136">
        <v>13.5</v>
      </c>
      <c r="CR93" s="175">
        <v>50</v>
      </c>
      <c r="CS93" s="175">
        <v>35</v>
      </c>
      <c r="CT93" s="90">
        <v>17.5</v>
      </c>
      <c r="CU93" s="90">
        <v>21</v>
      </c>
      <c r="CV93" s="136">
        <v>46.840707603084766</v>
      </c>
      <c r="CW93" s="175">
        <v>60</v>
      </c>
      <c r="CX93" s="175">
        <v>50</v>
      </c>
      <c r="CY93" s="90">
        <v>30</v>
      </c>
      <c r="CZ93" s="90">
        <v>16</v>
      </c>
      <c r="DA93" s="136">
        <v>14.594806101996014</v>
      </c>
      <c r="DB93" s="136">
        <f t="shared" ref="DB93:DC93" si="440">AVERAGE(CR93,CW93)</f>
        <v>55</v>
      </c>
      <c r="DC93" s="136">
        <f t="shared" si="440"/>
        <v>42.5</v>
      </c>
      <c r="DD93" s="136">
        <f t="shared" ref="DD93:DE93" si="441">AVERAGE(CU93,CZ93)</f>
        <v>18.5</v>
      </c>
      <c r="DE93" s="136">
        <f t="shared" si="441"/>
        <v>30.71775685254039</v>
      </c>
      <c r="DF93" s="234">
        <f t="shared" si="310"/>
        <v>50.416666666666664</v>
      </c>
      <c r="DG93" s="234">
        <f t="shared" si="311"/>
        <v>38.666666666666664</v>
      </c>
      <c r="DH93" s="234">
        <f t="shared" si="312"/>
        <v>21.391666666666666</v>
      </c>
      <c r="DI93" s="234">
        <f t="shared" si="313"/>
        <v>30.194488760618306</v>
      </c>
      <c r="DJ93" s="234">
        <f t="shared" si="421"/>
        <v>28.666666666666668</v>
      </c>
    </row>
    <row r="94" spans="1:114" ht="15.75" customHeight="1" x14ac:dyDescent="0.35">
      <c r="B94" s="165">
        <v>171</v>
      </c>
      <c r="C94" s="148" t="s">
        <v>330</v>
      </c>
      <c r="D94" s="129" t="s">
        <v>73</v>
      </c>
      <c r="E94" s="130" t="s">
        <v>320</v>
      </c>
      <c r="F94" s="273">
        <v>70</v>
      </c>
      <c r="G94" s="136">
        <v>21</v>
      </c>
      <c r="H94" s="90">
        <v>14.7</v>
      </c>
      <c r="I94" s="175">
        <v>100</v>
      </c>
      <c r="J94" s="136">
        <v>44.4</v>
      </c>
      <c r="K94" s="136">
        <v>44.4</v>
      </c>
      <c r="L94" s="274">
        <v>57.188371166865792</v>
      </c>
      <c r="M94" s="175">
        <v>95</v>
      </c>
      <c r="N94" s="175">
        <v>79</v>
      </c>
      <c r="O94" s="136">
        <v>75.099999999999994</v>
      </c>
      <c r="P94" s="274">
        <v>58.909197536897672</v>
      </c>
      <c r="Q94" s="136">
        <f t="shared" ref="Q94:T94" si="442">AVERAGE(I94,M94)</f>
        <v>97.5</v>
      </c>
      <c r="R94" s="136">
        <f t="shared" si="442"/>
        <v>61.7</v>
      </c>
      <c r="S94" s="136">
        <f t="shared" si="442"/>
        <v>59.75</v>
      </c>
      <c r="T94" s="136">
        <f t="shared" si="442"/>
        <v>58.048784351881736</v>
      </c>
      <c r="U94" s="175">
        <v>50</v>
      </c>
      <c r="V94" s="136">
        <v>55.3</v>
      </c>
      <c r="W94" s="136">
        <v>27.7</v>
      </c>
      <c r="X94" s="175">
        <v>60</v>
      </c>
      <c r="Y94" s="136">
        <v>66</v>
      </c>
      <c r="Z94" s="136">
        <v>39.6</v>
      </c>
      <c r="AA94" s="175">
        <f t="shared" ref="AA94:AC94" si="443">AVERAGE(U94,X94)</f>
        <v>55</v>
      </c>
      <c r="AB94" s="136">
        <f t="shared" si="443"/>
        <v>60.65</v>
      </c>
      <c r="AC94" s="136">
        <f t="shared" si="443"/>
        <v>33.65</v>
      </c>
      <c r="AD94" s="229">
        <v>43660</v>
      </c>
      <c r="AE94" s="275">
        <v>90</v>
      </c>
      <c r="AF94" s="276">
        <v>66</v>
      </c>
      <c r="AG94" s="276">
        <v>59.4</v>
      </c>
      <c r="AH94" s="168" t="s">
        <v>77</v>
      </c>
      <c r="AI94" s="229">
        <v>43664</v>
      </c>
      <c r="AJ94" s="275">
        <v>90</v>
      </c>
      <c r="AK94" s="276">
        <v>79</v>
      </c>
      <c r="AL94" s="276">
        <v>71.099999999999994</v>
      </c>
      <c r="AM94" s="168" t="s">
        <v>77</v>
      </c>
      <c r="AN94" s="136">
        <f t="shared" ref="AN94:AP94" si="444">AVERAGE(AE94,AJ94)</f>
        <v>90</v>
      </c>
      <c r="AO94" s="136">
        <f t="shared" si="444"/>
        <v>72.5</v>
      </c>
      <c r="AP94" s="136">
        <f t="shared" si="444"/>
        <v>65.25</v>
      </c>
      <c r="AQ94" s="229">
        <v>44027</v>
      </c>
      <c r="AR94" s="116">
        <v>35</v>
      </c>
      <c r="AS94" s="116">
        <v>90</v>
      </c>
      <c r="AT94" s="117">
        <f>(AR94*AS94)/100</f>
        <v>31.5</v>
      </c>
      <c r="AU94" s="116">
        <v>15.012</v>
      </c>
      <c r="AV94" s="116">
        <v>7.0924764890282139</v>
      </c>
      <c r="AW94" s="115">
        <v>44026</v>
      </c>
      <c r="AX94" s="116">
        <v>30</v>
      </c>
      <c r="AY94" s="116">
        <v>40</v>
      </c>
      <c r="AZ94" s="117">
        <f>(AX94*AY94)/100</f>
        <v>12</v>
      </c>
      <c r="BA94" s="116">
        <v>10.67</v>
      </c>
      <c r="BB94" s="116">
        <v>2.5475949599926424</v>
      </c>
      <c r="BC94" s="136">
        <f t="shared" ref="BC94:BG96" si="445">AVERAGE(AR94,AX94)</f>
        <v>32.5</v>
      </c>
      <c r="BD94" s="136">
        <f t="shared" si="445"/>
        <v>65</v>
      </c>
      <c r="BE94" s="136">
        <f t="shared" si="445"/>
        <v>21.75</v>
      </c>
      <c r="BF94" s="136">
        <f t="shared" si="445"/>
        <v>12.841000000000001</v>
      </c>
      <c r="BG94" s="136">
        <f t="shared" si="445"/>
        <v>4.8200357245104284</v>
      </c>
      <c r="BH94" s="257">
        <v>44389</v>
      </c>
      <c r="BI94" s="258">
        <v>55</v>
      </c>
      <c r="BJ94" s="258">
        <v>60</v>
      </c>
      <c r="BK94" s="259">
        <f>(BI94*BJ94)/100</f>
        <v>33</v>
      </c>
      <c r="BL94" s="325">
        <v>22.16</v>
      </c>
      <c r="BM94" s="325">
        <v>24.878048780487806</v>
      </c>
      <c r="BN94" s="260"/>
      <c r="BO94" s="257">
        <v>44384</v>
      </c>
      <c r="BP94" s="258">
        <v>60</v>
      </c>
      <c r="BQ94" s="258">
        <v>40</v>
      </c>
      <c r="BR94" s="259">
        <f>(BP94*BQ94)/100</f>
        <v>24</v>
      </c>
      <c r="BS94" s="325">
        <v>5.2619999999999996</v>
      </c>
      <c r="BT94" s="325">
        <v>5.2930622009569372</v>
      </c>
      <c r="BU94" s="260"/>
      <c r="BV94" s="93">
        <f>AVERAGE(BI94,BP94)</f>
        <v>57.5</v>
      </c>
      <c r="BW94" s="93">
        <f>AVERAGE(BJ94,BQ94)</f>
        <v>50</v>
      </c>
      <c r="BX94" s="93">
        <f>AVERAGE(BK94,BR94)</f>
        <v>28.5</v>
      </c>
      <c r="BY94" s="248">
        <f t="shared" si="317"/>
        <v>13.711</v>
      </c>
      <c r="BZ94" s="248">
        <f t="shared" si="318"/>
        <v>15.085555490722371</v>
      </c>
      <c r="CA94" s="90">
        <v>50</v>
      </c>
      <c r="CB94" s="90">
        <v>40</v>
      </c>
      <c r="CC94" s="90">
        <v>20</v>
      </c>
      <c r="CD94" s="175">
        <v>100</v>
      </c>
      <c r="CE94" s="175">
        <v>90</v>
      </c>
      <c r="CF94" s="136">
        <v>90</v>
      </c>
      <c r="CG94" s="136">
        <v>43.69747899159664</v>
      </c>
      <c r="CH94" s="136">
        <v>22.422319432410813</v>
      </c>
      <c r="CI94" s="90">
        <v>70</v>
      </c>
      <c r="CJ94" s="90">
        <v>45</v>
      </c>
      <c r="CK94" s="136">
        <v>31.5</v>
      </c>
      <c r="CL94" s="90">
        <v>60</v>
      </c>
      <c r="CM94" s="90">
        <v>40</v>
      </c>
      <c r="CN94" s="136">
        <v>24</v>
      </c>
      <c r="CO94" s="90">
        <v>65</v>
      </c>
      <c r="CP94" s="90">
        <v>42.5</v>
      </c>
      <c r="CQ94" s="136">
        <v>27.75</v>
      </c>
      <c r="CR94" s="175">
        <v>95</v>
      </c>
      <c r="CS94" s="175">
        <v>85</v>
      </c>
      <c r="CT94" s="90">
        <v>80.75</v>
      </c>
      <c r="CU94" s="90">
        <v>61</v>
      </c>
      <c r="CV94" s="136">
        <v>18.514795926897591</v>
      </c>
      <c r="CW94" s="175">
        <v>90</v>
      </c>
      <c r="CX94" s="175">
        <v>85</v>
      </c>
      <c r="CY94" s="90">
        <v>76.5</v>
      </c>
      <c r="CZ94" s="90">
        <v>34</v>
      </c>
      <c r="DA94" s="136">
        <v>43.3614366931793</v>
      </c>
      <c r="DB94" s="136">
        <f t="shared" ref="DB94:DC94" si="446">AVERAGE(CR94,CW94)</f>
        <v>92.5</v>
      </c>
      <c r="DC94" s="136">
        <f t="shared" si="446"/>
        <v>85</v>
      </c>
      <c r="DD94" s="136">
        <f t="shared" ref="DD94:DE94" si="447">AVERAGE(CU94,CZ94)</f>
        <v>47.5</v>
      </c>
      <c r="DE94" s="136">
        <f t="shared" si="447"/>
        <v>30.938116310038446</v>
      </c>
      <c r="DF94" s="234">
        <f t="shared" si="310"/>
        <v>70.588235294117652</v>
      </c>
      <c r="DG94" s="234">
        <f t="shared" si="311"/>
        <v>60.335294117647059</v>
      </c>
      <c r="DH94" s="234">
        <f t="shared" si="312"/>
        <v>44.426470588235297</v>
      </c>
      <c r="DI94" s="234">
        <f t="shared" si="313"/>
        <v>44.493450330960087</v>
      </c>
      <c r="DJ94" s="234">
        <f t="shared" si="421"/>
        <v>46.232492997198882</v>
      </c>
    </row>
    <row r="95" spans="1:114" ht="15.75" customHeight="1" x14ac:dyDescent="0.35">
      <c r="B95" s="165">
        <v>172</v>
      </c>
      <c r="C95" s="148" t="s">
        <v>334</v>
      </c>
      <c r="D95" s="129" t="s">
        <v>73</v>
      </c>
      <c r="E95" s="130" t="s">
        <v>320</v>
      </c>
      <c r="F95" s="273">
        <v>40</v>
      </c>
      <c r="G95" s="136">
        <v>14</v>
      </c>
      <c r="H95" s="90">
        <v>5.6</v>
      </c>
      <c r="I95" s="175">
        <v>20</v>
      </c>
      <c r="J95" s="136">
        <v>21</v>
      </c>
      <c r="K95" s="136">
        <v>4.2</v>
      </c>
      <c r="L95" s="274">
        <v>10.485933695824125</v>
      </c>
      <c r="M95" s="175">
        <v>60</v>
      </c>
      <c r="N95" s="175">
        <v>33</v>
      </c>
      <c r="O95" s="136">
        <v>19.8</v>
      </c>
      <c r="P95" s="274">
        <v>33.570038910505836</v>
      </c>
      <c r="Q95" s="136">
        <f t="shared" ref="Q95:T95" si="448">AVERAGE(I95,M95)</f>
        <v>40</v>
      </c>
      <c r="R95" s="136">
        <f t="shared" si="448"/>
        <v>27</v>
      </c>
      <c r="S95" s="136">
        <f t="shared" si="448"/>
        <v>12</v>
      </c>
      <c r="T95" s="136">
        <f t="shared" si="448"/>
        <v>22.02798630316498</v>
      </c>
      <c r="U95" s="175">
        <v>20</v>
      </c>
      <c r="V95" s="136">
        <v>7</v>
      </c>
      <c r="W95" s="136">
        <v>1.4</v>
      </c>
      <c r="X95" s="175">
        <v>10</v>
      </c>
      <c r="Y95" s="136">
        <v>10.5</v>
      </c>
      <c r="Z95" s="136">
        <v>1.1000000000000001</v>
      </c>
      <c r="AA95" s="175">
        <f t="shared" ref="AA95:AC95" si="449">AVERAGE(U95,X95)</f>
        <v>15</v>
      </c>
      <c r="AB95" s="136">
        <f t="shared" si="449"/>
        <v>8.75</v>
      </c>
      <c r="AC95" s="136">
        <f t="shared" si="449"/>
        <v>1.25</v>
      </c>
      <c r="AD95" s="229">
        <v>43679</v>
      </c>
      <c r="AE95" s="275"/>
      <c r="AF95" s="276"/>
      <c r="AG95" s="276"/>
      <c r="AH95" s="168" t="s">
        <v>86</v>
      </c>
      <c r="AI95" s="229">
        <v>43659</v>
      </c>
      <c r="AJ95" s="275">
        <v>30</v>
      </c>
      <c r="AK95" s="276">
        <v>7</v>
      </c>
      <c r="AL95" s="276">
        <v>2.1</v>
      </c>
      <c r="AM95" s="174" t="s">
        <v>139</v>
      </c>
      <c r="AN95" s="136">
        <f t="shared" ref="AN95:AP95" si="450">AVERAGE(AE95,AJ95)</f>
        <v>30</v>
      </c>
      <c r="AO95" s="136">
        <f t="shared" si="450"/>
        <v>7</v>
      </c>
      <c r="AP95" s="136">
        <f t="shared" si="450"/>
        <v>2.1</v>
      </c>
      <c r="AQ95" s="229">
        <v>44044</v>
      </c>
      <c r="AR95" s="116">
        <v>0</v>
      </c>
      <c r="AS95" s="116">
        <v>0</v>
      </c>
      <c r="AT95" s="117">
        <f>(AR95*AS95)/100</f>
        <v>0</v>
      </c>
      <c r="AU95" s="116">
        <v>2.976</v>
      </c>
      <c r="AV95" s="116">
        <v>0.1002004008016032</v>
      </c>
      <c r="AW95" s="118">
        <v>44048</v>
      </c>
      <c r="AX95" s="116">
        <v>30</v>
      </c>
      <c r="AY95" s="116">
        <v>50</v>
      </c>
      <c r="AZ95" s="117">
        <f>(AX95*AY95)/100</f>
        <v>15</v>
      </c>
      <c r="BA95" s="116">
        <v>0.53300000000000003</v>
      </c>
      <c r="BB95" s="116">
        <v>0.15520973736878652</v>
      </c>
      <c r="BC95" s="136">
        <f t="shared" si="445"/>
        <v>15</v>
      </c>
      <c r="BD95" s="136">
        <f t="shared" si="445"/>
        <v>25</v>
      </c>
      <c r="BE95" s="136">
        <f t="shared" si="445"/>
        <v>7.5</v>
      </c>
      <c r="BF95" s="136">
        <f t="shared" si="445"/>
        <v>1.7544999999999999</v>
      </c>
      <c r="BG95" s="136">
        <f t="shared" si="445"/>
        <v>0.12770506908519486</v>
      </c>
      <c r="BH95" s="93"/>
      <c r="BI95" s="93"/>
      <c r="BJ95" s="93"/>
      <c r="BK95" s="93"/>
      <c r="BL95" s="248"/>
      <c r="BM95" s="248"/>
      <c r="BN95" s="93"/>
      <c r="BO95" s="93"/>
      <c r="BP95" s="93"/>
      <c r="BQ95" s="93"/>
      <c r="BR95" s="93"/>
      <c r="BS95" s="248"/>
      <c r="BT95" s="248"/>
      <c r="BU95" s="93"/>
      <c r="BV95" s="93"/>
      <c r="BW95" s="93"/>
      <c r="BX95" s="93"/>
      <c r="BY95" s="248"/>
      <c r="BZ95" s="248"/>
      <c r="CA95" s="90"/>
      <c r="CB95" s="90"/>
      <c r="CC95" s="90">
        <v>0</v>
      </c>
      <c r="CD95" s="175">
        <v>90</v>
      </c>
      <c r="CE95" s="175">
        <v>80</v>
      </c>
      <c r="CF95" s="136">
        <v>72</v>
      </c>
      <c r="CG95" s="136">
        <v>35</v>
      </c>
      <c r="CH95" s="136">
        <v>23.4</v>
      </c>
      <c r="CI95" s="90"/>
      <c r="CJ95" s="90"/>
      <c r="CK95" s="136"/>
      <c r="CL95" s="90"/>
      <c r="CM95" s="90"/>
      <c r="CN95" s="136"/>
      <c r="CO95" s="90"/>
      <c r="CP95" s="90"/>
      <c r="CQ95" s="136"/>
      <c r="CR95" s="175">
        <v>55</v>
      </c>
      <c r="CS95" s="175">
        <v>45</v>
      </c>
      <c r="CT95" s="90">
        <v>24.75</v>
      </c>
      <c r="CU95" s="90">
        <v>21</v>
      </c>
      <c r="CV95" s="136">
        <v>18.577313464734246</v>
      </c>
      <c r="CW95" s="175">
        <v>60</v>
      </c>
      <c r="CX95" s="175">
        <v>40</v>
      </c>
      <c r="CY95" s="90">
        <v>24</v>
      </c>
      <c r="CZ95" s="90">
        <v>22</v>
      </c>
      <c r="DA95" s="136">
        <v>18.746316893056019</v>
      </c>
      <c r="DB95" s="136">
        <f t="shared" ref="DB95:DC95" si="451">AVERAGE(CR95,CW95)</f>
        <v>57.5</v>
      </c>
      <c r="DC95" s="136">
        <f t="shared" si="451"/>
        <v>42.5</v>
      </c>
      <c r="DD95" s="136">
        <f t="shared" ref="DD95:DE95" si="452">AVERAGE(CU95,CZ95)</f>
        <v>21.5</v>
      </c>
      <c r="DE95" s="136">
        <f t="shared" si="452"/>
        <v>18.661815178895132</v>
      </c>
      <c r="DF95" s="234">
        <f t="shared" si="310"/>
        <v>37.727272727272727</v>
      </c>
      <c r="DG95" s="234">
        <f t="shared" si="311"/>
        <v>27.954545454545453</v>
      </c>
      <c r="DH95" s="234">
        <f t="shared" si="312"/>
        <v>14.1625</v>
      </c>
      <c r="DI95" s="234">
        <f t="shared" si="313"/>
        <v>20.344900741030056</v>
      </c>
      <c r="DJ95" s="234">
        <f t="shared" si="421"/>
        <v>26</v>
      </c>
    </row>
    <row r="96" spans="1:114" ht="15.75" customHeight="1" x14ac:dyDescent="0.35">
      <c r="B96" s="165">
        <v>173</v>
      </c>
      <c r="C96" s="148" t="s">
        <v>337</v>
      </c>
      <c r="D96" s="129" t="s">
        <v>73</v>
      </c>
      <c r="E96" s="130" t="s">
        <v>320</v>
      </c>
      <c r="F96" s="278"/>
      <c r="G96" s="279"/>
      <c r="H96" s="90"/>
      <c r="I96" s="175">
        <v>20</v>
      </c>
      <c r="J96" s="136">
        <v>21</v>
      </c>
      <c r="K96" s="136">
        <v>4.2</v>
      </c>
      <c r="L96" s="274">
        <v>10.881982687943955</v>
      </c>
      <c r="M96" s="175">
        <v>90</v>
      </c>
      <c r="N96" s="175">
        <v>66</v>
      </c>
      <c r="O96" s="136">
        <v>59.4</v>
      </c>
      <c r="P96" s="274">
        <v>40.309508934729941</v>
      </c>
      <c r="Q96" s="136">
        <f t="shared" ref="Q96:T96" si="453">AVERAGE(I96,M96)</f>
        <v>55</v>
      </c>
      <c r="R96" s="136">
        <f t="shared" si="453"/>
        <v>43.5</v>
      </c>
      <c r="S96" s="136">
        <f t="shared" si="453"/>
        <v>31.8</v>
      </c>
      <c r="T96" s="136">
        <f t="shared" si="453"/>
        <v>25.595745811336947</v>
      </c>
      <c r="U96" s="175">
        <v>10</v>
      </c>
      <c r="V96" s="136">
        <v>7</v>
      </c>
      <c r="W96" s="136">
        <v>0.7</v>
      </c>
      <c r="X96" s="175">
        <v>10</v>
      </c>
      <c r="Y96" s="136">
        <v>17.5</v>
      </c>
      <c r="Z96" s="136">
        <v>1.8</v>
      </c>
      <c r="AA96" s="175">
        <f t="shared" ref="AA96:AC96" si="454">AVERAGE(U96,X96)</f>
        <v>10</v>
      </c>
      <c r="AB96" s="136">
        <f t="shared" si="454"/>
        <v>12.25</v>
      </c>
      <c r="AC96" s="136">
        <f t="shared" si="454"/>
        <v>1.25</v>
      </c>
      <c r="AD96" s="229">
        <v>43660</v>
      </c>
      <c r="AE96" s="275">
        <v>40</v>
      </c>
      <c r="AF96" s="276">
        <v>79</v>
      </c>
      <c r="AG96" s="276">
        <v>31.6</v>
      </c>
      <c r="AH96" s="174"/>
      <c r="AI96" s="229">
        <v>43662</v>
      </c>
      <c r="AJ96" s="275">
        <v>90</v>
      </c>
      <c r="AK96" s="276">
        <v>66</v>
      </c>
      <c r="AL96" s="276">
        <v>59.4</v>
      </c>
      <c r="AM96" s="168"/>
      <c r="AN96" s="136">
        <f t="shared" ref="AN96:AP96" si="455">AVERAGE(AE96,AJ96)</f>
        <v>65</v>
      </c>
      <c r="AO96" s="136">
        <f t="shared" si="455"/>
        <v>72.5</v>
      </c>
      <c r="AP96" s="136">
        <f t="shared" si="455"/>
        <v>45.5</v>
      </c>
      <c r="AQ96" s="229">
        <v>44048</v>
      </c>
      <c r="AR96" s="116">
        <v>20</v>
      </c>
      <c r="AS96" s="116">
        <v>50</v>
      </c>
      <c r="AT96" s="117">
        <f>(AR96*AS96)/100</f>
        <v>10</v>
      </c>
      <c r="AU96" s="116">
        <v>0.81499999999999995</v>
      </c>
      <c r="AV96" s="116">
        <v>7.5811986274040372E-2</v>
      </c>
      <c r="AW96" s="118">
        <v>44044</v>
      </c>
      <c r="AX96" s="116">
        <v>10</v>
      </c>
      <c r="AY96" s="116">
        <v>50</v>
      </c>
      <c r="AZ96" s="117">
        <f>(AX96*AY96)/100</f>
        <v>5</v>
      </c>
      <c r="BA96" s="116">
        <v>1.677</v>
      </c>
      <c r="BB96" s="116">
        <v>0.43094160741219567</v>
      </c>
      <c r="BC96" s="136">
        <f t="shared" si="445"/>
        <v>15</v>
      </c>
      <c r="BD96" s="136">
        <f t="shared" si="445"/>
        <v>50</v>
      </c>
      <c r="BE96" s="136">
        <f t="shared" si="445"/>
        <v>7.5</v>
      </c>
      <c r="BF96" s="136">
        <f t="shared" si="445"/>
        <v>1.246</v>
      </c>
      <c r="BG96" s="136">
        <f t="shared" si="445"/>
        <v>0.25337679684311804</v>
      </c>
      <c r="BH96" s="93"/>
      <c r="BI96" s="93"/>
      <c r="BJ96" s="93"/>
      <c r="BK96" s="93"/>
      <c r="BL96" s="248"/>
      <c r="BM96" s="248"/>
      <c r="BN96" s="93"/>
      <c r="BO96" s="93"/>
      <c r="BP96" s="93"/>
      <c r="BQ96" s="93"/>
      <c r="BR96" s="93"/>
      <c r="BS96" s="248"/>
      <c r="BT96" s="248"/>
      <c r="BU96" s="93"/>
      <c r="BV96" s="93"/>
      <c r="BW96" s="93"/>
      <c r="BX96" s="93"/>
      <c r="BY96" s="248"/>
      <c r="BZ96" s="248"/>
      <c r="CA96" s="90">
        <v>50</v>
      </c>
      <c r="CB96" s="90">
        <v>30</v>
      </c>
      <c r="CC96" s="90">
        <v>15</v>
      </c>
      <c r="CD96" s="175">
        <v>75</v>
      </c>
      <c r="CE96" s="175">
        <v>60</v>
      </c>
      <c r="CF96" s="136">
        <v>45</v>
      </c>
      <c r="CG96" s="136">
        <v>28.947368421052634</v>
      </c>
      <c r="CH96" s="136">
        <v>43.900962511596468</v>
      </c>
      <c r="CI96" s="90">
        <v>40</v>
      </c>
      <c r="CJ96" s="90">
        <v>25</v>
      </c>
      <c r="CK96" s="136">
        <v>10</v>
      </c>
      <c r="CL96" s="90">
        <v>65</v>
      </c>
      <c r="CM96" s="90">
        <v>40</v>
      </c>
      <c r="CN96" s="136">
        <v>26</v>
      </c>
      <c r="CO96" s="90">
        <v>52.5</v>
      </c>
      <c r="CP96" s="90">
        <v>32.5</v>
      </c>
      <c r="CQ96" s="136">
        <v>18</v>
      </c>
      <c r="CR96" s="175">
        <v>55</v>
      </c>
      <c r="CS96" s="175">
        <v>50</v>
      </c>
      <c r="CT96" s="90">
        <v>27.5</v>
      </c>
      <c r="CU96" s="90">
        <v>31</v>
      </c>
      <c r="CV96" s="136">
        <v>37.802378383752242</v>
      </c>
      <c r="CW96" s="175">
        <v>85</v>
      </c>
      <c r="CX96" s="175">
        <v>80</v>
      </c>
      <c r="CY96" s="90">
        <v>68</v>
      </c>
      <c r="CZ96" s="90">
        <v>43</v>
      </c>
      <c r="DA96" s="136">
        <v>17.873875185464783</v>
      </c>
      <c r="DB96" s="136">
        <f t="shared" ref="DB96:DC96" si="456">AVERAGE(CR96,CW96)</f>
        <v>70</v>
      </c>
      <c r="DC96" s="136">
        <f t="shared" si="456"/>
        <v>65</v>
      </c>
      <c r="DD96" s="136">
        <f t="shared" ref="DD96:DE96" si="457">AVERAGE(CU96,CZ96)</f>
        <v>37</v>
      </c>
      <c r="DE96" s="136">
        <f t="shared" si="457"/>
        <v>27.838126784608512</v>
      </c>
      <c r="DF96" s="234">
        <f t="shared" si="310"/>
        <v>47.142857142857146</v>
      </c>
      <c r="DG96" s="234">
        <f t="shared" si="311"/>
        <v>45.821428571428569</v>
      </c>
      <c r="DH96" s="234">
        <f t="shared" si="312"/>
        <v>25.971428571428572</v>
      </c>
      <c r="DI96" s="234">
        <f t="shared" si="313"/>
        <v>26.71693629797273</v>
      </c>
      <c r="DJ96" s="234">
        <f t="shared" si="421"/>
        <v>34.315789473684212</v>
      </c>
    </row>
    <row r="97" spans="1:114" ht="15.75" customHeight="1" x14ac:dyDescent="0.35">
      <c r="A97" t="s">
        <v>81</v>
      </c>
      <c r="B97" s="165">
        <v>174</v>
      </c>
      <c r="C97" s="148" t="s">
        <v>340</v>
      </c>
      <c r="D97" s="129" t="s">
        <v>73</v>
      </c>
      <c r="E97" s="130" t="s">
        <v>320</v>
      </c>
      <c r="F97" s="273">
        <v>60</v>
      </c>
      <c r="G97" s="136">
        <v>55</v>
      </c>
      <c r="H97" s="90">
        <v>33</v>
      </c>
      <c r="I97" s="175">
        <v>20</v>
      </c>
      <c r="J97" s="136">
        <v>55.3</v>
      </c>
      <c r="K97" s="136">
        <v>11.1</v>
      </c>
      <c r="L97" s="274">
        <v>13.704184433076495</v>
      </c>
      <c r="M97" s="175">
        <v>60</v>
      </c>
      <c r="N97" s="175">
        <v>33</v>
      </c>
      <c r="O97" s="136">
        <v>19.8</v>
      </c>
      <c r="P97" s="274">
        <v>26.316473199329444</v>
      </c>
      <c r="Q97" s="136">
        <f t="shared" ref="Q97:T97" si="458">AVERAGE(I97,M97)</f>
        <v>40</v>
      </c>
      <c r="R97" s="136">
        <f t="shared" si="458"/>
        <v>44.15</v>
      </c>
      <c r="S97" s="136">
        <f t="shared" si="458"/>
        <v>15.45</v>
      </c>
      <c r="T97" s="136">
        <f t="shared" si="458"/>
        <v>20.010328816202971</v>
      </c>
      <c r="U97" s="175">
        <v>20</v>
      </c>
      <c r="V97" s="136">
        <v>7</v>
      </c>
      <c r="W97" s="136">
        <v>1.4</v>
      </c>
      <c r="X97" s="175">
        <v>30</v>
      </c>
      <c r="Y97" s="136">
        <v>17.5</v>
      </c>
      <c r="Z97" s="136">
        <v>5.3</v>
      </c>
      <c r="AA97" s="175">
        <f t="shared" ref="AA97:AC97" si="459">AVERAGE(U97,X97)</f>
        <v>25</v>
      </c>
      <c r="AB97" s="136">
        <f t="shared" si="459"/>
        <v>12.25</v>
      </c>
      <c r="AC97" s="136">
        <f t="shared" si="459"/>
        <v>3.3499999999999996</v>
      </c>
      <c r="AD97" s="229">
        <v>43662</v>
      </c>
      <c r="AE97" s="275">
        <v>50</v>
      </c>
      <c r="AF97" s="276">
        <v>55.3</v>
      </c>
      <c r="AG97" s="276">
        <v>27.7</v>
      </c>
      <c r="AH97" s="174"/>
      <c r="AI97" s="229">
        <v>43662</v>
      </c>
      <c r="AJ97" s="275">
        <v>80</v>
      </c>
      <c r="AK97" s="276">
        <v>79</v>
      </c>
      <c r="AL97" s="276">
        <v>63.2</v>
      </c>
      <c r="AM97" s="174" t="s">
        <v>139</v>
      </c>
      <c r="AN97" s="136">
        <f t="shared" ref="AN97:AP97" si="460">AVERAGE(AE97,AJ97)</f>
        <v>65</v>
      </c>
      <c r="AO97" s="136">
        <f t="shared" si="460"/>
        <v>67.150000000000006</v>
      </c>
      <c r="AP97" s="136">
        <f t="shared" si="460"/>
        <v>45.45</v>
      </c>
      <c r="AQ97" s="229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36"/>
      <c r="BD97" s="136"/>
      <c r="BE97" s="136"/>
      <c r="BF97" s="136"/>
      <c r="BG97" s="136"/>
      <c r="BH97" s="93"/>
      <c r="BI97" s="93"/>
      <c r="BJ97" s="93"/>
      <c r="BK97" s="93"/>
      <c r="BL97" s="248"/>
      <c r="BM97" s="248"/>
      <c r="BN97" s="93"/>
      <c r="BO97" s="93"/>
      <c r="BP97" s="93"/>
      <c r="BQ97" s="93"/>
      <c r="BR97" s="93"/>
      <c r="BS97" s="248"/>
      <c r="BT97" s="248"/>
      <c r="BU97" s="93"/>
      <c r="BV97" s="93"/>
      <c r="BW97" s="93"/>
      <c r="BX97" s="93"/>
      <c r="BY97" s="248"/>
      <c r="BZ97" s="248"/>
      <c r="CA97" s="90">
        <v>30</v>
      </c>
      <c r="CB97" s="90">
        <v>20</v>
      </c>
      <c r="CC97" s="90">
        <v>6</v>
      </c>
      <c r="CD97" s="175">
        <v>45</v>
      </c>
      <c r="CE97" s="175">
        <v>35</v>
      </c>
      <c r="CF97" s="136">
        <v>15.75</v>
      </c>
      <c r="CG97" s="136">
        <v>16.333333333333332</v>
      </c>
      <c r="CH97" s="136">
        <v>16.763478989683286</v>
      </c>
      <c r="CI97" s="90">
        <v>30</v>
      </c>
      <c r="CJ97" s="90">
        <v>15</v>
      </c>
      <c r="CK97" s="136">
        <v>4.5</v>
      </c>
      <c r="CL97" s="90">
        <v>10</v>
      </c>
      <c r="CM97" s="90">
        <v>5</v>
      </c>
      <c r="CN97" s="136">
        <v>0.5</v>
      </c>
      <c r="CO97" s="90">
        <v>20</v>
      </c>
      <c r="CP97" s="90">
        <v>10</v>
      </c>
      <c r="CQ97" s="136">
        <v>2.5</v>
      </c>
      <c r="CR97" s="175">
        <v>40</v>
      </c>
      <c r="CS97" s="175">
        <v>30</v>
      </c>
      <c r="CT97" s="90">
        <v>12</v>
      </c>
      <c r="CU97" s="90">
        <v>2</v>
      </c>
      <c r="CV97" s="136">
        <v>3.2866419488398817</v>
      </c>
      <c r="CW97" s="175">
        <v>60</v>
      </c>
      <c r="CX97" s="175">
        <v>40</v>
      </c>
      <c r="CY97" s="90">
        <v>24</v>
      </c>
      <c r="CZ97" s="90">
        <v>16</v>
      </c>
      <c r="DA97" s="136">
        <v>22.471664981020229</v>
      </c>
      <c r="DB97" s="136">
        <f t="shared" ref="DB97:DC97" si="461">AVERAGE(CR97,CW97)</f>
        <v>50</v>
      </c>
      <c r="DC97" s="136">
        <f t="shared" si="461"/>
        <v>35</v>
      </c>
      <c r="DD97" s="136">
        <f t="shared" ref="DD97:DE97" si="462">AVERAGE(CU97,CZ97)</f>
        <v>9</v>
      </c>
      <c r="DE97" s="136">
        <f t="shared" si="462"/>
        <v>12.879153464930056</v>
      </c>
      <c r="DF97" s="234">
        <f t="shared" si="310"/>
        <v>41.153846153846153</v>
      </c>
      <c r="DG97" s="234">
        <f t="shared" si="311"/>
        <v>34.392307692307696</v>
      </c>
      <c r="DH97" s="234">
        <f t="shared" si="312"/>
        <v>17.25</v>
      </c>
      <c r="DI97" s="234">
        <f t="shared" si="313"/>
        <v>16.444741140566514</v>
      </c>
      <c r="DJ97" s="234">
        <f t="shared" si="421"/>
        <v>11.444444444444443</v>
      </c>
    </row>
    <row r="98" spans="1:114" ht="15.75" customHeight="1" x14ac:dyDescent="0.35">
      <c r="A98" t="s">
        <v>81</v>
      </c>
      <c r="B98" s="165">
        <v>175</v>
      </c>
      <c r="C98" s="148" t="s">
        <v>344</v>
      </c>
      <c r="D98" s="129" t="s">
        <v>73</v>
      </c>
      <c r="E98" s="130" t="s">
        <v>320</v>
      </c>
      <c r="F98" s="273">
        <v>60</v>
      </c>
      <c r="G98" s="136">
        <v>44</v>
      </c>
      <c r="H98" s="90">
        <v>26.4</v>
      </c>
      <c r="I98" s="175">
        <v>35</v>
      </c>
      <c r="J98" s="136">
        <v>66</v>
      </c>
      <c r="K98" s="136">
        <v>23.1</v>
      </c>
      <c r="L98" s="274">
        <v>34.107090607627029</v>
      </c>
      <c r="M98" s="175">
        <v>90</v>
      </c>
      <c r="N98" s="175">
        <v>79</v>
      </c>
      <c r="O98" s="136">
        <v>71.099999999999994</v>
      </c>
      <c r="P98" s="274">
        <v>39.960665177805488</v>
      </c>
      <c r="Q98" s="136">
        <f t="shared" ref="Q98:T98" si="463">AVERAGE(I98,M98)</f>
        <v>62.5</v>
      </c>
      <c r="R98" s="136">
        <f t="shared" si="463"/>
        <v>72.5</v>
      </c>
      <c r="S98" s="136">
        <f t="shared" si="463"/>
        <v>47.099999999999994</v>
      </c>
      <c r="T98" s="136">
        <f t="shared" si="463"/>
        <v>37.033877892716262</v>
      </c>
      <c r="U98" s="175">
        <v>40</v>
      </c>
      <c r="V98" s="136">
        <v>33</v>
      </c>
      <c r="W98" s="136">
        <v>13.2</v>
      </c>
      <c r="X98" s="175">
        <v>40</v>
      </c>
      <c r="Y98" s="136">
        <v>33</v>
      </c>
      <c r="Z98" s="136">
        <v>13.2</v>
      </c>
      <c r="AA98" s="175">
        <f t="shared" ref="AA98:AC98" si="464">AVERAGE(U98,X98)</f>
        <v>40</v>
      </c>
      <c r="AB98" s="136">
        <f t="shared" si="464"/>
        <v>33</v>
      </c>
      <c r="AC98" s="136">
        <f t="shared" si="464"/>
        <v>13.2</v>
      </c>
      <c r="AD98" s="229">
        <v>43658</v>
      </c>
      <c r="AE98" s="275">
        <v>50</v>
      </c>
      <c r="AF98" s="276">
        <v>66</v>
      </c>
      <c r="AG98" s="276">
        <v>33</v>
      </c>
      <c r="AH98" s="174"/>
      <c r="AI98" s="229">
        <v>43657</v>
      </c>
      <c r="AJ98" s="275">
        <v>80</v>
      </c>
      <c r="AK98" s="276">
        <v>84.5</v>
      </c>
      <c r="AL98" s="276">
        <v>67.599999999999994</v>
      </c>
      <c r="AM98" s="174" t="s">
        <v>139</v>
      </c>
      <c r="AN98" s="136">
        <f t="shared" ref="AN98:AP98" si="465">AVERAGE(AE98,AJ98)</f>
        <v>65</v>
      </c>
      <c r="AO98" s="136">
        <f t="shared" si="465"/>
        <v>75.25</v>
      </c>
      <c r="AP98" s="136">
        <f t="shared" si="465"/>
        <v>50.3</v>
      </c>
      <c r="AQ98" s="229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36"/>
      <c r="BD98" s="136"/>
      <c r="BE98" s="136"/>
      <c r="BF98" s="136"/>
      <c r="BG98" s="136"/>
      <c r="BH98" s="93"/>
      <c r="BI98" s="93"/>
      <c r="BJ98" s="93"/>
      <c r="BK98" s="93"/>
      <c r="BL98" s="248"/>
      <c r="BM98" s="248"/>
      <c r="BN98" s="93"/>
      <c r="BO98" s="93"/>
      <c r="BP98" s="93"/>
      <c r="BQ98" s="93"/>
      <c r="BR98" s="93"/>
      <c r="BS98" s="248"/>
      <c r="BT98" s="248"/>
      <c r="BU98" s="93"/>
      <c r="BV98" s="93"/>
      <c r="BW98" s="93"/>
      <c r="BX98" s="93"/>
      <c r="BY98" s="248"/>
      <c r="BZ98" s="248"/>
      <c r="CA98" s="90">
        <v>30</v>
      </c>
      <c r="CB98" s="90">
        <v>20</v>
      </c>
      <c r="CC98" s="90">
        <v>6</v>
      </c>
      <c r="CD98" s="175">
        <v>85</v>
      </c>
      <c r="CE98" s="175">
        <v>65</v>
      </c>
      <c r="CF98" s="136">
        <v>55.25</v>
      </c>
      <c r="CG98" s="136">
        <v>28.333333333333332</v>
      </c>
      <c r="CH98" s="136">
        <v>49.39</v>
      </c>
      <c r="CI98" s="90">
        <v>30</v>
      </c>
      <c r="CJ98" s="90">
        <v>20</v>
      </c>
      <c r="CK98" s="136">
        <v>6</v>
      </c>
      <c r="CL98" s="90">
        <v>35</v>
      </c>
      <c r="CM98" s="90">
        <v>30</v>
      </c>
      <c r="CN98" s="136">
        <v>10.5</v>
      </c>
      <c r="CO98" s="90">
        <v>32.5</v>
      </c>
      <c r="CP98" s="90">
        <v>25</v>
      </c>
      <c r="CQ98" s="136">
        <v>8.25</v>
      </c>
      <c r="CR98" s="175">
        <v>55</v>
      </c>
      <c r="CS98" s="175">
        <v>45</v>
      </c>
      <c r="CT98" s="90">
        <v>24.75</v>
      </c>
      <c r="CU98" s="90">
        <v>13</v>
      </c>
      <c r="CV98" s="136">
        <v>16.165610795785845</v>
      </c>
      <c r="CW98" s="175">
        <v>60</v>
      </c>
      <c r="CX98" s="175">
        <v>40</v>
      </c>
      <c r="CY98" s="90">
        <v>24</v>
      </c>
      <c r="CZ98" s="90">
        <v>10</v>
      </c>
      <c r="DA98" s="136">
        <v>12.407053138207143</v>
      </c>
      <c r="DB98" s="136">
        <f t="shared" ref="DB98:DC98" si="466">AVERAGE(CR98,CW98)</f>
        <v>57.5</v>
      </c>
      <c r="DC98" s="136">
        <f t="shared" si="466"/>
        <v>42.5</v>
      </c>
      <c r="DD98" s="136">
        <f t="shared" ref="DD98:DE98" si="467">AVERAGE(CU98,CZ98)</f>
        <v>11.5</v>
      </c>
      <c r="DE98" s="136">
        <f t="shared" si="467"/>
        <v>14.286331966996494</v>
      </c>
      <c r="DF98" s="234">
        <f t="shared" si="310"/>
        <v>53.07692307692308</v>
      </c>
      <c r="DG98" s="234">
        <f t="shared" si="311"/>
        <v>48.115384615384613</v>
      </c>
      <c r="DH98" s="234">
        <f t="shared" si="312"/>
        <v>28.776923076923076</v>
      </c>
      <c r="DI98" s="234">
        <f t="shared" si="313"/>
        <v>25.660104929856381</v>
      </c>
      <c r="DJ98" s="234">
        <f t="shared" si="421"/>
        <v>17.111111111111111</v>
      </c>
    </row>
    <row r="99" spans="1:114" ht="15.75" customHeight="1" x14ac:dyDescent="0.35">
      <c r="B99" s="165">
        <v>176</v>
      </c>
      <c r="C99" s="148" t="s">
        <v>347</v>
      </c>
      <c r="D99" s="129" t="s">
        <v>73</v>
      </c>
      <c r="E99" s="130" t="s">
        <v>348</v>
      </c>
      <c r="F99" s="273">
        <v>30</v>
      </c>
      <c r="G99" s="136">
        <v>7</v>
      </c>
      <c r="H99" s="90">
        <v>2.1</v>
      </c>
      <c r="I99" s="175">
        <v>100</v>
      </c>
      <c r="J99" s="136">
        <v>17.5</v>
      </c>
      <c r="K99" s="136">
        <v>17.5</v>
      </c>
      <c r="L99" s="274">
        <v>19.204023740440327</v>
      </c>
      <c r="M99" s="175">
        <v>70</v>
      </c>
      <c r="N99" s="175">
        <v>17.5</v>
      </c>
      <c r="O99" s="136">
        <v>12.3</v>
      </c>
      <c r="P99" s="274">
        <v>19.529082311798923</v>
      </c>
      <c r="Q99" s="136">
        <f t="shared" ref="Q99:T99" si="468">AVERAGE(I99,M99)</f>
        <v>85</v>
      </c>
      <c r="R99" s="136">
        <f t="shared" si="468"/>
        <v>17.5</v>
      </c>
      <c r="S99" s="136">
        <f t="shared" si="468"/>
        <v>14.9</v>
      </c>
      <c r="T99" s="136">
        <f t="shared" si="468"/>
        <v>19.366553026119625</v>
      </c>
      <c r="U99" s="175">
        <v>40</v>
      </c>
      <c r="V99" s="136">
        <v>10.5</v>
      </c>
      <c r="W99" s="136">
        <v>4.2</v>
      </c>
      <c r="X99" s="175">
        <v>30</v>
      </c>
      <c r="Y99" s="136">
        <v>10.5</v>
      </c>
      <c r="Z99" s="136">
        <v>3.2</v>
      </c>
      <c r="AA99" s="175">
        <f t="shared" ref="AA99:AC99" si="469">AVERAGE(U99,X99)</f>
        <v>35</v>
      </c>
      <c r="AB99" s="136">
        <f t="shared" si="469"/>
        <v>10.5</v>
      </c>
      <c r="AC99" s="136">
        <f t="shared" si="469"/>
        <v>3.7</v>
      </c>
      <c r="AD99" s="229">
        <v>43662</v>
      </c>
      <c r="AE99" s="275">
        <v>75</v>
      </c>
      <c r="AF99" s="276">
        <v>7</v>
      </c>
      <c r="AG99" s="276">
        <v>5.3</v>
      </c>
      <c r="AH99" s="168"/>
      <c r="AI99" s="229">
        <v>43663</v>
      </c>
      <c r="AJ99" s="275">
        <v>60</v>
      </c>
      <c r="AK99" s="276">
        <v>17.5</v>
      </c>
      <c r="AL99" s="276">
        <v>10.5</v>
      </c>
      <c r="AM99" s="174"/>
      <c r="AN99" s="136">
        <f t="shared" ref="AN99:AP99" si="470">AVERAGE(AE99,AJ99)</f>
        <v>67.5</v>
      </c>
      <c r="AO99" s="136">
        <f t="shared" si="470"/>
        <v>12.25</v>
      </c>
      <c r="AP99" s="136">
        <f t="shared" si="470"/>
        <v>7.9</v>
      </c>
      <c r="AQ99" s="229">
        <v>44035</v>
      </c>
      <c r="AR99" s="116">
        <v>20</v>
      </c>
      <c r="AS99" s="116">
        <v>15</v>
      </c>
      <c r="AT99" s="117">
        <f>(AR99*AS99)/100</f>
        <v>3</v>
      </c>
      <c r="AU99" s="116">
        <v>0.68200000000000005</v>
      </c>
      <c r="AV99" s="116">
        <v>0</v>
      </c>
      <c r="AW99" s="115">
        <v>44034</v>
      </c>
      <c r="AX99" s="116">
        <v>10</v>
      </c>
      <c r="AY99" s="116">
        <v>10</v>
      </c>
      <c r="AZ99" s="117">
        <f>(AX99*AY99)/100</f>
        <v>1</v>
      </c>
      <c r="BA99" s="116">
        <v>0.66300000000000003</v>
      </c>
      <c r="BB99" s="116">
        <v>0</v>
      </c>
      <c r="BC99" s="136">
        <f t="shared" ref="BC99:BG103" si="471">AVERAGE(AR99,AX99)</f>
        <v>15</v>
      </c>
      <c r="BD99" s="136">
        <f t="shared" si="471"/>
        <v>12.5</v>
      </c>
      <c r="BE99" s="136">
        <f t="shared" si="471"/>
        <v>2</v>
      </c>
      <c r="BF99" s="136">
        <f t="shared" si="471"/>
        <v>0.6725000000000001</v>
      </c>
      <c r="BG99" s="136">
        <f t="shared" si="471"/>
        <v>0</v>
      </c>
      <c r="BH99" s="93"/>
      <c r="BI99" s="93"/>
      <c r="BJ99" s="93"/>
      <c r="BK99" s="93"/>
      <c r="BL99" s="248"/>
      <c r="BM99" s="248"/>
      <c r="BN99" s="93"/>
      <c r="BO99" s="93"/>
      <c r="BP99" s="93"/>
      <c r="BQ99" s="93"/>
      <c r="BR99" s="93"/>
      <c r="BS99" s="248"/>
      <c r="BT99" s="248"/>
      <c r="BU99" s="93"/>
      <c r="BV99" s="93"/>
      <c r="BW99" s="93"/>
      <c r="BX99" s="93"/>
      <c r="BY99" s="248"/>
      <c r="BZ99" s="248"/>
      <c r="CA99" s="90">
        <v>30</v>
      </c>
      <c r="CB99" s="90">
        <v>30</v>
      </c>
      <c r="CC99" s="90">
        <v>9</v>
      </c>
      <c r="CD99" s="175">
        <v>70</v>
      </c>
      <c r="CE99" s="175">
        <v>50</v>
      </c>
      <c r="CF99" s="136">
        <v>35</v>
      </c>
      <c r="CG99" s="90"/>
      <c r="CH99" s="136">
        <v>38.283549328612587</v>
      </c>
      <c r="CI99" s="90">
        <v>30</v>
      </c>
      <c r="CJ99" s="90">
        <v>20</v>
      </c>
      <c r="CK99" s="136">
        <v>6</v>
      </c>
      <c r="CL99" s="90">
        <v>40</v>
      </c>
      <c r="CM99" s="90">
        <v>30</v>
      </c>
      <c r="CN99" s="136">
        <v>12</v>
      </c>
      <c r="CO99" s="90">
        <v>35</v>
      </c>
      <c r="CP99" s="90">
        <v>25</v>
      </c>
      <c r="CQ99" s="136">
        <v>9</v>
      </c>
      <c r="CR99" s="175" t="s">
        <v>80</v>
      </c>
      <c r="CS99" s="175" t="s">
        <v>80</v>
      </c>
      <c r="CT99" s="90" t="s">
        <v>80</v>
      </c>
      <c r="CU99" s="90" t="s">
        <v>81</v>
      </c>
      <c r="CV99" s="136" t="s">
        <v>81</v>
      </c>
      <c r="CW99" s="175" t="s">
        <v>80</v>
      </c>
      <c r="CX99" s="175" t="s">
        <v>80</v>
      </c>
      <c r="CY99" s="90" t="s">
        <v>80</v>
      </c>
      <c r="CZ99" s="90" t="s">
        <v>81</v>
      </c>
      <c r="DA99" s="136" t="s">
        <v>81</v>
      </c>
      <c r="DB99" s="136"/>
      <c r="DC99" s="136"/>
      <c r="DD99" s="136"/>
      <c r="DE99" s="136"/>
      <c r="DF99" s="234">
        <f t="shared" si="310"/>
        <v>46.53846153846154</v>
      </c>
      <c r="DG99" s="234">
        <f t="shared" si="311"/>
        <v>18.653846153846153</v>
      </c>
      <c r="DH99" s="234">
        <f t="shared" si="312"/>
        <v>9.3153846153846143</v>
      </c>
      <c r="DI99" s="234">
        <f t="shared" si="313"/>
        <v>19.366553026119625</v>
      </c>
      <c r="DJ99" s="234"/>
    </row>
    <row r="100" spans="1:114" ht="15.75" customHeight="1" x14ac:dyDescent="0.35">
      <c r="B100" s="165">
        <v>359</v>
      </c>
      <c r="C100" s="148" t="s">
        <v>351</v>
      </c>
      <c r="D100" s="129" t="s">
        <v>73</v>
      </c>
      <c r="E100" s="130" t="s">
        <v>352</v>
      </c>
      <c r="F100" s="273">
        <v>70</v>
      </c>
      <c r="G100" s="136">
        <v>21</v>
      </c>
      <c r="H100" s="90">
        <v>14.7</v>
      </c>
      <c r="I100" s="175">
        <v>100</v>
      </c>
      <c r="J100" s="136">
        <v>55.3</v>
      </c>
      <c r="K100" s="136">
        <v>55.3</v>
      </c>
      <c r="L100" s="274">
        <v>33.583155082229894</v>
      </c>
      <c r="M100" s="175">
        <v>95</v>
      </c>
      <c r="N100" s="175">
        <v>79</v>
      </c>
      <c r="O100" s="136">
        <v>75.099999999999994</v>
      </c>
      <c r="P100" s="274">
        <v>54.689456054048698</v>
      </c>
      <c r="Q100" s="136">
        <f t="shared" ref="Q100:T100" si="472">AVERAGE(I100,M100)</f>
        <v>97.5</v>
      </c>
      <c r="R100" s="136">
        <f t="shared" si="472"/>
        <v>67.150000000000006</v>
      </c>
      <c r="S100" s="136">
        <f t="shared" si="472"/>
        <v>65.199999999999989</v>
      </c>
      <c r="T100" s="136">
        <f t="shared" si="472"/>
        <v>44.136305568139292</v>
      </c>
      <c r="U100" s="175">
        <v>40</v>
      </c>
      <c r="V100" s="136">
        <v>14</v>
      </c>
      <c r="W100" s="136">
        <v>5.6</v>
      </c>
      <c r="X100" s="175">
        <v>20</v>
      </c>
      <c r="Y100" s="136">
        <v>44.3</v>
      </c>
      <c r="Z100" s="136">
        <v>8.9</v>
      </c>
      <c r="AA100" s="175">
        <f t="shared" ref="AA100:AC100" si="473">AVERAGE(U100,X100)</f>
        <v>30</v>
      </c>
      <c r="AB100" s="136">
        <f t="shared" si="473"/>
        <v>29.15</v>
      </c>
      <c r="AC100" s="136">
        <f t="shared" si="473"/>
        <v>7.25</v>
      </c>
      <c r="AD100" s="229">
        <v>43662</v>
      </c>
      <c r="AE100" s="275">
        <v>75</v>
      </c>
      <c r="AF100" s="276">
        <v>55.3</v>
      </c>
      <c r="AG100" s="276">
        <v>41.5</v>
      </c>
      <c r="AH100" s="174"/>
      <c r="AI100" s="229">
        <v>43658</v>
      </c>
      <c r="AJ100" s="275">
        <v>75</v>
      </c>
      <c r="AK100" s="276">
        <v>66</v>
      </c>
      <c r="AL100" s="276">
        <v>49.5</v>
      </c>
      <c r="AM100" s="168"/>
      <c r="AN100" s="136">
        <f t="shared" ref="AN100:AP100" si="474">AVERAGE(AE100,AJ100)</f>
        <v>75</v>
      </c>
      <c r="AO100" s="136">
        <f t="shared" si="474"/>
        <v>60.65</v>
      </c>
      <c r="AP100" s="136">
        <f t="shared" si="474"/>
        <v>45.5</v>
      </c>
      <c r="AQ100" s="229">
        <v>44028</v>
      </c>
      <c r="AR100" s="116">
        <v>20</v>
      </c>
      <c r="AS100" s="116">
        <v>20</v>
      </c>
      <c r="AT100" s="117">
        <f>(AR100*AS100)/100</f>
        <v>4</v>
      </c>
      <c r="AU100" s="116">
        <v>6.7590000000000003</v>
      </c>
      <c r="AV100" s="116">
        <v>2.0375147566787639</v>
      </c>
      <c r="AW100" s="115">
        <v>44027</v>
      </c>
      <c r="AX100" s="116">
        <v>65</v>
      </c>
      <c r="AY100" s="116">
        <v>40</v>
      </c>
      <c r="AZ100" s="117">
        <f>(AX100*AY100)/100</f>
        <v>26</v>
      </c>
      <c r="BA100" s="116">
        <v>11.978</v>
      </c>
      <c r="BB100" s="116">
        <v>3.2300798753165791</v>
      </c>
      <c r="BC100" s="136">
        <f t="shared" si="471"/>
        <v>42.5</v>
      </c>
      <c r="BD100" s="136">
        <f t="shared" si="471"/>
        <v>30</v>
      </c>
      <c r="BE100" s="136">
        <f t="shared" si="471"/>
        <v>15</v>
      </c>
      <c r="BF100" s="136">
        <f t="shared" si="471"/>
        <v>9.3685000000000009</v>
      </c>
      <c r="BG100" s="136">
        <f t="shared" si="471"/>
        <v>2.6337973159976715</v>
      </c>
      <c r="BH100" s="261">
        <v>44389</v>
      </c>
      <c r="BI100" s="259">
        <v>60</v>
      </c>
      <c r="BJ100" s="259">
        <v>50</v>
      </c>
      <c r="BK100" s="259">
        <f>(BI100*BJ100)/100</f>
        <v>30</v>
      </c>
      <c r="BL100" s="325">
        <v>12.36</v>
      </c>
      <c r="BM100" s="325">
        <v>10.028372957636238</v>
      </c>
      <c r="BN100" s="262"/>
      <c r="BO100" s="257">
        <v>44389</v>
      </c>
      <c r="BP100" s="258">
        <v>75</v>
      </c>
      <c r="BQ100" s="258">
        <v>33</v>
      </c>
      <c r="BR100" s="259">
        <f>(BP100*BQ100)/100</f>
        <v>24.75</v>
      </c>
      <c r="BS100" s="325">
        <v>16.695</v>
      </c>
      <c r="BT100" s="325">
        <v>12.993218249075214</v>
      </c>
      <c r="BU100" s="260"/>
      <c r="BV100" s="93">
        <f>AVERAGE(BI100,BP100)</f>
        <v>67.5</v>
      </c>
      <c r="BW100" s="93">
        <f>AVERAGE(BJ100,BQ100)</f>
        <v>41.5</v>
      </c>
      <c r="BX100" s="93">
        <f>AVERAGE(BK100,BR100)</f>
        <v>27.375</v>
      </c>
      <c r="BY100" s="248">
        <f t="shared" si="317"/>
        <v>14.5275</v>
      </c>
      <c r="BZ100" s="248">
        <f t="shared" si="318"/>
        <v>11.510795603355726</v>
      </c>
      <c r="CA100" s="90">
        <v>50</v>
      </c>
      <c r="CB100" s="90">
        <v>35</v>
      </c>
      <c r="CC100" s="90">
        <v>17.5</v>
      </c>
      <c r="CD100" s="175">
        <v>75</v>
      </c>
      <c r="CE100" s="175">
        <v>45</v>
      </c>
      <c r="CF100" s="136">
        <v>33.75</v>
      </c>
      <c r="CG100" s="136">
        <v>18.333333333333332</v>
      </c>
      <c r="CH100" s="136">
        <v>17.22</v>
      </c>
      <c r="CI100" s="90">
        <v>20</v>
      </c>
      <c r="CJ100" s="90">
        <v>15</v>
      </c>
      <c r="CK100" s="136">
        <v>3</v>
      </c>
      <c r="CL100" s="90">
        <v>30</v>
      </c>
      <c r="CM100" s="90">
        <v>20</v>
      </c>
      <c r="CN100" s="136">
        <v>6</v>
      </c>
      <c r="CO100" s="90">
        <v>25</v>
      </c>
      <c r="CP100" s="90">
        <v>17.5</v>
      </c>
      <c r="CQ100" s="136">
        <v>4.5</v>
      </c>
      <c r="CR100" s="175">
        <v>65</v>
      </c>
      <c r="CS100" s="175">
        <v>50</v>
      </c>
      <c r="CT100" s="90">
        <v>32.5</v>
      </c>
      <c r="CU100" s="90">
        <v>37</v>
      </c>
      <c r="CV100" s="136">
        <v>33.178221427003145</v>
      </c>
      <c r="CW100" s="175">
        <v>85</v>
      </c>
      <c r="CX100" s="175">
        <v>75</v>
      </c>
      <c r="CY100" s="90">
        <v>63.75</v>
      </c>
      <c r="CZ100" s="90">
        <v>39</v>
      </c>
      <c r="DA100" s="136">
        <v>39.797236329393264</v>
      </c>
      <c r="DB100" s="136">
        <f t="shared" ref="DB100:DC100" si="475">AVERAGE(CR100,CW100)</f>
        <v>75</v>
      </c>
      <c r="DC100" s="136">
        <f t="shared" si="475"/>
        <v>62.5</v>
      </c>
      <c r="DD100" s="136">
        <f t="shared" ref="DD100:DE100" si="476">AVERAGE(CU100,CZ100)</f>
        <v>38</v>
      </c>
      <c r="DE100" s="136">
        <f t="shared" si="476"/>
        <v>36.487728878198205</v>
      </c>
      <c r="DF100" s="234">
        <f t="shared" si="310"/>
        <v>60</v>
      </c>
      <c r="DG100" s="234">
        <f t="shared" si="311"/>
        <v>42.229411764705887</v>
      </c>
      <c r="DH100" s="234">
        <f t="shared" si="312"/>
        <v>28.932352941176472</v>
      </c>
      <c r="DI100" s="234">
        <f t="shared" si="313"/>
        <v>40.312017223168745</v>
      </c>
      <c r="DJ100" s="234">
        <f t="shared" ref="DJ100:DJ103" si="477">AVERAGE(CG100,CU100,CZ100)</f>
        <v>31.444444444444443</v>
      </c>
    </row>
    <row r="101" spans="1:114" ht="15.75" customHeight="1" x14ac:dyDescent="0.35">
      <c r="B101" s="165">
        <v>365</v>
      </c>
      <c r="C101" s="148" t="s">
        <v>353</v>
      </c>
      <c r="D101" s="129" t="s">
        <v>73</v>
      </c>
      <c r="E101" s="130" t="s">
        <v>352</v>
      </c>
      <c r="F101" s="278"/>
      <c r="G101" s="279"/>
      <c r="H101" s="90"/>
      <c r="I101" s="175">
        <v>70</v>
      </c>
      <c r="J101" s="136">
        <v>21</v>
      </c>
      <c r="K101" s="136">
        <v>14.7</v>
      </c>
      <c r="L101" s="274">
        <v>8.949880668257757</v>
      </c>
      <c r="M101" s="175">
        <v>80</v>
      </c>
      <c r="N101" s="175">
        <v>7</v>
      </c>
      <c r="O101" s="136">
        <v>5.6</v>
      </c>
      <c r="P101" s="274">
        <v>25.163512792333961</v>
      </c>
      <c r="Q101" s="136">
        <f t="shared" ref="Q101:T101" si="478">AVERAGE(I101,M101)</f>
        <v>75</v>
      </c>
      <c r="R101" s="136">
        <f t="shared" si="478"/>
        <v>14</v>
      </c>
      <c r="S101" s="136">
        <f t="shared" si="478"/>
        <v>10.149999999999999</v>
      </c>
      <c r="T101" s="136">
        <f t="shared" si="478"/>
        <v>17.056696730295858</v>
      </c>
      <c r="U101" s="175">
        <v>30</v>
      </c>
      <c r="V101" s="136">
        <v>33</v>
      </c>
      <c r="W101" s="136">
        <v>9.9</v>
      </c>
      <c r="X101" s="175">
        <v>0</v>
      </c>
      <c r="Y101" s="136">
        <v>0</v>
      </c>
      <c r="Z101" s="136">
        <v>0</v>
      </c>
      <c r="AA101" s="175">
        <f t="shared" ref="AA101:AC101" si="479">AVERAGE(U101,X101)</f>
        <v>15</v>
      </c>
      <c r="AB101" s="136">
        <f t="shared" si="479"/>
        <v>16.5</v>
      </c>
      <c r="AC101" s="136">
        <f t="shared" si="479"/>
        <v>4.95</v>
      </c>
      <c r="AD101" s="229">
        <v>43657</v>
      </c>
      <c r="AE101" s="275">
        <v>20</v>
      </c>
      <c r="AF101" s="276">
        <v>10.5</v>
      </c>
      <c r="AG101" s="276">
        <v>2.1</v>
      </c>
      <c r="AH101" s="174"/>
      <c r="AI101" s="229">
        <v>43657</v>
      </c>
      <c r="AJ101" s="275">
        <v>40</v>
      </c>
      <c r="AK101" s="276">
        <v>33</v>
      </c>
      <c r="AL101" s="276">
        <v>13.2</v>
      </c>
      <c r="AM101" s="174"/>
      <c r="AN101" s="136">
        <f t="shared" ref="AN101:AP101" si="480">AVERAGE(AE101,AJ101)</f>
        <v>30</v>
      </c>
      <c r="AO101" s="136">
        <f t="shared" si="480"/>
        <v>21.75</v>
      </c>
      <c r="AP101" s="136">
        <f t="shared" si="480"/>
        <v>7.6499999999999995</v>
      </c>
      <c r="AQ101" s="229">
        <v>44039</v>
      </c>
      <c r="AR101" s="116">
        <v>30</v>
      </c>
      <c r="AS101" s="116">
        <v>20</v>
      </c>
      <c r="AT101" s="117">
        <f>(AR101*AS101)/100</f>
        <v>6</v>
      </c>
      <c r="AU101" s="116">
        <v>0.58199999999999996</v>
      </c>
      <c r="AV101" s="116">
        <v>0.50263072807971554</v>
      </c>
      <c r="AW101" s="115">
        <v>44039</v>
      </c>
      <c r="AX101" s="116">
        <v>10</v>
      </c>
      <c r="AY101" s="116">
        <v>20</v>
      </c>
      <c r="AZ101" s="117">
        <f>(AX101*AY101)/100</f>
        <v>2</v>
      </c>
      <c r="BA101" s="116">
        <v>0.20799999999999999</v>
      </c>
      <c r="BB101" s="116">
        <v>0</v>
      </c>
      <c r="BC101" s="136">
        <f t="shared" si="471"/>
        <v>20</v>
      </c>
      <c r="BD101" s="136">
        <f t="shared" si="471"/>
        <v>20</v>
      </c>
      <c r="BE101" s="136">
        <f t="shared" si="471"/>
        <v>4</v>
      </c>
      <c r="BF101" s="136">
        <f t="shared" si="471"/>
        <v>0.39499999999999996</v>
      </c>
      <c r="BG101" s="136">
        <f t="shared" si="471"/>
        <v>0.25131536403985777</v>
      </c>
      <c r="BH101" s="93"/>
      <c r="BI101" s="93"/>
      <c r="BJ101" s="93"/>
      <c r="BK101" s="93"/>
      <c r="BL101" s="248"/>
      <c r="BM101" s="248"/>
      <c r="BN101" s="93"/>
      <c r="BO101" s="93"/>
      <c r="BP101" s="93"/>
      <c r="BQ101" s="93"/>
      <c r="BR101" s="93"/>
      <c r="BS101" s="248"/>
      <c r="BT101" s="248"/>
      <c r="BU101" s="93"/>
      <c r="BV101" s="93"/>
      <c r="BW101" s="93"/>
      <c r="BX101" s="93"/>
      <c r="BY101" s="248" t="e">
        <f t="shared" si="317"/>
        <v>#DIV/0!</v>
      </c>
      <c r="BZ101" s="248" t="e">
        <f t="shared" si="318"/>
        <v>#DIV/0!</v>
      </c>
      <c r="CA101" s="90"/>
      <c r="CB101" s="90"/>
      <c r="CC101" s="90"/>
      <c r="CD101" s="175">
        <v>35</v>
      </c>
      <c r="CE101" s="175">
        <v>25</v>
      </c>
      <c r="CF101" s="136">
        <v>8.75</v>
      </c>
      <c r="CG101" s="136">
        <v>13.333333333333334</v>
      </c>
      <c r="CH101" s="136">
        <v>16.468012703307505</v>
      </c>
      <c r="CI101" s="90">
        <v>35</v>
      </c>
      <c r="CJ101" s="90">
        <v>25</v>
      </c>
      <c r="CK101" s="136">
        <v>8.75</v>
      </c>
      <c r="CL101" s="90">
        <v>40</v>
      </c>
      <c r="CM101" s="90">
        <v>20</v>
      </c>
      <c r="CN101" s="136">
        <v>8</v>
      </c>
      <c r="CO101" s="90">
        <v>37.5</v>
      </c>
      <c r="CP101" s="90">
        <v>22.5</v>
      </c>
      <c r="CQ101" s="136">
        <v>8.375</v>
      </c>
      <c r="CR101" s="175" t="s">
        <v>80</v>
      </c>
      <c r="CS101" s="175" t="s">
        <v>80</v>
      </c>
      <c r="CT101" s="90" t="s">
        <v>80</v>
      </c>
      <c r="CU101" s="90" t="s">
        <v>81</v>
      </c>
      <c r="CV101" s="136" t="s">
        <v>81</v>
      </c>
      <c r="CW101" s="175" t="s">
        <v>80</v>
      </c>
      <c r="CX101" s="175" t="s">
        <v>80</v>
      </c>
      <c r="CY101" s="90" t="s">
        <v>80</v>
      </c>
      <c r="CZ101" s="90" t="s">
        <v>81</v>
      </c>
      <c r="DA101" s="136" t="s">
        <v>81</v>
      </c>
      <c r="DB101" s="136"/>
      <c r="DC101" s="136"/>
      <c r="DD101" s="136"/>
      <c r="DE101" s="136"/>
      <c r="DF101" s="234">
        <f t="shared" si="310"/>
        <v>35.454545454545453</v>
      </c>
      <c r="DG101" s="234">
        <f t="shared" si="311"/>
        <v>19.5</v>
      </c>
      <c r="DH101" s="234">
        <f t="shared" si="312"/>
        <v>7.1818181818181817</v>
      </c>
      <c r="DI101" s="234">
        <f t="shared" si="313"/>
        <v>17.056696730295858</v>
      </c>
      <c r="DJ101" s="234">
        <f t="shared" si="477"/>
        <v>13.333333333333334</v>
      </c>
    </row>
    <row r="102" spans="1:114" ht="15.75" customHeight="1" x14ac:dyDescent="0.35">
      <c r="B102" s="165">
        <v>455</v>
      </c>
      <c r="C102" s="148" t="s">
        <v>354</v>
      </c>
      <c r="D102" s="129" t="s">
        <v>73</v>
      </c>
      <c r="E102" s="130" t="s">
        <v>352</v>
      </c>
      <c r="F102" s="273">
        <v>80</v>
      </c>
      <c r="G102" s="136">
        <v>66</v>
      </c>
      <c r="H102" s="90">
        <v>52.8</v>
      </c>
      <c r="I102" s="175">
        <v>95</v>
      </c>
      <c r="J102" s="136">
        <v>79</v>
      </c>
      <c r="K102" s="136">
        <v>75.099999999999994</v>
      </c>
      <c r="L102" s="274">
        <v>111.31474103585658</v>
      </c>
      <c r="M102" s="175">
        <v>100</v>
      </c>
      <c r="N102" s="175">
        <v>79</v>
      </c>
      <c r="O102" s="136">
        <v>79</v>
      </c>
      <c r="P102" s="274">
        <v>156.15656963021243</v>
      </c>
      <c r="Q102" s="136">
        <f t="shared" ref="Q102:T102" si="481">AVERAGE(I102,M102)</f>
        <v>97.5</v>
      </c>
      <c r="R102" s="136">
        <f t="shared" si="481"/>
        <v>79</v>
      </c>
      <c r="S102" s="136">
        <f t="shared" si="481"/>
        <v>77.05</v>
      </c>
      <c r="T102" s="136">
        <f t="shared" si="481"/>
        <v>133.73565533303452</v>
      </c>
      <c r="U102" s="175">
        <v>50</v>
      </c>
      <c r="V102" s="136">
        <v>21</v>
      </c>
      <c r="W102" s="136">
        <v>10.5</v>
      </c>
      <c r="X102" s="175">
        <v>70</v>
      </c>
      <c r="Y102" s="136">
        <v>44.3</v>
      </c>
      <c r="Z102" s="136">
        <v>31</v>
      </c>
      <c r="AA102" s="175">
        <f t="shared" ref="AA102:AC102" si="482">AVERAGE(U102,X102)</f>
        <v>60</v>
      </c>
      <c r="AB102" s="136">
        <f t="shared" si="482"/>
        <v>32.65</v>
      </c>
      <c r="AC102" s="136">
        <f t="shared" si="482"/>
        <v>20.75</v>
      </c>
      <c r="AD102" s="229">
        <v>43657</v>
      </c>
      <c r="AE102" s="275">
        <v>75</v>
      </c>
      <c r="AF102" s="276">
        <v>79</v>
      </c>
      <c r="AG102" s="276">
        <v>59.3</v>
      </c>
      <c r="AH102" s="174"/>
      <c r="AI102" s="229">
        <v>43656</v>
      </c>
      <c r="AJ102" s="275">
        <v>90</v>
      </c>
      <c r="AK102" s="276">
        <v>84.5</v>
      </c>
      <c r="AL102" s="276">
        <v>76.099999999999994</v>
      </c>
      <c r="AM102" s="174"/>
      <c r="AN102" s="136">
        <f t="shared" ref="AN102:AP102" si="483">AVERAGE(AE102,AJ102)</f>
        <v>82.5</v>
      </c>
      <c r="AO102" s="136">
        <f t="shared" si="483"/>
        <v>81.75</v>
      </c>
      <c r="AP102" s="136">
        <f t="shared" si="483"/>
        <v>67.699999999999989</v>
      </c>
      <c r="AQ102" s="229">
        <v>44027</v>
      </c>
      <c r="AR102" s="116">
        <v>40</v>
      </c>
      <c r="AS102" s="116">
        <v>80</v>
      </c>
      <c r="AT102" s="117">
        <f>(AR102*AS102)/100</f>
        <v>32</v>
      </c>
      <c r="AU102" s="116">
        <v>31.677</v>
      </c>
      <c r="AV102" s="116">
        <v>7.5293601141477335</v>
      </c>
      <c r="AW102" s="115">
        <v>44027</v>
      </c>
      <c r="AX102" s="116">
        <v>35</v>
      </c>
      <c r="AY102" s="116">
        <v>75</v>
      </c>
      <c r="AZ102" s="117">
        <f>(AX102*AY102)/100</f>
        <v>26.25</v>
      </c>
      <c r="BA102" s="116">
        <v>19.977</v>
      </c>
      <c r="BB102" s="116">
        <v>4.4175650801998421</v>
      </c>
      <c r="BC102" s="136">
        <f t="shared" si="471"/>
        <v>37.5</v>
      </c>
      <c r="BD102" s="136">
        <f t="shared" si="471"/>
        <v>77.5</v>
      </c>
      <c r="BE102" s="136">
        <f t="shared" si="471"/>
        <v>29.125</v>
      </c>
      <c r="BF102" s="136">
        <f t="shared" si="471"/>
        <v>25.826999999999998</v>
      </c>
      <c r="BG102" s="136">
        <f t="shared" si="471"/>
        <v>5.9734625971737874</v>
      </c>
      <c r="BH102" s="261">
        <v>44389</v>
      </c>
      <c r="BI102" s="259">
        <v>70</v>
      </c>
      <c r="BJ102" s="259">
        <v>50</v>
      </c>
      <c r="BK102" s="259">
        <f>(BI102*BJ102)/100</f>
        <v>35</v>
      </c>
      <c r="BL102" s="325">
        <v>52.33</v>
      </c>
      <c r="BM102" s="325">
        <v>44.214046822742475</v>
      </c>
      <c r="BN102" s="262"/>
      <c r="BO102" s="257">
        <v>44389</v>
      </c>
      <c r="BP102" s="258">
        <v>90</v>
      </c>
      <c r="BQ102" s="258">
        <v>50</v>
      </c>
      <c r="BR102" s="259">
        <f>(BP102*BQ102)/100</f>
        <v>45</v>
      </c>
      <c r="BS102" s="325">
        <v>45.204999999999998</v>
      </c>
      <c r="BT102" s="325">
        <v>34.599589322381938</v>
      </c>
      <c r="BU102" s="260"/>
      <c r="BV102" s="93">
        <f t="shared" ref="BV102:BX103" si="484">AVERAGE(BI102,BP102)</f>
        <v>80</v>
      </c>
      <c r="BW102" s="93">
        <f t="shared" si="484"/>
        <v>50</v>
      </c>
      <c r="BX102" s="93">
        <f t="shared" si="484"/>
        <v>40</v>
      </c>
      <c r="BY102" s="248">
        <f t="shared" si="317"/>
        <v>48.767499999999998</v>
      </c>
      <c r="BZ102" s="248">
        <f t="shared" si="318"/>
        <v>39.406818072562203</v>
      </c>
      <c r="CA102" s="90">
        <v>60</v>
      </c>
      <c r="CB102" s="90">
        <v>40</v>
      </c>
      <c r="CC102" s="90">
        <v>24</v>
      </c>
      <c r="CD102" s="175">
        <v>95</v>
      </c>
      <c r="CE102" s="175">
        <v>80</v>
      </c>
      <c r="CF102" s="136">
        <v>76</v>
      </c>
      <c r="CG102" s="136">
        <v>35.567010309278352</v>
      </c>
      <c r="CH102" s="136">
        <v>39.143679607091599</v>
      </c>
      <c r="CI102" s="90">
        <v>65</v>
      </c>
      <c r="CJ102" s="90">
        <v>35</v>
      </c>
      <c r="CK102" s="136">
        <v>22.75</v>
      </c>
      <c r="CL102" s="90">
        <v>45</v>
      </c>
      <c r="CM102" s="90">
        <v>35</v>
      </c>
      <c r="CN102" s="136">
        <v>15.75</v>
      </c>
      <c r="CO102" s="90">
        <v>55</v>
      </c>
      <c r="CP102" s="90">
        <v>35</v>
      </c>
      <c r="CQ102" s="136">
        <v>19.25</v>
      </c>
      <c r="CR102" s="175">
        <v>90</v>
      </c>
      <c r="CS102" s="175">
        <v>80</v>
      </c>
      <c r="CT102" s="90">
        <v>72</v>
      </c>
      <c r="CU102" s="90">
        <v>65</v>
      </c>
      <c r="CV102" s="136">
        <v>95.9</v>
      </c>
      <c r="CW102" s="175">
        <v>90</v>
      </c>
      <c r="CX102" s="175">
        <v>85</v>
      </c>
      <c r="CY102" s="90">
        <v>76.5</v>
      </c>
      <c r="CZ102" s="90">
        <v>58</v>
      </c>
      <c r="DA102" s="136">
        <v>71.520297827917474</v>
      </c>
      <c r="DB102" s="136">
        <f t="shared" ref="DB102:DC102" si="485">AVERAGE(CR102,CW102)</f>
        <v>90</v>
      </c>
      <c r="DC102" s="136">
        <f t="shared" si="485"/>
        <v>82.5</v>
      </c>
      <c r="DD102" s="136">
        <f t="shared" ref="DD102:DE102" si="486">AVERAGE(CU102,CZ102)</f>
        <v>61.5</v>
      </c>
      <c r="DE102" s="136">
        <f t="shared" si="486"/>
        <v>83.710148913958733</v>
      </c>
      <c r="DF102" s="234">
        <f t="shared" si="310"/>
        <v>72.941176470588232</v>
      </c>
      <c r="DG102" s="234">
        <f t="shared" si="311"/>
        <v>62.517647058823528</v>
      </c>
      <c r="DH102" s="234">
        <f t="shared" si="312"/>
        <v>47.591176470588231</v>
      </c>
      <c r="DI102" s="234">
        <f t="shared" si="313"/>
        <v>108.72290212349662</v>
      </c>
      <c r="DJ102" s="234">
        <f t="shared" si="477"/>
        <v>52.855670103092784</v>
      </c>
    </row>
    <row r="103" spans="1:114" ht="15.75" customHeight="1" x14ac:dyDescent="0.35">
      <c r="B103" s="165">
        <v>456</v>
      </c>
      <c r="C103" s="148" t="s">
        <v>355</v>
      </c>
      <c r="D103" s="129" t="s">
        <v>73</v>
      </c>
      <c r="E103" s="130" t="s">
        <v>356</v>
      </c>
      <c r="F103" s="273">
        <v>40</v>
      </c>
      <c r="G103" s="136">
        <v>33</v>
      </c>
      <c r="H103" s="90">
        <v>13.2</v>
      </c>
      <c r="I103" s="175">
        <v>25</v>
      </c>
      <c r="J103" s="136">
        <v>72.5</v>
      </c>
      <c r="K103" s="136">
        <v>18.100000000000001</v>
      </c>
      <c r="L103" s="274">
        <v>7.3497035517663711</v>
      </c>
      <c r="M103" s="175">
        <v>40</v>
      </c>
      <c r="N103" s="175">
        <v>72.5</v>
      </c>
      <c r="O103" s="136">
        <v>29</v>
      </c>
      <c r="P103" s="274">
        <v>25.240818249297767</v>
      </c>
      <c r="Q103" s="136">
        <f t="shared" ref="Q103:T103" si="487">AVERAGE(I103,M103)</f>
        <v>32.5</v>
      </c>
      <c r="R103" s="136">
        <f t="shared" si="487"/>
        <v>72.5</v>
      </c>
      <c r="S103" s="136">
        <f t="shared" si="487"/>
        <v>23.55</v>
      </c>
      <c r="T103" s="136">
        <f t="shared" si="487"/>
        <v>16.295260900532071</v>
      </c>
      <c r="U103" s="175">
        <v>50</v>
      </c>
      <c r="V103" s="136">
        <v>7</v>
      </c>
      <c r="W103" s="136">
        <v>3.5</v>
      </c>
      <c r="X103" s="175">
        <v>30</v>
      </c>
      <c r="Y103" s="136">
        <v>14</v>
      </c>
      <c r="Z103" s="136">
        <v>4.2</v>
      </c>
      <c r="AA103" s="175">
        <f t="shared" ref="AA103:AC103" si="488">AVERAGE(U103,X103)</f>
        <v>40</v>
      </c>
      <c r="AB103" s="136">
        <f t="shared" si="488"/>
        <v>10.5</v>
      </c>
      <c r="AC103" s="136">
        <f t="shared" si="488"/>
        <v>3.85</v>
      </c>
      <c r="AD103" s="229">
        <v>43659</v>
      </c>
      <c r="AE103" s="275">
        <v>30</v>
      </c>
      <c r="AF103" s="276">
        <v>38.700000000000003</v>
      </c>
      <c r="AG103" s="276">
        <v>11.6</v>
      </c>
      <c r="AH103" s="168"/>
      <c r="AI103" s="229">
        <v>43660</v>
      </c>
      <c r="AJ103" s="275">
        <v>45</v>
      </c>
      <c r="AK103" s="276">
        <v>55.3</v>
      </c>
      <c r="AL103" s="276">
        <v>24.9</v>
      </c>
      <c r="AM103" s="168"/>
      <c r="AN103" s="136">
        <f t="shared" ref="AN103:AP103" si="489">AVERAGE(AE103,AJ103)</f>
        <v>37.5</v>
      </c>
      <c r="AO103" s="136">
        <f t="shared" si="489"/>
        <v>47</v>
      </c>
      <c r="AP103" s="136">
        <f t="shared" si="489"/>
        <v>18.25</v>
      </c>
      <c r="AQ103" s="229">
        <v>44030</v>
      </c>
      <c r="AR103" s="116">
        <v>0</v>
      </c>
      <c r="AS103" s="116">
        <v>0</v>
      </c>
      <c r="AT103" s="117">
        <f>(AR103*AS103)/100</f>
        <v>0</v>
      </c>
      <c r="AU103" s="116">
        <v>1.57</v>
      </c>
      <c r="AV103" s="116">
        <v>0.45028225009335116</v>
      </c>
      <c r="AW103" s="115" t="s">
        <v>723</v>
      </c>
      <c r="AX103" s="116">
        <v>25</v>
      </c>
      <c r="AY103" s="116">
        <v>35</v>
      </c>
      <c r="AZ103" s="117">
        <f>(AX103*AY103)/100</f>
        <v>8.75</v>
      </c>
      <c r="BA103" s="116">
        <v>3.7010000000000001</v>
      </c>
      <c r="BB103" s="116">
        <v>1.0362437403936733</v>
      </c>
      <c r="BC103" s="136">
        <f t="shared" si="471"/>
        <v>12.5</v>
      </c>
      <c r="BD103" s="136">
        <f t="shared" si="471"/>
        <v>17.5</v>
      </c>
      <c r="BE103" s="136">
        <f t="shared" si="471"/>
        <v>4.375</v>
      </c>
      <c r="BF103" s="136">
        <f t="shared" si="471"/>
        <v>2.6355</v>
      </c>
      <c r="BG103" s="136">
        <f t="shared" si="471"/>
        <v>0.74326299524351225</v>
      </c>
      <c r="BH103" s="257">
        <v>44391</v>
      </c>
      <c r="BI103" s="258">
        <v>80</v>
      </c>
      <c r="BJ103" s="258">
        <v>7</v>
      </c>
      <c r="BK103" s="259">
        <f>(BI103*BJ103)/100</f>
        <v>5.6</v>
      </c>
      <c r="BL103" s="325">
        <v>6.9480000000000004</v>
      </c>
      <c r="BM103" s="325">
        <v>3.9592223802750119</v>
      </c>
      <c r="BN103" s="260"/>
      <c r="BO103" s="257">
        <v>44390</v>
      </c>
      <c r="BP103" s="258">
        <v>10</v>
      </c>
      <c r="BQ103" s="258">
        <v>20</v>
      </c>
      <c r="BR103" s="259">
        <f>(BP103*BQ103)/100</f>
        <v>2</v>
      </c>
      <c r="BS103" s="325">
        <v>15.57</v>
      </c>
      <c r="BT103" s="325">
        <v>3.3175355450236967</v>
      </c>
      <c r="BU103" s="260"/>
      <c r="BV103" s="93">
        <f t="shared" si="484"/>
        <v>45</v>
      </c>
      <c r="BW103" s="93">
        <f t="shared" si="484"/>
        <v>13.5</v>
      </c>
      <c r="BX103" s="93">
        <f t="shared" si="484"/>
        <v>3.8</v>
      </c>
      <c r="BY103" s="248">
        <f t="shared" si="317"/>
        <v>11.259</v>
      </c>
      <c r="BZ103" s="248">
        <f t="shared" si="318"/>
        <v>3.6383789626493543</v>
      </c>
      <c r="CA103" s="90">
        <v>30</v>
      </c>
      <c r="CB103" s="90">
        <v>30</v>
      </c>
      <c r="CC103" s="90">
        <v>9</v>
      </c>
      <c r="CD103" s="175">
        <v>60</v>
      </c>
      <c r="CE103" s="175">
        <v>30</v>
      </c>
      <c r="CF103" s="136">
        <v>18</v>
      </c>
      <c r="CG103" s="136">
        <v>11</v>
      </c>
      <c r="CH103" s="136">
        <v>11.997193108922639</v>
      </c>
      <c r="CI103" s="90">
        <v>20</v>
      </c>
      <c r="CJ103" s="90">
        <v>10</v>
      </c>
      <c r="CK103" s="136">
        <v>2</v>
      </c>
      <c r="CL103" s="90">
        <v>20</v>
      </c>
      <c r="CM103" s="90">
        <v>10</v>
      </c>
      <c r="CN103" s="136">
        <v>2</v>
      </c>
      <c r="CO103" s="90">
        <v>20</v>
      </c>
      <c r="CP103" s="90">
        <v>10</v>
      </c>
      <c r="CQ103" s="136">
        <v>2</v>
      </c>
      <c r="CR103" s="175">
        <v>40</v>
      </c>
      <c r="CS103" s="175">
        <v>35</v>
      </c>
      <c r="CT103" s="90">
        <v>14</v>
      </c>
      <c r="CU103" s="90">
        <v>18</v>
      </c>
      <c r="CV103" s="136">
        <v>20.686060573417485</v>
      </c>
      <c r="CW103" s="175">
        <v>60</v>
      </c>
      <c r="CX103" s="175">
        <v>40</v>
      </c>
      <c r="CY103" s="90">
        <v>24</v>
      </c>
      <c r="CZ103" s="90">
        <v>16</v>
      </c>
      <c r="DA103" s="136">
        <v>9.4831269154829538</v>
      </c>
      <c r="DB103" s="136">
        <f t="shared" ref="DB103:DC103" si="490">AVERAGE(CR103,CW103)</f>
        <v>50</v>
      </c>
      <c r="DC103" s="136">
        <f t="shared" si="490"/>
        <v>37.5</v>
      </c>
      <c r="DD103" s="136">
        <f t="shared" ref="DD103:DE103" si="491">AVERAGE(CU103,CZ103)</f>
        <v>17</v>
      </c>
      <c r="DE103" s="136">
        <f t="shared" si="491"/>
        <v>15.08459374445022</v>
      </c>
      <c r="DF103" s="234">
        <f t="shared" si="310"/>
        <v>35.588235294117645</v>
      </c>
      <c r="DG103" s="234">
        <f t="shared" si="311"/>
        <v>30</v>
      </c>
      <c r="DH103" s="234">
        <f t="shared" si="312"/>
        <v>11.16764705882353</v>
      </c>
      <c r="DI103" s="234">
        <f t="shared" si="313"/>
        <v>15.689927322491146</v>
      </c>
      <c r="DJ103" s="234">
        <f t="shared" si="477"/>
        <v>15</v>
      </c>
    </row>
    <row r="104" spans="1:114" ht="15.75" customHeight="1" x14ac:dyDescent="0.35">
      <c r="A104" t="s">
        <v>81</v>
      </c>
      <c r="B104" s="165">
        <v>579</v>
      </c>
      <c r="C104" s="148" t="s">
        <v>357</v>
      </c>
      <c r="D104" s="129" t="s">
        <v>73</v>
      </c>
      <c r="E104" s="130" t="s">
        <v>358</v>
      </c>
      <c r="F104" s="273">
        <v>40</v>
      </c>
      <c r="G104" s="136">
        <v>21</v>
      </c>
      <c r="H104" s="90">
        <v>8.4</v>
      </c>
      <c r="I104" s="175">
        <v>5</v>
      </c>
      <c r="J104" s="136">
        <v>3.5</v>
      </c>
      <c r="K104" s="136">
        <v>0.2</v>
      </c>
      <c r="L104" s="274">
        <v>49.30456461512599</v>
      </c>
      <c r="M104" s="175">
        <v>55</v>
      </c>
      <c r="N104" s="175">
        <v>10.5</v>
      </c>
      <c r="O104" s="136">
        <v>5.8</v>
      </c>
      <c r="P104" s="274">
        <v>132.70688479610999</v>
      </c>
      <c r="Q104" s="136">
        <f t="shared" ref="Q104:T104" si="492">AVERAGE(I104,M104)</f>
        <v>30</v>
      </c>
      <c r="R104" s="136">
        <f t="shared" si="492"/>
        <v>7</v>
      </c>
      <c r="S104" s="136">
        <f t="shared" si="492"/>
        <v>3</v>
      </c>
      <c r="T104" s="136">
        <f t="shared" si="492"/>
        <v>91.005724705617993</v>
      </c>
      <c r="U104" s="175">
        <v>10</v>
      </c>
      <c r="V104" s="136">
        <v>7</v>
      </c>
      <c r="W104" s="136">
        <v>0.7</v>
      </c>
      <c r="X104" s="175">
        <v>0</v>
      </c>
      <c r="Y104" s="136">
        <v>0</v>
      </c>
      <c r="Z104" s="136">
        <v>0</v>
      </c>
      <c r="AA104" s="175">
        <f t="shared" ref="AA104:AC104" si="493">AVERAGE(U104,X104)</f>
        <v>5</v>
      </c>
      <c r="AB104" s="136">
        <f t="shared" si="493"/>
        <v>3.5</v>
      </c>
      <c r="AC104" s="136">
        <f t="shared" si="493"/>
        <v>0.35</v>
      </c>
      <c r="AD104" s="229">
        <v>43660</v>
      </c>
      <c r="AE104" s="275">
        <v>50</v>
      </c>
      <c r="AF104" s="276">
        <v>21</v>
      </c>
      <c r="AG104" s="276">
        <v>10.5</v>
      </c>
      <c r="AH104" s="174" t="s">
        <v>77</v>
      </c>
      <c r="AI104" s="229">
        <v>43657</v>
      </c>
      <c r="AJ104" s="275">
        <v>90</v>
      </c>
      <c r="AK104" s="276">
        <v>44.3</v>
      </c>
      <c r="AL104" s="276">
        <v>39.9</v>
      </c>
      <c r="AM104" s="168" t="s">
        <v>77</v>
      </c>
      <c r="AN104" s="136">
        <f t="shared" ref="AN104:AP104" si="494">AVERAGE(AE104,AJ104)</f>
        <v>70</v>
      </c>
      <c r="AO104" s="136">
        <f t="shared" si="494"/>
        <v>32.65</v>
      </c>
      <c r="AP104" s="136">
        <f t="shared" si="494"/>
        <v>25.2</v>
      </c>
      <c r="AQ104" s="229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36"/>
      <c r="BD104" s="136"/>
      <c r="BE104" s="136"/>
      <c r="BF104" s="136"/>
      <c r="BG104" s="136"/>
      <c r="BH104" s="93"/>
      <c r="BI104" s="93"/>
      <c r="BJ104" s="93"/>
      <c r="BK104" s="93"/>
      <c r="BL104" s="248"/>
      <c r="BM104" s="248"/>
      <c r="BN104" s="93"/>
      <c r="BO104" s="93"/>
      <c r="BP104" s="93"/>
      <c r="BQ104" s="93"/>
      <c r="BR104" s="93"/>
      <c r="BS104" s="248"/>
      <c r="BT104" s="248"/>
      <c r="BU104" s="93"/>
      <c r="BV104" s="93"/>
      <c r="BW104" s="93"/>
      <c r="BX104" s="93"/>
      <c r="BY104" s="248"/>
      <c r="BZ104" s="248"/>
      <c r="CA104" s="90"/>
      <c r="CB104" s="90"/>
      <c r="CC104" s="90">
        <v>0</v>
      </c>
      <c r="CD104" s="175">
        <v>40</v>
      </c>
      <c r="CE104" s="175">
        <v>30</v>
      </c>
      <c r="CF104" s="136">
        <v>12</v>
      </c>
      <c r="CG104" s="90"/>
      <c r="CH104" s="136">
        <v>61.250304223444687</v>
      </c>
      <c r="CI104" s="90">
        <v>30</v>
      </c>
      <c r="CJ104" s="90">
        <v>20</v>
      </c>
      <c r="CK104" s="136">
        <v>6</v>
      </c>
      <c r="CL104" s="90">
        <v>35</v>
      </c>
      <c r="CM104" s="90">
        <v>25</v>
      </c>
      <c r="CN104" s="136">
        <v>8.75</v>
      </c>
      <c r="CO104" s="90">
        <v>32.5</v>
      </c>
      <c r="CP104" s="90">
        <v>22.5</v>
      </c>
      <c r="CQ104" s="136">
        <v>7.375</v>
      </c>
      <c r="CR104" s="175" t="s">
        <v>80</v>
      </c>
      <c r="CS104" s="175" t="s">
        <v>80</v>
      </c>
      <c r="CT104" s="90" t="s">
        <v>80</v>
      </c>
      <c r="CU104" s="90" t="s">
        <v>81</v>
      </c>
      <c r="CV104" s="136" t="s">
        <v>81</v>
      </c>
      <c r="CW104" s="175" t="s">
        <v>80</v>
      </c>
      <c r="CX104" s="175" t="s">
        <v>80</v>
      </c>
      <c r="CY104" s="90" t="s">
        <v>80</v>
      </c>
      <c r="CZ104" s="90" t="s">
        <v>81</v>
      </c>
      <c r="DA104" s="136" t="s">
        <v>81</v>
      </c>
      <c r="DB104" s="136"/>
      <c r="DC104" s="136"/>
      <c r="DD104" s="136"/>
      <c r="DE104" s="136"/>
      <c r="DF104" s="234">
        <f t="shared" si="310"/>
        <v>35.5</v>
      </c>
      <c r="DG104" s="234">
        <f t="shared" si="311"/>
        <v>18.23</v>
      </c>
      <c r="DH104" s="234">
        <f t="shared" si="312"/>
        <v>8.3863636363636367</v>
      </c>
      <c r="DI104" s="234">
        <f t="shared" si="313"/>
        <v>91.005724705617993</v>
      </c>
      <c r="DJ104" s="234"/>
    </row>
    <row r="105" spans="1:114" ht="15.75" customHeight="1" x14ac:dyDescent="0.35">
      <c r="A105" t="s">
        <v>81</v>
      </c>
      <c r="B105" s="165">
        <v>582</v>
      </c>
      <c r="C105" s="148" t="s">
        <v>359</v>
      </c>
      <c r="D105" s="129" t="s">
        <v>73</v>
      </c>
      <c r="E105" s="130" t="s">
        <v>358</v>
      </c>
      <c r="F105" s="273">
        <v>70</v>
      </c>
      <c r="G105" s="136">
        <v>79</v>
      </c>
      <c r="H105" s="90">
        <v>55.3</v>
      </c>
      <c r="I105" s="175">
        <v>90</v>
      </c>
      <c r="J105" s="136">
        <v>79</v>
      </c>
      <c r="K105" s="136">
        <v>71.099999999999994</v>
      </c>
      <c r="L105" s="274">
        <v>65.886088026108723</v>
      </c>
      <c r="M105" s="175">
        <v>95</v>
      </c>
      <c r="N105" s="175">
        <v>66</v>
      </c>
      <c r="O105" s="136">
        <v>62.7</v>
      </c>
      <c r="P105" s="274"/>
      <c r="Q105" s="136">
        <f t="shared" ref="Q105:T105" si="495">AVERAGE(I105,M105)</f>
        <v>92.5</v>
      </c>
      <c r="R105" s="136">
        <f t="shared" si="495"/>
        <v>72.5</v>
      </c>
      <c r="S105" s="136">
        <f t="shared" si="495"/>
        <v>66.900000000000006</v>
      </c>
      <c r="T105" s="136">
        <f t="shared" si="495"/>
        <v>65.886088026108723</v>
      </c>
      <c r="U105" s="175">
        <v>30</v>
      </c>
      <c r="V105" s="136">
        <v>44.3</v>
      </c>
      <c r="W105" s="136">
        <v>13.3</v>
      </c>
      <c r="X105" s="175">
        <v>50</v>
      </c>
      <c r="Y105" s="136">
        <v>21</v>
      </c>
      <c r="Z105" s="136">
        <v>10.5</v>
      </c>
      <c r="AA105" s="175">
        <f t="shared" ref="AA105:AC105" si="496">AVERAGE(U105,X105)</f>
        <v>40</v>
      </c>
      <c r="AB105" s="136">
        <f t="shared" si="496"/>
        <v>32.65</v>
      </c>
      <c r="AC105" s="136">
        <f t="shared" si="496"/>
        <v>11.9</v>
      </c>
      <c r="AD105" s="229">
        <v>43655</v>
      </c>
      <c r="AE105" s="275">
        <v>60</v>
      </c>
      <c r="AF105" s="276">
        <v>44.3</v>
      </c>
      <c r="AG105" s="276">
        <v>26.6</v>
      </c>
      <c r="AH105" s="174"/>
      <c r="AI105" s="229">
        <v>43657</v>
      </c>
      <c r="AJ105" s="275">
        <v>50</v>
      </c>
      <c r="AK105" s="276">
        <v>84.5</v>
      </c>
      <c r="AL105" s="276">
        <v>42.3</v>
      </c>
      <c r="AM105" s="168"/>
      <c r="AN105" s="136">
        <f t="shared" ref="AN105:AP105" si="497">AVERAGE(AE105,AJ105)</f>
        <v>55</v>
      </c>
      <c r="AO105" s="136">
        <f t="shared" si="497"/>
        <v>64.400000000000006</v>
      </c>
      <c r="AP105" s="136">
        <f t="shared" si="497"/>
        <v>34.450000000000003</v>
      </c>
      <c r="AQ105" s="229">
        <v>44028</v>
      </c>
      <c r="AR105" s="116">
        <v>20</v>
      </c>
      <c r="AS105" s="116">
        <v>30</v>
      </c>
      <c r="AT105" s="117">
        <f>(AR105*AS105)/100</f>
        <v>6</v>
      </c>
      <c r="AU105" s="116">
        <v>7.5739999999999998</v>
      </c>
      <c r="AV105" s="116">
        <v>1.3662359669561535</v>
      </c>
      <c r="AW105" s="115" t="s">
        <v>724</v>
      </c>
      <c r="AX105" s="116">
        <v>20</v>
      </c>
      <c r="AY105" s="116">
        <v>70</v>
      </c>
      <c r="AZ105" s="117">
        <f>(AX105*AY105)/100</f>
        <v>14</v>
      </c>
      <c r="BA105" s="116">
        <v>39.21</v>
      </c>
      <c r="BB105" s="116">
        <v>0.7014608404659245</v>
      </c>
      <c r="BC105" s="136">
        <f t="shared" ref="BC105:BG106" si="498">AVERAGE(AR105,AX105)</f>
        <v>20</v>
      </c>
      <c r="BD105" s="136">
        <f t="shared" si="498"/>
        <v>50</v>
      </c>
      <c r="BE105" s="136">
        <f t="shared" si="498"/>
        <v>10</v>
      </c>
      <c r="BF105" s="136">
        <f t="shared" si="498"/>
        <v>23.391999999999999</v>
      </c>
      <c r="BG105" s="136">
        <f t="shared" si="498"/>
        <v>1.0338484037110389</v>
      </c>
      <c r="BH105" s="257">
        <v>44396</v>
      </c>
      <c r="BI105" s="258">
        <v>50</v>
      </c>
      <c r="BJ105" s="258">
        <v>33</v>
      </c>
      <c r="BK105" s="259">
        <f>(BI105*BJ105)/100</f>
        <v>16.5</v>
      </c>
      <c r="BL105" s="325">
        <v>15.817</v>
      </c>
      <c r="BM105" s="325">
        <v>3.2745591939546599</v>
      </c>
      <c r="BN105" s="260"/>
      <c r="BO105" s="257">
        <v>44389</v>
      </c>
      <c r="BP105" s="258">
        <v>65</v>
      </c>
      <c r="BQ105" s="258">
        <v>33</v>
      </c>
      <c r="BR105" s="259">
        <f>(BP105*BQ105)/100</f>
        <v>21.45</v>
      </c>
      <c r="BS105" s="325">
        <v>441.50799999999998</v>
      </c>
      <c r="BT105" s="325">
        <v>1.9407705577918342</v>
      </c>
      <c r="BU105" s="260"/>
      <c r="BV105" s="93">
        <f t="shared" ref="BV105:BX106" si="499">AVERAGE(BI105,BP105)</f>
        <v>57.5</v>
      </c>
      <c r="BW105" s="93">
        <f t="shared" si="499"/>
        <v>33</v>
      </c>
      <c r="BX105" s="93">
        <f t="shared" si="499"/>
        <v>18.975000000000001</v>
      </c>
      <c r="BY105" s="248">
        <f t="shared" si="317"/>
        <v>228.66249999999999</v>
      </c>
      <c r="BZ105" s="248">
        <f t="shared" si="318"/>
        <v>2.607664875873247</v>
      </c>
      <c r="CA105" s="90">
        <v>50</v>
      </c>
      <c r="CB105" s="90">
        <v>40</v>
      </c>
      <c r="CC105" s="90">
        <v>20</v>
      </c>
      <c r="CD105" s="175">
        <v>90</v>
      </c>
      <c r="CE105" s="175">
        <v>75</v>
      </c>
      <c r="CF105" s="136">
        <v>67.5</v>
      </c>
      <c r="CG105" s="90"/>
      <c r="CH105" s="136">
        <v>158.05325838326939</v>
      </c>
      <c r="CI105" s="90">
        <v>50</v>
      </c>
      <c r="CJ105" s="90">
        <v>30</v>
      </c>
      <c r="CK105" s="136">
        <v>15</v>
      </c>
      <c r="CL105" s="90">
        <v>45</v>
      </c>
      <c r="CM105" s="90">
        <v>30</v>
      </c>
      <c r="CN105" s="136">
        <v>13.5</v>
      </c>
      <c r="CO105" s="90">
        <v>47.5</v>
      </c>
      <c r="CP105" s="90">
        <v>30</v>
      </c>
      <c r="CQ105" s="136">
        <v>14.25</v>
      </c>
      <c r="CR105" s="175">
        <v>45</v>
      </c>
      <c r="CS105" s="175">
        <v>40</v>
      </c>
      <c r="CT105" s="90">
        <v>18</v>
      </c>
      <c r="CU105" s="90">
        <v>14</v>
      </c>
      <c r="CV105" s="136">
        <v>17.919174911451048</v>
      </c>
      <c r="CW105" s="175">
        <v>75</v>
      </c>
      <c r="CX105" s="175">
        <v>50</v>
      </c>
      <c r="CY105" s="90">
        <v>37.5</v>
      </c>
      <c r="CZ105" s="90">
        <v>65</v>
      </c>
      <c r="DA105" s="136">
        <v>47.497984762038378</v>
      </c>
      <c r="DB105" s="136">
        <f t="shared" ref="DB105:DC105" si="500">AVERAGE(CR105,CW105)</f>
        <v>60</v>
      </c>
      <c r="DC105" s="136">
        <f t="shared" si="500"/>
        <v>45</v>
      </c>
      <c r="DD105" s="136">
        <f t="shared" ref="DD105:DE105" si="501">AVERAGE(CU105,CZ105)</f>
        <v>39.5</v>
      </c>
      <c r="DE105" s="136">
        <f t="shared" si="501"/>
        <v>32.708579836744711</v>
      </c>
      <c r="DF105" s="234">
        <f t="shared" si="310"/>
        <v>56.176470588235297</v>
      </c>
      <c r="DG105" s="234">
        <f t="shared" si="311"/>
        <v>49.94705882352941</v>
      </c>
      <c r="DH105" s="234">
        <f t="shared" si="312"/>
        <v>30.073529411764707</v>
      </c>
      <c r="DI105" s="234">
        <f t="shared" si="313"/>
        <v>43.767749233199389</v>
      </c>
      <c r="DJ105" s="234">
        <f>AVERAGE(CG105,CU105,CZ105)</f>
        <v>39.5</v>
      </c>
    </row>
    <row r="106" spans="1:114" ht="15.75" customHeight="1" x14ac:dyDescent="0.35">
      <c r="A106" t="s">
        <v>81</v>
      </c>
      <c r="B106" s="165">
        <v>583</v>
      </c>
      <c r="C106" s="148" t="s">
        <v>361</v>
      </c>
      <c r="D106" s="129" t="s">
        <v>73</v>
      </c>
      <c r="E106" s="130" t="s">
        <v>358</v>
      </c>
      <c r="F106" s="273">
        <v>70</v>
      </c>
      <c r="G106" s="136">
        <v>79</v>
      </c>
      <c r="H106" s="90">
        <v>55.3</v>
      </c>
      <c r="I106" s="175">
        <v>70</v>
      </c>
      <c r="J106" s="136">
        <v>66</v>
      </c>
      <c r="K106" s="136">
        <v>46.2</v>
      </c>
      <c r="L106" s="274">
        <v>157.77204642396589</v>
      </c>
      <c r="M106" s="175">
        <v>90</v>
      </c>
      <c r="N106" s="175">
        <v>21</v>
      </c>
      <c r="O106" s="136">
        <v>18.899999999999999</v>
      </c>
      <c r="P106" s="274">
        <v>115.10633080458645</v>
      </c>
      <c r="Q106" s="136">
        <f t="shared" ref="Q106:T106" si="502">AVERAGE(I106,M106)</f>
        <v>80</v>
      </c>
      <c r="R106" s="136">
        <f t="shared" si="502"/>
        <v>43.5</v>
      </c>
      <c r="S106" s="136">
        <f t="shared" si="502"/>
        <v>32.549999999999997</v>
      </c>
      <c r="T106" s="136">
        <f t="shared" si="502"/>
        <v>136.43918861427616</v>
      </c>
      <c r="U106" s="175">
        <v>40</v>
      </c>
      <c r="V106" s="136">
        <v>44.3</v>
      </c>
      <c r="W106" s="136">
        <v>17.7</v>
      </c>
      <c r="X106" s="175">
        <v>40</v>
      </c>
      <c r="Y106" s="136">
        <v>44.3</v>
      </c>
      <c r="Z106" s="136">
        <v>17.7</v>
      </c>
      <c r="AA106" s="175">
        <f t="shared" ref="AA106:AC106" si="503">AVERAGE(U106,X106)</f>
        <v>40</v>
      </c>
      <c r="AB106" s="136">
        <f t="shared" si="503"/>
        <v>44.3</v>
      </c>
      <c r="AC106" s="136">
        <f t="shared" si="503"/>
        <v>17.7</v>
      </c>
      <c r="AD106" s="229">
        <v>43658</v>
      </c>
      <c r="AE106" s="275">
        <v>85</v>
      </c>
      <c r="AF106" s="276">
        <v>60.7</v>
      </c>
      <c r="AG106" s="276">
        <v>51.6</v>
      </c>
      <c r="AH106" s="174" t="s">
        <v>139</v>
      </c>
      <c r="AI106" s="229">
        <v>43658</v>
      </c>
      <c r="AJ106" s="275">
        <v>80</v>
      </c>
      <c r="AK106" s="276">
        <v>66</v>
      </c>
      <c r="AL106" s="276">
        <v>52.8</v>
      </c>
      <c r="AM106" s="174"/>
      <c r="AN106" s="136">
        <f t="shared" ref="AN106:AP106" si="504">AVERAGE(AE106,AJ106)</f>
        <v>82.5</v>
      </c>
      <c r="AO106" s="136">
        <f t="shared" si="504"/>
        <v>63.35</v>
      </c>
      <c r="AP106" s="136">
        <f t="shared" si="504"/>
        <v>52.2</v>
      </c>
      <c r="AQ106" s="229">
        <v>44028</v>
      </c>
      <c r="AR106" s="116">
        <v>15</v>
      </c>
      <c r="AS106" s="116">
        <v>50</v>
      </c>
      <c r="AT106" s="117">
        <f>(AR106*AS106)/100</f>
        <v>7.5</v>
      </c>
      <c r="AU106" s="116">
        <v>29.402999999999999</v>
      </c>
      <c r="AV106" s="116">
        <v>1.1606182415218251</v>
      </c>
      <c r="AW106" s="115">
        <v>44027</v>
      </c>
      <c r="AX106" s="116">
        <v>15</v>
      </c>
      <c r="AY106" s="116">
        <v>20</v>
      </c>
      <c r="AZ106" s="117">
        <f>(AX106*AY106)/100</f>
        <v>3</v>
      </c>
      <c r="BA106" s="116">
        <v>38.085000000000001</v>
      </c>
      <c r="BB106" s="116">
        <v>0.64095937144629378</v>
      </c>
      <c r="BC106" s="136">
        <f t="shared" si="498"/>
        <v>15</v>
      </c>
      <c r="BD106" s="136">
        <f t="shared" si="498"/>
        <v>35</v>
      </c>
      <c r="BE106" s="136">
        <f t="shared" si="498"/>
        <v>5.25</v>
      </c>
      <c r="BF106" s="136">
        <f t="shared" si="498"/>
        <v>33.744</v>
      </c>
      <c r="BG106" s="136">
        <f t="shared" si="498"/>
        <v>0.90078880648405946</v>
      </c>
      <c r="BH106" s="261">
        <v>44391</v>
      </c>
      <c r="BI106" s="259">
        <v>35</v>
      </c>
      <c r="BJ106" s="259">
        <v>7</v>
      </c>
      <c r="BK106" s="259">
        <f>(BI106*BJ106)/100</f>
        <v>2.4500000000000002</v>
      </c>
      <c r="BL106" s="325">
        <v>35.148000000000003</v>
      </c>
      <c r="BM106" s="325">
        <v>3.2578508865627001</v>
      </c>
      <c r="BN106" s="262"/>
      <c r="BO106" s="257">
        <v>44389</v>
      </c>
      <c r="BP106" s="258">
        <v>55</v>
      </c>
      <c r="BQ106" s="258">
        <v>40</v>
      </c>
      <c r="BR106" s="259">
        <f>(BP106*BQ106)/100</f>
        <v>22</v>
      </c>
      <c r="BS106" s="325">
        <v>46.137</v>
      </c>
      <c r="BT106" s="325">
        <v>1.4330753797649758</v>
      </c>
      <c r="BU106" s="260"/>
      <c r="BV106" s="93">
        <f t="shared" si="499"/>
        <v>45</v>
      </c>
      <c r="BW106" s="93">
        <f t="shared" si="499"/>
        <v>23.5</v>
      </c>
      <c r="BX106" s="93">
        <f t="shared" si="499"/>
        <v>12.225</v>
      </c>
      <c r="BY106" s="248">
        <f t="shared" si="317"/>
        <v>40.642499999999998</v>
      </c>
      <c r="BZ106" s="248">
        <f t="shared" si="318"/>
        <v>2.3454631331638378</v>
      </c>
      <c r="CA106" s="90">
        <v>50</v>
      </c>
      <c r="CB106" s="90">
        <v>30</v>
      </c>
      <c r="CC106" s="90">
        <v>15</v>
      </c>
      <c r="CD106" s="175">
        <v>70</v>
      </c>
      <c r="CE106" s="175">
        <v>55</v>
      </c>
      <c r="CF106" s="136">
        <v>38.5</v>
      </c>
      <c r="CG106" s="90"/>
      <c r="CH106" s="136">
        <v>97.32</v>
      </c>
      <c r="CI106" s="185"/>
      <c r="CJ106" s="185"/>
      <c r="CK106" s="237"/>
      <c r="CL106" s="185"/>
      <c r="CM106" s="185"/>
      <c r="CN106" s="237"/>
      <c r="CO106" s="90"/>
      <c r="CP106" s="90"/>
      <c r="CQ106" s="136"/>
      <c r="CR106" s="175" t="s">
        <v>80</v>
      </c>
      <c r="CS106" s="175" t="s">
        <v>80</v>
      </c>
      <c r="CT106" s="90" t="s">
        <v>80</v>
      </c>
      <c r="CU106" s="90" t="s">
        <v>81</v>
      </c>
      <c r="CV106" s="136" t="s">
        <v>81</v>
      </c>
      <c r="CW106" s="175" t="s">
        <v>80</v>
      </c>
      <c r="CX106" s="175" t="s">
        <v>80</v>
      </c>
      <c r="CY106" s="90" t="s">
        <v>80</v>
      </c>
      <c r="CZ106" s="90" t="s">
        <v>81</v>
      </c>
      <c r="DA106" s="136" t="s">
        <v>81</v>
      </c>
      <c r="DB106" s="136"/>
      <c r="DC106" s="136"/>
      <c r="DD106" s="136"/>
      <c r="DE106" s="136"/>
      <c r="DF106" s="234">
        <f t="shared" si="310"/>
        <v>55</v>
      </c>
      <c r="DG106" s="234">
        <f t="shared" si="311"/>
        <v>44.869230769230768</v>
      </c>
      <c r="DH106" s="234">
        <f t="shared" si="312"/>
        <v>26.819230769230767</v>
      </c>
      <c r="DI106" s="234">
        <f t="shared" si="313"/>
        <v>136.43918861427616</v>
      </c>
      <c r="DJ106" s="234"/>
    </row>
    <row r="107" spans="1:114" ht="15.75" customHeight="1" x14ac:dyDescent="0.35">
      <c r="A107" t="s">
        <v>81</v>
      </c>
      <c r="B107" s="165">
        <v>584</v>
      </c>
      <c r="C107" s="148" t="s">
        <v>363</v>
      </c>
      <c r="D107" s="129" t="s">
        <v>73</v>
      </c>
      <c r="E107" s="130" t="s">
        <v>358</v>
      </c>
      <c r="F107" s="278"/>
      <c r="G107" s="279"/>
      <c r="H107" s="90"/>
      <c r="I107" s="175">
        <v>40</v>
      </c>
      <c r="J107" s="136">
        <v>38.700000000000003</v>
      </c>
      <c r="K107" s="136">
        <v>15.5</v>
      </c>
      <c r="L107" s="274">
        <v>21.837944664031621</v>
      </c>
      <c r="M107" s="175">
        <v>70</v>
      </c>
      <c r="N107" s="175">
        <v>14</v>
      </c>
      <c r="O107" s="136">
        <v>9.8000000000000007</v>
      </c>
      <c r="P107" s="274">
        <v>24.946990717770472</v>
      </c>
      <c r="Q107" s="136">
        <f t="shared" ref="Q107:T107" si="505">AVERAGE(I107,M107)</f>
        <v>55</v>
      </c>
      <c r="R107" s="136">
        <f t="shared" si="505"/>
        <v>26.35</v>
      </c>
      <c r="S107" s="136">
        <f t="shared" si="505"/>
        <v>12.65</v>
      </c>
      <c r="T107" s="136">
        <f t="shared" si="505"/>
        <v>23.392467690901046</v>
      </c>
      <c r="U107" s="175">
        <v>10</v>
      </c>
      <c r="V107" s="136">
        <v>7</v>
      </c>
      <c r="W107" s="136">
        <v>0.7</v>
      </c>
      <c r="X107" s="175">
        <v>0</v>
      </c>
      <c r="Y107" s="136">
        <v>0</v>
      </c>
      <c r="Z107" s="136">
        <v>0</v>
      </c>
      <c r="AA107" s="175">
        <f t="shared" ref="AA107:AC107" si="506">AVERAGE(U107,X107)</f>
        <v>5</v>
      </c>
      <c r="AB107" s="136">
        <f t="shared" si="506"/>
        <v>3.5</v>
      </c>
      <c r="AC107" s="136">
        <f t="shared" si="506"/>
        <v>0.35</v>
      </c>
      <c r="AD107" s="89"/>
      <c r="AE107" s="282"/>
      <c r="AF107" s="278"/>
      <c r="AG107" s="278"/>
      <c r="AH107" s="90"/>
      <c r="AI107" s="89"/>
      <c r="AJ107" s="282"/>
      <c r="AK107" s="278"/>
      <c r="AL107" s="278"/>
      <c r="AM107" s="90"/>
      <c r="AN107" s="136"/>
      <c r="AO107" s="136"/>
      <c r="AP107" s="136"/>
      <c r="AQ107" s="229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36"/>
      <c r="BD107" s="136"/>
      <c r="BE107" s="136"/>
      <c r="BF107" s="136"/>
      <c r="BG107" s="136"/>
      <c r="BH107" s="93"/>
      <c r="BI107" s="93"/>
      <c r="BJ107" s="93"/>
      <c r="BK107" s="93"/>
      <c r="BL107" s="248"/>
      <c r="BM107" s="248"/>
      <c r="BN107" s="93"/>
      <c r="BO107" s="93"/>
      <c r="BP107" s="93"/>
      <c r="BQ107" s="93"/>
      <c r="BR107" s="93"/>
      <c r="BS107" s="248"/>
      <c r="BT107" s="248"/>
      <c r="BU107" s="93"/>
      <c r="BV107" s="93"/>
      <c r="BW107" s="93"/>
      <c r="BX107" s="93"/>
      <c r="BY107" s="248"/>
      <c r="BZ107" s="248"/>
      <c r="CA107" s="90"/>
      <c r="CB107" s="90"/>
      <c r="CC107" s="90"/>
      <c r="CD107" s="175">
        <v>75</v>
      </c>
      <c r="CE107" s="175">
        <v>40</v>
      </c>
      <c r="CF107" s="136">
        <v>30</v>
      </c>
      <c r="CG107" s="90"/>
      <c r="CH107" s="136">
        <v>27.742056303194861</v>
      </c>
      <c r="CI107" s="90">
        <v>60</v>
      </c>
      <c r="CJ107" s="90">
        <v>45</v>
      </c>
      <c r="CK107" s="136">
        <v>27</v>
      </c>
      <c r="CL107" s="90">
        <v>65</v>
      </c>
      <c r="CM107" s="90">
        <v>45</v>
      </c>
      <c r="CN107" s="136">
        <v>29.25</v>
      </c>
      <c r="CO107" s="90">
        <v>62.5</v>
      </c>
      <c r="CP107" s="90">
        <v>45</v>
      </c>
      <c r="CQ107" s="136">
        <v>28.125</v>
      </c>
      <c r="CR107" s="175" t="s">
        <v>80</v>
      </c>
      <c r="CS107" s="175" t="s">
        <v>80</v>
      </c>
      <c r="CT107" s="90" t="s">
        <v>80</v>
      </c>
      <c r="CU107" s="90" t="s">
        <v>81</v>
      </c>
      <c r="CV107" s="136" t="s">
        <v>81</v>
      </c>
      <c r="CW107" s="175" t="s">
        <v>80</v>
      </c>
      <c r="CX107" s="175" t="s">
        <v>80</v>
      </c>
      <c r="CY107" s="90" t="s">
        <v>80</v>
      </c>
      <c r="CZ107" s="90" t="s">
        <v>81</v>
      </c>
      <c r="DA107" s="136" t="s">
        <v>81</v>
      </c>
      <c r="DB107" s="136"/>
      <c r="DC107" s="136"/>
      <c r="DD107" s="136"/>
      <c r="DE107" s="136"/>
      <c r="DF107" s="234">
        <f t="shared" si="310"/>
        <v>45.714285714285715</v>
      </c>
      <c r="DG107" s="234">
        <f t="shared" si="311"/>
        <v>27.099999999999998</v>
      </c>
      <c r="DH107" s="234">
        <f t="shared" si="312"/>
        <v>16.035714285714285</v>
      </c>
      <c r="DI107" s="234">
        <f t="shared" si="313"/>
        <v>23.392467690901046</v>
      </c>
      <c r="DJ107" s="234"/>
    </row>
    <row r="108" spans="1:114" ht="15.75" customHeight="1" x14ac:dyDescent="0.35">
      <c r="A108" t="s">
        <v>81</v>
      </c>
      <c r="B108" s="165">
        <v>588</v>
      </c>
      <c r="C108" s="148" t="s">
        <v>365</v>
      </c>
      <c r="D108" s="129" t="s">
        <v>73</v>
      </c>
      <c r="E108" s="130" t="s">
        <v>358</v>
      </c>
      <c r="F108" s="273">
        <v>50</v>
      </c>
      <c r="G108" s="136">
        <v>44</v>
      </c>
      <c r="H108" s="90">
        <v>22</v>
      </c>
      <c r="I108" s="175">
        <v>5</v>
      </c>
      <c r="J108" s="136">
        <v>3.5</v>
      </c>
      <c r="K108" s="136">
        <v>0.2</v>
      </c>
      <c r="L108" s="274">
        <v>46.373103103612522</v>
      </c>
      <c r="M108" s="175">
        <v>35</v>
      </c>
      <c r="N108" s="175">
        <v>21</v>
      </c>
      <c r="O108" s="136">
        <v>7.4</v>
      </c>
      <c r="P108" s="274">
        <v>39.401094168716405</v>
      </c>
      <c r="Q108" s="136">
        <f t="shared" ref="Q108:T108" si="507">AVERAGE(I108,M108)</f>
        <v>20</v>
      </c>
      <c r="R108" s="136">
        <f t="shared" si="507"/>
        <v>12.25</v>
      </c>
      <c r="S108" s="136">
        <f t="shared" si="507"/>
        <v>3.8000000000000003</v>
      </c>
      <c r="T108" s="136">
        <f t="shared" si="507"/>
        <v>42.887098636164467</v>
      </c>
      <c r="U108" s="175">
        <v>40</v>
      </c>
      <c r="V108" s="136">
        <v>21</v>
      </c>
      <c r="W108" s="136">
        <v>8.4</v>
      </c>
      <c r="X108" s="175">
        <v>20</v>
      </c>
      <c r="Y108" s="136">
        <v>7</v>
      </c>
      <c r="Z108" s="136">
        <v>1.4</v>
      </c>
      <c r="AA108" s="175">
        <f t="shared" ref="AA108:AC108" si="508">AVERAGE(U108,X108)</f>
        <v>30</v>
      </c>
      <c r="AB108" s="136">
        <f t="shared" si="508"/>
        <v>14</v>
      </c>
      <c r="AC108" s="136">
        <f t="shared" si="508"/>
        <v>4.9000000000000004</v>
      </c>
      <c r="AD108" s="229">
        <v>43660</v>
      </c>
      <c r="AE108" s="275">
        <v>95</v>
      </c>
      <c r="AF108" s="276">
        <v>44.3</v>
      </c>
      <c r="AG108" s="276">
        <v>42.1</v>
      </c>
      <c r="AH108" s="168" t="s">
        <v>139</v>
      </c>
      <c r="AI108" s="229">
        <v>43655</v>
      </c>
      <c r="AJ108" s="275">
        <v>80</v>
      </c>
      <c r="AK108" s="276">
        <v>79</v>
      </c>
      <c r="AL108" s="276">
        <v>63.2</v>
      </c>
      <c r="AM108" s="174" t="s">
        <v>139</v>
      </c>
      <c r="AN108" s="136">
        <f t="shared" ref="AN108:AP108" si="509">AVERAGE(AE108,AJ108)</f>
        <v>87.5</v>
      </c>
      <c r="AO108" s="136">
        <f t="shared" si="509"/>
        <v>61.65</v>
      </c>
      <c r="AP108" s="136">
        <f t="shared" si="509"/>
        <v>52.650000000000006</v>
      </c>
      <c r="AQ108" s="229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36"/>
      <c r="BD108" s="136"/>
      <c r="BE108" s="136"/>
      <c r="BF108" s="136"/>
      <c r="BG108" s="136"/>
      <c r="BH108" s="93"/>
      <c r="BI108" s="93"/>
      <c r="BJ108" s="93"/>
      <c r="BK108" s="93"/>
      <c r="BL108" s="248"/>
      <c r="BM108" s="248"/>
      <c r="BN108" s="93"/>
      <c r="BO108" s="93"/>
      <c r="BP108" s="93"/>
      <c r="BQ108" s="93"/>
      <c r="BR108" s="93"/>
      <c r="BS108" s="248"/>
      <c r="BT108" s="248"/>
      <c r="BU108" s="93"/>
      <c r="BV108" s="93"/>
      <c r="BW108" s="93"/>
      <c r="BX108" s="93"/>
      <c r="BY108" s="248"/>
      <c r="BZ108" s="248"/>
      <c r="CA108" s="90">
        <v>50</v>
      </c>
      <c r="CB108" s="90">
        <v>30</v>
      </c>
      <c r="CC108" s="90">
        <v>15</v>
      </c>
      <c r="CD108" s="175">
        <v>85</v>
      </c>
      <c r="CE108" s="175">
        <v>45</v>
      </c>
      <c r="CF108" s="136">
        <v>38.25</v>
      </c>
      <c r="CG108" s="90"/>
      <c r="CH108" s="136">
        <v>49.7</v>
      </c>
      <c r="CI108" s="90">
        <v>30</v>
      </c>
      <c r="CJ108" s="90">
        <v>15</v>
      </c>
      <c r="CK108" s="136">
        <v>4.5</v>
      </c>
      <c r="CL108" s="90">
        <v>40</v>
      </c>
      <c r="CM108" s="90">
        <v>30</v>
      </c>
      <c r="CN108" s="136">
        <v>12</v>
      </c>
      <c r="CO108" s="90">
        <v>35</v>
      </c>
      <c r="CP108" s="90">
        <v>22.5</v>
      </c>
      <c r="CQ108" s="136">
        <v>8.25</v>
      </c>
      <c r="CR108" s="175" t="s">
        <v>80</v>
      </c>
      <c r="CS108" s="175" t="s">
        <v>80</v>
      </c>
      <c r="CT108" s="90" t="s">
        <v>80</v>
      </c>
      <c r="CU108" s="90" t="s">
        <v>81</v>
      </c>
      <c r="CV108" s="136" t="s">
        <v>81</v>
      </c>
      <c r="CW108" s="175" t="s">
        <v>80</v>
      </c>
      <c r="CX108" s="175" t="s">
        <v>80</v>
      </c>
      <c r="CY108" s="90" t="s">
        <v>80</v>
      </c>
      <c r="CZ108" s="90" t="s">
        <v>81</v>
      </c>
      <c r="DA108" s="90" t="s">
        <v>81</v>
      </c>
      <c r="DB108" s="136"/>
      <c r="DC108" s="136"/>
      <c r="DD108" s="136"/>
      <c r="DE108" s="136"/>
      <c r="DF108" s="234">
        <f t="shared" si="310"/>
        <v>48.18181818181818</v>
      </c>
      <c r="DG108" s="234">
        <f t="shared" si="311"/>
        <v>30.890909090909091</v>
      </c>
      <c r="DH108" s="234">
        <f t="shared" si="312"/>
        <v>19.495454545454546</v>
      </c>
      <c r="DI108" s="234">
        <f t="shared" si="313"/>
        <v>42.887098636164467</v>
      </c>
      <c r="DJ108" s="234"/>
    </row>
    <row r="109" spans="1:114" ht="15.75" customHeight="1" x14ac:dyDescent="0.35">
      <c r="A109" t="s">
        <v>81</v>
      </c>
      <c r="B109" s="165">
        <v>593</v>
      </c>
      <c r="C109" s="148" t="s">
        <v>369</v>
      </c>
      <c r="D109" s="129" t="s">
        <v>73</v>
      </c>
      <c r="E109" s="130" t="s">
        <v>358</v>
      </c>
      <c r="F109" s="273">
        <v>40</v>
      </c>
      <c r="G109" s="136">
        <v>21</v>
      </c>
      <c r="H109" s="90">
        <v>8.4</v>
      </c>
      <c r="I109" s="175">
        <v>40</v>
      </c>
      <c r="J109" s="136">
        <v>7</v>
      </c>
      <c r="K109" s="136">
        <v>2.8</v>
      </c>
      <c r="L109" s="274">
        <v>17.592849538038042</v>
      </c>
      <c r="M109" s="175">
        <v>70</v>
      </c>
      <c r="N109" s="175">
        <v>66</v>
      </c>
      <c r="O109" s="136">
        <v>46.2</v>
      </c>
      <c r="P109" s="274">
        <v>25.347851868269206</v>
      </c>
      <c r="Q109" s="136">
        <f t="shared" ref="Q109:T109" si="510">AVERAGE(I109,M109)</f>
        <v>55</v>
      </c>
      <c r="R109" s="136">
        <f t="shared" si="510"/>
        <v>36.5</v>
      </c>
      <c r="S109" s="136">
        <f t="shared" si="510"/>
        <v>24.5</v>
      </c>
      <c r="T109" s="136">
        <f t="shared" si="510"/>
        <v>21.470350703153624</v>
      </c>
      <c r="U109" s="175">
        <v>50</v>
      </c>
      <c r="V109" s="136">
        <v>7</v>
      </c>
      <c r="W109" s="136">
        <v>3.5</v>
      </c>
      <c r="X109" s="175">
        <v>20</v>
      </c>
      <c r="Y109" s="136">
        <v>7</v>
      </c>
      <c r="Z109" s="136">
        <v>1.4</v>
      </c>
      <c r="AA109" s="175">
        <f t="shared" ref="AA109:AC109" si="511">AVERAGE(U109,X109)</f>
        <v>35</v>
      </c>
      <c r="AB109" s="136">
        <f t="shared" si="511"/>
        <v>7</v>
      </c>
      <c r="AC109" s="136">
        <f t="shared" si="511"/>
        <v>2.4500000000000002</v>
      </c>
      <c r="AD109" s="229">
        <v>43661</v>
      </c>
      <c r="AE109" s="275">
        <v>20</v>
      </c>
      <c r="AF109" s="276">
        <v>7</v>
      </c>
      <c r="AG109" s="276">
        <v>1.4</v>
      </c>
      <c r="AH109" s="174"/>
      <c r="AI109" s="229">
        <v>43662</v>
      </c>
      <c r="AJ109" s="275">
        <v>20</v>
      </c>
      <c r="AK109" s="276">
        <v>7</v>
      </c>
      <c r="AL109" s="276">
        <v>1.4</v>
      </c>
      <c r="AM109" s="174"/>
      <c r="AN109" s="136">
        <f t="shared" ref="AN109:AP109" si="512">AVERAGE(AE109,AJ109)</f>
        <v>20</v>
      </c>
      <c r="AO109" s="136">
        <f t="shared" si="512"/>
        <v>7</v>
      </c>
      <c r="AP109" s="136">
        <f t="shared" si="512"/>
        <v>1.4</v>
      </c>
      <c r="AQ109" s="229">
        <v>44031</v>
      </c>
      <c r="AR109" s="116">
        <v>0</v>
      </c>
      <c r="AS109" s="116">
        <v>0</v>
      </c>
      <c r="AT109" s="117">
        <f>(AR109*AS109)/100</f>
        <v>0</v>
      </c>
      <c r="AU109" s="116">
        <v>3.9510000000000001</v>
      </c>
      <c r="AV109" s="116">
        <v>0</v>
      </c>
      <c r="AW109" s="115">
        <v>44034</v>
      </c>
      <c r="AX109" s="116">
        <v>0</v>
      </c>
      <c r="AY109" s="116">
        <v>0</v>
      </c>
      <c r="AZ109" s="117">
        <f>(AX109*AY109)/100</f>
        <v>0</v>
      </c>
      <c r="BA109" s="116">
        <v>6.1959999999999997</v>
      </c>
      <c r="BB109" s="116">
        <v>2.6982302918869223</v>
      </c>
      <c r="BC109" s="136">
        <f t="shared" ref="BC109:BG110" si="513">AVERAGE(AR109,AX109)</f>
        <v>0</v>
      </c>
      <c r="BD109" s="136">
        <f t="shared" si="513"/>
        <v>0</v>
      </c>
      <c r="BE109" s="136">
        <f t="shared" si="513"/>
        <v>0</v>
      </c>
      <c r="BF109" s="136">
        <f t="shared" si="513"/>
        <v>5.0735000000000001</v>
      </c>
      <c r="BG109" s="136">
        <f t="shared" si="513"/>
        <v>1.3491151459434612</v>
      </c>
      <c r="BH109" s="257">
        <v>44398</v>
      </c>
      <c r="BI109" s="258">
        <v>40</v>
      </c>
      <c r="BJ109" s="258">
        <v>50</v>
      </c>
      <c r="BK109" s="259">
        <f>(BI109*BJ109)/100</f>
        <v>20</v>
      </c>
      <c r="BL109" s="325">
        <v>7.6260000000000003</v>
      </c>
      <c r="BM109" s="325">
        <v>0.22336707857477392</v>
      </c>
      <c r="BN109" s="260"/>
      <c r="BO109" s="257">
        <v>44386</v>
      </c>
      <c r="BP109" s="258">
        <v>50</v>
      </c>
      <c r="BQ109" s="258">
        <v>7</v>
      </c>
      <c r="BR109" s="259">
        <f>(BP109*BQ109)/100</f>
        <v>3.5</v>
      </c>
      <c r="BS109" s="325">
        <v>7.734</v>
      </c>
      <c r="BT109" s="325">
        <v>0.34448068774197488</v>
      </c>
      <c r="BU109" s="260" t="s">
        <v>378</v>
      </c>
      <c r="BV109" s="93">
        <f t="shared" ref="BV109:BX110" si="514">AVERAGE(BI109,BP109)</f>
        <v>45</v>
      </c>
      <c r="BW109" s="93">
        <f t="shared" si="514"/>
        <v>28.5</v>
      </c>
      <c r="BX109" s="93">
        <f t="shared" si="514"/>
        <v>11.75</v>
      </c>
      <c r="BY109" s="248">
        <f t="shared" si="317"/>
        <v>7.68</v>
      </c>
      <c r="BZ109" s="248">
        <f t="shared" si="318"/>
        <v>0.28392388315837441</v>
      </c>
      <c r="CA109" s="90">
        <v>30</v>
      </c>
      <c r="CB109" s="90">
        <v>30</v>
      </c>
      <c r="CC109" s="90">
        <v>9</v>
      </c>
      <c r="CD109" s="175">
        <v>90</v>
      </c>
      <c r="CE109" s="175">
        <v>40</v>
      </c>
      <c r="CF109" s="136">
        <v>36</v>
      </c>
      <c r="CG109" s="90"/>
      <c r="CH109" s="136">
        <v>63.426614846639907</v>
      </c>
      <c r="CI109" s="90">
        <v>30</v>
      </c>
      <c r="CJ109" s="90">
        <v>20</v>
      </c>
      <c r="CK109" s="136">
        <v>6</v>
      </c>
      <c r="CL109" s="90">
        <v>30</v>
      </c>
      <c r="CM109" s="90">
        <v>20</v>
      </c>
      <c r="CN109" s="136">
        <v>6</v>
      </c>
      <c r="CO109" s="90">
        <v>30</v>
      </c>
      <c r="CP109" s="90">
        <v>20</v>
      </c>
      <c r="CQ109" s="136">
        <v>6</v>
      </c>
      <c r="CR109" s="175" t="s">
        <v>80</v>
      </c>
      <c r="CS109" s="175" t="s">
        <v>80</v>
      </c>
      <c r="CT109" s="90" t="s">
        <v>80</v>
      </c>
      <c r="CU109" s="90" t="s">
        <v>81</v>
      </c>
      <c r="CV109" s="136" t="s">
        <v>81</v>
      </c>
      <c r="CW109" s="175" t="s">
        <v>80</v>
      </c>
      <c r="CX109" s="175" t="s">
        <v>80</v>
      </c>
      <c r="CY109" s="90" t="s">
        <v>80</v>
      </c>
      <c r="CZ109" s="90" t="s">
        <v>81</v>
      </c>
      <c r="DA109" s="136" t="s">
        <v>81</v>
      </c>
      <c r="DB109" s="136"/>
      <c r="DC109" s="136"/>
      <c r="DD109" s="136"/>
      <c r="DE109" s="136"/>
      <c r="DF109" s="234">
        <f t="shared" si="310"/>
        <v>35.333333333333336</v>
      </c>
      <c r="DG109" s="234">
        <f t="shared" si="311"/>
        <v>19.266666666666666</v>
      </c>
      <c r="DH109" s="234">
        <f t="shared" si="312"/>
        <v>9.7066666666666688</v>
      </c>
      <c r="DI109" s="234">
        <f t="shared" si="313"/>
        <v>21.470350703153624</v>
      </c>
      <c r="DJ109" s="234"/>
    </row>
    <row r="110" spans="1:114" ht="15.75" customHeight="1" x14ac:dyDescent="0.35">
      <c r="A110" t="s">
        <v>81</v>
      </c>
      <c r="B110" s="165">
        <v>594</v>
      </c>
      <c r="C110" s="148" t="s">
        <v>371</v>
      </c>
      <c r="D110" s="129" t="s">
        <v>73</v>
      </c>
      <c r="E110" s="130" t="s">
        <v>358</v>
      </c>
      <c r="F110" s="278"/>
      <c r="G110" s="279"/>
      <c r="H110" s="90"/>
      <c r="I110" s="175">
        <v>90</v>
      </c>
      <c r="J110" s="136">
        <v>44.4</v>
      </c>
      <c r="K110" s="136">
        <v>40</v>
      </c>
      <c r="L110" s="274">
        <v>43.715752061336531</v>
      </c>
      <c r="M110" s="175">
        <v>100</v>
      </c>
      <c r="N110" s="175">
        <v>33</v>
      </c>
      <c r="O110" s="136">
        <v>33</v>
      </c>
      <c r="P110" s="274">
        <v>50.460048426150124</v>
      </c>
      <c r="Q110" s="136">
        <f t="shared" ref="Q110:T110" si="515">AVERAGE(I110,M110)</f>
        <v>95</v>
      </c>
      <c r="R110" s="136">
        <f t="shared" si="515"/>
        <v>38.700000000000003</v>
      </c>
      <c r="S110" s="136">
        <f t="shared" si="515"/>
        <v>36.5</v>
      </c>
      <c r="T110" s="136">
        <f t="shared" si="515"/>
        <v>47.087900243743327</v>
      </c>
      <c r="U110" s="175">
        <v>60</v>
      </c>
      <c r="V110" s="136">
        <v>33</v>
      </c>
      <c r="W110" s="136">
        <v>19.8</v>
      </c>
      <c r="X110" s="175">
        <v>50</v>
      </c>
      <c r="Y110" s="136">
        <v>21</v>
      </c>
      <c r="Z110" s="136">
        <v>10.5</v>
      </c>
      <c r="AA110" s="175">
        <f t="shared" ref="AA110:AC110" si="516">AVERAGE(U110,X110)</f>
        <v>55</v>
      </c>
      <c r="AB110" s="136">
        <f t="shared" si="516"/>
        <v>27</v>
      </c>
      <c r="AC110" s="136">
        <f t="shared" si="516"/>
        <v>15.15</v>
      </c>
      <c r="AD110" s="229">
        <v>43660</v>
      </c>
      <c r="AE110" s="275">
        <v>80</v>
      </c>
      <c r="AF110" s="276">
        <v>55.3</v>
      </c>
      <c r="AG110" s="276">
        <v>44.2</v>
      </c>
      <c r="AH110" s="174" t="s">
        <v>77</v>
      </c>
      <c r="AI110" s="229">
        <v>43661</v>
      </c>
      <c r="AJ110" s="275">
        <v>70</v>
      </c>
      <c r="AK110" s="276">
        <v>55.3</v>
      </c>
      <c r="AL110" s="276">
        <v>38.700000000000003</v>
      </c>
      <c r="AM110" s="168" t="s">
        <v>77</v>
      </c>
      <c r="AN110" s="136">
        <f t="shared" ref="AN110:AP110" si="517">AVERAGE(AE110,AJ110)</f>
        <v>75</v>
      </c>
      <c r="AO110" s="136">
        <f t="shared" si="517"/>
        <v>55.3</v>
      </c>
      <c r="AP110" s="136">
        <f t="shared" si="517"/>
        <v>41.45</v>
      </c>
      <c r="AQ110" s="229">
        <v>44027</v>
      </c>
      <c r="AR110" s="116">
        <v>50</v>
      </c>
      <c r="AS110" s="116">
        <v>45</v>
      </c>
      <c r="AT110" s="117">
        <f>(AR110*AS110)/100</f>
        <v>22.5</v>
      </c>
      <c r="AU110" s="116">
        <v>24.381</v>
      </c>
      <c r="AV110" s="116">
        <v>1.3190246160076367</v>
      </c>
      <c r="AW110" s="115">
        <v>44024</v>
      </c>
      <c r="AX110" s="116">
        <v>0</v>
      </c>
      <c r="AY110" s="116">
        <v>0</v>
      </c>
      <c r="AZ110" s="117">
        <f>(AX110*AY110)/100</f>
        <v>0</v>
      </c>
      <c r="BA110" s="116">
        <v>21.867999999999999</v>
      </c>
      <c r="BB110" s="116">
        <v>1.6705147358413688</v>
      </c>
      <c r="BC110" s="136">
        <f t="shared" si="513"/>
        <v>25</v>
      </c>
      <c r="BD110" s="136">
        <f t="shared" si="513"/>
        <v>22.5</v>
      </c>
      <c r="BE110" s="136">
        <f t="shared" si="513"/>
        <v>11.25</v>
      </c>
      <c r="BF110" s="136">
        <f t="shared" si="513"/>
        <v>23.124499999999998</v>
      </c>
      <c r="BG110" s="136">
        <f t="shared" si="513"/>
        <v>1.4947696759245028</v>
      </c>
      <c r="BH110" s="261">
        <v>44382</v>
      </c>
      <c r="BI110" s="259">
        <v>70</v>
      </c>
      <c r="BJ110" s="259">
        <v>50</v>
      </c>
      <c r="BK110" s="259">
        <f>(BI110*BJ110)/100</f>
        <v>35</v>
      </c>
      <c r="BL110" s="325">
        <v>16.79</v>
      </c>
      <c r="BM110" s="325">
        <v>4.338659565024412</v>
      </c>
      <c r="BN110" s="262"/>
      <c r="BO110" s="257">
        <v>44386</v>
      </c>
      <c r="BP110" s="258">
        <v>75</v>
      </c>
      <c r="BQ110" s="258">
        <v>7</v>
      </c>
      <c r="BR110" s="259">
        <f>(BP110*BQ110)/100</f>
        <v>5.25</v>
      </c>
      <c r="BS110" s="325">
        <v>19.553000000000001</v>
      </c>
      <c r="BT110" s="325">
        <v>0.8906443618339529</v>
      </c>
      <c r="BU110" s="260"/>
      <c r="BV110" s="93">
        <f t="shared" si="514"/>
        <v>72.5</v>
      </c>
      <c r="BW110" s="93">
        <f t="shared" si="514"/>
        <v>28.5</v>
      </c>
      <c r="BX110" s="93">
        <f t="shared" si="514"/>
        <v>20.125</v>
      </c>
      <c r="BY110" s="248">
        <f t="shared" si="317"/>
        <v>18.171500000000002</v>
      </c>
      <c r="BZ110" s="248">
        <f t="shared" si="318"/>
        <v>2.6146519634291825</v>
      </c>
      <c r="CA110" s="90">
        <v>50</v>
      </c>
      <c r="CB110" s="90">
        <v>40</v>
      </c>
      <c r="CC110" s="90">
        <v>20</v>
      </c>
      <c r="CD110" s="175">
        <v>85</v>
      </c>
      <c r="CE110" s="175">
        <v>45</v>
      </c>
      <c r="CF110" s="136">
        <v>38.25</v>
      </c>
      <c r="CG110" s="90"/>
      <c r="CH110" s="136">
        <v>114.91599102762618</v>
      </c>
      <c r="CI110" s="90">
        <v>45</v>
      </c>
      <c r="CJ110" s="90">
        <v>35</v>
      </c>
      <c r="CK110" s="136">
        <v>15.75</v>
      </c>
      <c r="CL110" s="90">
        <v>40</v>
      </c>
      <c r="CM110" s="90">
        <v>25</v>
      </c>
      <c r="CN110" s="136">
        <v>10</v>
      </c>
      <c r="CO110" s="90">
        <v>42.5</v>
      </c>
      <c r="CP110" s="90">
        <v>30</v>
      </c>
      <c r="CQ110" s="136">
        <v>12.875</v>
      </c>
      <c r="CR110" s="175">
        <v>40</v>
      </c>
      <c r="CS110" s="175">
        <v>40</v>
      </c>
      <c r="CT110" s="90">
        <v>16</v>
      </c>
      <c r="CU110" s="90" t="s">
        <v>156</v>
      </c>
      <c r="CV110" s="136">
        <v>25.583165000659601</v>
      </c>
      <c r="CW110" s="175">
        <v>40</v>
      </c>
      <c r="CX110" s="175">
        <v>30</v>
      </c>
      <c r="CY110" s="90">
        <v>12</v>
      </c>
      <c r="CZ110" s="90" t="s">
        <v>156</v>
      </c>
      <c r="DA110" s="136">
        <v>22.59</v>
      </c>
      <c r="DB110" s="136">
        <f t="shared" ref="DB110:DC110" si="518">AVERAGE(CR110,CW110)</f>
        <v>40</v>
      </c>
      <c r="DC110" s="136">
        <f t="shared" si="518"/>
        <v>35</v>
      </c>
      <c r="DD110" s="136"/>
      <c r="DE110" s="136">
        <f>AVERAGE(CV110,DA110)</f>
        <v>24.086582500329801</v>
      </c>
      <c r="DF110" s="234">
        <f t="shared" si="310"/>
        <v>59.0625</v>
      </c>
      <c r="DG110" s="234">
        <f t="shared" si="311"/>
        <v>34.9375</v>
      </c>
      <c r="DH110" s="234">
        <f t="shared" si="312"/>
        <v>22.559374999999999</v>
      </c>
      <c r="DI110" s="234">
        <f t="shared" si="313"/>
        <v>35.587241372036566</v>
      </c>
      <c r="DJ110" s="234"/>
    </row>
    <row r="111" spans="1:114" ht="15.75" customHeight="1" x14ac:dyDescent="0.35">
      <c r="A111" t="s">
        <v>81</v>
      </c>
      <c r="B111" s="165">
        <v>596</v>
      </c>
      <c r="C111" s="148" t="s">
        <v>372</v>
      </c>
      <c r="D111" s="129" t="s">
        <v>73</v>
      </c>
      <c r="E111" s="130" t="s">
        <v>358</v>
      </c>
      <c r="F111" s="278"/>
      <c r="G111" s="279"/>
      <c r="H111" s="90"/>
      <c r="I111" s="175">
        <v>20</v>
      </c>
      <c r="J111" s="136">
        <v>10.5</v>
      </c>
      <c r="K111" s="136">
        <v>2.1</v>
      </c>
      <c r="L111" s="274">
        <v>34.955108276268213</v>
      </c>
      <c r="M111" s="175">
        <v>90</v>
      </c>
      <c r="N111" s="175">
        <v>44.4</v>
      </c>
      <c r="O111" s="136">
        <v>40</v>
      </c>
      <c r="P111" s="274">
        <v>15.642956211610857</v>
      </c>
      <c r="Q111" s="136">
        <f t="shared" ref="Q111:T111" si="519">AVERAGE(I111,M111)</f>
        <v>55</v>
      </c>
      <c r="R111" s="136">
        <f t="shared" si="519"/>
        <v>27.45</v>
      </c>
      <c r="S111" s="136">
        <f t="shared" si="519"/>
        <v>21.05</v>
      </c>
      <c r="T111" s="136">
        <f t="shared" si="519"/>
        <v>25.299032243939536</v>
      </c>
      <c r="U111" s="175">
        <v>40</v>
      </c>
      <c r="V111" s="136">
        <v>10.5</v>
      </c>
      <c r="W111" s="136">
        <v>4.2</v>
      </c>
      <c r="X111" s="175">
        <v>30</v>
      </c>
      <c r="Y111" s="136">
        <v>7</v>
      </c>
      <c r="Z111" s="136">
        <v>2.1</v>
      </c>
      <c r="AA111" s="175">
        <f t="shared" ref="AA111:AC111" si="520">AVERAGE(U111,X111)</f>
        <v>35</v>
      </c>
      <c r="AB111" s="136">
        <f t="shared" si="520"/>
        <v>8.75</v>
      </c>
      <c r="AC111" s="136">
        <f t="shared" si="520"/>
        <v>3.1500000000000004</v>
      </c>
      <c r="AD111" s="229">
        <v>43662</v>
      </c>
      <c r="AE111" s="275">
        <v>40</v>
      </c>
      <c r="AF111" s="276">
        <v>60.7</v>
      </c>
      <c r="AG111" s="276">
        <v>24.3</v>
      </c>
      <c r="AH111" s="168" t="s">
        <v>77</v>
      </c>
      <c r="AI111" s="229">
        <v>43663</v>
      </c>
      <c r="AJ111" s="275">
        <v>60</v>
      </c>
      <c r="AK111" s="276">
        <v>21</v>
      </c>
      <c r="AL111" s="276">
        <v>12.6</v>
      </c>
      <c r="AM111" s="174" t="s">
        <v>139</v>
      </c>
      <c r="AN111" s="136">
        <f t="shared" ref="AN111:AP111" si="521">AVERAGE(AE111,AJ111)</f>
        <v>50</v>
      </c>
      <c r="AO111" s="136">
        <f t="shared" si="521"/>
        <v>40.85</v>
      </c>
      <c r="AP111" s="136">
        <f t="shared" si="521"/>
        <v>18.45</v>
      </c>
      <c r="AQ111" s="229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36"/>
      <c r="BD111" s="136"/>
      <c r="BE111" s="136"/>
      <c r="BF111" s="136"/>
      <c r="BG111" s="136"/>
      <c r="BH111" s="93"/>
      <c r="BI111" s="93"/>
      <c r="BJ111" s="93"/>
      <c r="BK111" s="93"/>
      <c r="BL111" s="248"/>
      <c r="BM111" s="248"/>
      <c r="BN111" s="93"/>
      <c r="BO111" s="93"/>
      <c r="BP111" s="93"/>
      <c r="BQ111" s="93"/>
      <c r="BR111" s="93"/>
      <c r="BS111" s="248"/>
      <c r="BT111" s="248"/>
      <c r="BU111" s="93"/>
      <c r="BV111" s="93"/>
      <c r="BW111" s="93"/>
      <c r="BX111" s="93"/>
      <c r="BY111" s="248"/>
      <c r="BZ111" s="248"/>
      <c r="CA111" s="90">
        <v>50</v>
      </c>
      <c r="CB111" s="90">
        <v>40</v>
      </c>
      <c r="CC111" s="90">
        <v>20</v>
      </c>
      <c r="CD111" s="175">
        <v>60</v>
      </c>
      <c r="CE111" s="175">
        <v>30</v>
      </c>
      <c r="CF111" s="136">
        <v>18</v>
      </c>
      <c r="CG111" s="90"/>
      <c r="CH111" s="136">
        <v>23.86</v>
      </c>
      <c r="CI111" s="90">
        <v>40</v>
      </c>
      <c r="CJ111" s="90">
        <v>40</v>
      </c>
      <c r="CK111" s="136">
        <v>16</v>
      </c>
      <c r="CL111" s="90">
        <v>20</v>
      </c>
      <c r="CM111" s="90">
        <v>15</v>
      </c>
      <c r="CN111" s="136">
        <v>3</v>
      </c>
      <c r="CO111" s="90">
        <v>30</v>
      </c>
      <c r="CP111" s="90">
        <v>27.5</v>
      </c>
      <c r="CQ111" s="136">
        <v>9.5</v>
      </c>
      <c r="CR111" s="175" t="s">
        <v>80</v>
      </c>
      <c r="CS111" s="175" t="s">
        <v>80</v>
      </c>
      <c r="CT111" s="90" t="s">
        <v>81</v>
      </c>
      <c r="CU111" s="90" t="s">
        <v>81</v>
      </c>
      <c r="CV111" s="136" t="s">
        <v>81</v>
      </c>
      <c r="CW111" s="175" t="s">
        <v>80</v>
      </c>
      <c r="CX111" s="175" t="s">
        <v>80</v>
      </c>
      <c r="CY111" s="90" t="s">
        <v>80</v>
      </c>
      <c r="CZ111" s="90" t="s">
        <v>81</v>
      </c>
      <c r="DA111" s="136" t="s">
        <v>81</v>
      </c>
      <c r="DB111" s="136"/>
      <c r="DC111" s="136"/>
      <c r="DD111" s="136"/>
      <c r="DE111" s="136"/>
      <c r="DF111" s="234">
        <f t="shared" si="310"/>
        <v>45</v>
      </c>
      <c r="DG111" s="234">
        <f t="shared" si="311"/>
        <v>27.910000000000004</v>
      </c>
      <c r="DH111" s="234">
        <f t="shared" si="312"/>
        <v>14.23</v>
      </c>
      <c r="DI111" s="234">
        <f t="shared" si="313"/>
        <v>25.299032243939536</v>
      </c>
      <c r="DJ111" s="234"/>
    </row>
    <row r="112" spans="1:114" ht="15.75" customHeight="1" x14ac:dyDescent="0.35">
      <c r="A112" t="s">
        <v>81</v>
      </c>
      <c r="B112" s="165">
        <v>597</v>
      </c>
      <c r="C112" s="148" t="s">
        <v>377</v>
      </c>
      <c r="D112" s="129" t="s">
        <v>73</v>
      </c>
      <c r="E112" s="130" t="s">
        <v>358</v>
      </c>
      <c r="F112" s="273">
        <v>60</v>
      </c>
      <c r="G112" s="136">
        <v>21</v>
      </c>
      <c r="H112" s="90">
        <v>12.6</v>
      </c>
      <c r="I112" s="175">
        <v>95</v>
      </c>
      <c r="J112" s="136">
        <v>79</v>
      </c>
      <c r="K112" s="136">
        <v>75.099999999999994</v>
      </c>
      <c r="L112" s="274">
        <v>56.963480374498012</v>
      </c>
      <c r="M112" s="175">
        <v>80</v>
      </c>
      <c r="N112" s="175">
        <v>66</v>
      </c>
      <c r="O112" s="136">
        <v>52.8</v>
      </c>
      <c r="P112" s="274">
        <v>27.690864472027339</v>
      </c>
      <c r="Q112" s="136">
        <f t="shared" ref="Q112:T112" si="522">AVERAGE(I112,M112)</f>
        <v>87.5</v>
      </c>
      <c r="R112" s="136">
        <f t="shared" si="522"/>
        <v>72.5</v>
      </c>
      <c r="S112" s="136">
        <f t="shared" si="522"/>
        <v>63.949999999999996</v>
      </c>
      <c r="T112" s="136">
        <f t="shared" si="522"/>
        <v>42.327172423262674</v>
      </c>
      <c r="U112" s="175">
        <v>30</v>
      </c>
      <c r="V112" s="136">
        <v>33</v>
      </c>
      <c r="W112" s="136">
        <v>9.9</v>
      </c>
      <c r="X112" s="175">
        <v>60</v>
      </c>
      <c r="Y112" s="136">
        <v>7</v>
      </c>
      <c r="Z112" s="136">
        <v>4.2</v>
      </c>
      <c r="AA112" s="175">
        <f t="shared" ref="AA112:AC112" si="523">AVERAGE(U112,X112)</f>
        <v>45</v>
      </c>
      <c r="AB112" s="136">
        <f t="shared" si="523"/>
        <v>20</v>
      </c>
      <c r="AC112" s="136">
        <f t="shared" si="523"/>
        <v>7.0500000000000007</v>
      </c>
      <c r="AD112" s="229">
        <v>43657</v>
      </c>
      <c r="AE112" s="275">
        <v>50</v>
      </c>
      <c r="AF112" s="276">
        <v>38.700000000000003</v>
      </c>
      <c r="AG112" s="276">
        <v>19.399999999999999</v>
      </c>
      <c r="AH112" s="174"/>
      <c r="AI112" s="229">
        <v>43655</v>
      </c>
      <c r="AJ112" s="275">
        <v>20</v>
      </c>
      <c r="AK112" s="276">
        <v>7</v>
      </c>
      <c r="AL112" s="276">
        <v>1.4</v>
      </c>
      <c r="AM112" s="174" t="s">
        <v>139</v>
      </c>
      <c r="AN112" s="136">
        <f t="shared" ref="AN112:AP112" si="524">AVERAGE(AE112,AJ112)</f>
        <v>35</v>
      </c>
      <c r="AO112" s="136">
        <f t="shared" si="524"/>
        <v>22.85</v>
      </c>
      <c r="AP112" s="136">
        <f t="shared" si="524"/>
        <v>10.399999999999999</v>
      </c>
      <c r="AQ112" s="229">
        <v>44029</v>
      </c>
      <c r="AR112" s="116">
        <v>1</v>
      </c>
      <c r="AS112" s="116">
        <v>50</v>
      </c>
      <c r="AT112" s="117">
        <f>(AR112*AS112)/100</f>
        <v>0.5</v>
      </c>
      <c r="AU112" s="116">
        <v>7.27</v>
      </c>
      <c r="AV112" s="116">
        <v>0</v>
      </c>
      <c r="AW112" s="115">
        <v>44028</v>
      </c>
      <c r="AX112" s="116">
        <v>20</v>
      </c>
      <c r="AY112" s="116">
        <v>30</v>
      </c>
      <c r="AZ112" s="117">
        <f>(AX112*AY112)/100</f>
        <v>6</v>
      </c>
      <c r="BA112" s="226">
        <v>21.416</v>
      </c>
      <c r="BB112" s="116">
        <v>1.04835539247805</v>
      </c>
      <c r="BC112" s="136">
        <f>AVERAGE(AR112,AX112)</f>
        <v>10.5</v>
      </c>
      <c r="BD112" s="136">
        <f>AVERAGE(AS112,AY112)</f>
        <v>40</v>
      </c>
      <c r="BE112" s="136">
        <f>AVERAGE(AT112,AZ112)</f>
        <v>3.25</v>
      </c>
      <c r="BF112" s="136">
        <f>AVERAGE(AU112,BA112)</f>
        <v>14.343</v>
      </c>
      <c r="BG112" s="136">
        <f>AVERAGE(AV112,BB112)</f>
        <v>0.52417769623902499</v>
      </c>
      <c r="BH112" s="261">
        <v>44390</v>
      </c>
      <c r="BI112" s="259">
        <v>25</v>
      </c>
      <c r="BJ112" s="259">
        <v>7</v>
      </c>
      <c r="BK112" s="259">
        <f>(BI112*BJ112)/100</f>
        <v>1.75</v>
      </c>
      <c r="BL112" s="325">
        <v>41.591999999999999</v>
      </c>
      <c r="BM112" s="325">
        <v>3.1439620209387873E-4</v>
      </c>
      <c r="BN112" s="262"/>
      <c r="BO112" s="257">
        <v>44389</v>
      </c>
      <c r="BP112" s="258">
        <v>20</v>
      </c>
      <c r="BQ112" s="258">
        <v>40</v>
      </c>
      <c r="BR112" s="259">
        <f>(BP112*BQ112)/100</f>
        <v>8</v>
      </c>
      <c r="BS112" s="325">
        <v>13.106</v>
      </c>
      <c r="BT112" s="325">
        <v>0.63442211055276387</v>
      </c>
      <c r="BU112" s="260"/>
      <c r="BV112" s="93">
        <f>AVERAGE(BI112,BP112)</f>
        <v>22.5</v>
      </c>
      <c r="BW112" s="93">
        <f>AVERAGE(BJ112,BQ112)</f>
        <v>23.5</v>
      </c>
      <c r="BX112" s="93">
        <f>AVERAGE(BK112,BR112)</f>
        <v>4.875</v>
      </c>
      <c r="BY112" s="248">
        <f t="shared" si="317"/>
        <v>27.349</v>
      </c>
      <c r="BZ112" s="248">
        <f t="shared" si="318"/>
        <v>0.31736825337742885</v>
      </c>
      <c r="CA112" s="90">
        <v>80</v>
      </c>
      <c r="CB112" s="90">
        <v>70</v>
      </c>
      <c r="CC112" s="90">
        <v>56</v>
      </c>
      <c r="CD112" s="175">
        <v>80</v>
      </c>
      <c r="CE112" s="175">
        <v>55</v>
      </c>
      <c r="CF112" s="136">
        <v>44</v>
      </c>
      <c r="CG112" s="90"/>
      <c r="CH112" s="136">
        <v>65.108052478584696</v>
      </c>
      <c r="CI112" s="90">
        <v>40</v>
      </c>
      <c r="CJ112" s="90">
        <v>30</v>
      </c>
      <c r="CK112" s="136">
        <v>12</v>
      </c>
      <c r="CL112" s="90">
        <v>30</v>
      </c>
      <c r="CM112" s="90">
        <v>20</v>
      </c>
      <c r="CN112" s="136">
        <v>6</v>
      </c>
      <c r="CO112" s="90">
        <v>35</v>
      </c>
      <c r="CP112" s="90">
        <v>25</v>
      </c>
      <c r="CQ112" s="136">
        <v>9</v>
      </c>
      <c r="CR112" s="175">
        <v>50</v>
      </c>
      <c r="CS112" s="175">
        <v>40</v>
      </c>
      <c r="CT112" s="90">
        <v>20</v>
      </c>
      <c r="CU112" s="90" t="s">
        <v>156</v>
      </c>
      <c r="CV112" s="136">
        <v>11.976300901117371</v>
      </c>
      <c r="CW112" s="175">
        <v>60</v>
      </c>
      <c r="CX112" s="175">
        <v>50</v>
      </c>
      <c r="CY112" s="90">
        <v>30</v>
      </c>
      <c r="CZ112" s="90" t="s">
        <v>156</v>
      </c>
      <c r="DA112" s="136">
        <v>49.263287669305186</v>
      </c>
      <c r="DB112" s="136">
        <f t="shared" ref="DB112:DC112" si="525">AVERAGE(CR112,CW112)</f>
        <v>55</v>
      </c>
      <c r="DC112" s="136">
        <f t="shared" si="525"/>
        <v>45</v>
      </c>
      <c r="DD112" s="136"/>
      <c r="DE112" s="136">
        <f t="shared" ref="DE112:DE114" si="526">AVERAGE(CV112,DA112)</f>
        <v>30.619794285211277</v>
      </c>
      <c r="DF112" s="234">
        <f t="shared" si="310"/>
        <v>47.117647058823529</v>
      </c>
      <c r="DG112" s="234">
        <f t="shared" si="311"/>
        <v>37.864705882352943</v>
      </c>
      <c r="DH112" s="234">
        <f t="shared" si="312"/>
        <v>21.155882352941177</v>
      </c>
      <c r="DI112" s="234">
        <f t="shared" si="313"/>
        <v>36.473483354236976</v>
      </c>
      <c r="DJ112" s="234"/>
    </row>
    <row r="113" spans="1:114" ht="15.75" customHeight="1" x14ac:dyDescent="0.35">
      <c r="A113" t="s">
        <v>81</v>
      </c>
      <c r="B113" s="165">
        <v>598</v>
      </c>
      <c r="C113" s="148" t="s">
        <v>380</v>
      </c>
      <c r="D113" s="129" t="s">
        <v>73</v>
      </c>
      <c r="E113" s="130" t="s">
        <v>358</v>
      </c>
      <c r="F113" s="273">
        <v>50</v>
      </c>
      <c r="G113" s="136">
        <v>7</v>
      </c>
      <c r="H113" s="90">
        <v>3.5</v>
      </c>
      <c r="I113" s="175">
        <v>80</v>
      </c>
      <c r="J113" s="136">
        <v>33</v>
      </c>
      <c r="K113" s="136">
        <v>26.4</v>
      </c>
      <c r="L113" s="274">
        <v>69.421089653425838</v>
      </c>
      <c r="M113" s="175">
        <v>80</v>
      </c>
      <c r="N113" s="175">
        <v>44.4</v>
      </c>
      <c r="O113" s="136">
        <v>35.5</v>
      </c>
      <c r="P113" s="274">
        <v>36.083112547970593</v>
      </c>
      <c r="Q113" s="136">
        <f t="shared" ref="Q113:T113" si="527">AVERAGE(I113,M113)</f>
        <v>80</v>
      </c>
      <c r="R113" s="136">
        <f t="shared" si="527"/>
        <v>38.700000000000003</v>
      </c>
      <c r="S113" s="136">
        <f t="shared" si="527"/>
        <v>30.95</v>
      </c>
      <c r="T113" s="136">
        <f t="shared" si="527"/>
        <v>52.752101100698212</v>
      </c>
      <c r="U113" s="175">
        <v>30</v>
      </c>
      <c r="V113" s="136">
        <v>7</v>
      </c>
      <c r="W113" s="136">
        <v>2.1</v>
      </c>
      <c r="X113" s="175">
        <v>40</v>
      </c>
      <c r="Y113" s="136">
        <v>14</v>
      </c>
      <c r="Z113" s="136">
        <v>5.6</v>
      </c>
      <c r="AA113" s="175">
        <f t="shared" ref="AA113:AC113" si="528">AVERAGE(U113,X113)</f>
        <v>35</v>
      </c>
      <c r="AB113" s="136">
        <f t="shared" si="528"/>
        <v>10.5</v>
      </c>
      <c r="AC113" s="136">
        <f t="shared" si="528"/>
        <v>3.8499999999999996</v>
      </c>
      <c r="AD113" s="229">
        <v>43661</v>
      </c>
      <c r="AE113" s="275">
        <v>40</v>
      </c>
      <c r="AF113" s="276">
        <v>66</v>
      </c>
      <c r="AG113" s="276">
        <v>26.4</v>
      </c>
      <c r="AH113" s="174" t="s">
        <v>77</v>
      </c>
      <c r="AI113" s="229">
        <v>43660</v>
      </c>
      <c r="AJ113" s="275">
        <v>100</v>
      </c>
      <c r="AK113" s="276">
        <v>90</v>
      </c>
      <c r="AL113" s="276">
        <v>90</v>
      </c>
      <c r="AM113" s="174" t="s">
        <v>77</v>
      </c>
      <c r="AN113" s="136">
        <f t="shared" ref="AN113:AP113" si="529">AVERAGE(AE113,AJ113)</f>
        <v>70</v>
      </c>
      <c r="AO113" s="136">
        <f t="shared" si="529"/>
        <v>78</v>
      </c>
      <c r="AP113" s="136">
        <f t="shared" si="529"/>
        <v>58.2</v>
      </c>
      <c r="AQ113" s="229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36"/>
      <c r="BD113" s="136"/>
      <c r="BE113" s="136"/>
      <c r="BF113" s="136"/>
      <c r="BG113" s="136"/>
      <c r="BH113" s="93"/>
      <c r="BI113" s="93"/>
      <c r="BJ113" s="93"/>
      <c r="BK113" s="93"/>
      <c r="BL113" s="248"/>
      <c r="BM113" s="248"/>
      <c r="BN113" s="93"/>
      <c r="BO113" s="93"/>
      <c r="BP113" s="93"/>
      <c r="BQ113" s="93"/>
      <c r="BR113" s="93"/>
      <c r="BS113" s="248"/>
      <c r="BT113" s="248"/>
      <c r="BU113" s="93"/>
      <c r="BV113" s="93"/>
      <c r="BW113" s="93"/>
      <c r="BX113" s="93"/>
      <c r="BY113" s="248"/>
      <c r="BZ113" s="248"/>
      <c r="CA113" s="90">
        <v>50</v>
      </c>
      <c r="CB113" s="90">
        <v>40</v>
      </c>
      <c r="CC113" s="90">
        <v>20</v>
      </c>
      <c r="CD113" s="175">
        <v>95</v>
      </c>
      <c r="CE113" s="175">
        <v>60</v>
      </c>
      <c r="CF113" s="136">
        <v>57</v>
      </c>
      <c r="CG113" s="90"/>
      <c r="CH113" s="136">
        <v>19.37565670782346</v>
      </c>
      <c r="CI113" s="90">
        <v>30</v>
      </c>
      <c r="CJ113" s="90">
        <v>15</v>
      </c>
      <c r="CK113" s="136">
        <v>4.5</v>
      </c>
      <c r="CL113" s="90">
        <v>30</v>
      </c>
      <c r="CM113" s="90">
        <v>30</v>
      </c>
      <c r="CN113" s="136">
        <v>9</v>
      </c>
      <c r="CO113" s="90">
        <v>30</v>
      </c>
      <c r="CP113" s="90">
        <v>22.5</v>
      </c>
      <c r="CQ113" s="136">
        <v>6.75</v>
      </c>
      <c r="CR113" s="175">
        <v>40</v>
      </c>
      <c r="CS113" s="175">
        <v>30</v>
      </c>
      <c r="CT113" s="90">
        <v>12</v>
      </c>
      <c r="CU113" s="90" t="s">
        <v>156</v>
      </c>
      <c r="CV113" s="136">
        <v>15.997231858583513</v>
      </c>
      <c r="CW113" s="175">
        <v>30</v>
      </c>
      <c r="CX113" s="175">
        <v>30</v>
      </c>
      <c r="CY113" s="90">
        <v>9</v>
      </c>
      <c r="CZ113" s="90" t="s">
        <v>156</v>
      </c>
      <c r="DA113" s="136">
        <v>16.86</v>
      </c>
      <c r="DB113" s="136">
        <f t="shared" ref="DB113:DC113" si="530">AVERAGE(CR113,CW113)</f>
        <v>35</v>
      </c>
      <c r="DC113" s="136">
        <f t="shared" si="530"/>
        <v>30</v>
      </c>
      <c r="DD113" s="136"/>
      <c r="DE113" s="136">
        <f t="shared" si="526"/>
        <v>16.428615929291755</v>
      </c>
      <c r="DF113" s="234">
        <f t="shared" si="310"/>
        <v>53.46153846153846</v>
      </c>
      <c r="DG113" s="234">
        <f t="shared" si="311"/>
        <v>35.876923076923077</v>
      </c>
      <c r="DH113" s="234">
        <f t="shared" si="312"/>
        <v>23.153846153846153</v>
      </c>
      <c r="DI113" s="234">
        <f t="shared" si="313"/>
        <v>34.590358514994989</v>
      </c>
      <c r="DJ113" s="234"/>
    </row>
    <row r="114" spans="1:114" ht="15.75" customHeight="1" x14ac:dyDescent="0.35">
      <c r="A114" t="s">
        <v>81</v>
      </c>
      <c r="B114" s="165">
        <v>599</v>
      </c>
      <c r="C114" s="148" t="s">
        <v>383</v>
      </c>
      <c r="D114" s="129" t="s">
        <v>73</v>
      </c>
      <c r="E114" s="130" t="s">
        <v>358</v>
      </c>
      <c r="F114" s="273">
        <v>40</v>
      </c>
      <c r="G114" s="136">
        <v>21</v>
      </c>
      <c r="H114" s="90">
        <v>8.4</v>
      </c>
      <c r="I114" s="175">
        <v>80</v>
      </c>
      <c r="J114" s="136">
        <v>33</v>
      </c>
      <c r="K114" s="136">
        <v>26.4</v>
      </c>
      <c r="L114" s="274">
        <v>30.205505775465834</v>
      </c>
      <c r="M114" s="175">
        <v>90</v>
      </c>
      <c r="N114" s="175">
        <v>44.4</v>
      </c>
      <c r="O114" s="136">
        <v>40</v>
      </c>
      <c r="P114" s="274">
        <v>27.156046191822714</v>
      </c>
      <c r="Q114" s="136">
        <f t="shared" ref="Q114:T114" si="531">AVERAGE(I114,M114)</f>
        <v>85</v>
      </c>
      <c r="R114" s="136">
        <f t="shared" si="531"/>
        <v>38.700000000000003</v>
      </c>
      <c r="S114" s="136">
        <f t="shared" si="531"/>
        <v>33.200000000000003</v>
      </c>
      <c r="T114" s="136">
        <f t="shared" si="531"/>
        <v>28.680775983644274</v>
      </c>
      <c r="U114" s="175">
        <v>50</v>
      </c>
      <c r="V114" s="136">
        <v>10.5</v>
      </c>
      <c r="W114" s="136">
        <v>5.3</v>
      </c>
      <c r="X114" s="175">
        <v>40</v>
      </c>
      <c r="Y114" s="136">
        <v>7</v>
      </c>
      <c r="Z114" s="136">
        <v>2.8</v>
      </c>
      <c r="AA114" s="175">
        <f t="shared" ref="AA114:AC114" si="532">AVERAGE(U114,X114)</f>
        <v>45</v>
      </c>
      <c r="AB114" s="136">
        <f t="shared" si="532"/>
        <v>8.75</v>
      </c>
      <c r="AC114" s="136">
        <f t="shared" si="532"/>
        <v>4.05</v>
      </c>
      <c r="AD114" s="229">
        <v>43658</v>
      </c>
      <c r="AE114" s="275">
        <v>60</v>
      </c>
      <c r="AF114" s="276">
        <v>27</v>
      </c>
      <c r="AG114" s="276">
        <v>16.2</v>
      </c>
      <c r="AH114" s="174"/>
      <c r="AI114" s="229">
        <v>43661</v>
      </c>
      <c r="AJ114" s="275">
        <v>90</v>
      </c>
      <c r="AK114" s="276">
        <v>55.3</v>
      </c>
      <c r="AL114" s="276">
        <v>49.8</v>
      </c>
      <c r="AM114" s="174" t="s">
        <v>139</v>
      </c>
      <c r="AN114" s="136">
        <f t="shared" ref="AN114:AP114" si="533">AVERAGE(AE114,AJ114)</f>
        <v>75</v>
      </c>
      <c r="AO114" s="136">
        <f t="shared" si="533"/>
        <v>41.15</v>
      </c>
      <c r="AP114" s="136">
        <f t="shared" si="533"/>
        <v>33</v>
      </c>
      <c r="AQ114" s="229">
        <v>44028</v>
      </c>
      <c r="AR114" s="116">
        <v>1</v>
      </c>
      <c r="AS114" s="116">
        <v>10</v>
      </c>
      <c r="AT114" s="117">
        <f t="shared" ref="AT114:AT133" si="534">(AR114*AS114)/100</f>
        <v>0.1</v>
      </c>
      <c r="AU114" s="116">
        <v>1.304</v>
      </c>
      <c r="AV114" s="116">
        <v>1.0833639368343739</v>
      </c>
      <c r="AW114" s="115">
        <v>44028</v>
      </c>
      <c r="AX114" s="116">
        <v>5</v>
      </c>
      <c r="AY114" s="116">
        <v>40</v>
      </c>
      <c r="AZ114" s="117">
        <f t="shared" ref="AZ114:AZ133" si="535">(AX114*AY114)/100</f>
        <v>2</v>
      </c>
      <c r="BA114" s="116">
        <v>7.3920000000000003</v>
      </c>
      <c r="BB114" s="116">
        <v>0</v>
      </c>
      <c r="BC114" s="136">
        <f t="shared" ref="BC114:BC133" si="536">AVERAGE(AR114,AX114)</f>
        <v>3</v>
      </c>
      <c r="BD114" s="136">
        <f t="shared" ref="BD114:BD133" si="537">AVERAGE(AS114,AY114)</f>
        <v>25</v>
      </c>
      <c r="BE114" s="136">
        <f t="shared" ref="BE114:BE133" si="538">AVERAGE(AT114,AZ114)</f>
        <v>1.05</v>
      </c>
      <c r="BF114" s="136">
        <f t="shared" ref="BF114:BF133" si="539">AVERAGE(AU114,BA114)</f>
        <v>4.3479999999999999</v>
      </c>
      <c r="BG114" s="136">
        <f t="shared" ref="BG114:BG133" si="540">AVERAGE(AV114,BB114)</f>
        <v>0.54168196841718697</v>
      </c>
      <c r="BH114" s="261">
        <v>44386</v>
      </c>
      <c r="BI114" s="259">
        <v>20</v>
      </c>
      <c r="BJ114" s="259">
        <v>7</v>
      </c>
      <c r="BK114" s="259">
        <f t="shared" ref="BK114:BK121" si="541">(BI114*BJ114)/100</f>
        <v>1.4</v>
      </c>
      <c r="BL114" s="325">
        <v>16.454000000000001</v>
      </c>
      <c r="BM114" s="325">
        <v>0.36599630230539942</v>
      </c>
      <c r="BN114" s="262"/>
      <c r="BO114" s="257">
        <v>44384</v>
      </c>
      <c r="BP114" s="258">
        <v>35</v>
      </c>
      <c r="BQ114" s="258">
        <v>20</v>
      </c>
      <c r="BR114" s="259">
        <f t="shared" ref="BR114:BR121" si="542">(BP114*BQ114)/100</f>
        <v>7</v>
      </c>
      <c r="BS114" s="325">
        <v>12.404</v>
      </c>
      <c r="BT114" s="325">
        <v>0.51572117784062554</v>
      </c>
      <c r="BU114" s="260"/>
      <c r="BV114" s="93">
        <f t="shared" ref="BV114:BX121" si="543">AVERAGE(BI114,BP114)</f>
        <v>27.5</v>
      </c>
      <c r="BW114" s="93">
        <f t="shared" si="543"/>
        <v>13.5</v>
      </c>
      <c r="BX114" s="93">
        <f t="shared" si="543"/>
        <v>4.2</v>
      </c>
      <c r="BY114" s="248">
        <f t="shared" si="317"/>
        <v>14.429</v>
      </c>
      <c r="BZ114" s="248">
        <f t="shared" si="318"/>
        <v>0.44085874007301251</v>
      </c>
      <c r="CA114" s="90">
        <v>50</v>
      </c>
      <c r="CB114" s="90">
        <v>20</v>
      </c>
      <c r="CC114" s="90">
        <v>10</v>
      </c>
      <c r="CD114" s="175">
        <v>95</v>
      </c>
      <c r="CE114" s="175">
        <v>65</v>
      </c>
      <c r="CF114" s="136">
        <v>61.75</v>
      </c>
      <c r="CG114" s="90"/>
      <c r="CH114" s="136">
        <v>102.61</v>
      </c>
      <c r="CI114" s="90">
        <v>30</v>
      </c>
      <c r="CJ114" s="90">
        <v>15</v>
      </c>
      <c r="CK114" s="136">
        <v>4.5</v>
      </c>
      <c r="CL114" s="90">
        <v>30</v>
      </c>
      <c r="CM114" s="90">
        <v>20</v>
      </c>
      <c r="CN114" s="136">
        <v>6</v>
      </c>
      <c r="CO114" s="90">
        <v>30</v>
      </c>
      <c r="CP114" s="90">
        <v>17.5</v>
      </c>
      <c r="CQ114" s="136">
        <v>5.25</v>
      </c>
      <c r="CR114" s="175">
        <v>30</v>
      </c>
      <c r="CS114" s="175">
        <v>25</v>
      </c>
      <c r="CT114" s="90">
        <v>7.5</v>
      </c>
      <c r="CU114" s="90" t="s">
        <v>156</v>
      </c>
      <c r="CV114" s="136">
        <v>22.413774674792446</v>
      </c>
      <c r="CW114" s="175">
        <v>30</v>
      </c>
      <c r="CX114" s="175">
        <v>30</v>
      </c>
      <c r="CY114" s="90">
        <v>9</v>
      </c>
      <c r="CZ114" s="90" t="s">
        <v>156</v>
      </c>
      <c r="DA114" s="136">
        <v>27.4255181707919</v>
      </c>
      <c r="DB114" s="136">
        <f t="shared" ref="DB114:DC114" si="544">AVERAGE(CR114,CW114)</f>
        <v>30</v>
      </c>
      <c r="DC114" s="136">
        <f t="shared" si="544"/>
        <v>27.5</v>
      </c>
      <c r="DD114" s="136"/>
      <c r="DE114" s="136">
        <f t="shared" si="526"/>
        <v>24.919646422792173</v>
      </c>
      <c r="DF114" s="234">
        <f t="shared" si="310"/>
        <v>45.647058823529413</v>
      </c>
      <c r="DG114" s="234">
        <f t="shared" si="311"/>
        <v>26.482352941176469</v>
      </c>
      <c r="DH114" s="234">
        <f t="shared" si="312"/>
        <v>15.185294117647057</v>
      </c>
      <c r="DI114" s="234">
        <f t="shared" si="313"/>
        <v>26.800211203218225</v>
      </c>
      <c r="DJ114" s="234"/>
    </row>
    <row r="115" spans="1:114" ht="15.75" customHeight="1" x14ac:dyDescent="0.35">
      <c r="A115" t="s">
        <v>81</v>
      </c>
      <c r="B115" s="165">
        <v>600</v>
      </c>
      <c r="C115" s="148" t="s">
        <v>384</v>
      </c>
      <c r="D115" s="129" t="s">
        <v>73</v>
      </c>
      <c r="E115" s="130" t="s">
        <v>358</v>
      </c>
      <c r="F115" s="273">
        <v>80</v>
      </c>
      <c r="G115" s="136">
        <v>66</v>
      </c>
      <c r="H115" s="90">
        <v>52.8</v>
      </c>
      <c r="I115" s="175">
        <v>75</v>
      </c>
      <c r="J115" s="136">
        <v>55.3</v>
      </c>
      <c r="K115" s="136">
        <v>41.5</v>
      </c>
      <c r="L115" s="274">
        <v>51.763303280215823</v>
      </c>
      <c r="M115" s="175">
        <v>100</v>
      </c>
      <c r="N115" s="175">
        <v>72.5</v>
      </c>
      <c r="O115" s="136">
        <v>72.5</v>
      </c>
      <c r="P115" s="274">
        <v>56.040273954271228</v>
      </c>
      <c r="Q115" s="136">
        <f t="shared" ref="Q115:T115" si="545">AVERAGE(I115,M115)</f>
        <v>87.5</v>
      </c>
      <c r="R115" s="136">
        <f t="shared" si="545"/>
        <v>63.9</v>
      </c>
      <c r="S115" s="136">
        <f t="shared" si="545"/>
        <v>57</v>
      </c>
      <c r="T115" s="136">
        <f t="shared" si="545"/>
        <v>53.901788617243525</v>
      </c>
      <c r="U115" s="175">
        <v>40</v>
      </c>
      <c r="V115" s="136">
        <v>21</v>
      </c>
      <c r="W115" s="136">
        <v>8.4</v>
      </c>
      <c r="X115" s="175">
        <v>50</v>
      </c>
      <c r="Y115" s="136">
        <v>33</v>
      </c>
      <c r="Z115" s="136">
        <v>16.5</v>
      </c>
      <c r="AA115" s="175">
        <f t="shared" ref="AA115:AC115" si="546">AVERAGE(U115,X115)</f>
        <v>45</v>
      </c>
      <c r="AB115" s="136">
        <f t="shared" si="546"/>
        <v>27</v>
      </c>
      <c r="AC115" s="136">
        <f t="shared" si="546"/>
        <v>12.45</v>
      </c>
      <c r="AD115" s="229">
        <v>43659</v>
      </c>
      <c r="AE115" s="275">
        <v>60</v>
      </c>
      <c r="AF115" s="276">
        <v>33</v>
      </c>
      <c r="AG115" s="276">
        <v>19.8</v>
      </c>
      <c r="AH115" s="174" t="s">
        <v>77</v>
      </c>
      <c r="AI115" s="229">
        <v>43660</v>
      </c>
      <c r="AJ115" s="275">
        <v>70</v>
      </c>
      <c r="AK115" s="276">
        <v>38.700000000000003</v>
      </c>
      <c r="AL115" s="276">
        <v>27.1</v>
      </c>
      <c r="AM115" s="168" t="s">
        <v>77</v>
      </c>
      <c r="AN115" s="136">
        <f t="shared" ref="AN115:AP115" si="547">AVERAGE(AE115,AJ115)</f>
        <v>65</v>
      </c>
      <c r="AO115" s="136">
        <f t="shared" si="547"/>
        <v>35.85</v>
      </c>
      <c r="AP115" s="136">
        <f t="shared" si="547"/>
        <v>23.450000000000003</v>
      </c>
      <c r="AQ115" s="229">
        <v>44028</v>
      </c>
      <c r="AR115" s="116">
        <v>50</v>
      </c>
      <c r="AS115" s="116">
        <v>20</v>
      </c>
      <c r="AT115" s="117">
        <f t="shared" si="534"/>
        <v>10</v>
      </c>
      <c r="AU115" s="116">
        <v>17.634</v>
      </c>
      <c r="AV115" s="116">
        <v>0.19684197013137061</v>
      </c>
      <c r="AW115" s="115">
        <v>44028</v>
      </c>
      <c r="AX115" s="116">
        <v>40</v>
      </c>
      <c r="AY115" s="116">
        <v>50</v>
      </c>
      <c r="AZ115" s="117">
        <f t="shared" si="535"/>
        <v>20</v>
      </c>
      <c r="BA115" s="116">
        <v>18.347999999999999</v>
      </c>
      <c r="BB115" s="116">
        <v>5.6748042376784884</v>
      </c>
      <c r="BC115" s="136">
        <f t="shared" si="536"/>
        <v>45</v>
      </c>
      <c r="BD115" s="136">
        <f t="shared" si="537"/>
        <v>35</v>
      </c>
      <c r="BE115" s="136">
        <f t="shared" si="538"/>
        <v>15</v>
      </c>
      <c r="BF115" s="136">
        <f t="shared" si="539"/>
        <v>17.991</v>
      </c>
      <c r="BG115" s="136">
        <f t="shared" si="540"/>
        <v>2.9358231039049296</v>
      </c>
      <c r="BH115" s="261">
        <v>44383</v>
      </c>
      <c r="BI115" s="259">
        <v>50</v>
      </c>
      <c r="BJ115" s="259">
        <v>33</v>
      </c>
      <c r="BK115" s="259">
        <f t="shared" si="541"/>
        <v>16.5</v>
      </c>
      <c r="BL115" s="325">
        <v>19.100999999999999</v>
      </c>
      <c r="BM115" s="325">
        <v>3.6102386367738908E-4</v>
      </c>
      <c r="BN115" s="262"/>
      <c r="BO115" s="257">
        <v>44386</v>
      </c>
      <c r="BP115" s="258">
        <v>65</v>
      </c>
      <c r="BQ115" s="258">
        <v>20</v>
      </c>
      <c r="BR115" s="259">
        <f t="shared" si="542"/>
        <v>13</v>
      </c>
      <c r="BS115" s="325">
        <v>18.651</v>
      </c>
      <c r="BT115" s="325">
        <v>0.85879158180583848</v>
      </c>
      <c r="BU115" s="260"/>
      <c r="BV115" s="93">
        <f t="shared" si="543"/>
        <v>57.5</v>
      </c>
      <c r="BW115" s="93">
        <f t="shared" si="543"/>
        <v>26.5</v>
      </c>
      <c r="BX115" s="93">
        <f t="shared" si="543"/>
        <v>14.75</v>
      </c>
      <c r="BY115" s="248">
        <f t="shared" si="317"/>
        <v>18.875999999999998</v>
      </c>
      <c r="BZ115" s="248">
        <f t="shared" si="318"/>
        <v>0.42957630283475795</v>
      </c>
      <c r="CA115" s="90"/>
      <c r="CB115" s="90"/>
      <c r="CC115" s="90"/>
      <c r="CD115" s="175">
        <v>95</v>
      </c>
      <c r="CE115" s="175">
        <v>60</v>
      </c>
      <c r="CF115" s="136">
        <v>57</v>
      </c>
      <c r="CG115" s="90"/>
      <c r="CH115" s="136">
        <v>19.679281340498104</v>
      </c>
      <c r="CI115" s="90">
        <v>50</v>
      </c>
      <c r="CJ115" s="90">
        <v>30</v>
      </c>
      <c r="CK115" s="136">
        <v>15</v>
      </c>
      <c r="CL115" s="90">
        <v>30</v>
      </c>
      <c r="CM115" s="90">
        <v>10</v>
      </c>
      <c r="CN115" s="136">
        <v>3</v>
      </c>
      <c r="CO115" s="90">
        <v>40</v>
      </c>
      <c r="CP115" s="90">
        <v>20</v>
      </c>
      <c r="CQ115" s="136">
        <v>9</v>
      </c>
      <c r="CR115" s="175" t="s">
        <v>80</v>
      </c>
      <c r="CS115" s="175" t="s">
        <v>80</v>
      </c>
      <c r="CT115" s="90" t="s">
        <v>81</v>
      </c>
      <c r="CU115" s="90" t="s">
        <v>81</v>
      </c>
      <c r="CV115" s="136" t="s">
        <v>81</v>
      </c>
      <c r="CW115" s="175" t="s">
        <v>80</v>
      </c>
      <c r="CX115" s="175" t="s">
        <v>80</v>
      </c>
      <c r="CY115" s="90" t="s">
        <v>80</v>
      </c>
      <c r="CZ115" s="90" t="s">
        <v>81</v>
      </c>
      <c r="DA115" s="136" t="s">
        <v>81</v>
      </c>
      <c r="DB115" s="136"/>
      <c r="DC115" s="136"/>
      <c r="DD115" s="136"/>
      <c r="DE115" s="136"/>
      <c r="DF115" s="234">
        <f t="shared" si="310"/>
        <v>61.071428571428569</v>
      </c>
      <c r="DG115" s="234">
        <f t="shared" si="311"/>
        <v>38.75</v>
      </c>
      <c r="DH115" s="234">
        <f t="shared" si="312"/>
        <v>26.650000000000002</v>
      </c>
      <c r="DI115" s="234">
        <f t="shared" si="313"/>
        <v>53.901788617243525</v>
      </c>
      <c r="DJ115" s="234"/>
    </row>
    <row r="116" spans="1:114" ht="15.75" customHeight="1" x14ac:dyDescent="0.35">
      <c r="A116" t="s">
        <v>81</v>
      </c>
      <c r="B116" s="165">
        <v>601</v>
      </c>
      <c r="C116" s="148" t="s">
        <v>386</v>
      </c>
      <c r="D116" s="129" t="s">
        <v>73</v>
      </c>
      <c r="E116" s="130" t="s">
        <v>358</v>
      </c>
      <c r="F116" s="273">
        <v>80</v>
      </c>
      <c r="G116" s="136">
        <v>33</v>
      </c>
      <c r="H116" s="90">
        <v>26.4</v>
      </c>
      <c r="I116" s="175">
        <v>10</v>
      </c>
      <c r="J116" s="136">
        <v>60.7</v>
      </c>
      <c r="K116" s="136">
        <v>6.1</v>
      </c>
      <c r="L116" s="274">
        <v>60.121265347079579</v>
      </c>
      <c r="M116" s="175">
        <v>90</v>
      </c>
      <c r="N116" s="175">
        <v>38.700000000000003</v>
      </c>
      <c r="O116" s="136">
        <v>34.799999999999997</v>
      </c>
      <c r="P116" s="274">
        <v>51.900317521408645</v>
      </c>
      <c r="Q116" s="136">
        <f t="shared" ref="Q116:T116" si="548">AVERAGE(I116,M116)</f>
        <v>50</v>
      </c>
      <c r="R116" s="136">
        <f t="shared" si="548"/>
        <v>49.7</v>
      </c>
      <c r="S116" s="136">
        <f t="shared" si="548"/>
        <v>20.45</v>
      </c>
      <c r="T116" s="136">
        <f t="shared" si="548"/>
        <v>56.010791434244112</v>
      </c>
      <c r="U116" s="175">
        <v>30</v>
      </c>
      <c r="V116" s="136">
        <v>14</v>
      </c>
      <c r="W116" s="136">
        <v>4.2</v>
      </c>
      <c r="X116" s="175">
        <v>50</v>
      </c>
      <c r="Y116" s="136">
        <v>10.5</v>
      </c>
      <c r="Z116" s="136">
        <v>5.3</v>
      </c>
      <c r="AA116" s="175">
        <f t="shared" ref="AA116:AC116" si="549">AVERAGE(U116,X116)</f>
        <v>40</v>
      </c>
      <c r="AB116" s="136">
        <f t="shared" si="549"/>
        <v>12.25</v>
      </c>
      <c r="AC116" s="136">
        <f t="shared" si="549"/>
        <v>4.75</v>
      </c>
      <c r="AD116" s="229">
        <v>43658</v>
      </c>
      <c r="AE116" s="275">
        <v>60</v>
      </c>
      <c r="AF116" s="276">
        <v>55.3</v>
      </c>
      <c r="AG116" s="276">
        <v>33.200000000000003</v>
      </c>
      <c r="AH116" s="174" t="s">
        <v>139</v>
      </c>
      <c r="AI116" s="229">
        <v>43660</v>
      </c>
      <c r="AJ116" s="275">
        <v>60</v>
      </c>
      <c r="AK116" s="276">
        <v>27</v>
      </c>
      <c r="AL116" s="276">
        <v>16.2</v>
      </c>
      <c r="AM116" s="174" t="s">
        <v>77</v>
      </c>
      <c r="AN116" s="136">
        <f t="shared" ref="AN116:AP116" si="550">AVERAGE(AE116,AJ116)</f>
        <v>60</v>
      </c>
      <c r="AO116" s="136">
        <f t="shared" si="550"/>
        <v>41.15</v>
      </c>
      <c r="AP116" s="136">
        <f t="shared" si="550"/>
        <v>24.700000000000003</v>
      </c>
      <c r="AQ116" s="229">
        <v>44028</v>
      </c>
      <c r="AR116" s="116">
        <v>0</v>
      </c>
      <c r="AS116" s="116">
        <v>0</v>
      </c>
      <c r="AT116" s="117">
        <f t="shared" si="534"/>
        <v>0</v>
      </c>
      <c r="AU116" s="116">
        <v>3.6110000000000002</v>
      </c>
      <c r="AV116" s="116">
        <v>4.0353244204587266</v>
      </c>
      <c r="AW116" s="115">
        <v>44026</v>
      </c>
      <c r="AX116" s="116">
        <v>5</v>
      </c>
      <c r="AY116" s="116">
        <v>30</v>
      </c>
      <c r="AZ116" s="117">
        <f t="shared" si="535"/>
        <v>1.5</v>
      </c>
      <c r="BA116" s="116">
        <v>14.23</v>
      </c>
      <c r="BB116" s="116">
        <v>0</v>
      </c>
      <c r="BC116" s="136">
        <f t="shared" si="536"/>
        <v>2.5</v>
      </c>
      <c r="BD116" s="136">
        <f t="shared" si="537"/>
        <v>15</v>
      </c>
      <c r="BE116" s="136">
        <f t="shared" si="538"/>
        <v>0.75</v>
      </c>
      <c r="BF116" s="136">
        <f t="shared" si="539"/>
        <v>8.9205000000000005</v>
      </c>
      <c r="BG116" s="136">
        <f t="shared" si="540"/>
        <v>2.0176622102293633</v>
      </c>
      <c r="BH116" s="261">
        <v>44382</v>
      </c>
      <c r="BI116" s="259">
        <v>45</v>
      </c>
      <c r="BJ116" s="259">
        <v>50</v>
      </c>
      <c r="BK116" s="259">
        <f t="shared" si="541"/>
        <v>22.5</v>
      </c>
      <c r="BL116" s="325">
        <v>20.018000000000001</v>
      </c>
      <c r="BM116" s="325">
        <v>6.0693333333333328</v>
      </c>
      <c r="BN116" s="262"/>
      <c r="BO116" s="257">
        <v>44389</v>
      </c>
      <c r="BP116" s="258">
        <v>40</v>
      </c>
      <c r="BQ116" s="258">
        <v>33</v>
      </c>
      <c r="BR116" s="259">
        <f t="shared" si="542"/>
        <v>13.2</v>
      </c>
      <c r="BS116" s="325">
        <v>42.631999999999998</v>
      </c>
      <c r="BT116" s="325">
        <v>1.605208870551831</v>
      </c>
      <c r="BU116" s="260"/>
      <c r="BV116" s="93">
        <f t="shared" si="543"/>
        <v>42.5</v>
      </c>
      <c r="BW116" s="93">
        <f t="shared" si="543"/>
        <v>41.5</v>
      </c>
      <c r="BX116" s="93">
        <f t="shared" si="543"/>
        <v>17.850000000000001</v>
      </c>
      <c r="BY116" s="248">
        <f t="shared" si="317"/>
        <v>31.324999999999999</v>
      </c>
      <c r="BZ116" s="248">
        <f t="shared" si="318"/>
        <v>3.8372711019425818</v>
      </c>
      <c r="CA116" s="90">
        <v>50</v>
      </c>
      <c r="CB116" s="90">
        <v>40</v>
      </c>
      <c r="CC116" s="90">
        <v>20</v>
      </c>
      <c r="CD116" s="175">
        <v>70</v>
      </c>
      <c r="CE116" s="175">
        <v>45</v>
      </c>
      <c r="CF116" s="136">
        <v>31.5</v>
      </c>
      <c r="CG116" s="90"/>
      <c r="CH116" s="136">
        <v>30.99</v>
      </c>
      <c r="CI116" s="90">
        <v>30</v>
      </c>
      <c r="CJ116" s="90">
        <v>20</v>
      </c>
      <c r="CK116" s="136">
        <v>6</v>
      </c>
      <c r="CL116" s="90">
        <v>40</v>
      </c>
      <c r="CM116" s="90">
        <v>30</v>
      </c>
      <c r="CN116" s="136">
        <v>12</v>
      </c>
      <c r="CO116" s="90">
        <v>35</v>
      </c>
      <c r="CP116" s="90">
        <v>25</v>
      </c>
      <c r="CQ116" s="136">
        <v>9</v>
      </c>
      <c r="CR116" s="175" t="s">
        <v>80</v>
      </c>
      <c r="CS116" s="175" t="s">
        <v>80</v>
      </c>
      <c r="CT116" s="90" t="s">
        <v>80</v>
      </c>
      <c r="CU116" s="90" t="s">
        <v>81</v>
      </c>
      <c r="CV116" s="136" t="s">
        <v>81</v>
      </c>
      <c r="CW116" s="175" t="s">
        <v>80</v>
      </c>
      <c r="CX116" s="175" t="s">
        <v>80</v>
      </c>
      <c r="CY116" s="90" t="s">
        <v>80</v>
      </c>
      <c r="CZ116" s="90" t="s">
        <v>81</v>
      </c>
      <c r="DA116" s="136" t="s">
        <v>81</v>
      </c>
      <c r="DB116" s="136"/>
      <c r="DC116" s="136"/>
      <c r="DD116" s="136"/>
      <c r="DE116" s="136"/>
      <c r="DF116" s="234">
        <f t="shared" si="310"/>
        <v>44</v>
      </c>
      <c r="DG116" s="234">
        <f t="shared" si="311"/>
        <v>32.479999999999997</v>
      </c>
      <c r="DH116" s="234">
        <f t="shared" si="312"/>
        <v>15.526666666666666</v>
      </c>
      <c r="DI116" s="234">
        <f t="shared" si="313"/>
        <v>56.010791434244112</v>
      </c>
      <c r="DJ116" s="234"/>
    </row>
    <row r="117" spans="1:114" ht="15.75" customHeight="1" x14ac:dyDescent="0.35">
      <c r="A117" t="s">
        <v>81</v>
      </c>
      <c r="B117" s="165">
        <v>602</v>
      </c>
      <c r="C117" s="148" t="s">
        <v>388</v>
      </c>
      <c r="D117" s="129" t="s">
        <v>73</v>
      </c>
      <c r="E117" s="130" t="s">
        <v>358</v>
      </c>
      <c r="F117" s="273">
        <v>60</v>
      </c>
      <c r="G117" s="136">
        <v>44</v>
      </c>
      <c r="H117" s="90">
        <v>26.4</v>
      </c>
      <c r="I117" s="175">
        <v>15</v>
      </c>
      <c r="J117" s="136">
        <v>10.5</v>
      </c>
      <c r="K117" s="136">
        <v>1.6</v>
      </c>
      <c r="L117" s="274">
        <v>12.966942612420667</v>
      </c>
      <c r="M117" s="175">
        <v>100</v>
      </c>
      <c r="N117" s="175">
        <v>44.4</v>
      </c>
      <c r="O117" s="136">
        <v>44.4</v>
      </c>
      <c r="P117" s="274">
        <v>21.177211580120492</v>
      </c>
      <c r="Q117" s="136">
        <f t="shared" ref="Q117:T117" si="551">AVERAGE(I117,M117)</f>
        <v>57.5</v>
      </c>
      <c r="R117" s="136">
        <f t="shared" si="551"/>
        <v>27.45</v>
      </c>
      <c r="S117" s="136">
        <f t="shared" si="551"/>
        <v>23</v>
      </c>
      <c r="T117" s="136">
        <f t="shared" si="551"/>
        <v>17.072077096270579</v>
      </c>
      <c r="U117" s="175">
        <v>40</v>
      </c>
      <c r="V117" s="136">
        <v>14</v>
      </c>
      <c r="W117" s="136">
        <v>5.6</v>
      </c>
      <c r="X117" s="175">
        <v>30</v>
      </c>
      <c r="Y117" s="136">
        <v>33</v>
      </c>
      <c r="Z117" s="136">
        <v>9.9</v>
      </c>
      <c r="AA117" s="175">
        <f t="shared" ref="AA117:AC117" si="552">AVERAGE(U117,X117)</f>
        <v>35</v>
      </c>
      <c r="AB117" s="136">
        <f t="shared" si="552"/>
        <v>23.5</v>
      </c>
      <c r="AC117" s="136">
        <f t="shared" si="552"/>
        <v>7.75</v>
      </c>
      <c r="AD117" s="229">
        <v>43661</v>
      </c>
      <c r="AE117" s="275">
        <v>80</v>
      </c>
      <c r="AF117" s="276">
        <v>55.3</v>
      </c>
      <c r="AG117" s="276">
        <v>44.2</v>
      </c>
      <c r="AH117" s="174" t="s">
        <v>139</v>
      </c>
      <c r="AI117" s="229">
        <v>43658</v>
      </c>
      <c r="AJ117" s="275">
        <v>60</v>
      </c>
      <c r="AK117" s="276">
        <v>72.5</v>
      </c>
      <c r="AL117" s="276">
        <v>43.5</v>
      </c>
      <c r="AM117" s="168"/>
      <c r="AN117" s="136">
        <f t="shared" ref="AN117:AP117" si="553">AVERAGE(AE117,AJ117)</f>
        <v>70</v>
      </c>
      <c r="AO117" s="136">
        <f t="shared" si="553"/>
        <v>63.9</v>
      </c>
      <c r="AP117" s="136">
        <f t="shared" si="553"/>
        <v>43.85</v>
      </c>
      <c r="AQ117" s="229">
        <v>44028</v>
      </c>
      <c r="AR117" s="116">
        <v>2</v>
      </c>
      <c r="AS117" s="116">
        <v>15</v>
      </c>
      <c r="AT117" s="117">
        <f t="shared" si="534"/>
        <v>0.3</v>
      </c>
      <c r="AU117" s="116">
        <v>7.1159999999999997</v>
      </c>
      <c r="AV117" s="116">
        <v>0</v>
      </c>
      <c r="AW117" s="115">
        <v>44027</v>
      </c>
      <c r="AX117" s="116">
        <v>10</v>
      </c>
      <c r="AY117" s="116">
        <v>40</v>
      </c>
      <c r="AZ117" s="117">
        <f t="shared" si="535"/>
        <v>4</v>
      </c>
      <c r="BA117" s="226">
        <v>18.436</v>
      </c>
      <c r="BB117" s="116">
        <v>0.2981810953185568</v>
      </c>
      <c r="BC117" s="136">
        <f t="shared" si="536"/>
        <v>6</v>
      </c>
      <c r="BD117" s="136">
        <f t="shared" si="537"/>
        <v>27.5</v>
      </c>
      <c r="BE117" s="136">
        <f t="shared" si="538"/>
        <v>2.15</v>
      </c>
      <c r="BF117" s="136">
        <f t="shared" si="539"/>
        <v>12.776</v>
      </c>
      <c r="BG117" s="136">
        <f t="shared" si="540"/>
        <v>0.1490905476592784</v>
      </c>
      <c r="BH117" s="261">
        <v>44389</v>
      </c>
      <c r="BI117" s="259">
        <v>55</v>
      </c>
      <c r="BJ117" s="259">
        <v>7</v>
      </c>
      <c r="BK117" s="259">
        <f t="shared" si="541"/>
        <v>3.85</v>
      </c>
      <c r="BL117" s="325">
        <v>35.642000000000003</v>
      </c>
      <c r="BM117" s="325">
        <v>3.6132389073565546E-4</v>
      </c>
      <c r="BN117" s="262"/>
      <c r="BO117" s="257">
        <v>44396</v>
      </c>
      <c r="BP117" s="258">
        <v>40</v>
      </c>
      <c r="BQ117" s="258">
        <v>14</v>
      </c>
      <c r="BR117" s="259">
        <f t="shared" si="542"/>
        <v>5.6</v>
      </c>
      <c r="BS117" s="325">
        <v>5.8639999999999999</v>
      </c>
      <c r="BT117" s="325">
        <v>7.2495287806292592E-4</v>
      </c>
      <c r="BU117" s="260"/>
      <c r="BV117" s="93">
        <f t="shared" si="543"/>
        <v>47.5</v>
      </c>
      <c r="BW117" s="93">
        <f t="shared" si="543"/>
        <v>10.5</v>
      </c>
      <c r="BX117" s="93">
        <f t="shared" si="543"/>
        <v>4.7249999999999996</v>
      </c>
      <c r="BY117" s="248">
        <f t="shared" si="317"/>
        <v>20.753</v>
      </c>
      <c r="BZ117" s="248">
        <f t="shared" si="318"/>
        <v>5.4313838439929069E-4</v>
      </c>
      <c r="CA117" s="90">
        <v>30</v>
      </c>
      <c r="CB117" s="90">
        <v>20</v>
      </c>
      <c r="CC117" s="90">
        <v>6</v>
      </c>
      <c r="CD117" s="175">
        <v>60</v>
      </c>
      <c r="CE117" s="175">
        <v>40</v>
      </c>
      <c r="CF117" s="136">
        <v>24</v>
      </c>
      <c r="CG117" s="90"/>
      <c r="CH117" s="136">
        <v>79.2</v>
      </c>
      <c r="CI117" s="90">
        <v>20</v>
      </c>
      <c r="CJ117" s="90">
        <v>10</v>
      </c>
      <c r="CK117" s="136">
        <v>2</v>
      </c>
      <c r="CL117" s="90">
        <v>30</v>
      </c>
      <c r="CM117" s="90">
        <v>15</v>
      </c>
      <c r="CN117" s="136">
        <v>4.5</v>
      </c>
      <c r="CO117" s="90">
        <v>25</v>
      </c>
      <c r="CP117" s="90">
        <v>12.5</v>
      </c>
      <c r="CQ117" s="136">
        <v>3.25</v>
      </c>
      <c r="CR117" s="175">
        <v>50</v>
      </c>
      <c r="CS117" s="175">
        <v>45</v>
      </c>
      <c r="CT117" s="90">
        <v>22.5</v>
      </c>
      <c r="CU117" s="90" t="s">
        <v>156</v>
      </c>
      <c r="CV117" s="136">
        <v>50.247888274635294</v>
      </c>
      <c r="CW117" s="175">
        <v>50</v>
      </c>
      <c r="CX117" s="175">
        <v>40</v>
      </c>
      <c r="CY117" s="90">
        <v>20</v>
      </c>
      <c r="CZ117" s="90" t="s">
        <v>156</v>
      </c>
      <c r="DA117" s="136">
        <v>36.599942077045782</v>
      </c>
      <c r="DB117" s="136">
        <f t="shared" ref="DB117:DC117" si="554">AVERAGE(CR117,CW117)</f>
        <v>50</v>
      </c>
      <c r="DC117" s="136">
        <f t="shared" si="554"/>
        <v>42.5</v>
      </c>
      <c r="DD117" s="136"/>
      <c r="DE117" s="136">
        <f t="shared" ref="DE117:DE118" si="555">AVERAGE(CV117,DA117)</f>
        <v>43.423915175840534</v>
      </c>
      <c r="DF117" s="234">
        <f t="shared" si="310"/>
        <v>43.058823529411768</v>
      </c>
      <c r="DG117" s="234">
        <f t="shared" si="311"/>
        <v>30.570588235294121</v>
      </c>
      <c r="DH117" s="234">
        <f t="shared" si="312"/>
        <v>15.78529411764706</v>
      </c>
      <c r="DI117" s="234">
        <f t="shared" si="313"/>
        <v>30.247996136055558</v>
      </c>
      <c r="DJ117" s="234"/>
    </row>
    <row r="118" spans="1:114" ht="15.75" customHeight="1" x14ac:dyDescent="0.35">
      <c r="A118" t="s">
        <v>81</v>
      </c>
      <c r="B118" s="165">
        <v>605</v>
      </c>
      <c r="C118" s="148" t="s">
        <v>391</v>
      </c>
      <c r="D118" s="129" t="s">
        <v>73</v>
      </c>
      <c r="E118" s="130" t="s">
        <v>358</v>
      </c>
      <c r="F118" s="278"/>
      <c r="G118" s="279"/>
      <c r="H118" s="90"/>
      <c r="I118" s="175">
        <v>95</v>
      </c>
      <c r="J118" s="136">
        <v>44.4</v>
      </c>
      <c r="K118" s="136">
        <v>42.2</v>
      </c>
      <c r="L118" s="274">
        <v>84.994566828015422</v>
      </c>
      <c r="M118" s="175">
        <v>100</v>
      </c>
      <c r="N118" s="175">
        <v>55.3</v>
      </c>
      <c r="O118" s="136">
        <v>55.3</v>
      </c>
      <c r="P118" s="274">
        <v>32.956666994202614</v>
      </c>
      <c r="Q118" s="136">
        <f t="shared" ref="Q118:T118" si="556">AVERAGE(I118,M118)</f>
        <v>97.5</v>
      </c>
      <c r="R118" s="136">
        <f t="shared" si="556"/>
        <v>49.849999999999994</v>
      </c>
      <c r="S118" s="136">
        <f t="shared" si="556"/>
        <v>48.75</v>
      </c>
      <c r="T118" s="136">
        <f t="shared" si="556"/>
        <v>58.975616911109014</v>
      </c>
      <c r="U118" s="175">
        <v>30</v>
      </c>
      <c r="V118" s="136">
        <v>10.5</v>
      </c>
      <c r="W118" s="136">
        <v>3.2</v>
      </c>
      <c r="X118" s="175">
        <v>40</v>
      </c>
      <c r="Y118" s="136">
        <v>14</v>
      </c>
      <c r="Z118" s="136">
        <v>5.6</v>
      </c>
      <c r="AA118" s="175">
        <f t="shared" ref="AA118:AC118" si="557">AVERAGE(U118,X118)</f>
        <v>35</v>
      </c>
      <c r="AB118" s="136">
        <f t="shared" si="557"/>
        <v>12.25</v>
      </c>
      <c r="AC118" s="136">
        <f t="shared" si="557"/>
        <v>4.4000000000000004</v>
      </c>
      <c r="AD118" s="229">
        <v>43660</v>
      </c>
      <c r="AE118" s="275">
        <v>80</v>
      </c>
      <c r="AF118" s="276">
        <v>33</v>
      </c>
      <c r="AG118" s="276">
        <v>26.4</v>
      </c>
      <c r="AH118" s="168" t="s">
        <v>139</v>
      </c>
      <c r="AI118" s="229">
        <v>43660</v>
      </c>
      <c r="AJ118" s="275">
        <v>40</v>
      </c>
      <c r="AK118" s="276">
        <v>7</v>
      </c>
      <c r="AL118" s="276">
        <v>2.8</v>
      </c>
      <c r="AM118" s="168" t="s">
        <v>77</v>
      </c>
      <c r="AN118" s="136">
        <f t="shared" ref="AN118:AP118" si="558">AVERAGE(AE118,AJ118)</f>
        <v>60</v>
      </c>
      <c r="AO118" s="136">
        <f t="shared" si="558"/>
        <v>20</v>
      </c>
      <c r="AP118" s="136">
        <f t="shared" si="558"/>
        <v>14.6</v>
      </c>
      <c r="AQ118" s="229">
        <v>44027</v>
      </c>
      <c r="AR118" s="116">
        <v>40</v>
      </c>
      <c r="AS118" s="116">
        <v>30</v>
      </c>
      <c r="AT118" s="117">
        <f t="shared" si="534"/>
        <v>12</v>
      </c>
      <c r="AU118" s="116">
        <v>19.239999999999998</v>
      </c>
      <c r="AV118" s="116">
        <v>3.2463815520484101</v>
      </c>
      <c r="AW118" s="115">
        <v>44027</v>
      </c>
      <c r="AX118" s="116">
        <v>10</v>
      </c>
      <c r="AY118" s="116">
        <v>40</v>
      </c>
      <c r="AZ118" s="117">
        <f t="shared" si="535"/>
        <v>4</v>
      </c>
      <c r="BA118" s="116">
        <v>9.718</v>
      </c>
      <c r="BB118" s="116">
        <v>0.35457500246232637</v>
      </c>
      <c r="BC118" s="136">
        <f t="shared" si="536"/>
        <v>25</v>
      </c>
      <c r="BD118" s="136">
        <f t="shared" si="537"/>
        <v>35</v>
      </c>
      <c r="BE118" s="136">
        <f t="shared" si="538"/>
        <v>8</v>
      </c>
      <c r="BF118" s="136">
        <f t="shared" si="539"/>
        <v>14.478999999999999</v>
      </c>
      <c r="BG118" s="136">
        <f t="shared" si="540"/>
        <v>1.8004782772553682</v>
      </c>
      <c r="BH118" s="261">
        <v>44384</v>
      </c>
      <c r="BI118" s="259">
        <v>70</v>
      </c>
      <c r="BJ118" s="259">
        <v>14</v>
      </c>
      <c r="BK118" s="259">
        <f t="shared" si="541"/>
        <v>9.8000000000000007</v>
      </c>
      <c r="BL118" s="325">
        <v>27.27</v>
      </c>
      <c r="BM118" s="325">
        <v>2.7794935145151327</v>
      </c>
      <c r="BN118" s="262"/>
      <c r="BO118" s="257">
        <v>44389</v>
      </c>
      <c r="BP118" s="258">
        <v>85</v>
      </c>
      <c r="BQ118" s="258">
        <v>20</v>
      </c>
      <c r="BR118" s="259">
        <f t="shared" si="542"/>
        <v>17</v>
      </c>
      <c r="BS118" s="325">
        <v>41.072000000000003</v>
      </c>
      <c r="BT118" s="325">
        <v>1.719248493442042</v>
      </c>
      <c r="BU118" s="260"/>
      <c r="BV118" s="93">
        <f t="shared" si="543"/>
        <v>77.5</v>
      </c>
      <c r="BW118" s="93">
        <f t="shared" si="543"/>
        <v>17</v>
      </c>
      <c r="BX118" s="93">
        <f t="shared" si="543"/>
        <v>13.4</v>
      </c>
      <c r="BY118" s="248">
        <f t="shared" si="317"/>
        <v>34.170999999999999</v>
      </c>
      <c r="BZ118" s="248">
        <f t="shared" si="318"/>
        <v>2.2493710039785872</v>
      </c>
      <c r="CA118" s="90"/>
      <c r="CB118" s="90"/>
      <c r="CC118" s="90"/>
      <c r="CD118" s="175">
        <v>100</v>
      </c>
      <c r="CE118" s="175">
        <v>90</v>
      </c>
      <c r="CF118" s="136">
        <v>90</v>
      </c>
      <c r="CG118" s="90"/>
      <c r="CH118" s="136">
        <v>102.78</v>
      </c>
      <c r="CI118" s="90">
        <v>60</v>
      </c>
      <c r="CJ118" s="90">
        <v>30</v>
      </c>
      <c r="CK118" s="136">
        <v>18</v>
      </c>
      <c r="CL118" s="90">
        <v>50</v>
      </c>
      <c r="CM118" s="90">
        <v>35</v>
      </c>
      <c r="CN118" s="136">
        <v>17.5</v>
      </c>
      <c r="CO118" s="90">
        <v>55</v>
      </c>
      <c r="CP118" s="90">
        <v>32.5</v>
      </c>
      <c r="CQ118" s="136">
        <v>17.75</v>
      </c>
      <c r="CR118" s="175">
        <v>55</v>
      </c>
      <c r="CS118" s="175">
        <v>40</v>
      </c>
      <c r="CT118" s="90">
        <v>22</v>
      </c>
      <c r="CU118" s="90" t="s">
        <v>156</v>
      </c>
      <c r="CV118" s="136">
        <v>45.984527656175587</v>
      </c>
      <c r="CW118" s="175">
        <v>65</v>
      </c>
      <c r="CX118" s="175">
        <v>55</v>
      </c>
      <c r="CY118" s="90">
        <v>35.75</v>
      </c>
      <c r="CZ118" s="90" t="s">
        <v>156</v>
      </c>
      <c r="DA118" s="136">
        <v>40.339209341563816</v>
      </c>
      <c r="DB118" s="136">
        <f t="shared" ref="DB118:DC118" si="559">AVERAGE(CR118,CW118)</f>
        <v>60</v>
      </c>
      <c r="DC118" s="136">
        <f t="shared" si="559"/>
        <v>47.5</v>
      </c>
      <c r="DD118" s="136"/>
      <c r="DE118" s="136">
        <f t="shared" si="555"/>
        <v>43.161868498869701</v>
      </c>
      <c r="DF118" s="234">
        <f t="shared" si="310"/>
        <v>61.333333333333336</v>
      </c>
      <c r="DG118" s="234">
        <f t="shared" si="311"/>
        <v>34.546666666666667</v>
      </c>
      <c r="DH118" s="234">
        <f t="shared" si="312"/>
        <v>24.103333333333335</v>
      </c>
      <c r="DI118" s="234">
        <f t="shared" si="313"/>
        <v>51.068742704989354</v>
      </c>
      <c r="DJ118" s="234"/>
    </row>
    <row r="119" spans="1:114" ht="15.75" customHeight="1" x14ac:dyDescent="0.35">
      <c r="A119" t="s">
        <v>81</v>
      </c>
      <c r="B119" s="165">
        <v>606</v>
      </c>
      <c r="C119" s="148" t="s">
        <v>394</v>
      </c>
      <c r="D119" s="129" t="s">
        <v>73</v>
      </c>
      <c r="E119" s="130" t="s">
        <v>358</v>
      </c>
      <c r="F119" s="273">
        <v>60</v>
      </c>
      <c r="G119" s="136">
        <v>21</v>
      </c>
      <c r="H119" s="90">
        <v>12.6</v>
      </c>
      <c r="I119" s="175">
        <v>90</v>
      </c>
      <c r="J119" s="136">
        <v>60.7</v>
      </c>
      <c r="K119" s="136">
        <v>54.6</v>
      </c>
      <c r="L119" s="274">
        <v>27.300092295724248</v>
      </c>
      <c r="M119" s="175">
        <v>90</v>
      </c>
      <c r="N119" s="175">
        <v>55.3</v>
      </c>
      <c r="O119" s="136">
        <v>49.8</v>
      </c>
      <c r="P119" s="274">
        <v>16.722416351677548</v>
      </c>
      <c r="Q119" s="136">
        <f t="shared" ref="Q119:T119" si="560">AVERAGE(I119,M119)</f>
        <v>90</v>
      </c>
      <c r="R119" s="136">
        <f t="shared" si="560"/>
        <v>58</v>
      </c>
      <c r="S119" s="136">
        <f t="shared" si="560"/>
        <v>52.2</v>
      </c>
      <c r="T119" s="136">
        <f t="shared" si="560"/>
        <v>22.011254323700896</v>
      </c>
      <c r="U119" s="175">
        <v>50</v>
      </c>
      <c r="V119" s="136">
        <v>33</v>
      </c>
      <c r="W119" s="136">
        <v>16.5</v>
      </c>
      <c r="X119" s="175">
        <v>30</v>
      </c>
      <c r="Y119" s="136">
        <v>14</v>
      </c>
      <c r="Z119" s="136">
        <v>4.2</v>
      </c>
      <c r="AA119" s="175">
        <f t="shared" ref="AA119:AC119" si="561">AVERAGE(U119,X119)</f>
        <v>40</v>
      </c>
      <c r="AB119" s="136">
        <f t="shared" si="561"/>
        <v>23.5</v>
      </c>
      <c r="AC119" s="136">
        <f t="shared" si="561"/>
        <v>10.35</v>
      </c>
      <c r="AD119" s="229">
        <v>43658</v>
      </c>
      <c r="AE119" s="275">
        <v>55</v>
      </c>
      <c r="AF119" s="276">
        <v>33</v>
      </c>
      <c r="AG119" s="276">
        <v>18.2</v>
      </c>
      <c r="AH119" s="174" t="s">
        <v>77</v>
      </c>
      <c r="AI119" s="229">
        <v>43656</v>
      </c>
      <c r="AJ119" s="275">
        <v>75</v>
      </c>
      <c r="AK119" s="276">
        <v>66</v>
      </c>
      <c r="AL119" s="276">
        <v>49.5</v>
      </c>
      <c r="AM119" s="168" t="s">
        <v>77</v>
      </c>
      <c r="AN119" s="136">
        <f t="shared" ref="AN119:AP119" si="562">AVERAGE(AE119,AJ119)</f>
        <v>65</v>
      </c>
      <c r="AO119" s="136">
        <f t="shared" si="562"/>
        <v>49.5</v>
      </c>
      <c r="AP119" s="136">
        <f t="shared" si="562"/>
        <v>33.85</v>
      </c>
      <c r="AQ119" s="229">
        <v>44028</v>
      </c>
      <c r="AR119" s="116">
        <v>30</v>
      </c>
      <c r="AS119" s="116">
        <v>75</v>
      </c>
      <c r="AT119" s="117">
        <f t="shared" si="534"/>
        <v>22.5</v>
      </c>
      <c r="AU119" s="116">
        <v>12.114000000000001</v>
      </c>
      <c r="AV119" s="116">
        <v>0</v>
      </c>
      <c r="AW119" s="115">
        <v>44028</v>
      </c>
      <c r="AX119" s="116">
        <v>10</v>
      </c>
      <c r="AY119" s="116">
        <v>35</v>
      </c>
      <c r="AZ119" s="117">
        <f t="shared" si="535"/>
        <v>3.5</v>
      </c>
      <c r="BA119" s="116">
        <v>14.484</v>
      </c>
      <c r="BB119" s="116">
        <v>0.87752229000469273</v>
      </c>
      <c r="BC119" s="136">
        <f t="shared" si="536"/>
        <v>20</v>
      </c>
      <c r="BD119" s="136">
        <f t="shared" si="537"/>
        <v>55</v>
      </c>
      <c r="BE119" s="136">
        <f t="shared" si="538"/>
        <v>13</v>
      </c>
      <c r="BF119" s="136">
        <f t="shared" si="539"/>
        <v>13.298999999999999</v>
      </c>
      <c r="BG119" s="136">
        <f t="shared" si="540"/>
        <v>0.43876114500234636</v>
      </c>
      <c r="BH119" s="257">
        <v>44392</v>
      </c>
      <c r="BI119" s="258">
        <v>20</v>
      </c>
      <c r="BJ119" s="258">
        <v>20</v>
      </c>
      <c r="BK119" s="259">
        <f t="shared" si="541"/>
        <v>4</v>
      </c>
      <c r="BL119" s="325">
        <v>23.033999999999999</v>
      </c>
      <c r="BM119" s="325">
        <v>2.7783760499676937</v>
      </c>
      <c r="BN119" s="260"/>
      <c r="BO119" s="257">
        <v>44390</v>
      </c>
      <c r="BP119" s="258">
        <v>75</v>
      </c>
      <c r="BQ119" s="258">
        <v>14</v>
      </c>
      <c r="BR119" s="259">
        <f t="shared" si="542"/>
        <v>10.5</v>
      </c>
      <c r="BS119" s="325" t="s">
        <v>200</v>
      </c>
      <c r="BT119" s="325" t="s">
        <v>200</v>
      </c>
      <c r="BU119" s="326" t="s">
        <v>972</v>
      </c>
      <c r="BV119" s="93">
        <f t="shared" si="543"/>
        <v>47.5</v>
      </c>
      <c r="BW119" s="93">
        <f t="shared" si="543"/>
        <v>17</v>
      </c>
      <c r="BX119" s="93">
        <f t="shared" si="543"/>
        <v>7.25</v>
      </c>
      <c r="BY119" s="248">
        <f t="shared" si="317"/>
        <v>23.033999999999999</v>
      </c>
      <c r="BZ119" s="248">
        <f t="shared" si="318"/>
        <v>2.7783760499676937</v>
      </c>
      <c r="CA119" s="90">
        <v>50</v>
      </c>
      <c r="CB119" s="90">
        <v>40</v>
      </c>
      <c r="CC119" s="90">
        <v>20</v>
      </c>
      <c r="CD119" s="175">
        <v>85</v>
      </c>
      <c r="CE119" s="175">
        <v>65</v>
      </c>
      <c r="CF119" s="136">
        <v>55.25</v>
      </c>
      <c r="CG119" s="90"/>
      <c r="CH119" s="136">
        <v>11.610640770949496</v>
      </c>
      <c r="CI119" s="90">
        <v>30</v>
      </c>
      <c r="CJ119" s="90">
        <v>30</v>
      </c>
      <c r="CK119" s="136">
        <v>9</v>
      </c>
      <c r="CL119" s="90">
        <v>20</v>
      </c>
      <c r="CM119" s="90">
        <v>10</v>
      </c>
      <c r="CN119" s="136">
        <v>2</v>
      </c>
      <c r="CO119" s="90">
        <v>25</v>
      </c>
      <c r="CP119" s="90">
        <v>20</v>
      </c>
      <c r="CQ119" s="136">
        <v>5.5</v>
      </c>
      <c r="CR119" s="175">
        <v>50</v>
      </c>
      <c r="CS119" s="175">
        <v>40</v>
      </c>
      <c r="CT119" s="90">
        <v>20</v>
      </c>
      <c r="CU119" s="90">
        <v>17</v>
      </c>
      <c r="CV119" s="136">
        <v>40.245571458730439</v>
      </c>
      <c r="CW119" s="175">
        <v>50</v>
      </c>
      <c r="CX119" s="175">
        <v>40</v>
      </c>
      <c r="CY119" s="90">
        <v>20</v>
      </c>
      <c r="CZ119" s="90" t="s">
        <v>156</v>
      </c>
      <c r="DA119" s="136">
        <v>28.980348909787523</v>
      </c>
      <c r="DB119" s="136">
        <f t="shared" ref="DB119:DC119" si="563">AVERAGE(CR119,CW119)</f>
        <v>50</v>
      </c>
      <c r="DC119" s="136">
        <f t="shared" si="563"/>
        <v>40</v>
      </c>
      <c r="DD119" s="136">
        <f t="shared" ref="DD119:DE119" si="564">AVERAGE(CU119,CZ119)</f>
        <v>17</v>
      </c>
      <c r="DE119" s="136">
        <f t="shared" si="564"/>
        <v>34.612960184258981</v>
      </c>
      <c r="DF119" s="234">
        <f t="shared" si="310"/>
        <v>51.176470588235297</v>
      </c>
      <c r="DG119" s="234">
        <f t="shared" si="311"/>
        <v>38.352941176470587</v>
      </c>
      <c r="DH119" s="234">
        <f t="shared" si="312"/>
        <v>21.891176470588235</v>
      </c>
      <c r="DI119" s="234">
        <f t="shared" si="313"/>
        <v>28.312107253979939</v>
      </c>
      <c r="DJ119" s="234">
        <f>AVERAGE(CG119,CU119,CZ119)</f>
        <v>17</v>
      </c>
    </row>
    <row r="120" spans="1:114" ht="15.75" customHeight="1" x14ac:dyDescent="0.35">
      <c r="A120" t="s">
        <v>81</v>
      </c>
      <c r="B120" s="165">
        <v>607</v>
      </c>
      <c r="C120" s="148" t="s">
        <v>395</v>
      </c>
      <c r="D120" s="129" t="s">
        <v>73</v>
      </c>
      <c r="E120" s="130" t="s">
        <v>358</v>
      </c>
      <c r="F120" s="278"/>
      <c r="G120" s="279"/>
      <c r="H120" s="90"/>
      <c r="I120" s="175">
        <v>95</v>
      </c>
      <c r="J120" s="136">
        <v>33</v>
      </c>
      <c r="K120" s="136">
        <v>31.4</v>
      </c>
      <c r="L120" s="274">
        <v>65.213061742343172</v>
      </c>
      <c r="M120" s="175">
        <v>80</v>
      </c>
      <c r="N120" s="175">
        <v>90</v>
      </c>
      <c r="O120" s="136">
        <v>72</v>
      </c>
      <c r="P120" s="274">
        <v>34.844004195782318</v>
      </c>
      <c r="Q120" s="136">
        <f t="shared" ref="Q120:T120" si="565">AVERAGE(I120,M120)</f>
        <v>87.5</v>
      </c>
      <c r="R120" s="136">
        <f t="shared" si="565"/>
        <v>61.5</v>
      </c>
      <c r="S120" s="136">
        <f t="shared" si="565"/>
        <v>51.7</v>
      </c>
      <c r="T120" s="136">
        <f t="shared" si="565"/>
        <v>50.028532969062745</v>
      </c>
      <c r="U120" s="175">
        <v>30</v>
      </c>
      <c r="V120" s="136">
        <v>10.5</v>
      </c>
      <c r="W120" s="136">
        <v>3.2</v>
      </c>
      <c r="X120" s="175">
        <v>40</v>
      </c>
      <c r="Y120" s="136">
        <v>10.5</v>
      </c>
      <c r="Z120" s="136">
        <v>4.2</v>
      </c>
      <c r="AA120" s="175">
        <f t="shared" ref="AA120:AC120" si="566">AVERAGE(U120,X120)</f>
        <v>35</v>
      </c>
      <c r="AB120" s="136">
        <f t="shared" si="566"/>
        <v>10.5</v>
      </c>
      <c r="AC120" s="136">
        <f t="shared" si="566"/>
        <v>3.7</v>
      </c>
      <c r="AD120" s="229">
        <v>43660</v>
      </c>
      <c r="AE120" s="275">
        <v>60</v>
      </c>
      <c r="AF120" s="276">
        <v>72.5</v>
      </c>
      <c r="AG120" s="276">
        <v>43.5</v>
      </c>
      <c r="AH120" s="168" t="s">
        <v>139</v>
      </c>
      <c r="AI120" s="229">
        <v>43657</v>
      </c>
      <c r="AJ120" s="275">
        <v>60</v>
      </c>
      <c r="AK120" s="276">
        <v>14</v>
      </c>
      <c r="AL120" s="276">
        <v>8.4</v>
      </c>
      <c r="AM120" s="174" t="s">
        <v>77</v>
      </c>
      <c r="AN120" s="136">
        <f t="shared" ref="AN120:AP120" si="567">AVERAGE(AE120,AJ120)</f>
        <v>60</v>
      </c>
      <c r="AO120" s="136">
        <f t="shared" si="567"/>
        <v>43.25</v>
      </c>
      <c r="AP120" s="136">
        <f t="shared" si="567"/>
        <v>25.95</v>
      </c>
      <c r="AQ120" s="229">
        <v>44027</v>
      </c>
      <c r="AR120" s="116">
        <v>10</v>
      </c>
      <c r="AS120" s="116">
        <v>15</v>
      </c>
      <c r="AT120" s="117">
        <f t="shared" si="534"/>
        <v>1.5</v>
      </c>
      <c r="AU120" s="226">
        <v>2.7050000000000001</v>
      </c>
      <c r="AV120" s="116">
        <v>0</v>
      </c>
      <c r="AW120" s="115">
        <v>44024</v>
      </c>
      <c r="AX120" s="116">
        <v>0</v>
      </c>
      <c r="AY120" s="116">
        <v>0</v>
      </c>
      <c r="AZ120" s="117">
        <f t="shared" si="535"/>
        <v>0</v>
      </c>
      <c r="BA120" s="226">
        <v>7.33</v>
      </c>
      <c r="BB120" s="116">
        <v>0</v>
      </c>
      <c r="BC120" s="136">
        <f t="shared" si="536"/>
        <v>5</v>
      </c>
      <c r="BD120" s="136">
        <f t="shared" si="537"/>
        <v>7.5</v>
      </c>
      <c r="BE120" s="136">
        <f t="shared" si="538"/>
        <v>0.75</v>
      </c>
      <c r="BF120" s="136">
        <f t="shared" si="539"/>
        <v>5.0175000000000001</v>
      </c>
      <c r="BG120" s="136">
        <f t="shared" si="540"/>
        <v>0</v>
      </c>
      <c r="BH120" s="257">
        <v>44397</v>
      </c>
      <c r="BI120" s="258">
        <v>0</v>
      </c>
      <c r="BJ120" s="258">
        <v>0</v>
      </c>
      <c r="BK120" s="259">
        <f t="shared" si="541"/>
        <v>0</v>
      </c>
      <c r="BL120" s="325">
        <v>3.3359999999999999</v>
      </c>
      <c r="BM120" s="325">
        <v>3.0525030525030525E-3</v>
      </c>
      <c r="BN120" s="260" t="s">
        <v>226</v>
      </c>
      <c r="BO120" s="257">
        <v>44389</v>
      </c>
      <c r="BP120" s="258">
        <v>20</v>
      </c>
      <c r="BQ120" s="258">
        <v>7</v>
      </c>
      <c r="BR120" s="259">
        <f t="shared" si="542"/>
        <v>1.4</v>
      </c>
      <c r="BS120" s="325">
        <v>13.794</v>
      </c>
      <c r="BT120" s="325">
        <v>0.47922656998791513</v>
      </c>
      <c r="BU120" s="260" t="s">
        <v>99</v>
      </c>
      <c r="BV120" s="93">
        <f t="shared" si="543"/>
        <v>10</v>
      </c>
      <c r="BW120" s="93">
        <f t="shared" si="543"/>
        <v>3.5</v>
      </c>
      <c r="BX120" s="93">
        <f t="shared" si="543"/>
        <v>0.7</v>
      </c>
      <c r="BY120" s="248">
        <f t="shared" si="317"/>
        <v>8.5649999999999995</v>
      </c>
      <c r="BZ120" s="248">
        <f t="shared" si="318"/>
        <v>0.24113953652020909</v>
      </c>
      <c r="CA120" s="90"/>
      <c r="CB120" s="90"/>
      <c r="CC120" s="90"/>
      <c r="CD120" s="175">
        <v>85</v>
      </c>
      <c r="CE120" s="175">
        <v>60</v>
      </c>
      <c r="CF120" s="136">
        <v>51</v>
      </c>
      <c r="CG120" s="90"/>
      <c r="CH120" s="136">
        <v>53.389998505854301</v>
      </c>
      <c r="CI120" s="90">
        <v>50</v>
      </c>
      <c r="CJ120" s="90">
        <v>30</v>
      </c>
      <c r="CK120" s="136">
        <v>15</v>
      </c>
      <c r="CL120" s="90">
        <v>40</v>
      </c>
      <c r="CM120" s="90">
        <v>30</v>
      </c>
      <c r="CN120" s="136">
        <v>12</v>
      </c>
      <c r="CO120" s="90">
        <v>45</v>
      </c>
      <c r="CP120" s="90">
        <v>30</v>
      </c>
      <c r="CQ120" s="136">
        <v>13.5</v>
      </c>
      <c r="CR120" s="175">
        <v>45</v>
      </c>
      <c r="CS120" s="175">
        <v>35</v>
      </c>
      <c r="CT120" s="90">
        <v>15.75</v>
      </c>
      <c r="CU120" s="90" t="s">
        <v>156</v>
      </c>
      <c r="CV120" s="136">
        <v>22.637477632520646</v>
      </c>
      <c r="CW120" s="175">
        <v>60</v>
      </c>
      <c r="CX120" s="175">
        <v>45</v>
      </c>
      <c r="CY120" s="90">
        <v>27</v>
      </c>
      <c r="CZ120" s="90" t="s">
        <v>156</v>
      </c>
      <c r="DA120" s="136">
        <v>13.591262934213225</v>
      </c>
      <c r="DB120" s="136">
        <f t="shared" ref="DB120:DC120" si="568">AVERAGE(CR120,CW120)</f>
        <v>52.5</v>
      </c>
      <c r="DC120" s="136">
        <f t="shared" si="568"/>
        <v>40</v>
      </c>
      <c r="DD120" s="136"/>
      <c r="DE120" s="136">
        <f>AVERAGE(CV120,DA120)</f>
        <v>18.114370283366934</v>
      </c>
      <c r="DF120" s="234">
        <f t="shared" si="310"/>
        <v>45</v>
      </c>
      <c r="DG120" s="234">
        <f t="shared" si="311"/>
        <v>30.166666666666668</v>
      </c>
      <c r="DH120" s="234">
        <f t="shared" si="312"/>
        <v>19.09</v>
      </c>
      <c r="DI120" s="234">
        <f t="shared" si="313"/>
        <v>34.071451626214838</v>
      </c>
      <c r="DJ120" s="234"/>
    </row>
    <row r="121" spans="1:114" ht="15.75" customHeight="1" x14ac:dyDescent="0.35">
      <c r="A121" t="s">
        <v>81</v>
      </c>
      <c r="B121" s="165">
        <v>609</v>
      </c>
      <c r="C121" s="148" t="s">
        <v>396</v>
      </c>
      <c r="D121" s="129" t="s">
        <v>73</v>
      </c>
      <c r="E121" s="130" t="s">
        <v>358</v>
      </c>
      <c r="F121" s="273">
        <v>60</v>
      </c>
      <c r="G121" s="136">
        <v>44</v>
      </c>
      <c r="H121" s="90">
        <v>26.4</v>
      </c>
      <c r="I121" s="175">
        <v>15</v>
      </c>
      <c r="J121" s="136">
        <v>27</v>
      </c>
      <c r="K121" s="136">
        <v>4.0999999999999996</v>
      </c>
      <c r="L121" s="274">
        <v>25.371988096380914</v>
      </c>
      <c r="M121" s="175">
        <v>40</v>
      </c>
      <c r="N121" s="175">
        <v>55.3</v>
      </c>
      <c r="O121" s="136">
        <v>22.1</v>
      </c>
      <c r="P121" s="274">
        <v>20.421397803110192</v>
      </c>
      <c r="Q121" s="136">
        <f t="shared" ref="Q121:T121" si="569">AVERAGE(I121,M121)</f>
        <v>27.5</v>
      </c>
      <c r="R121" s="136">
        <f t="shared" si="569"/>
        <v>41.15</v>
      </c>
      <c r="S121" s="136">
        <f t="shared" si="569"/>
        <v>13.100000000000001</v>
      </c>
      <c r="T121" s="136">
        <f t="shared" si="569"/>
        <v>22.896692949745553</v>
      </c>
      <c r="U121" s="175">
        <v>30</v>
      </c>
      <c r="V121" s="136">
        <v>7</v>
      </c>
      <c r="W121" s="136">
        <v>2.1</v>
      </c>
      <c r="X121" s="175">
        <v>10</v>
      </c>
      <c r="Y121" s="136">
        <v>7</v>
      </c>
      <c r="Z121" s="136">
        <v>0.7</v>
      </c>
      <c r="AA121" s="175">
        <f t="shared" ref="AA121:AC121" si="570">AVERAGE(U121,X121)</f>
        <v>20</v>
      </c>
      <c r="AB121" s="136">
        <f t="shared" si="570"/>
        <v>7</v>
      </c>
      <c r="AC121" s="136">
        <f t="shared" si="570"/>
        <v>1.4</v>
      </c>
      <c r="AD121" s="229">
        <v>43661</v>
      </c>
      <c r="AE121" s="275">
        <v>75</v>
      </c>
      <c r="AF121" s="276">
        <v>66</v>
      </c>
      <c r="AG121" s="276">
        <v>49.5</v>
      </c>
      <c r="AH121" s="174" t="s">
        <v>139</v>
      </c>
      <c r="AI121" s="229">
        <v>43658</v>
      </c>
      <c r="AJ121" s="275">
        <v>70</v>
      </c>
      <c r="AK121" s="276">
        <v>60.7</v>
      </c>
      <c r="AL121" s="276">
        <v>42.5</v>
      </c>
      <c r="AM121" s="168" t="s">
        <v>77</v>
      </c>
      <c r="AN121" s="136">
        <f t="shared" ref="AN121:AP121" si="571">AVERAGE(AE121,AJ121)</f>
        <v>72.5</v>
      </c>
      <c r="AO121" s="136">
        <f t="shared" si="571"/>
        <v>63.35</v>
      </c>
      <c r="AP121" s="136">
        <f t="shared" si="571"/>
        <v>46</v>
      </c>
      <c r="AQ121" s="229">
        <v>44029</v>
      </c>
      <c r="AR121" s="116">
        <v>0</v>
      </c>
      <c r="AS121" s="116">
        <v>0</v>
      </c>
      <c r="AT121" s="117">
        <f t="shared" si="534"/>
        <v>0</v>
      </c>
      <c r="AU121" s="116">
        <v>4.4109999999999996</v>
      </c>
      <c r="AV121" s="116">
        <v>0</v>
      </c>
      <c r="AW121" s="115">
        <v>44031</v>
      </c>
      <c r="AX121" s="116">
        <v>0</v>
      </c>
      <c r="AY121" s="116">
        <v>0</v>
      </c>
      <c r="AZ121" s="117">
        <f t="shared" si="535"/>
        <v>0</v>
      </c>
      <c r="BA121" s="116">
        <v>3.3010000000000002</v>
      </c>
      <c r="BB121" s="116">
        <v>0.3776276591280997</v>
      </c>
      <c r="BC121" s="136">
        <f t="shared" si="536"/>
        <v>0</v>
      </c>
      <c r="BD121" s="136">
        <f t="shared" si="537"/>
        <v>0</v>
      </c>
      <c r="BE121" s="136">
        <f t="shared" si="538"/>
        <v>0</v>
      </c>
      <c r="BF121" s="136">
        <f t="shared" si="539"/>
        <v>3.8559999999999999</v>
      </c>
      <c r="BG121" s="136">
        <f t="shared" si="540"/>
        <v>0.18881382956404985</v>
      </c>
      <c r="BH121" s="261">
        <v>44397</v>
      </c>
      <c r="BI121" s="259">
        <v>0</v>
      </c>
      <c r="BJ121" s="259">
        <v>0</v>
      </c>
      <c r="BK121" s="259">
        <f t="shared" si="541"/>
        <v>0</v>
      </c>
      <c r="BL121" s="325">
        <v>0.51400000000000001</v>
      </c>
      <c r="BM121" s="325">
        <v>0.36296349014305029</v>
      </c>
      <c r="BN121" s="262" t="s">
        <v>226</v>
      </c>
      <c r="BO121" s="257">
        <v>44397</v>
      </c>
      <c r="BP121" s="258">
        <v>0</v>
      </c>
      <c r="BQ121" s="258">
        <v>0</v>
      </c>
      <c r="BR121" s="259">
        <f t="shared" si="542"/>
        <v>0</v>
      </c>
      <c r="BS121" s="325">
        <v>2.0990000000000002</v>
      </c>
      <c r="BT121" s="325">
        <v>4.2362111327628571E-4</v>
      </c>
      <c r="BU121" s="260" t="s">
        <v>941</v>
      </c>
      <c r="BV121" s="93">
        <f t="shared" si="543"/>
        <v>0</v>
      </c>
      <c r="BW121" s="93">
        <f t="shared" si="543"/>
        <v>0</v>
      </c>
      <c r="BX121" s="93">
        <f t="shared" si="543"/>
        <v>0</v>
      </c>
      <c r="BY121" s="248">
        <f t="shared" si="317"/>
        <v>1.3065000000000002</v>
      </c>
      <c r="BZ121" s="248">
        <f t="shared" si="318"/>
        <v>0.18169355562816328</v>
      </c>
      <c r="CA121" s="90">
        <v>30</v>
      </c>
      <c r="CB121" s="90">
        <v>30</v>
      </c>
      <c r="CC121" s="90">
        <v>9</v>
      </c>
      <c r="CD121" s="175">
        <v>40</v>
      </c>
      <c r="CE121" s="175">
        <v>30</v>
      </c>
      <c r="CF121" s="136">
        <v>12</v>
      </c>
      <c r="CG121" s="90"/>
      <c r="CH121" s="136">
        <v>67.044072872678257</v>
      </c>
      <c r="CI121" s="90">
        <v>20</v>
      </c>
      <c r="CJ121" s="90">
        <v>10</v>
      </c>
      <c r="CK121" s="136">
        <v>2</v>
      </c>
      <c r="CL121" s="90">
        <v>35</v>
      </c>
      <c r="CM121" s="90">
        <v>20</v>
      </c>
      <c r="CN121" s="136">
        <v>7</v>
      </c>
      <c r="CO121" s="90">
        <v>27.5</v>
      </c>
      <c r="CP121" s="90">
        <v>15</v>
      </c>
      <c r="CQ121" s="136">
        <v>4.5</v>
      </c>
      <c r="CR121" s="175" t="s">
        <v>80</v>
      </c>
      <c r="CS121" s="175" t="s">
        <v>80</v>
      </c>
      <c r="CT121" s="90" t="s">
        <v>80</v>
      </c>
      <c r="CU121" s="90" t="s">
        <v>81</v>
      </c>
      <c r="CV121" s="136" t="s">
        <v>81</v>
      </c>
      <c r="CW121" s="175" t="s">
        <v>80</v>
      </c>
      <c r="CX121" s="175" t="s">
        <v>80</v>
      </c>
      <c r="CY121" s="90" t="s">
        <v>80</v>
      </c>
      <c r="CZ121" s="90" t="s">
        <v>81</v>
      </c>
      <c r="DA121" s="136" t="s">
        <v>81</v>
      </c>
      <c r="DB121" s="136"/>
      <c r="DC121" s="136"/>
      <c r="DD121" s="136"/>
      <c r="DE121" s="136"/>
      <c r="DF121" s="234">
        <f t="shared" si="310"/>
        <v>28.333333333333332</v>
      </c>
      <c r="DG121" s="234">
        <f t="shared" si="311"/>
        <v>23.8</v>
      </c>
      <c r="DH121" s="234">
        <f t="shared" si="312"/>
        <v>11.826666666666666</v>
      </c>
      <c r="DI121" s="234">
        <f t="shared" si="313"/>
        <v>22.896692949745553</v>
      </c>
      <c r="DJ121" s="234"/>
    </row>
    <row r="122" spans="1:114" ht="15.75" customHeight="1" x14ac:dyDescent="0.35">
      <c r="A122" t="s">
        <v>81</v>
      </c>
      <c r="B122" s="165">
        <v>610</v>
      </c>
      <c r="C122" s="148" t="s">
        <v>398</v>
      </c>
      <c r="D122" s="129" t="s">
        <v>73</v>
      </c>
      <c r="E122" s="131" t="s">
        <v>399</v>
      </c>
      <c r="F122" s="273">
        <v>30</v>
      </c>
      <c r="G122" s="136">
        <v>14</v>
      </c>
      <c r="H122" s="90">
        <v>4.2</v>
      </c>
      <c r="I122" s="175">
        <v>40</v>
      </c>
      <c r="J122" s="136">
        <v>21</v>
      </c>
      <c r="K122" s="136">
        <v>8.4</v>
      </c>
      <c r="L122" s="274">
        <v>13.814458299131879</v>
      </c>
      <c r="M122" s="175">
        <v>85</v>
      </c>
      <c r="N122" s="175">
        <v>44.4</v>
      </c>
      <c r="O122" s="136">
        <v>37.700000000000003</v>
      </c>
      <c r="P122" s="274">
        <v>19.676082136315433</v>
      </c>
      <c r="Q122" s="136">
        <f t="shared" ref="Q122:T122" si="572">AVERAGE(I122,M122)</f>
        <v>62.5</v>
      </c>
      <c r="R122" s="136">
        <f t="shared" si="572"/>
        <v>32.700000000000003</v>
      </c>
      <c r="S122" s="136">
        <f t="shared" si="572"/>
        <v>23.05</v>
      </c>
      <c r="T122" s="136">
        <f t="shared" si="572"/>
        <v>16.745270217723657</v>
      </c>
      <c r="U122" s="175">
        <v>10</v>
      </c>
      <c r="V122" s="136">
        <v>10.5</v>
      </c>
      <c r="W122" s="136">
        <v>1.1000000000000001</v>
      </c>
      <c r="X122" s="175">
        <v>70</v>
      </c>
      <c r="Y122" s="136">
        <v>10.5</v>
      </c>
      <c r="Z122" s="136">
        <v>7.4</v>
      </c>
      <c r="AA122" s="175">
        <f t="shared" ref="AA122:AC122" si="573">AVERAGE(U122,X122)</f>
        <v>40</v>
      </c>
      <c r="AB122" s="136">
        <f t="shared" si="573"/>
        <v>10.5</v>
      </c>
      <c r="AC122" s="136">
        <f t="shared" si="573"/>
        <v>4.25</v>
      </c>
      <c r="AD122" s="229">
        <v>43661</v>
      </c>
      <c r="AE122" s="275">
        <v>75</v>
      </c>
      <c r="AF122" s="276">
        <v>14</v>
      </c>
      <c r="AG122" s="276">
        <v>10.5</v>
      </c>
      <c r="AH122" s="174"/>
      <c r="AI122" s="229">
        <v>43661</v>
      </c>
      <c r="AJ122" s="275">
        <v>70</v>
      </c>
      <c r="AK122" s="276">
        <v>38.700000000000003</v>
      </c>
      <c r="AL122" s="276">
        <v>27.1</v>
      </c>
      <c r="AM122" s="168"/>
      <c r="AN122" s="136">
        <f t="shared" ref="AN122:AP122" si="574">AVERAGE(AE122,AJ122)</f>
        <v>72.5</v>
      </c>
      <c r="AO122" s="136">
        <f t="shared" si="574"/>
        <v>26.35</v>
      </c>
      <c r="AP122" s="136">
        <f t="shared" si="574"/>
        <v>18.8</v>
      </c>
      <c r="AQ122" s="229">
        <v>44031</v>
      </c>
      <c r="AR122" s="116">
        <v>0</v>
      </c>
      <c r="AS122" s="116">
        <v>0</v>
      </c>
      <c r="AT122" s="117">
        <f t="shared" si="534"/>
        <v>0</v>
      </c>
      <c r="AU122" s="116">
        <v>0.59399999999999997</v>
      </c>
      <c r="AV122" s="116">
        <v>4.9958368026644467E-2</v>
      </c>
      <c r="AW122" s="115">
        <v>44032</v>
      </c>
      <c r="AX122" s="116">
        <v>10</v>
      </c>
      <c r="AY122" s="116">
        <v>80</v>
      </c>
      <c r="AZ122" s="117">
        <f t="shared" si="535"/>
        <v>8</v>
      </c>
      <c r="BA122" s="116">
        <v>1.1160000000000001</v>
      </c>
      <c r="BB122" s="116">
        <v>0.41360478657189897</v>
      </c>
      <c r="BC122" s="136">
        <f t="shared" si="536"/>
        <v>5</v>
      </c>
      <c r="BD122" s="136">
        <f t="shared" si="537"/>
        <v>40</v>
      </c>
      <c r="BE122" s="136">
        <f t="shared" si="538"/>
        <v>4</v>
      </c>
      <c r="BF122" s="136">
        <f t="shared" si="539"/>
        <v>0.85499999999999998</v>
      </c>
      <c r="BG122" s="136">
        <f t="shared" si="540"/>
        <v>0.23178157729927173</v>
      </c>
      <c r="BH122" s="93"/>
      <c r="BI122" s="93"/>
      <c r="BJ122" s="93"/>
      <c r="BK122" s="93"/>
      <c r="BL122" s="248"/>
      <c r="BM122" s="248"/>
      <c r="BN122" s="93"/>
      <c r="BO122" s="93"/>
      <c r="BP122" s="93"/>
      <c r="BQ122" s="93"/>
      <c r="BR122" s="93"/>
      <c r="BS122" s="248"/>
      <c r="BT122" s="248"/>
      <c r="BU122" s="93"/>
      <c r="BV122" s="93"/>
      <c r="BW122" s="93"/>
      <c r="BX122" s="93"/>
      <c r="BY122" s="248"/>
      <c r="BZ122" s="248"/>
      <c r="CA122" s="90">
        <v>30</v>
      </c>
      <c r="CB122" s="90">
        <v>30</v>
      </c>
      <c r="CC122" s="90">
        <v>9</v>
      </c>
      <c r="CD122" s="175">
        <v>40</v>
      </c>
      <c r="CE122" s="175">
        <v>25</v>
      </c>
      <c r="CF122" s="136">
        <v>10</v>
      </c>
      <c r="CG122" s="136">
        <v>12.666666666666668</v>
      </c>
      <c r="CH122" s="136">
        <v>25.805340467194082</v>
      </c>
      <c r="CI122" s="90">
        <v>10</v>
      </c>
      <c r="CJ122" s="90">
        <v>5</v>
      </c>
      <c r="CK122" s="136">
        <v>0.5</v>
      </c>
      <c r="CL122" s="90">
        <v>20</v>
      </c>
      <c r="CM122" s="90">
        <v>10</v>
      </c>
      <c r="CN122" s="136">
        <v>2</v>
      </c>
      <c r="CO122" s="90">
        <v>15</v>
      </c>
      <c r="CP122" s="90">
        <v>7.5</v>
      </c>
      <c r="CQ122" s="136">
        <v>1.25</v>
      </c>
      <c r="CR122" s="175">
        <v>50</v>
      </c>
      <c r="CS122" s="175">
        <v>40</v>
      </c>
      <c r="CT122" s="90">
        <v>20</v>
      </c>
      <c r="CU122" s="90">
        <v>47</v>
      </c>
      <c r="CV122" s="136">
        <v>45.712293696311264</v>
      </c>
      <c r="CW122" s="175">
        <v>55</v>
      </c>
      <c r="CX122" s="175">
        <v>40</v>
      </c>
      <c r="CY122" s="90">
        <v>22</v>
      </c>
      <c r="CZ122" s="90">
        <v>16</v>
      </c>
      <c r="DA122" s="136">
        <v>22.15</v>
      </c>
      <c r="DB122" s="136">
        <f t="shared" ref="DB122:DC122" si="575">AVERAGE(CR122,CW122)</f>
        <v>52.5</v>
      </c>
      <c r="DC122" s="136">
        <f t="shared" si="575"/>
        <v>40</v>
      </c>
      <c r="DD122" s="136">
        <f t="shared" ref="DD122:DE122" si="576">AVERAGE(CU122,CZ122)</f>
        <v>31.5</v>
      </c>
      <c r="DE122" s="136">
        <f t="shared" si="576"/>
        <v>33.931146848155635</v>
      </c>
      <c r="DF122" s="234">
        <f t="shared" si="310"/>
        <v>39.666666666666664</v>
      </c>
      <c r="DG122" s="234">
        <f t="shared" si="311"/>
        <v>25.540000000000003</v>
      </c>
      <c r="DH122" s="234">
        <f t="shared" si="312"/>
        <v>11.193333333333333</v>
      </c>
      <c r="DI122" s="234">
        <f t="shared" si="313"/>
        <v>25.338208532939646</v>
      </c>
      <c r="DJ122" s="234">
        <f t="shared" ref="DJ122:DJ123" si="577">AVERAGE(CG122,CU122,CZ122)</f>
        <v>25.222222222222225</v>
      </c>
    </row>
    <row r="123" spans="1:114" ht="15.75" customHeight="1" x14ac:dyDescent="0.35">
      <c r="A123" t="s">
        <v>81</v>
      </c>
      <c r="B123" s="165">
        <v>611</v>
      </c>
      <c r="C123" s="148" t="s">
        <v>400</v>
      </c>
      <c r="D123" s="129" t="s">
        <v>56</v>
      </c>
      <c r="E123" s="130" t="s">
        <v>57</v>
      </c>
      <c r="F123" s="273">
        <v>60</v>
      </c>
      <c r="G123" s="136">
        <v>66</v>
      </c>
      <c r="H123" s="90">
        <v>39.6</v>
      </c>
      <c r="I123" s="175">
        <v>90</v>
      </c>
      <c r="J123" s="136">
        <v>21</v>
      </c>
      <c r="K123" s="136">
        <v>18.899999999999999</v>
      </c>
      <c r="L123" s="274">
        <v>36.518066493941745</v>
      </c>
      <c r="M123" s="175">
        <v>30</v>
      </c>
      <c r="N123" s="175">
        <v>21</v>
      </c>
      <c r="O123" s="136">
        <v>6.3</v>
      </c>
      <c r="P123" s="274">
        <v>61.370445539769982</v>
      </c>
      <c r="Q123" s="136">
        <f t="shared" ref="Q123:T123" si="578">AVERAGE(I123,M123)</f>
        <v>60</v>
      </c>
      <c r="R123" s="136">
        <f t="shared" si="578"/>
        <v>21</v>
      </c>
      <c r="S123" s="136">
        <f t="shared" si="578"/>
        <v>12.6</v>
      </c>
      <c r="T123" s="136">
        <f t="shared" si="578"/>
        <v>48.94425601685586</v>
      </c>
      <c r="U123" s="175">
        <v>30</v>
      </c>
      <c r="V123" s="136">
        <v>7</v>
      </c>
      <c r="W123" s="136">
        <v>2.1</v>
      </c>
      <c r="X123" s="175">
        <v>10</v>
      </c>
      <c r="Y123" s="136">
        <v>7</v>
      </c>
      <c r="Z123" s="136">
        <v>0.7</v>
      </c>
      <c r="AA123" s="175">
        <f t="shared" ref="AA123:AC123" si="579">AVERAGE(U123,X123)</f>
        <v>20</v>
      </c>
      <c r="AB123" s="136">
        <f t="shared" si="579"/>
        <v>7</v>
      </c>
      <c r="AC123" s="136">
        <f t="shared" si="579"/>
        <v>1.4</v>
      </c>
      <c r="AD123" s="229">
        <v>43661</v>
      </c>
      <c r="AE123" s="275">
        <v>10</v>
      </c>
      <c r="AF123" s="276">
        <v>7</v>
      </c>
      <c r="AG123" s="276">
        <v>0.7</v>
      </c>
      <c r="AH123" s="168"/>
      <c r="AI123" s="229">
        <v>43661</v>
      </c>
      <c r="AJ123" s="275">
        <v>30</v>
      </c>
      <c r="AK123" s="276">
        <v>21</v>
      </c>
      <c r="AL123" s="276">
        <v>6.3</v>
      </c>
      <c r="AM123" s="174"/>
      <c r="AN123" s="136">
        <f t="shared" ref="AN123:AP123" si="580">AVERAGE(AE123,AJ123)</f>
        <v>20</v>
      </c>
      <c r="AO123" s="136">
        <f t="shared" si="580"/>
        <v>14</v>
      </c>
      <c r="AP123" s="136">
        <f t="shared" si="580"/>
        <v>3.5</v>
      </c>
      <c r="AQ123" s="229">
        <v>44034</v>
      </c>
      <c r="AR123" s="116">
        <v>10</v>
      </c>
      <c r="AS123" s="116">
        <v>20</v>
      </c>
      <c r="AT123" s="117">
        <f t="shared" si="534"/>
        <v>2</v>
      </c>
      <c r="AU123" s="116">
        <v>3.601</v>
      </c>
      <c r="AV123" s="116">
        <v>1.0245821808407027</v>
      </c>
      <c r="AW123" s="115">
        <v>44035</v>
      </c>
      <c r="AX123" s="116">
        <v>20</v>
      </c>
      <c r="AY123" s="116">
        <v>20</v>
      </c>
      <c r="AZ123" s="117">
        <f t="shared" si="535"/>
        <v>4</v>
      </c>
      <c r="BA123" s="116">
        <v>5.2229999999999999</v>
      </c>
      <c r="BB123" s="116">
        <v>1.1765496840123706</v>
      </c>
      <c r="BC123" s="136">
        <f t="shared" si="536"/>
        <v>15</v>
      </c>
      <c r="BD123" s="136">
        <f t="shared" si="537"/>
        <v>20</v>
      </c>
      <c r="BE123" s="136">
        <f t="shared" si="538"/>
        <v>3</v>
      </c>
      <c r="BF123" s="136">
        <f t="shared" si="539"/>
        <v>4.4119999999999999</v>
      </c>
      <c r="BG123" s="136">
        <f t="shared" si="540"/>
        <v>1.1005659324265367</v>
      </c>
      <c r="BH123" s="257">
        <v>44390</v>
      </c>
      <c r="BI123" s="258">
        <v>50</v>
      </c>
      <c r="BJ123" s="258">
        <v>14</v>
      </c>
      <c r="BK123" s="259">
        <f t="shared" ref="BK123:BK133" si="581">(BI123*BJ123)/100</f>
        <v>7</v>
      </c>
      <c r="BL123" s="325">
        <v>22.164000000000001</v>
      </c>
      <c r="BM123" s="325">
        <v>14.381270903010035</v>
      </c>
      <c r="BN123" s="260"/>
      <c r="BO123" s="257">
        <v>44390</v>
      </c>
      <c r="BP123" s="258">
        <v>55</v>
      </c>
      <c r="BQ123" s="258">
        <v>33</v>
      </c>
      <c r="BR123" s="259">
        <f t="shared" ref="BR123:BR133" si="582">(BP123*BQ123)/100</f>
        <v>18.149999999999999</v>
      </c>
      <c r="BS123" s="325">
        <v>10.327999999999999</v>
      </c>
      <c r="BT123" s="325">
        <v>5.0417246175243395</v>
      </c>
      <c r="BU123" s="260"/>
      <c r="BV123" s="93">
        <f t="shared" ref="BV123:BV133" si="583">AVERAGE(BI123,BP123)</f>
        <v>52.5</v>
      </c>
      <c r="BW123" s="93">
        <f t="shared" ref="BW123:BW133" si="584">AVERAGE(BJ123,BQ123)</f>
        <v>23.5</v>
      </c>
      <c r="BX123" s="93">
        <f t="shared" ref="BX123:BX133" si="585">AVERAGE(BK123,BR123)</f>
        <v>12.574999999999999</v>
      </c>
      <c r="BY123" s="248">
        <f t="shared" si="317"/>
        <v>16.246000000000002</v>
      </c>
      <c r="BZ123" s="248">
        <f t="shared" si="318"/>
        <v>9.7114977602671875</v>
      </c>
      <c r="CA123" s="90">
        <v>40</v>
      </c>
      <c r="CB123" s="90">
        <v>30</v>
      </c>
      <c r="CC123" s="90">
        <v>12</v>
      </c>
      <c r="CD123" s="175">
        <v>45</v>
      </c>
      <c r="CE123" s="175">
        <v>25</v>
      </c>
      <c r="CF123" s="136">
        <v>11.25</v>
      </c>
      <c r="CG123" s="136">
        <v>48</v>
      </c>
      <c r="CH123" s="136">
        <v>63.027626021513797</v>
      </c>
      <c r="CI123" s="90">
        <v>30</v>
      </c>
      <c r="CJ123" s="90">
        <v>10</v>
      </c>
      <c r="CK123" s="136">
        <v>3</v>
      </c>
      <c r="CL123" s="90">
        <v>40</v>
      </c>
      <c r="CM123" s="90">
        <v>25</v>
      </c>
      <c r="CN123" s="136">
        <v>10</v>
      </c>
      <c r="CO123" s="90">
        <v>35</v>
      </c>
      <c r="CP123" s="90">
        <v>17.5</v>
      </c>
      <c r="CQ123" s="136">
        <v>6.5</v>
      </c>
      <c r="CR123" s="175" t="s">
        <v>80</v>
      </c>
      <c r="CS123" s="175" t="s">
        <v>80</v>
      </c>
      <c r="CT123" s="90" t="s">
        <v>81</v>
      </c>
      <c r="CU123" s="90" t="s">
        <v>81</v>
      </c>
      <c r="CV123" s="136" t="s">
        <v>81</v>
      </c>
      <c r="CW123" s="175" t="s">
        <v>80</v>
      </c>
      <c r="CX123" s="175" t="s">
        <v>80</v>
      </c>
      <c r="CY123" s="90" t="s">
        <v>80</v>
      </c>
      <c r="CZ123" s="90" t="s">
        <v>81</v>
      </c>
      <c r="DA123" s="136" t="s">
        <v>81</v>
      </c>
      <c r="DB123" s="136"/>
      <c r="DC123" s="136"/>
      <c r="DD123" s="136"/>
      <c r="DE123" s="136"/>
      <c r="DF123" s="234">
        <f t="shared" si="310"/>
        <v>36.666666666666664</v>
      </c>
      <c r="DG123" s="234">
        <f t="shared" si="311"/>
        <v>21.8</v>
      </c>
      <c r="DH123" s="234">
        <f t="shared" si="312"/>
        <v>9.4666666666666668</v>
      </c>
      <c r="DI123" s="234">
        <f t="shared" si="313"/>
        <v>48.94425601685586</v>
      </c>
      <c r="DJ123" s="234">
        <f t="shared" si="577"/>
        <v>48</v>
      </c>
    </row>
    <row r="124" spans="1:114" ht="15.75" customHeight="1" x14ac:dyDescent="0.35">
      <c r="B124" s="165">
        <v>612</v>
      </c>
      <c r="C124" s="148" t="s">
        <v>401</v>
      </c>
      <c r="D124" s="129" t="s">
        <v>56</v>
      </c>
      <c r="E124" s="130" t="s">
        <v>402</v>
      </c>
      <c r="F124" s="273">
        <v>50</v>
      </c>
      <c r="G124" s="136">
        <v>2</v>
      </c>
      <c r="H124" s="90">
        <v>1</v>
      </c>
      <c r="I124" s="175">
        <v>40</v>
      </c>
      <c r="J124" s="136">
        <v>10.5</v>
      </c>
      <c r="K124" s="136">
        <v>4.2</v>
      </c>
      <c r="L124" s="274">
        <v>18.881828140054342</v>
      </c>
      <c r="M124" s="175">
        <v>10</v>
      </c>
      <c r="N124" s="175">
        <v>10.5</v>
      </c>
      <c r="O124" s="136">
        <v>1.1000000000000001</v>
      </c>
      <c r="P124" s="274">
        <v>22.94012237053893</v>
      </c>
      <c r="Q124" s="136">
        <f t="shared" ref="Q124:T124" si="586">AVERAGE(I124,M124)</f>
        <v>25</v>
      </c>
      <c r="R124" s="136">
        <f t="shared" si="586"/>
        <v>10.5</v>
      </c>
      <c r="S124" s="136">
        <f t="shared" si="586"/>
        <v>2.6500000000000004</v>
      </c>
      <c r="T124" s="136">
        <f t="shared" si="586"/>
        <v>20.910975255296634</v>
      </c>
      <c r="U124" s="175">
        <v>10</v>
      </c>
      <c r="V124" s="136">
        <v>7</v>
      </c>
      <c r="W124" s="136">
        <v>0.7</v>
      </c>
      <c r="X124" s="175">
        <v>10</v>
      </c>
      <c r="Y124" s="136">
        <v>14</v>
      </c>
      <c r="Z124" s="136">
        <v>1.4</v>
      </c>
      <c r="AA124" s="175">
        <f t="shared" ref="AA124:AC124" si="587">AVERAGE(U124,X124)</f>
        <v>10</v>
      </c>
      <c r="AB124" s="136">
        <f t="shared" si="587"/>
        <v>10.5</v>
      </c>
      <c r="AC124" s="136">
        <f t="shared" si="587"/>
        <v>1.0499999999999998</v>
      </c>
      <c r="AD124" s="229">
        <v>43661</v>
      </c>
      <c r="AE124" s="275">
        <v>20</v>
      </c>
      <c r="AF124" s="276">
        <v>7</v>
      </c>
      <c r="AG124" s="276">
        <v>1.4</v>
      </c>
      <c r="AH124" s="174"/>
      <c r="AI124" s="229">
        <v>43661</v>
      </c>
      <c r="AJ124" s="275">
        <v>60</v>
      </c>
      <c r="AK124" s="276">
        <v>14</v>
      </c>
      <c r="AL124" s="276">
        <v>8.4</v>
      </c>
      <c r="AM124" s="168"/>
      <c r="AN124" s="136">
        <f t="shared" ref="AN124:AP124" si="588">AVERAGE(AE124,AJ124)</f>
        <v>40</v>
      </c>
      <c r="AO124" s="136">
        <f t="shared" si="588"/>
        <v>10.5</v>
      </c>
      <c r="AP124" s="136">
        <f t="shared" si="588"/>
        <v>4.9000000000000004</v>
      </c>
      <c r="AQ124" s="229">
        <v>44032</v>
      </c>
      <c r="AR124" s="116">
        <v>5</v>
      </c>
      <c r="AS124" s="116">
        <v>70</v>
      </c>
      <c r="AT124" s="117">
        <f t="shared" si="534"/>
        <v>3.5</v>
      </c>
      <c r="AU124" s="116">
        <v>2.97</v>
      </c>
      <c r="AV124" s="116">
        <v>0.13507180858395126</v>
      </c>
      <c r="AW124" s="115">
        <v>44035</v>
      </c>
      <c r="AX124" s="116">
        <v>5</v>
      </c>
      <c r="AY124" s="116">
        <v>10</v>
      </c>
      <c r="AZ124" s="117">
        <f t="shared" si="535"/>
        <v>0.5</v>
      </c>
      <c r="BA124" s="116">
        <v>1.0309999999999999</v>
      </c>
      <c r="BB124" s="116">
        <v>0</v>
      </c>
      <c r="BC124" s="136">
        <f t="shared" si="536"/>
        <v>5</v>
      </c>
      <c r="BD124" s="136">
        <f t="shared" si="537"/>
        <v>40</v>
      </c>
      <c r="BE124" s="136">
        <f t="shared" si="538"/>
        <v>2</v>
      </c>
      <c r="BF124" s="136">
        <f t="shared" si="539"/>
        <v>2.0005000000000002</v>
      </c>
      <c r="BG124" s="136">
        <f t="shared" si="540"/>
        <v>6.7535904291975632E-2</v>
      </c>
      <c r="BH124" s="261">
        <v>44390</v>
      </c>
      <c r="BI124" s="259">
        <v>10</v>
      </c>
      <c r="BJ124" s="259">
        <v>14</v>
      </c>
      <c r="BK124" s="259">
        <f t="shared" si="581"/>
        <v>1.4</v>
      </c>
      <c r="BL124" s="325">
        <v>11.113</v>
      </c>
      <c r="BM124" s="325">
        <v>0.43701311039331181</v>
      </c>
      <c r="BN124" s="262" t="s">
        <v>939</v>
      </c>
      <c r="BO124" s="257">
        <v>44392</v>
      </c>
      <c r="BP124" s="258">
        <v>15</v>
      </c>
      <c r="BQ124" s="258">
        <v>7</v>
      </c>
      <c r="BR124" s="259">
        <f t="shared" si="582"/>
        <v>1.05</v>
      </c>
      <c r="BS124" s="325">
        <v>8.6120000000000001</v>
      </c>
      <c r="BT124" s="325">
        <v>1.0908432535192141</v>
      </c>
      <c r="BU124" s="260"/>
      <c r="BV124" s="93">
        <f t="shared" si="583"/>
        <v>12.5</v>
      </c>
      <c r="BW124" s="93">
        <f t="shared" si="584"/>
        <v>10.5</v>
      </c>
      <c r="BX124" s="93">
        <f t="shared" si="585"/>
        <v>1.2250000000000001</v>
      </c>
      <c r="BY124" s="248">
        <f t="shared" si="317"/>
        <v>9.8625000000000007</v>
      </c>
      <c r="BZ124" s="248">
        <f t="shared" si="318"/>
        <v>0.76392818195626289</v>
      </c>
      <c r="CA124" s="90">
        <v>50</v>
      </c>
      <c r="CB124" s="90">
        <v>60</v>
      </c>
      <c r="CC124" s="90">
        <v>30</v>
      </c>
      <c r="CD124" s="175">
        <v>40</v>
      </c>
      <c r="CE124" s="175">
        <v>30</v>
      </c>
      <c r="CF124" s="136">
        <v>12</v>
      </c>
      <c r="CG124" s="90"/>
      <c r="CH124" s="136">
        <v>65.547167001421457</v>
      </c>
      <c r="CI124" s="90">
        <v>20</v>
      </c>
      <c r="CJ124" s="90">
        <v>10</v>
      </c>
      <c r="CK124" s="136">
        <v>2</v>
      </c>
      <c r="CL124" s="90">
        <v>30</v>
      </c>
      <c r="CM124" s="90">
        <v>10</v>
      </c>
      <c r="CN124" s="136">
        <v>3</v>
      </c>
      <c r="CO124" s="90">
        <v>25</v>
      </c>
      <c r="CP124" s="90">
        <v>10</v>
      </c>
      <c r="CQ124" s="136">
        <v>2.5</v>
      </c>
      <c r="CR124" s="175" t="s">
        <v>80</v>
      </c>
      <c r="CS124" s="175" t="s">
        <v>80</v>
      </c>
      <c r="CT124" s="90" t="s">
        <v>80</v>
      </c>
      <c r="CU124" s="90" t="s">
        <v>81</v>
      </c>
      <c r="CV124" s="136" t="s">
        <v>81</v>
      </c>
      <c r="CW124" s="175" t="s">
        <v>80</v>
      </c>
      <c r="CX124" s="175" t="s">
        <v>80</v>
      </c>
      <c r="CY124" s="90" t="s">
        <v>80</v>
      </c>
      <c r="CZ124" s="90" t="s">
        <v>81</v>
      </c>
      <c r="DA124" s="136" t="s">
        <v>81</v>
      </c>
      <c r="DB124" s="136"/>
      <c r="DC124" s="136"/>
      <c r="DD124" s="136"/>
      <c r="DE124" s="136"/>
      <c r="DF124" s="234">
        <f t="shared" si="310"/>
        <v>25</v>
      </c>
      <c r="DG124" s="234">
        <f t="shared" si="311"/>
        <v>18.399999999999999</v>
      </c>
      <c r="DH124" s="234">
        <f t="shared" si="312"/>
        <v>4.7766666666666673</v>
      </c>
      <c r="DI124" s="234">
        <f t="shared" si="313"/>
        <v>20.910975255296634</v>
      </c>
      <c r="DJ124" s="234"/>
    </row>
    <row r="125" spans="1:114" ht="15.75" customHeight="1" x14ac:dyDescent="0.35">
      <c r="A125" t="s">
        <v>81</v>
      </c>
      <c r="B125" s="165">
        <v>613</v>
      </c>
      <c r="C125" s="148" t="s">
        <v>405</v>
      </c>
      <c r="D125" s="129" t="s">
        <v>56</v>
      </c>
      <c r="E125" s="130" t="s">
        <v>402</v>
      </c>
      <c r="F125" s="273">
        <v>50</v>
      </c>
      <c r="G125" s="136">
        <v>33</v>
      </c>
      <c r="H125" s="90">
        <v>16.5</v>
      </c>
      <c r="I125" s="175">
        <v>100</v>
      </c>
      <c r="J125" s="136">
        <v>44.4</v>
      </c>
      <c r="K125" s="136">
        <v>44.4</v>
      </c>
      <c r="L125" s="274">
        <v>60.899526512648499</v>
      </c>
      <c r="M125" s="175">
        <v>100</v>
      </c>
      <c r="N125" s="175">
        <v>100</v>
      </c>
      <c r="O125" s="136">
        <v>100</v>
      </c>
      <c r="P125" s="274">
        <v>71.841885414873573</v>
      </c>
      <c r="Q125" s="136">
        <f t="shared" ref="Q125:T125" si="589">AVERAGE(I125,M125)</f>
        <v>100</v>
      </c>
      <c r="R125" s="136">
        <f t="shared" si="589"/>
        <v>72.2</v>
      </c>
      <c r="S125" s="136">
        <f t="shared" si="589"/>
        <v>72.2</v>
      </c>
      <c r="T125" s="136">
        <f t="shared" si="589"/>
        <v>66.37070596376104</v>
      </c>
      <c r="U125" s="175">
        <v>25</v>
      </c>
      <c r="V125" s="136">
        <v>55.3</v>
      </c>
      <c r="W125" s="136">
        <v>13.8</v>
      </c>
      <c r="X125" s="175">
        <v>30</v>
      </c>
      <c r="Y125" s="136">
        <v>33</v>
      </c>
      <c r="Z125" s="136">
        <v>9.9</v>
      </c>
      <c r="AA125" s="175">
        <f t="shared" ref="AA125:AC125" si="590">AVERAGE(U125,X125)</f>
        <v>27.5</v>
      </c>
      <c r="AB125" s="136">
        <f t="shared" si="590"/>
        <v>44.15</v>
      </c>
      <c r="AC125" s="136">
        <f t="shared" si="590"/>
        <v>11.850000000000001</v>
      </c>
      <c r="AD125" s="229">
        <v>43660</v>
      </c>
      <c r="AE125" s="275">
        <v>80</v>
      </c>
      <c r="AF125" s="276">
        <v>90</v>
      </c>
      <c r="AG125" s="276">
        <v>72</v>
      </c>
      <c r="AH125" s="174" t="s">
        <v>77</v>
      </c>
      <c r="AI125" s="229">
        <v>43657</v>
      </c>
      <c r="AJ125" s="275">
        <v>95</v>
      </c>
      <c r="AK125" s="276">
        <v>95</v>
      </c>
      <c r="AL125" s="276">
        <v>90.3</v>
      </c>
      <c r="AM125" s="168" t="s">
        <v>77</v>
      </c>
      <c r="AN125" s="136">
        <f t="shared" ref="AN125:AP125" si="591">AVERAGE(AE125,AJ125)</f>
        <v>87.5</v>
      </c>
      <c r="AO125" s="136">
        <f t="shared" si="591"/>
        <v>92.5</v>
      </c>
      <c r="AP125" s="136">
        <f t="shared" si="591"/>
        <v>81.150000000000006</v>
      </c>
      <c r="AQ125" s="229">
        <v>44027</v>
      </c>
      <c r="AR125" s="116">
        <v>60</v>
      </c>
      <c r="AS125" s="116">
        <v>40</v>
      </c>
      <c r="AT125" s="117">
        <f t="shared" si="534"/>
        <v>24</v>
      </c>
      <c r="AU125" s="226">
        <v>9.9139999999999997</v>
      </c>
      <c r="AV125" s="116">
        <v>1.7000056666855556E-2</v>
      </c>
      <c r="AW125" s="115">
        <v>44029</v>
      </c>
      <c r="AX125" s="116">
        <v>10</v>
      </c>
      <c r="AY125" s="116">
        <v>20</v>
      </c>
      <c r="AZ125" s="117">
        <f t="shared" si="535"/>
        <v>2</v>
      </c>
      <c r="BA125" s="226">
        <v>15.175000000000001</v>
      </c>
      <c r="BB125" s="116">
        <v>2.1607942378820328</v>
      </c>
      <c r="BC125" s="136">
        <f t="shared" si="536"/>
        <v>35</v>
      </c>
      <c r="BD125" s="136">
        <f t="shared" si="537"/>
        <v>30</v>
      </c>
      <c r="BE125" s="136">
        <f t="shared" si="538"/>
        <v>13</v>
      </c>
      <c r="BF125" s="136">
        <f t="shared" si="539"/>
        <v>12.544499999999999</v>
      </c>
      <c r="BG125" s="136">
        <f t="shared" si="540"/>
        <v>1.0888971472744442</v>
      </c>
      <c r="BH125" s="261">
        <v>44379</v>
      </c>
      <c r="BI125" s="259">
        <v>15</v>
      </c>
      <c r="BJ125" s="259">
        <v>45</v>
      </c>
      <c r="BK125" s="259">
        <f t="shared" si="581"/>
        <v>6.75</v>
      </c>
      <c r="BL125" s="325">
        <v>10.326000000000001</v>
      </c>
      <c r="BM125" s="325">
        <v>1.8164900072821428</v>
      </c>
      <c r="BN125" s="262"/>
      <c r="BO125" s="257">
        <v>44379</v>
      </c>
      <c r="BP125" s="258">
        <v>95</v>
      </c>
      <c r="BQ125" s="258">
        <v>50</v>
      </c>
      <c r="BR125" s="259">
        <f t="shared" si="582"/>
        <v>47.5</v>
      </c>
      <c r="BS125" s="325" t="s">
        <v>200</v>
      </c>
      <c r="BT125" s="325" t="s">
        <v>200</v>
      </c>
      <c r="BU125" s="326" t="s">
        <v>972</v>
      </c>
      <c r="BV125" s="93">
        <f t="shared" si="583"/>
        <v>55</v>
      </c>
      <c r="BW125" s="93">
        <f t="shared" si="584"/>
        <v>47.5</v>
      </c>
      <c r="BX125" s="93">
        <f t="shared" si="585"/>
        <v>27.125</v>
      </c>
      <c r="BY125" s="248">
        <f t="shared" si="317"/>
        <v>10.326000000000001</v>
      </c>
      <c r="BZ125" s="248">
        <f t="shared" si="318"/>
        <v>1.8164900072821428</v>
      </c>
      <c r="CA125" s="90">
        <v>50</v>
      </c>
      <c r="CB125" s="90">
        <v>20</v>
      </c>
      <c r="CC125" s="90">
        <v>10</v>
      </c>
      <c r="CD125" s="175">
        <v>100</v>
      </c>
      <c r="CE125" s="175">
        <v>95</v>
      </c>
      <c r="CF125" s="136">
        <v>95</v>
      </c>
      <c r="CG125" s="90"/>
      <c r="CH125" s="136">
        <v>29.746725679313155</v>
      </c>
      <c r="CI125" s="90">
        <v>80</v>
      </c>
      <c r="CJ125" s="90">
        <v>20</v>
      </c>
      <c r="CK125" s="136">
        <v>16</v>
      </c>
      <c r="CL125" s="90">
        <v>80</v>
      </c>
      <c r="CM125" s="90">
        <v>60</v>
      </c>
      <c r="CN125" s="136">
        <v>48</v>
      </c>
      <c r="CO125" s="90">
        <v>80</v>
      </c>
      <c r="CP125" s="90">
        <v>40</v>
      </c>
      <c r="CQ125" s="136">
        <v>32</v>
      </c>
      <c r="CR125" s="175" t="s">
        <v>80</v>
      </c>
      <c r="CS125" s="175" t="s">
        <v>80</v>
      </c>
      <c r="CT125" s="90" t="s">
        <v>80</v>
      </c>
      <c r="CU125" s="90" t="s">
        <v>81</v>
      </c>
      <c r="CV125" s="136" t="s">
        <v>81</v>
      </c>
      <c r="CW125" s="175" t="s">
        <v>80</v>
      </c>
      <c r="CX125" s="175" t="s">
        <v>80</v>
      </c>
      <c r="CY125" s="90" t="s">
        <v>80</v>
      </c>
      <c r="CZ125" s="90" t="s">
        <v>81</v>
      </c>
      <c r="DA125" s="136" t="s">
        <v>81</v>
      </c>
      <c r="DB125" s="136"/>
      <c r="DC125" s="136"/>
      <c r="DD125" s="136"/>
      <c r="DE125" s="136"/>
      <c r="DF125" s="234">
        <f t="shared" si="310"/>
        <v>64.666666666666671</v>
      </c>
      <c r="DG125" s="234">
        <f t="shared" si="311"/>
        <v>53.38</v>
      </c>
      <c r="DH125" s="234">
        <f t="shared" si="312"/>
        <v>39.743333333333339</v>
      </c>
      <c r="DI125" s="234">
        <f t="shared" si="313"/>
        <v>66.37070596376104</v>
      </c>
      <c r="DJ125" s="234"/>
    </row>
    <row r="126" spans="1:114" ht="15.75" customHeight="1" x14ac:dyDescent="0.35">
      <c r="A126" t="s">
        <v>81</v>
      </c>
      <c r="B126" s="165">
        <v>614</v>
      </c>
      <c r="C126" s="148" t="s">
        <v>408</v>
      </c>
      <c r="D126" s="129" t="s">
        <v>56</v>
      </c>
      <c r="E126" s="129" t="s">
        <v>409</v>
      </c>
      <c r="F126" s="273">
        <v>10</v>
      </c>
      <c r="G126" s="136">
        <v>33</v>
      </c>
      <c r="H126" s="90">
        <v>3.3</v>
      </c>
      <c r="I126" s="175">
        <v>50</v>
      </c>
      <c r="J126" s="136">
        <v>27</v>
      </c>
      <c r="K126" s="136">
        <v>13.5</v>
      </c>
      <c r="L126" s="274">
        <v>5.381311911620533</v>
      </c>
      <c r="M126" s="175">
        <v>50</v>
      </c>
      <c r="N126" s="175">
        <v>14</v>
      </c>
      <c r="O126" s="136">
        <v>7</v>
      </c>
      <c r="P126" s="274">
        <v>9.9906158072373721</v>
      </c>
      <c r="Q126" s="136">
        <f t="shared" ref="Q126:T126" si="592">AVERAGE(I126,M126)</f>
        <v>50</v>
      </c>
      <c r="R126" s="136">
        <f t="shared" si="592"/>
        <v>20.5</v>
      </c>
      <c r="S126" s="136">
        <f t="shared" si="592"/>
        <v>10.25</v>
      </c>
      <c r="T126" s="136">
        <f t="shared" si="592"/>
        <v>7.6859638594289521</v>
      </c>
      <c r="U126" s="175">
        <v>30</v>
      </c>
      <c r="V126" s="136">
        <v>21</v>
      </c>
      <c r="W126" s="136">
        <v>6.3</v>
      </c>
      <c r="X126" s="175">
        <v>10</v>
      </c>
      <c r="Y126" s="136">
        <v>10.5</v>
      </c>
      <c r="Z126" s="136">
        <v>1.1000000000000001</v>
      </c>
      <c r="AA126" s="175">
        <f t="shared" ref="AA126:AC126" si="593">AVERAGE(U126,X126)</f>
        <v>20</v>
      </c>
      <c r="AB126" s="136">
        <f t="shared" si="593"/>
        <v>15.75</v>
      </c>
      <c r="AC126" s="136">
        <f t="shared" si="593"/>
        <v>3.7</v>
      </c>
      <c r="AD126" s="229">
        <v>43661</v>
      </c>
      <c r="AE126" s="275">
        <v>40</v>
      </c>
      <c r="AF126" s="276">
        <v>50</v>
      </c>
      <c r="AG126" s="276">
        <v>20</v>
      </c>
      <c r="AH126" s="174" t="s">
        <v>77</v>
      </c>
      <c r="AI126" s="229">
        <v>43661</v>
      </c>
      <c r="AJ126" s="275">
        <v>80</v>
      </c>
      <c r="AK126" s="276">
        <v>44.3</v>
      </c>
      <c r="AL126" s="276">
        <v>35.4</v>
      </c>
      <c r="AM126" s="174" t="s">
        <v>139</v>
      </c>
      <c r="AN126" s="136">
        <f t="shared" ref="AN126:AP126" si="594">AVERAGE(AE126,AJ126)</f>
        <v>60</v>
      </c>
      <c r="AO126" s="136">
        <f t="shared" si="594"/>
        <v>47.15</v>
      </c>
      <c r="AP126" s="136">
        <f t="shared" si="594"/>
        <v>27.7</v>
      </c>
      <c r="AQ126" s="229">
        <v>44029</v>
      </c>
      <c r="AR126" s="116">
        <v>20</v>
      </c>
      <c r="AS126" s="116">
        <v>10</v>
      </c>
      <c r="AT126" s="117">
        <f t="shared" si="534"/>
        <v>2</v>
      </c>
      <c r="AU126" s="116">
        <v>0.998</v>
      </c>
      <c r="AV126" s="116">
        <v>0.16481252575195715</v>
      </c>
      <c r="AW126" s="115" t="s">
        <v>725</v>
      </c>
      <c r="AX126" s="116">
        <v>1</v>
      </c>
      <c r="AY126" s="116">
        <v>20</v>
      </c>
      <c r="AZ126" s="117">
        <f t="shared" si="535"/>
        <v>0.2</v>
      </c>
      <c r="BA126" s="116">
        <v>1.8660000000000001</v>
      </c>
      <c r="BB126" s="116">
        <v>0</v>
      </c>
      <c r="BC126" s="136">
        <f t="shared" si="536"/>
        <v>10.5</v>
      </c>
      <c r="BD126" s="136">
        <f t="shared" si="537"/>
        <v>15</v>
      </c>
      <c r="BE126" s="136">
        <f t="shared" si="538"/>
        <v>1.1000000000000001</v>
      </c>
      <c r="BF126" s="136">
        <f t="shared" si="539"/>
        <v>1.4319999999999999</v>
      </c>
      <c r="BG126" s="136">
        <f t="shared" si="540"/>
        <v>8.2406262875978575E-2</v>
      </c>
      <c r="BH126" s="261">
        <v>44390</v>
      </c>
      <c r="BI126" s="259">
        <v>40</v>
      </c>
      <c r="BJ126" s="259">
        <v>14</v>
      </c>
      <c r="BK126" s="259">
        <f t="shared" si="581"/>
        <v>5.6</v>
      </c>
      <c r="BL126" s="325">
        <v>9.7560000000000002</v>
      </c>
      <c r="BM126" s="325">
        <v>0.12899064817800709</v>
      </c>
      <c r="BN126" s="262" t="s">
        <v>939</v>
      </c>
      <c r="BO126" s="257">
        <v>44390</v>
      </c>
      <c r="BP126" s="258">
        <v>60</v>
      </c>
      <c r="BQ126" s="258">
        <v>20</v>
      </c>
      <c r="BR126" s="259">
        <f t="shared" si="582"/>
        <v>12</v>
      </c>
      <c r="BS126" s="325">
        <v>12.736000000000001</v>
      </c>
      <c r="BT126" s="325">
        <v>0.74795371154388934</v>
      </c>
      <c r="BU126" s="260"/>
      <c r="BV126" s="93">
        <f t="shared" si="583"/>
        <v>50</v>
      </c>
      <c r="BW126" s="93">
        <f t="shared" si="584"/>
        <v>17</v>
      </c>
      <c r="BX126" s="93">
        <f t="shared" si="585"/>
        <v>8.8000000000000007</v>
      </c>
      <c r="BY126" s="248">
        <f t="shared" si="317"/>
        <v>11.246</v>
      </c>
      <c r="BZ126" s="248">
        <f t="shared" si="318"/>
        <v>0.43847217986094822</v>
      </c>
      <c r="CA126" s="90">
        <v>30</v>
      </c>
      <c r="CB126" s="90">
        <v>10</v>
      </c>
      <c r="CC126" s="90">
        <v>3</v>
      </c>
      <c r="CD126" s="175">
        <v>65</v>
      </c>
      <c r="CE126" s="175">
        <v>35</v>
      </c>
      <c r="CF126" s="136">
        <v>22.75</v>
      </c>
      <c r="CG126" s="90"/>
      <c r="CH126" s="136">
        <v>25.916173331261746</v>
      </c>
      <c r="CI126" s="90">
        <v>30</v>
      </c>
      <c r="CJ126" s="90">
        <v>25</v>
      </c>
      <c r="CK126" s="136">
        <v>7.5</v>
      </c>
      <c r="CL126" s="90">
        <v>40</v>
      </c>
      <c r="CM126" s="90">
        <v>15</v>
      </c>
      <c r="CN126" s="136">
        <v>6</v>
      </c>
      <c r="CO126" s="90">
        <v>35</v>
      </c>
      <c r="CP126" s="90">
        <v>20</v>
      </c>
      <c r="CQ126" s="136">
        <v>6.75</v>
      </c>
      <c r="CR126" s="175">
        <v>75</v>
      </c>
      <c r="CS126" s="175">
        <v>60</v>
      </c>
      <c r="CT126" s="90">
        <v>45</v>
      </c>
      <c r="CU126" s="90" t="s">
        <v>156</v>
      </c>
      <c r="CV126" s="136">
        <v>27.579681926803513</v>
      </c>
      <c r="CW126" s="175">
        <v>70</v>
      </c>
      <c r="CX126" s="175">
        <v>55</v>
      </c>
      <c r="CY126" s="90">
        <v>38.5</v>
      </c>
      <c r="CZ126" s="90" t="s">
        <v>156</v>
      </c>
      <c r="DA126" s="136">
        <v>30.320578294317844</v>
      </c>
      <c r="DB126" s="136">
        <f t="shared" ref="DB126:DC126" si="595">AVERAGE(CR126,CW126)</f>
        <v>72.5</v>
      </c>
      <c r="DC126" s="136">
        <f t="shared" si="595"/>
        <v>57.5</v>
      </c>
      <c r="DD126" s="136"/>
      <c r="DE126" s="136">
        <f t="shared" ref="DE126:DE127" si="596">AVERAGE(CV126,DA126)</f>
        <v>28.950130110560679</v>
      </c>
      <c r="DF126" s="234">
        <f t="shared" si="310"/>
        <v>41.235294117647058</v>
      </c>
      <c r="DG126" s="234">
        <f t="shared" si="311"/>
        <v>27.28235294117647</v>
      </c>
      <c r="DH126" s="234">
        <f t="shared" si="312"/>
        <v>13.479411764705882</v>
      </c>
      <c r="DI126" s="234">
        <f t="shared" si="313"/>
        <v>18.318046984994815</v>
      </c>
      <c r="DJ126" s="234"/>
    </row>
    <row r="127" spans="1:114" ht="15.75" customHeight="1" x14ac:dyDescent="0.35">
      <c r="A127" t="s">
        <v>81</v>
      </c>
      <c r="B127" s="165">
        <v>615</v>
      </c>
      <c r="C127" s="148" t="s">
        <v>411</v>
      </c>
      <c r="D127" s="129" t="s">
        <v>56</v>
      </c>
      <c r="E127" s="130" t="s">
        <v>402</v>
      </c>
      <c r="F127" s="273">
        <v>40</v>
      </c>
      <c r="G127" s="136">
        <v>21</v>
      </c>
      <c r="H127" s="90">
        <v>8.4</v>
      </c>
      <c r="I127" s="175">
        <v>95</v>
      </c>
      <c r="J127" s="136">
        <v>38.700000000000003</v>
      </c>
      <c r="K127" s="136">
        <v>36.799999999999997</v>
      </c>
      <c r="L127" s="274">
        <v>23.375195671952604</v>
      </c>
      <c r="M127" s="175">
        <v>100</v>
      </c>
      <c r="N127" s="175">
        <v>72.5</v>
      </c>
      <c r="O127" s="136">
        <v>72.5</v>
      </c>
      <c r="P127" s="274">
        <v>45.488834981208441</v>
      </c>
      <c r="Q127" s="136">
        <f t="shared" ref="Q127:T127" si="597">AVERAGE(I127,M127)</f>
        <v>97.5</v>
      </c>
      <c r="R127" s="136">
        <f t="shared" si="597"/>
        <v>55.6</v>
      </c>
      <c r="S127" s="136">
        <f t="shared" si="597"/>
        <v>54.65</v>
      </c>
      <c r="T127" s="136">
        <f t="shared" si="597"/>
        <v>34.432015326580526</v>
      </c>
      <c r="U127" s="175">
        <v>30</v>
      </c>
      <c r="V127" s="136">
        <v>10.5</v>
      </c>
      <c r="W127" s="136">
        <v>3.2</v>
      </c>
      <c r="X127" s="175">
        <v>50</v>
      </c>
      <c r="Y127" s="136">
        <v>21</v>
      </c>
      <c r="Z127" s="136">
        <v>10.5</v>
      </c>
      <c r="AA127" s="175">
        <f t="shared" ref="AA127:AC127" si="598">AVERAGE(U127,X127)</f>
        <v>40</v>
      </c>
      <c r="AB127" s="136">
        <f t="shared" si="598"/>
        <v>15.75</v>
      </c>
      <c r="AC127" s="136">
        <f t="shared" si="598"/>
        <v>6.85</v>
      </c>
      <c r="AD127" s="229">
        <v>43659</v>
      </c>
      <c r="AE127" s="275">
        <v>85</v>
      </c>
      <c r="AF127" s="276">
        <v>17.5</v>
      </c>
      <c r="AG127" s="276">
        <v>14.9</v>
      </c>
      <c r="AH127" s="168" t="s">
        <v>139</v>
      </c>
      <c r="AI127" s="229">
        <v>43659</v>
      </c>
      <c r="AJ127" s="275">
        <v>65</v>
      </c>
      <c r="AK127" s="276">
        <v>27</v>
      </c>
      <c r="AL127" s="276">
        <v>17.600000000000001</v>
      </c>
      <c r="AM127" s="168" t="s">
        <v>77</v>
      </c>
      <c r="AN127" s="136">
        <f t="shared" ref="AN127:AP127" si="599">AVERAGE(AE127,AJ127)</f>
        <v>75</v>
      </c>
      <c r="AO127" s="136">
        <f t="shared" si="599"/>
        <v>22.25</v>
      </c>
      <c r="AP127" s="136">
        <f t="shared" si="599"/>
        <v>16.25</v>
      </c>
      <c r="AQ127" s="229">
        <v>44031</v>
      </c>
      <c r="AR127" s="116">
        <v>10</v>
      </c>
      <c r="AS127" s="116">
        <v>15</v>
      </c>
      <c r="AT127" s="117">
        <f t="shared" si="534"/>
        <v>1.5</v>
      </c>
      <c r="AU127" s="116">
        <v>16.091999999999999</v>
      </c>
      <c r="AV127" s="116">
        <v>0.81632653061224492</v>
      </c>
      <c r="AW127" s="115">
        <v>44029</v>
      </c>
      <c r="AX127" s="116">
        <v>30</v>
      </c>
      <c r="AY127" s="116">
        <v>50</v>
      </c>
      <c r="AZ127" s="117">
        <f t="shared" si="535"/>
        <v>15</v>
      </c>
      <c r="BA127" s="116">
        <v>34.368000000000002</v>
      </c>
      <c r="BB127" s="116">
        <v>0.13467365687076138</v>
      </c>
      <c r="BC127" s="136">
        <f t="shared" si="536"/>
        <v>20</v>
      </c>
      <c r="BD127" s="136">
        <f t="shared" si="537"/>
        <v>32.5</v>
      </c>
      <c r="BE127" s="136">
        <f t="shared" si="538"/>
        <v>8.25</v>
      </c>
      <c r="BF127" s="136">
        <f t="shared" si="539"/>
        <v>25.23</v>
      </c>
      <c r="BG127" s="136">
        <f t="shared" si="540"/>
        <v>0.47550009374150315</v>
      </c>
      <c r="BH127" s="261">
        <v>44382</v>
      </c>
      <c r="BI127" s="259">
        <v>40</v>
      </c>
      <c r="BJ127" s="259">
        <v>45</v>
      </c>
      <c r="BK127" s="259">
        <f t="shared" si="581"/>
        <v>18</v>
      </c>
      <c r="BL127" s="325">
        <v>21.565999999999999</v>
      </c>
      <c r="BM127" s="325">
        <v>0.5631614719875716</v>
      </c>
      <c r="BN127" s="262"/>
      <c r="BO127" s="257">
        <v>44384</v>
      </c>
      <c r="BP127" s="258">
        <v>85</v>
      </c>
      <c r="BQ127" s="258">
        <v>20</v>
      </c>
      <c r="BR127" s="259">
        <f t="shared" si="582"/>
        <v>17</v>
      </c>
      <c r="BS127" s="325">
        <v>24.827999999999999</v>
      </c>
      <c r="BT127" s="325">
        <v>1.7867325603497433</v>
      </c>
      <c r="BU127" s="260"/>
      <c r="BV127" s="93">
        <f t="shared" si="583"/>
        <v>62.5</v>
      </c>
      <c r="BW127" s="93">
        <f t="shared" si="584"/>
        <v>32.5</v>
      </c>
      <c r="BX127" s="93">
        <f t="shared" si="585"/>
        <v>17.5</v>
      </c>
      <c r="BY127" s="248">
        <f t="shared" si="317"/>
        <v>23.196999999999999</v>
      </c>
      <c r="BZ127" s="248">
        <f t="shared" si="318"/>
        <v>1.1749470161686575</v>
      </c>
      <c r="CA127" s="90">
        <v>20</v>
      </c>
      <c r="CB127" s="90">
        <v>10</v>
      </c>
      <c r="CC127" s="90">
        <v>2</v>
      </c>
      <c r="CD127" s="175">
        <v>90</v>
      </c>
      <c r="CE127" s="175">
        <v>60</v>
      </c>
      <c r="CF127" s="136">
        <v>54</v>
      </c>
      <c r="CG127" s="136"/>
      <c r="CH127" s="136">
        <v>117.5</v>
      </c>
      <c r="CI127" s="90">
        <v>65</v>
      </c>
      <c r="CJ127" s="90">
        <v>25</v>
      </c>
      <c r="CK127" s="136">
        <v>16.25</v>
      </c>
      <c r="CL127" s="90">
        <v>60</v>
      </c>
      <c r="CM127" s="90">
        <v>25</v>
      </c>
      <c r="CN127" s="136">
        <v>15</v>
      </c>
      <c r="CO127" s="90">
        <v>62.5</v>
      </c>
      <c r="CP127" s="90">
        <v>25</v>
      </c>
      <c r="CQ127" s="136">
        <v>15.625</v>
      </c>
      <c r="CR127" s="175">
        <v>80</v>
      </c>
      <c r="CS127" s="175">
        <v>70</v>
      </c>
      <c r="CT127" s="90">
        <v>56</v>
      </c>
      <c r="CU127" s="90" t="s">
        <v>156</v>
      </c>
      <c r="CV127" s="136">
        <v>96.16</v>
      </c>
      <c r="CW127" s="175">
        <v>55</v>
      </c>
      <c r="CX127" s="175">
        <v>50</v>
      </c>
      <c r="CY127" s="90">
        <v>27.5</v>
      </c>
      <c r="CZ127" s="90" t="s">
        <v>156</v>
      </c>
      <c r="DA127" s="136">
        <v>90.44659922638543</v>
      </c>
      <c r="DB127" s="136">
        <f t="shared" ref="DB127:DC127" si="600">AVERAGE(CR127,CW127)</f>
        <v>67.5</v>
      </c>
      <c r="DC127" s="136">
        <f t="shared" si="600"/>
        <v>60</v>
      </c>
      <c r="DD127" s="136"/>
      <c r="DE127" s="136">
        <f t="shared" si="596"/>
        <v>93.303299613192706</v>
      </c>
      <c r="DF127" s="234">
        <f t="shared" si="310"/>
        <v>58.823529411764703</v>
      </c>
      <c r="DG127" s="234">
        <f t="shared" si="311"/>
        <v>34.011764705882356</v>
      </c>
      <c r="DH127" s="234">
        <f t="shared" si="312"/>
        <v>22.714705882352941</v>
      </c>
      <c r="DI127" s="234">
        <f t="shared" si="313"/>
        <v>63.867657469886623</v>
      </c>
      <c r="DJ127" s="234"/>
    </row>
    <row r="128" spans="1:114" ht="15.75" customHeight="1" x14ac:dyDescent="0.35">
      <c r="A128" t="s">
        <v>81</v>
      </c>
      <c r="B128" s="165">
        <v>616</v>
      </c>
      <c r="C128" s="148" t="s">
        <v>412</v>
      </c>
      <c r="D128" s="129" t="s">
        <v>56</v>
      </c>
      <c r="E128" s="130" t="s">
        <v>402</v>
      </c>
      <c r="F128" s="273">
        <v>40</v>
      </c>
      <c r="G128" s="136">
        <v>14</v>
      </c>
      <c r="H128" s="90">
        <v>5.6</v>
      </c>
      <c r="I128" s="175">
        <v>80</v>
      </c>
      <c r="J128" s="136">
        <v>14</v>
      </c>
      <c r="K128" s="136">
        <v>11.2</v>
      </c>
      <c r="L128" s="274">
        <v>8.5383454921330628</v>
      </c>
      <c r="M128" s="175">
        <v>10</v>
      </c>
      <c r="N128" s="175">
        <v>14</v>
      </c>
      <c r="O128" s="136">
        <v>1.4</v>
      </c>
      <c r="P128" s="274">
        <v>11.338037296917838</v>
      </c>
      <c r="Q128" s="136">
        <f t="shared" ref="Q128:T128" si="601">AVERAGE(I128,M128)</f>
        <v>45</v>
      </c>
      <c r="R128" s="136">
        <f t="shared" si="601"/>
        <v>14</v>
      </c>
      <c r="S128" s="136">
        <f t="shared" si="601"/>
        <v>6.3</v>
      </c>
      <c r="T128" s="136">
        <f t="shared" si="601"/>
        <v>9.9381913945254503</v>
      </c>
      <c r="U128" s="175">
        <v>10</v>
      </c>
      <c r="V128" s="136">
        <v>7</v>
      </c>
      <c r="W128" s="136">
        <v>0.7</v>
      </c>
      <c r="X128" s="175">
        <v>30</v>
      </c>
      <c r="Y128" s="136">
        <v>7</v>
      </c>
      <c r="Z128" s="136">
        <v>2.1</v>
      </c>
      <c r="AA128" s="175">
        <f t="shared" ref="AA128:AC128" si="602">AVERAGE(U128,X128)</f>
        <v>20</v>
      </c>
      <c r="AB128" s="136">
        <f t="shared" si="602"/>
        <v>7</v>
      </c>
      <c r="AC128" s="136">
        <f t="shared" si="602"/>
        <v>1.4</v>
      </c>
      <c r="AD128" s="229">
        <v>43660</v>
      </c>
      <c r="AE128" s="275">
        <v>100</v>
      </c>
      <c r="AF128" s="276">
        <v>21</v>
      </c>
      <c r="AG128" s="276">
        <v>21</v>
      </c>
      <c r="AH128" s="168" t="s">
        <v>139</v>
      </c>
      <c r="AI128" s="229">
        <v>43657</v>
      </c>
      <c r="AJ128" s="275">
        <v>40</v>
      </c>
      <c r="AK128" s="276">
        <v>14</v>
      </c>
      <c r="AL128" s="276">
        <v>5.6</v>
      </c>
      <c r="AM128" s="174"/>
      <c r="AN128" s="136">
        <f t="shared" ref="AN128:AP128" si="603">AVERAGE(AE128,AJ128)</f>
        <v>70</v>
      </c>
      <c r="AO128" s="136">
        <f t="shared" si="603"/>
        <v>17.5</v>
      </c>
      <c r="AP128" s="136">
        <f t="shared" si="603"/>
        <v>13.3</v>
      </c>
      <c r="AQ128" s="229">
        <v>44027</v>
      </c>
      <c r="AR128" s="116">
        <v>15</v>
      </c>
      <c r="AS128" s="116">
        <v>10</v>
      </c>
      <c r="AT128" s="117">
        <f t="shared" si="534"/>
        <v>1.5</v>
      </c>
      <c r="AU128" s="116">
        <v>1.2649999999999999</v>
      </c>
      <c r="AV128" s="116">
        <v>0</v>
      </c>
      <c r="AW128" s="115">
        <v>44028</v>
      </c>
      <c r="AX128" s="116">
        <v>15</v>
      </c>
      <c r="AY128" s="116">
        <v>10</v>
      </c>
      <c r="AZ128" s="117">
        <f t="shared" si="535"/>
        <v>1.5</v>
      </c>
      <c r="BA128" s="116">
        <v>2.444</v>
      </c>
      <c r="BB128" s="116">
        <v>0</v>
      </c>
      <c r="BC128" s="136">
        <f t="shared" si="536"/>
        <v>15</v>
      </c>
      <c r="BD128" s="136">
        <f t="shared" si="537"/>
        <v>10</v>
      </c>
      <c r="BE128" s="136">
        <f t="shared" si="538"/>
        <v>1.5</v>
      </c>
      <c r="BF128" s="136">
        <f t="shared" si="539"/>
        <v>1.8544999999999998</v>
      </c>
      <c r="BG128" s="136">
        <f t="shared" si="540"/>
        <v>0</v>
      </c>
      <c r="BH128" s="261">
        <v>44379</v>
      </c>
      <c r="BI128" s="259">
        <v>10</v>
      </c>
      <c r="BJ128" s="259">
        <v>40</v>
      </c>
      <c r="BK128" s="259">
        <f t="shared" si="581"/>
        <v>4</v>
      </c>
      <c r="BL128" s="325">
        <v>9.9239999999999995</v>
      </c>
      <c r="BM128" s="325">
        <v>0.70577856197617994</v>
      </c>
      <c r="BN128" s="262"/>
      <c r="BO128" s="257">
        <v>44391</v>
      </c>
      <c r="BP128" s="258">
        <v>60</v>
      </c>
      <c r="BQ128" s="258">
        <v>7</v>
      </c>
      <c r="BR128" s="259">
        <f t="shared" si="582"/>
        <v>4.2</v>
      </c>
      <c r="BS128" s="325">
        <v>1.0069999999999999</v>
      </c>
      <c r="BT128" s="325">
        <v>0.11745831662178423</v>
      </c>
      <c r="BU128" s="260"/>
      <c r="BV128" s="93">
        <f t="shared" si="583"/>
        <v>35</v>
      </c>
      <c r="BW128" s="93">
        <f t="shared" si="584"/>
        <v>23.5</v>
      </c>
      <c r="BX128" s="93">
        <f t="shared" si="585"/>
        <v>4.0999999999999996</v>
      </c>
      <c r="BY128" s="248">
        <f t="shared" si="317"/>
        <v>5.4654999999999996</v>
      </c>
      <c r="BZ128" s="248">
        <f t="shared" si="318"/>
        <v>0.41161843929898206</v>
      </c>
      <c r="CA128" s="90">
        <v>50</v>
      </c>
      <c r="CB128" s="90">
        <v>30</v>
      </c>
      <c r="CC128" s="90">
        <v>15</v>
      </c>
      <c r="CD128" s="175">
        <v>90</v>
      </c>
      <c r="CE128" s="175">
        <v>60</v>
      </c>
      <c r="CF128" s="136">
        <v>54</v>
      </c>
      <c r="CG128" s="90"/>
      <c r="CH128" s="136">
        <v>43.72</v>
      </c>
      <c r="CI128" s="90">
        <v>40</v>
      </c>
      <c r="CJ128" s="90">
        <v>30</v>
      </c>
      <c r="CK128" s="136">
        <v>12</v>
      </c>
      <c r="CL128" s="90">
        <v>40</v>
      </c>
      <c r="CM128" s="90">
        <v>30</v>
      </c>
      <c r="CN128" s="136">
        <v>12</v>
      </c>
      <c r="CO128" s="90">
        <v>40</v>
      </c>
      <c r="CP128" s="90">
        <v>30</v>
      </c>
      <c r="CQ128" s="136">
        <v>12</v>
      </c>
      <c r="CR128" s="175" t="s">
        <v>80</v>
      </c>
      <c r="CS128" s="175" t="s">
        <v>80</v>
      </c>
      <c r="CT128" s="90" t="s">
        <v>80</v>
      </c>
      <c r="CU128" s="90" t="s">
        <v>81</v>
      </c>
      <c r="CV128" s="136" t="s">
        <v>81</v>
      </c>
      <c r="CW128" s="175" t="s">
        <v>80</v>
      </c>
      <c r="CX128" s="175" t="s">
        <v>80</v>
      </c>
      <c r="CY128" s="90" t="s">
        <v>80</v>
      </c>
      <c r="CZ128" s="90" t="s">
        <v>81</v>
      </c>
      <c r="DA128" s="136" t="s">
        <v>81</v>
      </c>
      <c r="DB128" s="136"/>
      <c r="DC128" s="136"/>
      <c r="DD128" s="136"/>
      <c r="DE128" s="136"/>
      <c r="DF128" s="234">
        <f t="shared" si="310"/>
        <v>42</v>
      </c>
      <c r="DG128" s="234">
        <f t="shared" si="311"/>
        <v>20.533333333333335</v>
      </c>
      <c r="DH128" s="234">
        <f t="shared" si="312"/>
        <v>10.120000000000001</v>
      </c>
      <c r="DI128" s="234">
        <f t="shared" si="313"/>
        <v>9.9381913945254503</v>
      </c>
      <c r="DJ128" s="234"/>
    </row>
    <row r="129" spans="1:114" ht="15.75" customHeight="1" x14ac:dyDescent="0.35">
      <c r="A129" t="s">
        <v>81</v>
      </c>
      <c r="B129" s="165">
        <v>617</v>
      </c>
      <c r="C129" s="148" t="s">
        <v>414</v>
      </c>
      <c r="D129" s="129" t="s">
        <v>56</v>
      </c>
      <c r="E129" s="130" t="s">
        <v>402</v>
      </c>
      <c r="F129" s="273">
        <v>60</v>
      </c>
      <c r="G129" s="136">
        <v>44</v>
      </c>
      <c r="H129" s="90">
        <v>26.4</v>
      </c>
      <c r="I129" s="175">
        <v>85</v>
      </c>
      <c r="J129" s="136">
        <v>44.4</v>
      </c>
      <c r="K129" s="136">
        <v>37.700000000000003</v>
      </c>
      <c r="L129" s="274">
        <v>20.207675217375897</v>
      </c>
      <c r="M129" s="175">
        <v>80</v>
      </c>
      <c r="N129" s="175">
        <v>10.5</v>
      </c>
      <c r="O129" s="136">
        <v>8.4</v>
      </c>
      <c r="P129" s="274">
        <v>29.343001756233562</v>
      </c>
      <c r="Q129" s="136">
        <f t="shared" ref="Q129:T129" si="604">AVERAGE(I129,M129)</f>
        <v>82.5</v>
      </c>
      <c r="R129" s="136">
        <f t="shared" si="604"/>
        <v>27.45</v>
      </c>
      <c r="S129" s="136">
        <f t="shared" si="604"/>
        <v>23.05</v>
      </c>
      <c r="T129" s="136">
        <f t="shared" si="604"/>
        <v>24.775338486804728</v>
      </c>
      <c r="U129" s="175">
        <v>40</v>
      </c>
      <c r="V129" s="136">
        <v>21</v>
      </c>
      <c r="W129" s="136">
        <v>8.4</v>
      </c>
      <c r="X129" s="175">
        <v>50</v>
      </c>
      <c r="Y129" s="136">
        <v>33</v>
      </c>
      <c r="Z129" s="136">
        <v>16.5</v>
      </c>
      <c r="AA129" s="175">
        <f t="shared" ref="AA129:AC129" si="605">AVERAGE(U129,X129)</f>
        <v>45</v>
      </c>
      <c r="AB129" s="136">
        <f t="shared" si="605"/>
        <v>27</v>
      </c>
      <c r="AC129" s="136">
        <f t="shared" si="605"/>
        <v>12.45</v>
      </c>
      <c r="AD129" s="229">
        <v>43661</v>
      </c>
      <c r="AE129" s="275">
        <v>70</v>
      </c>
      <c r="AF129" s="276">
        <v>60.7</v>
      </c>
      <c r="AG129" s="276">
        <v>42.5</v>
      </c>
      <c r="AH129" s="174"/>
      <c r="AI129" s="229">
        <v>43660</v>
      </c>
      <c r="AJ129" s="275">
        <v>90</v>
      </c>
      <c r="AK129" s="276">
        <v>79</v>
      </c>
      <c r="AL129" s="276">
        <v>71.099999999999994</v>
      </c>
      <c r="AM129" s="168" t="s">
        <v>77</v>
      </c>
      <c r="AN129" s="136">
        <f t="shared" ref="AN129:AP129" si="606">AVERAGE(AE129,AJ129)</f>
        <v>80</v>
      </c>
      <c r="AO129" s="136">
        <f t="shared" si="606"/>
        <v>69.849999999999994</v>
      </c>
      <c r="AP129" s="136">
        <f t="shared" si="606"/>
        <v>56.8</v>
      </c>
      <c r="AQ129" s="229">
        <v>44027</v>
      </c>
      <c r="AR129" s="116">
        <v>15</v>
      </c>
      <c r="AS129" s="116">
        <v>10</v>
      </c>
      <c r="AT129" s="117">
        <f t="shared" si="534"/>
        <v>1.5</v>
      </c>
      <c r="AU129" s="116">
        <v>1.514</v>
      </c>
      <c r="AV129" s="116">
        <v>0</v>
      </c>
      <c r="AW129" s="115">
        <v>44027</v>
      </c>
      <c r="AX129" s="116">
        <v>5</v>
      </c>
      <c r="AY129" s="116">
        <v>15</v>
      </c>
      <c r="AZ129" s="117">
        <f t="shared" si="535"/>
        <v>0.75</v>
      </c>
      <c r="BA129" s="116">
        <v>2.206</v>
      </c>
      <c r="BB129" s="116">
        <v>0.27059268526870145</v>
      </c>
      <c r="BC129" s="136">
        <f t="shared" si="536"/>
        <v>10</v>
      </c>
      <c r="BD129" s="136">
        <f t="shared" si="537"/>
        <v>12.5</v>
      </c>
      <c r="BE129" s="136">
        <f t="shared" si="538"/>
        <v>1.125</v>
      </c>
      <c r="BF129" s="136">
        <f t="shared" si="539"/>
        <v>1.8599999999999999</v>
      </c>
      <c r="BG129" s="136">
        <f t="shared" si="540"/>
        <v>0.13529634263435072</v>
      </c>
      <c r="BH129" s="261">
        <v>44379</v>
      </c>
      <c r="BI129" s="259">
        <v>40</v>
      </c>
      <c r="BJ129" s="259">
        <v>35</v>
      </c>
      <c r="BK129" s="259">
        <f t="shared" si="581"/>
        <v>14</v>
      </c>
      <c r="BL129" s="325">
        <v>9.31</v>
      </c>
      <c r="BM129" s="325">
        <v>0.38306649641489049</v>
      </c>
      <c r="BN129" s="262" t="s">
        <v>939</v>
      </c>
      <c r="BO129" s="257">
        <v>44384</v>
      </c>
      <c r="BP129" s="258">
        <v>20</v>
      </c>
      <c r="BQ129" s="258">
        <v>40</v>
      </c>
      <c r="BR129" s="259">
        <f t="shared" si="582"/>
        <v>8</v>
      </c>
      <c r="BS129" s="325">
        <v>3.8460000000000001</v>
      </c>
      <c r="BT129" s="325">
        <v>0.37019055710644494</v>
      </c>
      <c r="BU129" s="260"/>
      <c r="BV129" s="93">
        <f t="shared" si="583"/>
        <v>30</v>
      </c>
      <c r="BW129" s="93">
        <f t="shared" si="584"/>
        <v>37.5</v>
      </c>
      <c r="BX129" s="93">
        <f t="shared" si="585"/>
        <v>11</v>
      </c>
      <c r="BY129" s="248">
        <f t="shared" si="317"/>
        <v>6.5780000000000003</v>
      </c>
      <c r="BZ129" s="248">
        <f t="shared" si="318"/>
        <v>0.37662852676066771</v>
      </c>
      <c r="CA129" s="90">
        <v>50</v>
      </c>
      <c r="CB129" s="90">
        <v>30</v>
      </c>
      <c r="CC129" s="90">
        <v>15</v>
      </c>
      <c r="CD129" s="175">
        <v>80</v>
      </c>
      <c r="CE129" s="175">
        <v>65</v>
      </c>
      <c r="CF129" s="136">
        <v>52</v>
      </c>
      <c r="CG129" s="90"/>
      <c r="CH129" s="136">
        <v>57.733365875604264</v>
      </c>
      <c r="CI129" s="90">
        <v>30</v>
      </c>
      <c r="CJ129" s="90">
        <v>20</v>
      </c>
      <c r="CK129" s="136">
        <v>6</v>
      </c>
      <c r="CL129" s="90">
        <v>30</v>
      </c>
      <c r="CM129" s="90">
        <v>20</v>
      </c>
      <c r="CN129" s="136">
        <v>6</v>
      </c>
      <c r="CO129" s="90">
        <v>30</v>
      </c>
      <c r="CP129" s="90">
        <v>20</v>
      </c>
      <c r="CQ129" s="136">
        <v>6</v>
      </c>
      <c r="CR129" s="175">
        <v>95</v>
      </c>
      <c r="CS129" s="175">
        <v>85</v>
      </c>
      <c r="CT129" s="90">
        <v>80.75</v>
      </c>
      <c r="CU129" s="90" t="s">
        <v>156</v>
      </c>
      <c r="CV129" s="136">
        <v>34.866556966812652</v>
      </c>
      <c r="CW129" s="175">
        <v>50</v>
      </c>
      <c r="CX129" s="175">
        <v>50</v>
      </c>
      <c r="CY129" s="90">
        <v>25</v>
      </c>
      <c r="CZ129" s="90" t="s">
        <v>156</v>
      </c>
      <c r="DA129" s="136">
        <v>43.003560316418124</v>
      </c>
      <c r="DB129" s="136">
        <f t="shared" ref="DB129:DC129" si="607">AVERAGE(CR129,CW129)</f>
        <v>72.5</v>
      </c>
      <c r="DC129" s="136">
        <f t="shared" si="607"/>
        <v>67.5</v>
      </c>
      <c r="DD129" s="136"/>
      <c r="DE129" s="136">
        <f t="shared" ref="DE129:DE130" si="608">AVERAGE(CV129,DA129)</f>
        <v>38.935058641615385</v>
      </c>
      <c r="DF129" s="234">
        <f t="shared" si="310"/>
        <v>52.352941176470587</v>
      </c>
      <c r="DG129" s="234">
        <f t="shared" si="311"/>
        <v>38.976470588235294</v>
      </c>
      <c r="DH129" s="234">
        <f t="shared" si="312"/>
        <v>24.705882352941178</v>
      </c>
      <c r="DI129" s="234">
        <f t="shared" si="313"/>
        <v>31.855198564210056</v>
      </c>
      <c r="DJ129" s="234"/>
    </row>
    <row r="130" spans="1:114" ht="15.75" customHeight="1" x14ac:dyDescent="0.35">
      <c r="A130" t="s">
        <v>81</v>
      </c>
      <c r="B130" s="165">
        <v>618</v>
      </c>
      <c r="C130" s="148" t="s">
        <v>416</v>
      </c>
      <c r="D130" s="129" t="s">
        <v>56</v>
      </c>
      <c r="E130" s="130" t="s">
        <v>402</v>
      </c>
      <c r="F130" s="273">
        <v>80</v>
      </c>
      <c r="G130" s="136">
        <v>79</v>
      </c>
      <c r="H130" s="90">
        <v>63.2</v>
      </c>
      <c r="I130" s="175">
        <v>100</v>
      </c>
      <c r="J130" s="136">
        <v>95</v>
      </c>
      <c r="K130" s="136">
        <v>95</v>
      </c>
      <c r="L130" s="274">
        <v>44.856922357407484</v>
      </c>
      <c r="M130" s="175">
        <v>90</v>
      </c>
      <c r="N130" s="175">
        <v>79</v>
      </c>
      <c r="O130" s="136">
        <v>71.099999999999994</v>
      </c>
      <c r="P130" s="274">
        <v>53.856341164963361</v>
      </c>
      <c r="Q130" s="136">
        <f t="shared" ref="Q130:T130" si="609">AVERAGE(I130,M130)</f>
        <v>95</v>
      </c>
      <c r="R130" s="136">
        <f t="shared" si="609"/>
        <v>87</v>
      </c>
      <c r="S130" s="136">
        <f t="shared" si="609"/>
        <v>83.05</v>
      </c>
      <c r="T130" s="136">
        <f t="shared" si="609"/>
        <v>49.356631761185426</v>
      </c>
      <c r="U130" s="175">
        <v>50</v>
      </c>
      <c r="V130" s="136">
        <v>44.3</v>
      </c>
      <c r="W130" s="136">
        <v>22.2</v>
      </c>
      <c r="X130" s="175">
        <v>60</v>
      </c>
      <c r="Y130" s="136">
        <v>33</v>
      </c>
      <c r="Z130" s="136">
        <v>19.8</v>
      </c>
      <c r="AA130" s="175">
        <f t="shared" ref="AA130:AC130" si="610">AVERAGE(U130,X130)</f>
        <v>55</v>
      </c>
      <c r="AB130" s="136">
        <f t="shared" si="610"/>
        <v>38.65</v>
      </c>
      <c r="AC130" s="136">
        <f t="shared" si="610"/>
        <v>21</v>
      </c>
      <c r="AD130" s="229">
        <v>43656</v>
      </c>
      <c r="AE130" s="275">
        <v>90</v>
      </c>
      <c r="AF130" s="276">
        <v>79</v>
      </c>
      <c r="AG130" s="276">
        <v>71.099999999999994</v>
      </c>
      <c r="AH130" s="174"/>
      <c r="AI130" s="229">
        <v>43656</v>
      </c>
      <c r="AJ130" s="275">
        <v>75</v>
      </c>
      <c r="AK130" s="276">
        <v>79</v>
      </c>
      <c r="AL130" s="276">
        <v>59.3</v>
      </c>
      <c r="AM130" s="174" t="s">
        <v>77</v>
      </c>
      <c r="AN130" s="136">
        <f t="shared" ref="AN130:AP130" si="611">AVERAGE(AE130,AJ130)</f>
        <v>82.5</v>
      </c>
      <c r="AO130" s="136">
        <f t="shared" si="611"/>
        <v>79</v>
      </c>
      <c r="AP130" s="136">
        <f t="shared" si="611"/>
        <v>65.199999999999989</v>
      </c>
      <c r="AQ130" s="229">
        <v>44026</v>
      </c>
      <c r="AR130" s="116">
        <v>40</v>
      </c>
      <c r="AS130" s="116">
        <v>30</v>
      </c>
      <c r="AT130" s="117">
        <f t="shared" si="534"/>
        <v>12</v>
      </c>
      <c r="AU130" s="116">
        <v>24.568000000000001</v>
      </c>
      <c r="AV130" s="116">
        <v>0</v>
      </c>
      <c r="AW130" s="115">
        <v>44027</v>
      </c>
      <c r="AX130" s="116">
        <v>40</v>
      </c>
      <c r="AY130" s="116">
        <v>50</v>
      </c>
      <c r="AZ130" s="117">
        <f t="shared" si="535"/>
        <v>20</v>
      </c>
      <c r="BA130" s="116">
        <v>27.318000000000001</v>
      </c>
      <c r="BB130" s="116">
        <v>1.8729318332230311</v>
      </c>
      <c r="BC130" s="136">
        <f t="shared" si="536"/>
        <v>40</v>
      </c>
      <c r="BD130" s="136">
        <f t="shared" si="537"/>
        <v>40</v>
      </c>
      <c r="BE130" s="136">
        <f t="shared" si="538"/>
        <v>16</v>
      </c>
      <c r="BF130" s="136">
        <f t="shared" si="539"/>
        <v>25.943000000000001</v>
      </c>
      <c r="BG130" s="136">
        <f t="shared" si="540"/>
        <v>0.93646591661151557</v>
      </c>
      <c r="BH130" s="261">
        <v>44382</v>
      </c>
      <c r="BI130" s="259">
        <v>40</v>
      </c>
      <c r="BJ130" s="259">
        <v>20</v>
      </c>
      <c r="BK130" s="259">
        <f t="shared" si="581"/>
        <v>8</v>
      </c>
      <c r="BL130" s="325">
        <v>25.097999999999999</v>
      </c>
      <c r="BM130" s="325">
        <v>0.96834802717155666</v>
      </c>
      <c r="BN130" s="262"/>
      <c r="BO130" s="257">
        <v>44379</v>
      </c>
      <c r="BP130" s="258">
        <v>40</v>
      </c>
      <c r="BQ130" s="258">
        <v>20</v>
      </c>
      <c r="BR130" s="259">
        <f t="shared" si="582"/>
        <v>8</v>
      </c>
      <c r="BS130" s="325">
        <v>9.8970000000000002</v>
      </c>
      <c r="BT130" s="325">
        <v>0.1060543182551759</v>
      </c>
      <c r="BU130" s="260"/>
      <c r="BV130" s="93">
        <f t="shared" si="583"/>
        <v>40</v>
      </c>
      <c r="BW130" s="93">
        <f t="shared" si="584"/>
        <v>20</v>
      </c>
      <c r="BX130" s="93">
        <f t="shared" si="585"/>
        <v>8</v>
      </c>
      <c r="BY130" s="248">
        <f t="shared" si="317"/>
        <v>17.497499999999999</v>
      </c>
      <c r="BZ130" s="248">
        <f t="shared" si="318"/>
        <v>0.53720117271336632</v>
      </c>
      <c r="CA130" s="90"/>
      <c r="CB130" s="90"/>
      <c r="CC130" s="90"/>
      <c r="CD130" s="175">
        <v>100</v>
      </c>
      <c r="CE130" s="175">
        <v>95</v>
      </c>
      <c r="CF130" s="136">
        <v>95</v>
      </c>
      <c r="CG130" s="90"/>
      <c r="CH130" s="136">
        <v>136.60258520547313</v>
      </c>
      <c r="CI130" s="90">
        <v>70</v>
      </c>
      <c r="CJ130" s="90">
        <v>40</v>
      </c>
      <c r="CK130" s="136">
        <v>28</v>
      </c>
      <c r="CL130" s="90">
        <v>55</v>
      </c>
      <c r="CM130" s="90">
        <v>40</v>
      </c>
      <c r="CN130" s="136">
        <v>22</v>
      </c>
      <c r="CO130" s="90">
        <v>62.5</v>
      </c>
      <c r="CP130" s="90">
        <v>40</v>
      </c>
      <c r="CQ130" s="136">
        <v>25</v>
      </c>
      <c r="CR130" s="175">
        <v>40</v>
      </c>
      <c r="CS130" s="175">
        <v>40</v>
      </c>
      <c r="CT130" s="90">
        <v>16</v>
      </c>
      <c r="CU130" s="90" t="s">
        <v>156</v>
      </c>
      <c r="CV130" s="136">
        <v>33.760474031982319</v>
      </c>
      <c r="CW130" s="175">
        <v>60</v>
      </c>
      <c r="CX130" s="175">
        <v>50</v>
      </c>
      <c r="CY130" s="90">
        <v>30</v>
      </c>
      <c r="CZ130" s="90" t="s">
        <v>156</v>
      </c>
      <c r="DA130" s="136">
        <v>30.81565889048834</v>
      </c>
      <c r="DB130" s="136">
        <f t="shared" ref="DB130:DC130" si="612">AVERAGE(CR130,CW130)</f>
        <v>50</v>
      </c>
      <c r="DC130" s="136">
        <f t="shared" si="612"/>
        <v>45</v>
      </c>
      <c r="DD130" s="136"/>
      <c r="DE130" s="136">
        <f t="shared" si="608"/>
        <v>32.288066461235331</v>
      </c>
      <c r="DF130" s="234">
        <f t="shared" si="310"/>
        <v>64.375</v>
      </c>
      <c r="DG130" s="234">
        <f t="shared" si="311"/>
        <v>54.581249999999997</v>
      </c>
      <c r="DH130" s="234">
        <f t="shared" si="312"/>
        <v>40.043750000000003</v>
      </c>
      <c r="DI130" s="234">
        <f t="shared" si="313"/>
        <v>40.822349111210379</v>
      </c>
      <c r="DJ130" s="234"/>
    </row>
    <row r="131" spans="1:114" ht="15.75" customHeight="1" x14ac:dyDescent="0.35">
      <c r="A131" t="s">
        <v>81</v>
      </c>
      <c r="B131" s="165">
        <v>619</v>
      </c>
      <c r="C131" s="148" t="s">
        <v>417</v>
      </c>
      <c r="D131" s="129" t="s">
        <v>56</v>
      </c>
      <c r="E131" s="129" t="s">
        <v>409</v>
      </c>
      <c r="F131" s="278"/>
      <c r="G131" s="279"/>
      <c r="H131" s="90"/>
      <c r="I131" s="175">
        <v>80</v>
      </c>
      <c r="J131" s="136">
        <v>79</v>
      </c>
      <c r="K131" s="136">
        <v>63.2</v>
      </c>
      <c r="L131" s="274">
        <v>38.289225889582717</v>
      </c>
      <c r="M131" s="175">
        <v>80</v>
      </c>
      <c r="N131" s="175">
        <v>14</v>
      </c>
      <c r="O131" s="136">
        <v>11.2</v>
      </c>
      <c r="P131" s="274"/>
      <c r="Q131" s="136">
        <f t="shared" ref="Q131:T131" si="613">AVERAGE(I131,M131)</f>
        <v>80</v>
      </c>
      <c r="R131" s="136">
        <f t="shared" si="613"/>
        <v>46.5</v>
      </c>
      <c r="S131" s="136">
        <f t="shared" si="613"/>
        <v>37.200000000000003</v>
      </c>
      <c r="T131" s="136">
        <f t="shared" si="613"/>
        <v>38.289225889582717</v>
      </c>
      <c r="U131" s="175">
        <v>10</v>
      </c>
      <c r="V131" s="136">
        <v>7</v>
      </c>
      <c r="W131" s="136">
        <v>0.7</v>
      </c>
      <c r="X131" s="175">
        <v>15</v>
      </c>
      <c r="Y131" s="136">
        <v>17.5</v>
      </c>
      <c r="Z131" s="136">
        <v>2.6</v>
      </c>
      <c r="AA131" s="175">
        <f t="shared" ref="AA131:AC131" si="614">AVERAGE(U131,X131)</f>
        <v>12.5</v>
      </c>
      <c r="AB131" s="136">
        <f t="shared" si="614"/>
        <v>12.25</v>
      </c>
      <c r="AC131" s="136">
        <f t="shared" si="614"/>
        <v>1.65</v>
      </c>
      <c r="AD131" s="229">
        <v>43658</v>
      </c>
      <c r="AE131" s="275">
        <v>75</v>
      </c>
      <c r="AF131" s="276">
        <v>27</v>
      </c>
      <c r="AG131" s="276">
        <v>20.3</v>
      </c>
      <c r="AH131" s="168" t="s">
        <v>77</v>
      </c>
      <c r="AI131" s="229">
        <v>43656</v>
      </c>
      <c r="AJ131" s="275">
        <v>85</v>
      </c>
      <c r="AK131" s="276">
        <v>79</v>
      </c>
      <c r="AL131" s="276">
        <v>67.2</v>
      </c>
      <c r="AM131" s="168"/>
      <c r="AN131" s="136">
        <f t="shared" ref="AN131:AP131" si="615">AVERAGE(AE131,AJ131)</f>
        <v>80</v>
      </c>
      <c r="AO131" s="136">
        <f t="shared" si="615"/>
        <v>53</v>
      </c>
      <c r="AP131" s="136">
        <f t="shared" si="615"/>
        <v>43.75</v>
      </c>
      <c r="AQ131" s="229">
        <v>44028</v>
      </c>
      <c r="AR131" s="116">
        <v>50</v>
      </c>
      <c r="AS131" s="116">
        <v>70</v>
      </c>
      <c r="AT131" s="117">
        <f t="shared" si="534"/>
        <v>35</v>
      </c>
      <c r="AU131" s="116">
        <v>29.922000000000001</v>
      </c>
      <c r="AV131" s="116">
        <v>0.34138188542370473</v>
      </c>
      <c r="AW131" s="115">
        <v>44027</v>
      </c>
      <c r="AX131" s="116">
        <v>70</v>
      </c>
      <c r="AY131" s="116">
        <v>40</v>
      </c>
      <c r="AZ131" s="117">
        <f t="shared" si="535"/>
        <v>28</v>
      </c>
      <c r="BA131" s="116">
        <v>15.478</v>
      </c>
      <c r="BB131" s="116">
        <v>1.4411808706926643</v>
      </c>
      <c r="BC131" s="136">
        <f t="shared" si="536"/>
        <v>60</v>
      </c>
      <c r="BD131" s="136">
        <f t="shared" si="537"/>
        <v>55</v>
      </c>
      <c r="BE131" s="136">
        <f t="shared" si="538"/>
        <v>31.5</v>
      </c>
      <c r="BF131" s="136">
        <f t="shared" si="539"/>
        <v>22.7</v>
      </c>
      <c r="BG131" s="136">
        <f t="shared" si="540"/>
        <v>0.89128137805818453</v>
      </c>
      <c r="BH131" s="261">
        <v>44389</v>
      </c>
      <c r="BI131" s="259">
        <v>15</v>
      </c>
      <c r="BJ131" s="259">
        <v>40</v>
      </c>
      <c r="BK131" s="259">
        <f t="shared" si="581"/>
        <v>6</v>
      </c>
      <c r="BL131" s="325">
        <v>30.606000000000002</v>
      </c>
      <c r="BM131" s="325">
        <v>2.5164690382081685</v>
      </c>
      <c r="BN131" s="262" t="s">
        <v>939</v>
      </c>
      <c r="BO131" s="257">
        <v>44391</v>
      </c>
      <c r="BP131" s="258">
        <v>65</v>
      </c>
      <c r="BQ131" s="258">
        <v>33</v>
      </c>
      <c r="BR131" s="259">
        <f t="shared" si="582"/>
        <v>21.45</v>
      </c>
      <c r="BS131" s="325">
        <v>31.212</v>
      </c>
      <c r="BT131" s="325">
        <v>4.1755692570661136</v>
      </c>
      <c r="BU131" s="260"/>
      <c r="BV131" s="93">
        <f t="shared" si="583"/>
        <v>40</v>
      </c>
      <c r="BW131" s="93">
        <f t="shared" si="584"/>
        <v>36.5</v>
      </c>
      <c r="BX131" s="93">
        <f t="shared" si="585"/>
        <v>13.725</v>
      </c>
      <c r="BY131" s="248">
        <f t="shared" si="317"/>
        <v>30.908999999999999</v>
      </c>
      <c r="BZ131" s="248">
        <f t="shared" si="318"/>
        <v>3.3460191476371408</v>
      </c>
      <c r="CA131" s="90">
        <v>50</v>
      </c>
      <c r="CB131" s="90">
        <v>30</v>
      </c>
      <c r="CC131" s="90">
        <v>15</v>
      </c>
      <c r="CD131" s="175">
        <v>100</v>
      </c>
      <c r="CE131" s="175">
        <v>95</v>
      </c>
      <c r="CF131" s="136">
        <v>95</v>
      </c>
      <c r="CG131" s="90"/>
      <c r="CH131" s="136">
        <v>80.8</v>
      </c>
      <c r="CI131" s="90">
        <v>20</v>
      </c>
      <c r="CJ131" s="90">
        <v>10</v>
      </c>
      <c r="CK131" s="136">
        <v>2</v>
      </c>
      <c r="CL131" s="90">
        <v>65</v>
      </c>
      <c r="CM131" s="90">
        <v>45</v>
      </c>
      <c r="CN131" s="136">
        <v>29.25</v>
      </c>
      <c r="CO131" s="90">
        <v>42.5</v>
      </c>
      <c r="CP131" s="90">
        <v>27.5</v>
      </c>
      <c r="CQ131" s="136">
        <v>15.625</v>
      </c>
      <c r="CR131" s="175" t="s">
        <v>80</v>
      </c>
      <c r="CS131" s="175" t="s">
        <v>80</v>
      </c>
      <c r="CT131" s="90" t="s">
        <v>81</v>
      </c>
      <c r="CU131" s="90" t="s">
        <v>81</v>
      </c>
      <c r="CV131" s="136" t="s">
        <v>81</v>
      </c>
      <c r="CW131" s="175" t="s">
        <v>80</v>
      </c>
      <c r="CX131" s="175" t="s">
        <v>80</v>
      </c>
      <c r="CY131" s="90" t="s">
        <v>80</v>
      </c>
      <c r="CZ131" s="90" t="s">
        <v>81</v>
      </c>
      <c r="DA131" s="136" t="s">
        <v>81</v>
      </c>
      <c r="DB131" s="136"/>
      <c r="DC131" s="136"/>
      <c r="DD131" s="136"/>
      <c r="DE131" s="136"/>
      <c r="DF131" s="234">
        <f t="shared" si="310"/>
        <v>55.714285714285715</v>
      </c>
      <c r="DG131" s="234">
        <f t="shared" si="311"/>
        <v>41.892857142857146</v>
      </c>
      <c r="DH131" s="234">
        <f t="shared" si="312"/>
        <v>28.349999999999998</v>
      </c>
      <c r="DI131" s="234">
        <f t="shared" si="313"/>
        <v>38.289225889582717</v>
      </c>
      <c r="DJ131" s="234"/>
    </row>
    <row r="132" spans="1:114" ht="15.75" customHeight="1" x14ac:dyDescent="0.35">
      <c r="A132" t="s">
        <v>81</v>
      </c>
      <c r="B132" s="165">
        <v>620</v>
      </c>
      <c r="C132" s="148" t="s">
        <v>419</v>
      </c>
      <c r="D132" s="129" t="s">
        <v>56</v>
      </c>
      <c r="E132" s="130" t="s">
        <v>402</v>
      </c>
      <c r="F132" s="273">
        <v>80</v>
      </c>
      <c r="G132" s="136">
        <v>33</v>
      </c>
      <c r="H132" s="90">
        <v>26.4</v>
      </c>
      <c r="I132" s="175">
        <v>100</v>
      </c>
      <c r="J132" s="136">
        <v>38.700000000000003</v>
      </c>
      <c r="K132" s="136">
        <v>38.700000000000003</v>
      </c>
      <c r="L132" s="274">
        <v>34.620259335088228</v>
      </c>
      <c r="M132" s="175">
        <v>90</v>
      </c>
      <c r="N132" s="175">
        <v>14</v>
      </c>
      <c r="O132" s="136">
        <v>12.6</v>
      </c>
      <c r="P132" s="274">
        <v>20.494124626016582</v>
      </c>
      <c r="Q132" s="136">
        <f t="shared" ref="Q132:T132" si="616">AVERAGE(I132,M132)</f>
        <v>95</v>
      </c>
      <c r="R132" s="136">
        <f t="shared" si="616"/>
        <v>26.35</v>
      </c>
      <c r="S132" s="136">
        <f t="shared" si="616"/>
        <v>25.650000000000002</v>
      </c>
      <c r="T132" s="136">
        <f t="shared" si="616"/>
        <v>27.557191980552403</v>
      </c>
      <c r="U132" s="175">
        <v>30</v>
      </c>
      <c r="V132" s="136">
        <v>7</v>
      </c>
      <c r="W132" s="136">
        <v>2.1</v>
      </c>
      <c r="X132" s="175">
        <v>40</v>
      </c>
      <c r="Y132" s="136">
        <v>14</v>
      </c>
      <c r="Z132" s="136">
        <v>5.6</v>
      </c>
      <c r="AA132" s="175">
        <f t="shared" ref="AA132:AC132" si="617">AVERAGE(U132,X132)</f>
        <v>35</v>
      </c>
      <c r="AB132" s="136">
        <f t="shared" si="617"/>
        <v>10.5</v>
      </c>
      <c r="AC132" s="136">
        <f t="shared" si="617"/>
        <v>3.8499999999999996</v>
      </c>
      <c r="AD132" s="229">
        <v>43661</v>
      </c>
      <c r="AE132" s="275">
        <v>30</v>
      </c>
      <c r="AF132" s="276">
        <v>55.3</v>
      </c>
      <c r="AG132" s="276">
        <v>16.600000000000001</v>
      </c>
      <c r="AH132" s="168"/>
      <c r="AI132" s="229">
        <v>43661</v>
      </c>
      <c r="AJ132" s="275">
        <v>30</v>
      </c>
      <c r="AK132" s="276">
        <v>21</v>
      </c>
      <c r="AL132" s="276">
        <v>6.3</v>
      </c>
      <c r="AM132" s="168" t="s">
        <v>77</v>
      </c>
      <c r="AN132" s="136">
        <f t="shared" ref="AN132:AP132" si="618">AVERAGE(AE132,AJ132)</f>
        <v>30</v>
      </c>
      <c r="AO132" s="136">
        <f t="shared" si="618"/>
        <v>38.15</v>
      </c>
      <c r="AP132" s="136">
        <f t="shared" si="618"/>
        <v>11.450000000000001</v>
      </c>
      <c r="AQ132" s="229">
        <v>44029</v>
      </c>
      <c r="AR132" s="116">
        <v>1</v>
      </c>
      <c r="AS132" s="116">
        <v>10</v>
      </c>
      <c r="AT132" s="117">
        <f t="shared" si="534"/>
        <v>0.1</v>
      </c>
      <c r="AU132" s="116">
        <v>9.5579999999999998</v>
      </c>
      <c r="AV132" s="116">
        <v>0</v>
      </c>
      <c r="AW132" s="115">
        <v>44029</v>
      </c>
      <c r="AX132" s="116">
        <v>0</v>
      </c>
      <c r="AY132" s="116">
        <v>0</v>
      </c>
      <c r="AZ132" s="117">
        <f t="shared" si="535"/>
        <v>0</v>
      </c>
      <c r="BA132" s="116">
        <v>12.358000000000001</v>
      </c>
      <c r="BB132" s="116">
        <v>0.10654985645366562</v>
      </c>
      <c r="BC132" s="136">
        <f t="shared" si="536"/>
        <v>0.5</v>
      </c>
      <c r="BD132" s="136">
        <f t="shared" si="537"/>
        <v>5</v>
      </c>
      <c r="BE132" s="136">
        <f t="shared" si="538"/>
        <v>0.05</v>
      </c>
      <c r="BF132" s="136">
        <f t="shared" si="539"/>
        <v>10.958</v>
      </c>
      <c r="BG132" s="136">
        <f t="shared" si="540"/>
        <v>5.3274928226832809E-2</v>
      </c>
      <c r="BH132" s="261">
        <v>44390</v>
      </c>
      <c r="BI132" s="259">
        <v>45</v>
      </c>
      <c r="BJ132" s="259">
        <v>7</v>
      </c>
      <c r="BK132" s="259">
        <f t="shared" si="581"/>
        <v>3.15</v>
      </c>
      <c r="BL132" s="325">
        <v>11.378</v>
      </c>
      <c r="BM132" s="325">
        <v>1.678293398038621</v>
      </c>
      <c r="BN132" s="262" t="s">
        <v>939</v>
      </c>
      <c r="BO132" s="257">
        <v>44385</v>
      </c>
      <c r="BP132" s="258">
        <v>70</v>
      </c>
      <c r="BQ132" s="258">
        <v>20</v>
      </c>
      <c r="BR132" s="259">
        <f t="shared" si="582"/>
        <v>14</v>
      </c>
      <c r="BS132" s="325">
        <v>8.59</v>
      </c>
      <c r="BT132" s="325">
        <v>0.48761127175823549</v>
      </c>
      <c r="BU132" s="260"/>
      <c r="BV132" s="93">
        <f t="shared" si="583"/>
        <v>57.5</v>
      </c>
      <c r="BW132" s="93">
        <f t="shared" si="584"/>
        <v>13.5</v>
      </c>
      <c r="BX132" s="93">
        <f t="shared" si="585"/>
        <v>8.5749999999999993</v>
      </c>
      <c r="BY132" s="248">
        <f t="shared" si="317"/>
        <v>9.984</v>
      </c>
      <c r="BZ132" s="248">
        <f t="shared" si="318"/>
        <v>1.0829523348984282</v>
      </c>
      <c r="CA132" s="90">
        <v>40</v>
      </c>
      <c r="CB132" s="90">
        <v>30</v>
      </c>
      <c r="CC132" s="90">
        <v>12</v>
      </c>
      <c r="CD132" s="175">
        <v>70</v>
      </c>
      <c r="CE132" s="175">
        <v>40</v>
      </c>
      <c r="CF132" s="136">
        <v>28</v>
      </c>
      <c r="CG132" s="90"/>
      <c r="CH132" s="136">
        <v>40.69</v>
      </c>
      <c r="CI132" s="90">
        <v>30</v>
      </c>
      <c r="CJ132" s="90">
        <v>20</v>
      </c>
      <c r="CK132" s="136">
        <v>6</v>
      </c>
      <c r="CL132" s="90">
        <v>30</v>
      </c>
      <c r="CM132" s="90">
        <v>20</v>
      </c>
      <c r="CN132" s="136">
        <v>6</v>
      </c>
      <c r="CO132" s="90">
        <v>30</v>
      </c>
      <c r="CP132" s="90">
        <v>20</v>
      </c>
      <c r="CQ132" s="136">
        <v>6</v>
      </c>
      <c r="CR132" s="175">
        <v>45</v>
      </c>
      <c r="CS132" s="175">
        <v>40</v>
      </c>
      <c r="CT132" s="90">
        <v>18</v>
      </c>
      <c r="CU132" s="90" t="s">
        <v>156</v>
      </c>
      <c r="CV132" s="136">
        <v>15.090984522424979</v>
      </c>
      <c r="CW132" s="175">
        <v>50</v>
      </c>
      <c r="CX132" s="175">
        <v>40</v>
      </c>
      <c r="CY132" s="90">
        <v>20</v>
      </c>
      <c r="CZ132" s="90" t="s">
        <v>156</v>
      </c>
      <c r="DA132" s="136">
        <v>15.02648269572579</v>
      </c>
      <c r="DB132" s="136">
        <f t="shared" ref="DB132:DC132" si="619">AVERAGE(CR132,CW132)</f>
        <v>47.5</v>
      </c>
      <c r="DC132" s="136">
        <f t="shared" si="619"/>
        <v>40</v>
      </c>
      <c r="DD132" s="136"/>
      <c r="DE132" s="136">
        <f>AVERAGE(CV132,DA132)</f>
        <v>15.058733609075384</v>
      </c>
      <c r="DF132" s="234">
        <f t="shared" ref="DF132:DF195" si="620">AVERAGE(F132,I132,M132,U132,X132,AE132,AJ132,AR132,AX132,BI132,BP132,CA132,CD132,CI132,CL132,CR132,CW132)</f>
        <v>45.941176470588232</v>
      </c>
      <c r="DG132" s="234">
        <f t="shared" ref="DG132:DG195" si="621">AVERAGE(G132,J132,N132,V132,Y132,AF132,AK132,AS132,AY132,BJ132,BQ132,CB132,CE132,CJ132,CM132,CS132,CX132)</f>
        <v>24.117647058823529</v>
      </c>
      <c r="DH132" s="234">
        <f t="shared" ref="DH132:DH195" si="622">AVERAGE(H132,K132,O132,W132,Z132,AG132,AL132,AT132,AZ132,BK132,BR132,CC132,CF132,CK132,CN132,CT132,CY132)</f>
        <v>12.679411764705879</v>
      </c>
      <c r="DI132" s="234">
        <f t="shared" ref="DI132:DI195" si="623">AVERAGE(L132,P132,CV132,DA132)</f>
        <v>21.307962794813893</v>
      </c>
      <c r="DJ132" s="234"/>
    </row>
    <row r="133" spans="1:114" ht="15.75" customHeight="1" x14ac:dyDescent="0.35">
      <c r="A133" t="s">
        <v>81</v>
      </c>
      <c r="B133" s="165">
        <v>621</v>
      </c>
      <c r="C133" s="148" t="s">
        <v>420</v>
      </c>
      <c r="D133" s="129" t="s">
        <v>56</v>
      </c>
      <c r="E133" s="130" t="s">
        <v>402</v>
      </c>
      <c r="F133" s="278"/>
      <c r="G133" s="279"/>
      <c r="H133" s="90"/>
      <c r="I133" s="175">
        <v>5</v>
      </c>
      <c r="J133" s="136">
        <v>3.5</v>
      </c>
      <c r="K133" s="136">
        <v>0.2</v>
      </c>
      <c r="L133" s="274">
        <v>2.2145317449499751</v>
      </c>
      <c r="M133" s="175">
        <v>35</v>
      </c>
      <c r="N133" s="175">
        <v>33</v>
      </c>
      <c r="O133" s="136">
        <v>11.6</v>
      </c>
      <c r="P133" s="274">
        <v>7.855473224608585</v>
      </c>
      <c r="Q133" s="136">
        <f t="shared" ref="Q133:T133" si="624">AVERAGE(I133,M133)</f>
        <v>20</v>
      </c>
      <c r="R133" s="136">
        <f t="shared" si="624"/>
        <v>18.25</v>
      </c>
      <c r="S133" s="136">
        <f t="shared" si="624"/>
        <v>5.8999999999999995</v>
      </c>
      <c r="T133" s="136">
        <f t="shared" si="624"/>
        <v>5.0350024847792803</v>
      </c>
      <c r="U133" s="175">
        <v>10</v>
      </c>
      <c r="V133" s="136">
        <v>7</v>
      </c>
      <c r="W133" s="136">
        <v>0.7</v>
      </c>
      <c r="X133" s="175">
        <v>5</v>
      </c>
      <c r="Y133" s="136">
        <v>3.5</v>
      </c>
      <c r="Z133" s="136">
        <v>0.2</v>
      </c>
      <c r="AA133" s="175">
        <f t="shared" ref="AA133:AC133" si="625">AVERAGE(U133,X133)</f>
        <v>7.5</v>
      </c>
      <c r="AB133" s="136">
        <f t="shared" si="625"/>
        <v>5.25</v>
      </c>
      <c r="AC133" s="136">
        <f t="shared" si="625"/>
        <v>0.44999999999999996</v>
      </c>
      <c r="AD133" s="229">
        <v>43670</v>
      </c>
      <c r="AE133" s="275">
        <v>30</v>
      </c>
      <c r="AF133" s="276">
        <v>10.5</v>
      </c>
      <c r="AG133" s="276">
        <v>3.2</v>
      </c>
      <c r="AH133" s="168" t="s">
        <v>153</v>
      </c>
      <c r="AI133" s="229">
        <v>43671</v>
      </c>
      <c r="AJ133" s="275">
        <v>20</v>
      </c>
      <c r="AK133" s="276">
        <v>17.5</v>
      </c>
      <c r="AL133" s="276">
        <v>3.5</v>
      </c>
      <c r="AM133" s="174" t="s">
        <v>153</v>
      </c>
      <c r="AN133" s="136">
        <f t="shared" ref="AN133:AP133" si="626">AVERAGE(AE133,AJ133)</f>
        <v>25</v>
      </c>
      <c r="AO133" s="136">
        <f t="shared" si="626"/>
        <v>14</v>
      </c>
      <c r="AP133" s="136">
        <f t="shared" si="626"/>
        <v>3.35</v>
      </c>
      <c r="AQ133" s="229">
        <v>44043</v>
      </c>
      <c r="AR133" s="116">
        <v>10</v>
      </c>
      <c r="AS133" s="116">
        <v>50</v>
      </c>
      <c r="AT133" s="117">
        <f t="shared" si="534"/>
        <v>5</v>
      </c>
      <c r="AU133" s="116">
        <v>5.0999999999999997E-2</v>
      </c>
      <c r="AV133" s="116">
        <v>0</v>
      </c>
      <c r="AW133" s="118">
        <v>44048</v>
      </c>
      <c r="AX133" s="116">
        <v>50</v>
      </c>
      <c r="AY133" s="116">
        <v>85</v>
      </c>
      <c r="AZ133" s="117">
        <f t="shared" si="535"/>
        <v>42.5</v>
      </c>
      <c r="BA133" s="116">
        <v>5.1020000000000003</v>
      </c>
      <c r="BB133" s="116">
        <v>0</v>
      </c>
      <c r="BC133" s="136">
        <f t="shared" si="536"/>
        <v>30</v>
      </c>
      <c r="BD133" s="136">
        <f t="shared" si="537"/>
        <v>67.5</v>
      </c>
      <c r="BE133" s="136">
        <f t="shared" si="538"/>
        <v>23.75</v>
      </c>
      <c r="BF133" s="136">
        <f t="shared" si="539"/>
        <v>2.5765000000000002</v>
      </c>
      <c r="BG133" s="136">
        <f t="shared" si="540"/>
        <v>0</v>
      </c>
      <c r="BH133" s="261">
        <v>44397</v>
      </c>
      <c r="BI133" s="259">
        <v>25</v>
      </c>
      <c r="BJ133" s="259">
        <v>60</v>
      </c>
      <c r="BK133" s="259">
        <f t="shared" si="581"/>
        <v>15</v>
      </c>
      <c r="BL133" s="325">
        <v>13.625999999999999</v>
      </c>
      <c r="BM133" s="325">
        <v>0.69863783176520156</v>
      </c>
      <c r="BN133" s="262" t="s">
        <v>226</v>
      </c>
      <c r="BO133" s="257">
        <v>44393</v>
      </c>
      <c r="BP133" s="258">
        <v>5</v>
      </c>
      <c r="BQ133" s="258">
        <v>40</v>
      </c>
      <c r="BR133" s="259">
        <f t="shared" si="582"/>
        <v>2</v>
      </c>
      <c r="BS133" s="325">
        <v>4.1310000000000002</v>
      </c>
      <c r="BT133" s="325">
        <v>7.6167263310229273E-4</v>
      </c>
      <c r="BU133" s="260"/>
      <c r="BV133" s="93">
        <f t="shared" si="583"/>
        <v>15</v>
      </c>
      <c r="BW133" s="93">
        <f t="shared" si="584"/>
        <v>50</v>
      </c>
      <c r="BX133" s="93">
        <f t="shared" si="585"/>
        <v>8.5</v>
      </c>
      <c r="BY133" s="248">
        <f t="shared" ref="BY133:BY195" si="627">AVERAGE(BL133,BS133)</f>
        <v>8.8784999999999989</v>
      </c>
      <c r="BZ133" s="248">
        <f t="shared" ref="BZ133:BZ195" si="628">AVERAGE(BM133,BT133)</f>
        <v>0.34969975219915195</v>
      </c>
      <c r="CA133" s="90">
        <v>30</v>
      </c>
      <c r="CB133" s="90">
        <v>30</v>
      </c>
      <c r="CC133" s="90">
        <v>9</v>
      </c>
      <c r="CD133" s="90"/>
      <c r="CE133" s="90"/>
      <c r="CF133" s="90"/>
      <c r="CG133" s="90"/>
      <c r="CH133" s="136"/>
      <c r="CI133" s="90">
        <v>90</v>
      </c>
      <c r="CJ133" s="90">
        <v>80</v>
      </c>
      <c r="CK133" s="136">
        <v>72</v>
      </c>
      <c r="CL133" s="90">
        <v>60</v>
      </c>
      <c r="CM133" s="90">
        <v>50</v>
      </c>
      <c r="CN133" s="136">
        <v>30</v>
      </c>
      <c r="CO133" s="90">
        <v>75</v>
      </c>
      <c r="CP133" s="90">
        <v>65</v>
      </c>
      <c r="CQ133" s="136">
        <v>51</v>
      </c>
      <c r="CR133" s="175" t="s">
        <v>80</v>
      </c>
      <c r="CS133" s="175" t="s">
        <v>80</v>
      </c>
      <c r="CT133" s="90" t="s">
        <v>80</v>
      </c>
      <c r="CU133" s="90" t="s">
        <v>81</v>
      </c>
      <c r="CV133" s="136" t="s">
        <v>81</v>
      </c>
      <c r="CW133" s="175" t="s">
        <v>80</v>
      </c>
      <c r="CX133" s="175" t="s">
        <v>80</v>
      </c>
      <c r="CY133" s="90" t="s">
        <v>80</v>
      </c>
      <c r="CZ133" s="90" t="s">
        <v>81</v>
      </c>
      <c r="DA133" s="136" t="s">
        <v>81</v>
      </c>
      <c r="DB133" s="136"/>
      <c r="DC133" s="136"/>
      <c r="DD133" s="136"/>
      <c r="DE133" s="136"/>
      <c r="DF133" s="234">
        <f t="shared" si="620"/>
        <v>28.846153846153847</v>
      </c>
      <c r="DG133" s="234">
        <f t="shared" si="621"/>
        <v>36.153846153846153</v>
      </c>
      <c r="DH133" s="234">
        <f t="shared" si="622"/>
        <v>14.992307692307692</v>
      </c>
      <c r="DI133" s="234">
        <f t="shared" si="623"/>
        <v>5.0350024847792803</v>
      </c>
      <c r="DJ133" s="234"/>
    </row>
    <row r="134" spans="1:114" ht="15.75" customHeight="1" x14ac:dyDescent="0.35">
      <c r="A134" t="s">
        <v>81</v>
      </c>
      <c r="B134" s="165">
        <v>622</v>
      </c>
      <c r="C134" s="148" t="s">
        <v>422</v>
      </c>
      <c r="D134" s="129" t="s">
        <v>56</v>
      </c>
      <c r="E134" s="130" t="s">
        <v>402</v>
      </c>
      <c r="F134" s="273">
        <v>0</v>
      </c>
      <c r="G134" s="136">
        <v>0</v>
      </c>
      <c r="H134" s="90">
        <v>0</v>
      </c>
      <c r="I134" s="175">
        <v>5</v>
      </c>
      <c r="J134" s="136">
        <v>7</v>
      </c>
      <c r="K134" s="136">
        <v>0.4</v>
      </c>
      <c r="L134" s="274">
        <v>13.191616171649946</v>
      </c>
      <c r="M134" s="175">
        <v>10</v>
      </c>
      <c r="N134" s="175">
        <v>3.5</v>
      </c>
      <c r="O134" s="136">
        <v>0.4</v>
      </c>
      <c r="P134" s="274">
        <v>4.0287570017492857</v>
      </c>
      <c r="Q134" s="136">
        <f t="shared" ref="Q134:T134" si="629">AVERAGE(I134,M134)</f>
        <v>7.5</v>
      </c>
      <c r="R134" s="136">
        <f t="shared" si="629"/>
        <v>5.25</v>
      </c>
      <c r="S134" s="136">
        <f t="shared" si="629"/>
        <v>0.4</v>
      </c>
      <c r="T134" s="136">
        <f t="shared" si="629"/>
        <v>8.6101865866996157</v>
      </c>
      <c r="U134" s="175">
        <v>0</v>
      </c>
      <c r="V134" s="136">
        <v>0</v>
      </c>
      <c r="W134" s="136">
        <v>0</v>
      </c>
      <c r="X134" s="175">
        <v>0</v>
      </c>
      <c r="Y134" s="136">
        <v>0</v>
      </c>
      <c r="Z134" s="136">
        <v>0</v>
      </c>
      <c r="AA134" s="175">
        <f t="shared" ref="AA134:AC134" si="630">AVERAGE(U134,X134)</f>
        <v>0</v>
      </c>
      <c r="AB134" s="136">
        <f t="shared" si="630"/>
        <v>0</v>
      </c>
      <c r="AC134" s="136">
        <f t="shared" si="630"/>
        <v>0</v>
      </c>
      <c r="AD134" s="89"/>
      <c r="AE134" s="282"/>
      <c r="AF134" s="278"/>
      <c r="AG134" s="278"/>
      <c r="AH134" s="90"/>
      <c r="AI134" s="89"/>
      <c r="AJ134" s="282"/>
      <c r="AK134" s="278"/>
      <c r="AL134" s="278"/>
      <c r="AM134" s="90"/>
      <c r="AN134" s="136"/>
      <c r="AO134" s="136"/>
      <c r="AP134" s="136"/>
      <c r="AQ134" s="229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36"/>
      <c r="BD134" s="136"/>
      <c r="BE134" s="136"/>
      <c r="BF134" s="136"/>
      <c r="BG134" s="136"/>
      <c r="BH134" s="93"/>
      <c r="BI134" s="93"/>
      <c r="BJ134" s="93"/>
      <c r="BK134" s="93"/>
      <c r="BL134" s="248"/>
      <c r="BM134" s="248"/>
      <c r="BN134" s="93"/>
      <c r="BO134" s="93"/>
      <c r="BP134" s="93"/>
      <c r="BQ134" s="93"/>
      <c r="BR134" s="93"/>
      <c r="BS134" s="248"/>
      <c r="BT134" s="248"/>
      <c r="BU134" s="93"/>
      <c r="BV134" s="93"/>
      <c r="BW134" s="93"/>
      <c r="BX134" s="93"/>
      <c r="BY134" s="248"/>
      <c r="BZ134" s="248"/>
      <c r="CA134" s="90"/>
      <c r="CB134" s="90"/>
      <c r="CC134" s="90"/>
      <c r="CD134" s="90"/>
      <c r="CE134" s="90"/>
      <c r="CF134" s="90"/>
      <c r="CG134" s="90"/>
      <c r="CH134" s="136"/>
      <c r="CI134" s="90"/>
      <c r="CJ134" s="90"/>
      <c r="CK134" s="136"/>
      <c r="CL134" s="90"/>
      <c r="CM134" s="90"/>
      <c r="CN134" s="136"/>
      <c r="CO134" s="90"/>
      <c r="CP134" s="90"/>
      <c r="CQ134" s="136"/>
      <c r="CR134" s="175" t="s">
        <v>80</v>
      </c>
      <c r="CS134" s="175" t="s">
        <v>80</v>
      </c>
      <c r="CT134" s="90" t="s">
        <v>80</v>
      </c>
      <c r="CU134" s="90" t="s">
        <v>81</v>
      </c>
      <c r="CV134" s="136" t="s">
        <v>81</v>
      </c>
      <c r="CW134" s="175" t="s">
        <v>80</v>
      </c>
      <c r="CX134" s="175" t="s">
        <v>80</v>
      </c>
      <c r="CY134" s="90" t="s">
        <v>80</v>
      </c>
      <c r="CZ134" s="90" t="s">
        <v>81</v>
      </c>
      <c r="DA134" s="90" t="s">
        <v>81</v>
      </c>
      <c r="DB134" s="136"/>
      <c r="DC134" s="136"/>
      <c r="DD134" s="136"/>
      <c r="DE134" s="136"/>
      <c r="DF134" s="234">
        <f t="shared" si="620"/>
        <v>3</v>
      </c>
      <c r="DG134" s="234">
        <f t="shared" si="621"/>
        <v>2.1</v>
      </c>
      <c r="DH134" s="234">
        <f t="shared" si="622"/>
        <v>0.16</v>
      </c>
      <c r="DI134" s="234">
        <f t="shared" si="623"/>
        <v>8.6101865866996157</v>
      </c>
      <c r="DJ134" s="234"/>
    </row>
    <row r="135" spans="1:114" ht="15.75" customHeight="1" x14ac:dyDescent="0.35">
      <c r="A135" t="s">
        <v>81</v>
      </c>
      <c r="B135" s="165">
        <v>623</v>
      </c>
      <c r="C135" s="148" t="s">
        <v>423</v>
      </c>
      <c r="D135" s="129" t="s">
        <v>56</v>
      </c>
      <c r="E135" s="130" t="s">
        <v>402</v>
      </c>
      <c r="F135" s="273">
        <v>60</v>
      </c>
      <c r="G135" s="136">
        <v>33</v>
      </c>
      <c r="H135" s="90">
        <v>19.8</v>
      </c>
      <c r="I135" s="175">
        <v>60</v>
      </c>
      <c r="J135" s="136">
        <v>27</v>
      </c>
      <c r="K135" s="136">
        <v>16.2</v>
      </c>
      <c r="L135" s="274">
        <v>18.448720491965883</v>
      </c>
      <c r="M135" s="175">
        <v>80</v>
      </c>
      <c r="N135" s="175">
        <v>33</v>
      </c>
      <c r="O135" s="136">
        <v>26.4</v>
      </c>
      <c r="P135" s="274">
        <v>21.223817023287143</v>
      </c>
      <c r="Q135" s="136">
        <f t="shared" ref="Q135:T135" si="631">AVERAGE(I135,M135)</f>
        <v>70</v>
      </c>
      <c r="R135" s="136">
        <f t="shared" si="631"/>
        <v>30</v>
      </c>
      <c r="S135" s="136">
        <f t="shared" si="631"/>
        <v>21.299999999999997</v>
      </c>
      <c r="T135" s="136">
        <f t="shared" si="631"/>
        <v>19.836268757626513</v>
      </c>
      <c r="U135" s="175">
        <v>40</v>
      </c>
      <c r="V135" s="136">
        <v>10.5</v>
      </c>
      <c r="W135" s="136">
        <v>4.2</v>
      </c>
      <c r="X135" s="175">
        <v>30</v>
      </c>
      <c r="Y135" s="136">
        <v>14</v>
      </c>
      <c r="Z135" s="136">
        <v>4.2</v>
      </c>
      <c r="AA135" s="175">
        <f t="shared" ref="AA135:AC135" si="632">AVERAGE(U135,X135)</f>
        <v>35</v>
      </c>
      <c r="AB135" s="136">
        <f t="shared" si="632"/>
        <v>12.25</v>
      </c>
      <c r="AC135" s="136">
        <f t="shared" si="632"/>
        <v>4.2</v>
      </c>
      <c r="AD135" s="229">
        <v>43661</v>
      </c>
      <c r="AE135" s="275">
        <v>30</v>
      </c>
      <c r="AF135" s="276">
        <v>14</v>
      </c>
      <c r="AG135" s="276">
        <v>4.2</v>
      </c>
      <c r="AH135" s="168"/>
      <c r="AI135" s="229">
        <v>43660</v>
      </c>
      <c r="AJ135" s="275">
        <v>60</v>
      </c>
      <c r="AK135" s="276">
        <v>38.700000000000003</v>
      </c>
      <c r="AL135" s="276">
        <v>23.2</v>
      </c>
      <c r="AM135" s="168" t="s">
        <v>77</v>
      </c>
      <c r="AN135" s="136">
        <f t="shared" ref="AN135:AP135" si="633">AVERAGE(AE135,AJ135)</f>
        <v>45</v>
      </c>
      <c r="AO135" s="136">
        <f t="shared" si="633"/>
        <v>26.35</v>
      </c>
      <c r="AP135" s="136">
        <f t="shared" si="633"/>
        <v>13.7</v>
      </c>
      <c r="AQ135" s="229">
        <v>44029</v>
      </c>
      <c r="AR135" s="116">
        <v>20</v>
      </c>
      <c r="AS135" s="116">
        <v>10</v>
      </c>
      <c r="AT135" s="117">
        <f>(AR135*AS135)/100</f>
        <v>2</v>
      </c>
      <c r="AU135" s="116">
        <v>1.7749999999999999</v>
      </c>
      <c r="AV135" s="116">
        <v>0</v>
      </c>
      <c r="AW135" s="115">
        <v>44029</v>
      </c>
      <c r="AX135" s="116">
        <v>30</v>
      </c>
      <c r="AY135" s="116">
        <v>25</v>
      </c>
      <c r="AZ135" s="117">
        <f>(AX135*AY135)/100</f>
        <v>7.5</v>
      </c>
      <c r="BA135" s="116">
        <v>1.5589999999999999</v>
      </c>
      <c r="BB135" s="116">
        <v>0.29568302779420463</v>
      </c>
      <c r="BC135" s="136">
        <f>AVERAGE(AR135,AX135)</f>
        <v>25</v>
      </c>
      <c r="BD135" s="136">
        <f>AVERAGE(AS135,AY135)</f>
        <v>17.5</v>
      </c>
      <c r="BE135" s="136">
        <f>AVERAGE(AT135,AZ135)</f>
        <v>4.75</v>
      </c>
      <c r="BF135" s="136">
        <f>AVERAGE(AU135,BA135)</f>
        <v>1.6669999999999998</v>
      </c>
      <c r="BG135" s="136">
        <f>AVERAGE(AV135,BB135)</f>
        <v>0.14784151389710232</v>
      </c>
      <c r="BH135" s="257">
        <v>44392</v>
      </c>
      <c r="BI135" s="258">
        <v>15</v>
      </c>
      <c r="BJ135" s="258">
        <v>20</v>
      </c>
      <c r="BK135" s="259">
        <f>(BI135*BJ135)/100</f>
        <v>3</v>
      </c>
      <c r="BL135" s="325">
        <v>6.8079999999999998</v>
      </c>
      <c r="BM135" s="325">
        <v>0.56534752244762221</v>
      </c>
      <c r="BN135" s="260"/>
      <c r="BO135" s="257">
        <v>44392</v>
      </c>
      <c r="BP135" s="258">
        <v>80</v>
      </c>
      <c r="BQ135" s="258">
        <v>14</v>
      </c>
      <c r="BR135" s="259">
        <f>(BP135*BQ135)/100</f>
        <v>11.2</v>
      </c>
      <c r="BS135" s="325" t="s">
        <v>200</v>
      </c>
      <c r="BT135" s="325">
        <v>0.35507460793845375</v>
      </c>
      <c r="BU135" s="260"/>
      <c r="BV135" s="93">
        <f>AVERAGE(BI135,BP135)</f>
        <v>47.5</v>
      </c>
      <c r="BW135" s="93">
        <f>AVERAGE(BJ135,BQ135)</f>
        <v>17</v>
      </c>
      <c r="BX135" s="93">
        <f>AVERAGE(BK135,BR135)</f>
        <v>7.1</v>
      </c>
      <c r="BY135" s="248">
        <f t="shared" si="627"/>
        <v>6.8079999999999998</v>
      </c>
      <c r="BZ135" s="248">
        <f t="shared" si="628"/>
        <v>0.460211065193038</v>
      </c>
      <c r="CA135" s="90">
        <v>50</v>
      </c>
      <c r="CB135" s="90">
        <v>60</v>
      </c>
      <c r="CC135" s="90">
        <v>30</v>
      </c>
      <c r="CD135" s="175">
        <v>60</v>
      </c>
      <c r="CE135" s="175">
        <v>40</v>
      </c>
      <c r="CF135" s="136">
        <v>24</v>
      </c>
      <c r="CG135" s="90"/>
      <c r="CH135" s="136">
        <v>53.05</v>
      </c>
      <c r="CI135" s="90">
        <v>45</v>
      </c>
      <c r="CJ135" s="90">
        <v>30</v>
      </c>
      <c r="CK135" s="136">
        <v>13.5</v>
      </c>
      <c r="CL135" s="90">
        <v>40</v>
      </c>
      <c r="CM135" s="90">
        <v>20</v>
      </c>
      <c r="CN135" s="136">
        <v>8</v>
      </c>
      <c r="CO135" s="90">
        <v>42.5</v>
      </c>
      <c r="CP135" s="90">
        <v>25</v>
      </c>
      <c r="CQ135" s="136">
        <v>10.75</v>
      </c>
      <c r="CR135" s="175">
        <v>70</v>
      </c>
      <c r="CS135" s="175">
        <v>45</v>
      </c>
      <c r="CT135" s="90">
        <v>31.5</v>
      </c>
      <c r="CU135" s="90" t="s">
        <v>156</v>
      </c>
      <c r="CV135" s="136">
        <v>23.906345368135121</v>
      </c>
      <c r="CW135" s="175">
        <v>60</v>
      </c>
      <c r="CX135" s="175">
        <v>35</v>
      </c>
      <c r="CY135" s="90">
        <v>21</v>
      </c>
      <c r="CZ135" s="90" t="s">
        <v>156</v>
      </c>
      <c r="DA135" s="136">
        <v>16.192477777500113</v>
      </c>
      <c r="DB135" s="136">
        <f t="shared" ref="DB135:DC135" si="634">AVERAGE(CR135,CW135)</f>
        <v>65</v>
      </c>
      <c r="DC135" s="136">
        <f t="shared" si="634"/>
        <v>40</v>
      </c>
      <c r="DD135" s="136"/>
      <c r="DE135" s="136">
        <f>AVERAGE(CV135,DA135)</f>
        <v>20.049411572817618</v>
      </c>
      <c r="DF135" s="234">
        <f t="shared" si="620"/>
        <v>48.823529411764703</v>
      </c>
      <c r="DG135" s="234">
        <f t="shared" si="621"/>
        <v>27.599999999999998</v>
      </c>
      <c r="DH135" s="234">
        <f t="shared" si="622"/>
        <v>14.700000000000001</v>
      </c>
      <c r="DI135" s="234">
        <f t="shared" si="623"/>
        <v>19.942840165222066</v>
      </c>
      <c r="DJ135" s="234"/>
    </row>
    <row r="136" spans="1:114" ht="15.75" customHeight="1" x14ac:dyDescent="0.35">
      <c r="B136" s="165">
        <v>624</v>
      </c>
      <c r="C136" s="148" t="s">
        <v>426</v>
      </c>
      <c r="D136" s="129" t="s">
        <v>56</v>
      </c>
      <c r="E136" s="130" t="s">
        <v>402</v>
      </c>
      <c r="F136" s="278"/>
      <c r="G136" s="279"/>
      <c r="H136" s="90"/>
      <c r="I136" s="175">
        <v>25</v>
      </c>
      <c r="J136" s="136">
        <v>17.5</v>
      </c>
      <c r="K136" s="136">
        <v>4.4000000000000004</v>
      </c>
      <c r="L136" s="274">
        <v>104.89141893316466</v>
      </c>
      <c r="M136" s="175">
        <v>35</v>
      </c>
      <c r="N136" s="175">
        <v>17.5</v>
      </c>
      <c r="O136" s="136">
        <v>6.1</v>
      </c>
      <c r="P136" s="274">
        <v>79.054716611100218</v>
      </c>
      <c r="Q136" s="136">
        <f t="shared" ref="Q136:T136" si="635">AVERAGE(I136,M136)</f>
        <v>30</v>
      </c>
      <c r="R136" s="136">
        <f t="shared" si="635"/>
        <v>17.5</v>
      </c>
      <c r="S136" s="136">
        <f t="shared" si="635"/>
        <v>5.25</v>
      </c>
      <c r="T136" s="136">
        <f t="shared" si="635"/>
        <v>91.973067772132438</v>
      </c>
      <c r="U136" s="280" t="s">
        <v>655</v>
      </c>
      <c r="V136" s="281"/>
      <c r="W136" s="136"/>
      <c r="X136" s="280" t="s">
        <v>655</v>
      </c>
      <c r="Y136" s="281"/>
      <c r="Z136" s="136"/>
      <c r="AA136" s="175"/>
      <c r="AB136" s="136"/>
      <c r="AC136" s="136"/>
      <c r="AD136" s="89"/>
      <c r="AE136" s="282"/>
      <c r="AF136" s="278"/>
      <c r="AG136" s="278"/>
      <c r="AH136" s="90"/>
      <c r="AI136" s="89"/>
      <c r="AJ136" s="282"/>
      <c r="AK136" s="278"/>
      <c r="AL136" s="278"/>
      <c r="AM136" s="90"/>
      <c r="AN136" s="136"/>
      <c r="AO136" s="136"/>
      <c r="AP136" s="136"/>
      <c r="AQ136" s="229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36"/>
      <c r="BD136" s="136"/>
      <c r="BE136" s="136"/>
      <c r="BF136" s="136"/>
      <c r="BG136" s="136"/>
      <c r="BH136" s="93"/>
      <c r="BI136" s="93"/>
      <c r="BJ136" s="93"/>
      <c r="BK136" s="93"/>
      <c r="BL136" s="248"/>
      <c r="BM136" s="248"/>
      <c r="BN136" s="93"/>
      <c r="BO136" s="93"/>
      <c r="BP136" s="93"/>
      <c r="BQ136" s="93"/>
      <c r="BR136" s="93"/>
      <c r="BS136" s="248"/>
      <c r="BT136" s="248"/>
      <c r="BU136" s="93"/>
      <c r="BV136" s="93"/>
      <c r="BW136" s="93"/>
      <c r="BX136" s="93"/>
      <c r="BY136" s="248"/>
      <c r="BZ136" s="248"/>
      <c r="CA136" s="90"/>
      <c r="CB136" s="90"/>
      <c r="CC136" s="90"/>
      <c r="CD136" s="175">
        <v>80</v>
      </c>
      <c r="CE136" s="175">
        <v>75</v>
      </c>
      <c r="CF136" s="136">
        <v>60</v>
      </c>
      <c r="CG136" s="90"/>
      <c r="CH136" s="136"/>
      <c r="CI136" s="90">
        <v>40</v>
      </c>
      <c r="CJ136" s="90">
        <v>30</v>
      </c>
      <c r="CK136" s="136">
        <v>12</v>
      </c>
      <c r="CL136" s="90">
        <v>50</v>
      </c>
      <c r="CM136" s="90">
        <v>45</v>
      </c>
      <c r="CN136" s="136">
        <v>22.5</v>
      </c>
      <c r="CO136" s="90">
        <v>45</v>
      </c>
      <c r="CP136" s="90">
        <v>37.5</v>
      </c>
      <c r="CQ136" s="136">
        <v>17.25</v>
      </c>
      <c r="CR136" s="175" t="s">
        <v>80</v>
      </c>
      <c r="CS136" s="175" t="s">
        <v>80</v>
      </c>
      <c r="CT136" s="90" t="s">
        <v>80</v>
      </c>
      <c r="CU136" s="90" t="s">
        <v>81</v>
      </c>
      <c r="CV136" s="136" t="s">
        <v>81</v>
      </c>
      <c r="CW136" s="175" t="s">
        <v>80</v>
      </c>
      <c r="CX136" s="175" t="s">
        <v>80</v>
      </c>
      <c r="CY136" s="90" t="s">
        <v>80</v>
      </c>
      <c r="CZ136" s="90" t="s">
        <v>81</v>
      </c>
      <c r="DA136" s="136" t="s">
        <v>81</v>
      </c>
      <c r="DB136" s="136"/>
      <c r="DC136" s="136"/>
      <c r="DD136" s="136"/>
      <c r="DE136" s="136"/>
      <c r="DF136" s="234">
        <f t="shared" si="620"/>
        <v>46</v>
      </c>
      <c r="DG136" s="234">
        <f t="shared" si="621"/>
        <v>37</v>
      </c>
      <c r="DH136" s="234">
        <f t="shared" si="622"/>
        <v>21</v>
      </c>
      <c r="DI136" s="234">
        <f t="shared" si="623"/>
        <v>91.973067772132438</v>
      </c>
      <c r="DJ136" s="234"/>
    </row>
    <row r="137" spans="1:114" ht="15.75" customHeight="1" x14ac:dyDescent="0.35">
      <c r="A137" t="s">
        <v>81</v>
      </c>
      <c r="B137" s="165">
        <v>625</v>
      </c>
      <c r="C137" s="148" t="s">
        <v>429</v>
      </c>
      <c r="D137" s="129" t="s">
        <v>56</v>
      </c>
      <c r="E137" s="130" t="s">
        <v>291</v>
      </c>
      <c r="F137" s="273">
        <v>60</v>
      </c>
      <c r="G137" s="136">
        <v>33</v>
      </c>
      <c r="H137" s="90">
        <v>19.8</v>
      </c>
      <c r="I137" s="175">
        <v>50</v>
      </c>
      <c r="J137" s="136">
        <v>14</v>
      </c>
      <c r="K137" s="136">
        <v>7</v>
      </c>
      <c r="L137" s="274">
        <v>46.490015797905983</v>
      </c>
      <c r="M137" s="175">
        <v>80</v>
      </c>
      <c r="N137" s="175">
        <v>66</v>
      </c>
      <c r="O137" s="136">
        <v>52.8</v>
      </c>
      <c r="P137" s="274">
        <v>84.127545982736294</v>
      </c>
      <c r="Q137" s="136">
        <f t="shared" ref="Q137:T137" si="636">AVERAGE(I137,M137)</f>
        <v>65</v>
      </c>
      <c r="R137" s="136">
        <f t="shared" si="636"/>
        <v>40</v>
      </c>
      <c r="S137" s="136">
        <f t="shared" si="636"/>
        <v>29.9</v>
      </c>
      <c r="T137" s="136">
        <f t="shared" si="636"/>
        <v>65.308780890321145</v>
      </c>
      <c r="U137" s="175">
        <v>40</v>
      </c>
      <c r="V137" s="136">
        <v>7</v>
      </c>
      <c r="W137" s="136">
        <v>2.8</v>
      </c>
      <c r="X137" s="175">
        <v>20</v>
      </c>
      <c r="Y137" s="136">
        <v>7</v>
      </c>
      <c r="Z137" s="136">
        <v>1.4</v>
      </c>
      <c r="AA137" s="175">
        <f t="shared" ref="AA137:AC137" si="637">AVERAGE(U137,X137)</f>
        <v>30</v>
      </c>
      <c r="AB137" s="136">
        <f t="shared" si="637"/>
        <v>7</v>
      </c>
      <c r="AC137" s="136">
        <f t="shared" si="637"/>
        <v>2.0999999999999996</v>
      </c>
      <c r="AD137" s="229">
        <v>43659</v>
      </c>
      <c r="AE137" s="275">
        <v>60</v>
      </c>
      <c r="AF137" s="276">
        <v>44.3</v>
      </c>
      <c r="AG137" s="276">
        <v>26.6</v>
      </c>
      <c r="AH137" s="174"/>
      <c r="AI137" s="229">
        <v>43661</v>
      </c>
      <c r="AJ137" s="275">
        <v>50</v>
      </c>
      <c r="AK137" s="276">
        <v>33</v>
      </c>
      <c r="AL137" s="276">
        <v>16.5</v>
      </c>
      <c r="AM137" s="174"/>
      <c r="AN137" s="136">
        <f t="shared" ref="AN137:AP137" si="638">AVERAGE(AE137,AJ137)</f>
        <v>55</v>
      </c>
      <c r="AO137" s="136">
        <f t="shared" si="638"/>
        <v>38.65</v>
      </c>
      <c r="AP137" s="136">
        <f t="shared" si="638"/>
        <v>21.55</v>
      </c>
      <c r="AQ137" s="229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36"/>
      <c r="BD137" s="136"/>
      <c r="BE137" s="136"/>
      <c r="BF137" s="136"/>
      <c r="BG137" s="136"/>
      <c r="BH137" s="93"/>
      <c r="BI137" s="93"/>
      <c r="BJ137" s="93"/>
      <c r="BK137" s="93"/>
      <c r="BL137" s="248"/>
      <c r="BM137" s="248"/>
      <c r="BN137" s="93"/>
      <c r="BO137" s="93"/>
      <c r="BP137" s="93"/>
      <c r="BQ137" s="93"/>
      <c r="BR137" s="93"/>
      <c r="BS137" s="248"/>
      <c r="BT137" s="248"/>
      <c r="BU137" s="93"/>
      <c r="BV137" s="93"/>
      <c r="BW137" s="93"/>
      <c r="BX137" s="93"/>
      <c r="BY137" s="248"/>
      <c r="BZ137" s="248"/>
      <c r="CA137" s="90">
        <v>40</v>
      </c>
      <c r="CB137" s="90">
        <v>30</v>
      </c>
      <c r="CC137" s="90">
        <v>12</v>
      </c>
      <c r="CD137" s="175">
        <v>90</v>
      </c>
      <c r="CE137" s="175">
        <v>75</v>
      </c>
      <c r="CF137" s="136">
        <v>67.5</v>
      </c>
      <c r="CG137" s="136">
        <v>22.90909090909091</v>
      </c>
      <c r="CH137" s="136">
        <v>79.288263430774848</v>
      </c>
      <c r="CI137" s="90">
        <v>60</v>
      </c>
      <c r="CJ137" s="90">
        <v>40</v>
      </c>
      <c r="CK137" s="136">
        <v>24</v>
      </c>
      <c r="CL137" s="90">
        <v>50</v>
      </c>
      <c r="CM137" s="90">
        <v>25</v>
      </c>
      <c r="CN137" s="136">
        <v>12.5</v>
      </c>
      <c r="CO137" s="90">
        <v>55</v>
      </c>
      <c r="CP137" s="90">
        <v>32.5</v>
      </c>
      <c r="CQ137" s="136">
        <v>18.25</v>
      </c>
      <c r="CR137" s="175">
        <v>50</v>
      </c>
      <c r="CS137" s="175">
        <v>40</v>
      </c>
      <c r="CT137" s="90">
        <v>20</v>
      </c>
      <c r="CU137" s="90">
        <v>21</v>
      </c>
      <c r="CV137" s="136">
        <v>76.398945407465916</v>
      </c>
      <c r="CW137" s="175">
        <v>55</v>
      </c>
      <c r="CX137" s="175">
        <v>40</v>
      </c>
      <c r="CY137" s="90">
        <v>22</v>
      </c>
      <c r="CZ137" s="90">
        <v>20</v>
      </c>
      <c r="DA137" s="136">
        <v>85.364740714401535</v>
      </c>
      <c r="DB137" s="136">
        <f t="shared" ref="DB137:DC137" si="639">AVERAGE(CR137,CW137)</f>
        <v>52.5</v>
      </c>
      <c r="DC137" s="136">
        <f t="shared" si="639"/>
        <v>40</v>
      </c>
      <c r="DD137" s="136">
        <f t="shared" ref="DD137:DE137" si="640">AVERAGE(CU137,CZ137)</f>
        <v>20.5</v>
      </c>
      <c r="DE137" s="136">
        <f t="shared" si="640"/>
        <v>80.881843060933733</v>
      </c>
      <c r="DF137" s="234">
        <f t="shared" si="620"/>
        <v>54.230769230769234</v>
      </c>
      <c r="DG137" s="234">
        <f t="shared" si="621"/>
        <v>34.946153846153848</v>
      </c>
      <c r="DH137" s="234">
        <f t="shared" si="622"/>
        <v>21.915384615384614</v>
      </c>
      <c r="DI137" s="234">
        <f t="shared" si="623"/>
        <v>73.095311975627439</v>
      </c>
      <c r="DJ137" s="234">
        <f t="shared" ref="DJ137:DJ139" si="641">AVERAGE(CG137,CU137,CZ137)</f>
        <v>21.303030303030301</v>
      </c>
    </row>
    <row r="138" spans="1:114" ht="15.75" customHeight="1" x14ac:dyDescent="0.35">
      <c r="A138" t="s">
        <v>81</v>
      </c>
      <c r="B138" s="165">
        <v>626</v>
      </c>
      <c r="C138" s="148" t="s">
        <v>431</v>
      </c>
      <c r="D138" s="129" t="s">
        <v>56</v>
      </c>
      <c r="E138" s="130" t="s">
        <v>218</v>
      </c>
      <c r="F138" s="273">
        <v>50</v>
      </c>
      <c r="G138" s="136">
        <v>7</v>
      </c>
      <c r="H138" s="90">
        <v>3.5</v>
      </c>
      <c r="I138" s="175">
        <v>20</v>
      </c>
      <c r="J138" s="136">
        <v>7</v>
      </c>
      <c r="K138" s="136">
        <v>1.4</v>
      </c>
      <c r="L138" s="274">
        <v>9.6627917813083535</v>
      </c>
      <c r="M138" s="175">
        <v>75</v>
      </c>
      <c r="N138" s="175">
        <v>44.4</v>
      </c>
      <c r="O138" s="136">
        <v>33.299999999999997</v>
      </c>
      <c r="P138" s="274">
        <v>25.399092004074216</v>
      </c>
      <c r="Q138" s="136">
        <f t="shared" ref="Q138:T138" si="642">AVERAGE(I138,M138)</f>
        <v>47.5</v>
      </c>
      <c r="R138" s="136">
        <f t="shared" si="642"/>
        <v>25.7</v>
      </c>
      <c r="S138" s="136">
        <f t="shared" si="642"/>
        <v>17.349999999999998</v>
      </c>
      <c r="T138" s="136">
        <f t="shared" si="642"/>
        <v>17.530941892691285</v>
      </c>
      <c r="U138" s="175">
        <v>20</v>
      </c>
      <c r="V138" s="136">
        <v>7</v>
      </c>
      <c r="W138" s="136">
        <v>1.4</v>
      </c>
      <c r="X138" s="175">
        <v>20</v>
      </c>
      <c r="Y138" s="136">
        <v>21</v>
      </c>
      <c r="Z138" s="136">
        <v>4.2</v>
      </c>
      <c r="AA138" s="175">
        <f t="shared" ref="AA138:AC138" si="643">AVERAGE(U138,X138)</f>
        <v>20</v>
      </c>
      <c r="AB138" s="136">
        <f t="shared" si="643"/>
        <v>14</v>
      </c>
      <c r="AC138" s="136">
        <f t="shared" si="643"/>
        <v>2.8</v>
      </c>
      <c r="AD138" s="229">
        <v>43661</v>
      </c>
      <c r="AE138" s="275">
        <v>5</v>
      </c>
      <c r="AF138" s="276">
        <v>3.5</v>
      </c>
      <c r="AG138" s="276">
        <v>0.2</v>
      </c>
      <c r="AH138" s="174"/>
      <c r="AI138" s="229">
        <v>43656</v>
      </c>
      <c r="AJ138" s="275">
        <v>20</v>
      </c>
      <c r="AK138" s="276">
        <v>7</v>
      </c>
      <c r="AL138" s="276">
        <v>1.4</v>
      </c>
      <c r="AM138" s="174"/>
      <c r="AN138" s="136">
        <f t="shared" ref="AN138:AP138" si="644">AVERAGE(AE138,AJ138)</f>
        <v>12.5</v>
      </c>
      <c r="AO138" s="136">
        <f t="shared" si="644"/>
        <v>5.25</v>
      </c>
      <c r="AP138" s="136">
        <f t="shared" si="644"/>
        <v>0.79999999999999993</v>
      </c>
      <c r="AQ138" s="229">
        <v>44039</v>
      </c>
      <c r="AR138" s="116">
        <v>20</v>
      </c>
      <c r="AS138" s="116">
        <v>10</v>
      </c>
      <c r="AT138" s="117">
        <f t="shared" ref="AT138:AT145" si="645">(AR138*AS138)/100</f>
        <v>2</v>
      </c>
      <c r="AU138" s="116">
        <v>0.65</v>
      </c>
      <c r="AV138" s="116">
        <v>0.19008146348435043</v>
      </c>
      <c r="AW138" s="115">
        <v>44039</v>
      </c>
      <c r="AX138" s="116">
        <v>20</v>
      </c>
      <c r="AY138" s="116">
        <v>10</v>
      </c>
      <c r="AZ138" s="117">
        <f t="shared" ref="AZ138:AZ145" si="646">(AX138*AY138)/100</f>
        <v>2</v>
      </c>
      <c r="BA138" s="116">
        <v>0.59199999999999997</v>
      </c>
      <c r="BB138" s="116">
        <v>0.14617368873602751</v>
      </c>
      <c r="BC138" s="136">
        <f t="shared" ref="BC138:BG145" si="647">AVERAGE(AR138,AX138)</f>
        <v>20</v>
      </c>
      <c r="BD138" s="136">
        <f t="shared" si="647"/>
        <v>10</v>
      </c>
      <c r="BE138" s="136">
        <f t="shared" si="647"/>
        <v>2</v>
      </c>
      <c r="BF138" s="136">
        <f t="shared" si="647"/>
        <v>0.621</v>
      </c>
      <c r="BG138" s="136">
        <f t="shared" si="647"/>
        <v>0.16812757611018897</v>
      </c>
      <c r="BH138" s="261">
        <v>44390</v>
      </c>
      <c r="BI138" s="259">
        <v>15</v>
      </c>
      <c r="BJ138" s="259">
        <v>14</v>
      </c>
      <c r="BK138" s="259">
        <f>(BI138*BJ138)/100</f>
        <v>2.1</v>
      </c>
      <c r="BL138" s="325">
        <v>2.806</v>
      </c>
      <c r="BM138" s="325">
        <v>1.649183236783049</v>
      </c>
      <c r="BN138" s="262" t="s">
        <v>939</v>
      </c>
      <c r="BO138" s="257">
        <v>44392</v>
      </c>
      <c r="BP138" s="258">
        <v>15</v>
      </c>
      <c r="BQ138" s="258">
        <v>14</v>
      </c>
      <c r="BR138" s="259">
        <f>(BP138*BQ138)/100</f>
        <v>2.1</v>
      </c>
      <c r="BS138" s="325">
        <v>1.758</v>
      </c>
      <c r="BT138" s="325">
        <v>0.49733796665285174</v>
      </c>
      <c r="BU138" s="260"/>
      <c r="BV138" s="93">
        <f t="shared" ref="BV138:BX141" si="648">AVERAGE(BI138,BP138)</f>
        <v>15</v>
      </c>
      <c r="BW138" s="93">
        <f t="shared" si="648"/>
        <v>14</v>
      </c>
      <c r="BX138" s="93">
        <f t="shared" si="648"/>
        <v>2.1</v>
      </c>
      <c r="BY138" s="248">
        <f t="shared" si="627"/>
        <v>2.282</v>
      </c>
      <c r="BZ138" s="248">
        <f t="shared" si="628"/>
        <v>1.0732606017179505</v>
      </c>
      <c r="CA138" s="90">
        <v>40</v>
      </c>
      <c r="CB138" s="90">
        <v>40</v>
      </c>
      <c r="CC138" s="90">
        <v>16</v>
      </c>
      <c r="CD138" s="175">
        <v>30</v>
      </c>
      <c r="CE138" s="175">
        <v>20</v>
      </c>
      <c r="CF138" s="136">
        <v>6</v>
      </c>
      <c r="CG138" s="136">
        <v>12.666666666666668</v>
      </c>
      <c r="CH138" s="136">
        <v>18.25016431790646</v>
      </c>
      <c r="CI138" s="90">
        <v>40</v>
      </c>
      <c r="CJ138" s="90">
        <v>15</v>
      </c>
      <c r="CK138" s="136">
        <v>6</v>
      </c>
      <c r="CL138" s="90">
        <v>40</v>
      </c>
      <c r="CM138" s="90">
        <v>15</v>
      </c>
      <c r="CN138" s="136">
        <v>6</v>
      </c>
      <c r="CO138" s="90">
        <v>40</v>
      </c>
      <c r="CP138" s="90">
        <v>15</v>
      </c>
      <c r="CQ138" s="136">
        <v>6</v>
      </c>
      <c r="CR138" s="175" t="s">
        <v>80</v>
      </c>
      <c r="CS138" s="175" t="s">
        <v>80</v>
      </c>
      <c r="CT138" s="90" t="s">
        <v>80</v>
      </c>
      <c r="CU138" s="90" t="s">
        <v>81</v>
      </c>
      <c r="CV138" s="136" t="s">
        <v>81</v>
      </c>
      <c r="CW138" s="175" t="s">
        <v>80</v>
      </c>
      <c r="CX138" s="175" t="s">
        <v>80</v>
      </c>
      <c r="CY138" s="90" t="s">
        <v>80</v>
      </c>
      <c r="CZ138" s="90" t="s">
        <v>81</v>
      </c>
      <c r="DA138" s="136" t="s">
        <v>81</v>
      </c>
      <c r="DB138" s="136"/>
      <c r="DC138" s="136"/>
      <c r="DD138" s="136"/>
      <c r="DE138" s="136"/>
      <c r="DF138" s="234">
        <f t="shared" si="620"/>
        <v>28.666666666666668</v>
      </c>
      <c r="DG138" s="234">
        <f t="shared" si="621"/>
        <v>15.66</v>
      </c>
      <c r="DH138" s="234">
        <f t="shared" si="622"/>
        <v>5.84</v>
      </c>
      <c r="DI138" s="234">
        <f t="shared" si="623"/>
        <v>17.530941892691285</v>
      </c>
      <c r="DJ138" s="234">
        <f t="shared" si="641"/>
        <v>12.666666666666668</v>
      </c>
    </row>
    <row r="139" spans="1:114" ht="15.75" customHeight="1" x14ac:dyDescent="0.35">
      <c r="A139" t="s">
        <v>81</v>
      </c>
      <c r="B139" s="165">
        <v>627</v>
      </c>
      <c r="C139" s="148" t="s">
        <v>432</v>
      </c>
      <c r="D139" s="129" t="s">
        <v>56</v>
      </c>
      <c r="E139" s="130" t="s">
        <v>57</v>
      </c>
      <c r="F139" s="273">
        <v>50</v>
      </c>
      <c r="G139" s="136">
        <v>55</v>
      </c>
      <c r="H139" s="90">
        <v>27.5</v>
      </c>
      <c r="I139" s="175">
        <v>75</v>
      </c>
      <c r="J139" s="136">
        <v>44.4</v>
      </c>
      <c r="K139" s="136">
        <v>33.299999999999997</v>
      </c>
      <c r="L139" s="274">
        <v>96.251726178733477</v>
      </c>
      <c r="M139" s="175">
        <v>80</v>
      </c>
      <c r="N139" s="175">
        <v>84.5</v>
      </c>
      <c r="O139" s="136">
        <v>67.599999999999994</v>
      </c>
      <c r="P139" s="274">
        <v>123.28793774319065</v>
      </c>
      <c r="Q139" s="136">
        <f t="shared" ref="Q139:T139" si="649">AVERAGE(I139,M139)</f>
        <v>77.5</v>
      </c>
      <c r="R139" s="136">
        <f t="shared" si="649"/>
        <v>64.45</v>
      </c>
      <c r="S139" s="136">
        <f t="shared" si="649"/>
        <v>50.449999999999996</v>
      </c>
      <c r="T139" s="136">
        <f t="shared" si="649"/>
        <v>109.76983196096207</v>
      </c>
      <c r="U139" s="175">
        <v>30</v>
      </c>
      <c r="V139" s="136">
        <v>14</v>
      </c>
      <c r="W139" s="136">
        <v>4.2</v>
      </c>
      <c r="X139" s="175">
        <v>30</v>
      </c>
      <c r="Y139" s="136">
        <v>44.3</v>
      </c>
      <c r="Z139" s="136">
        <v>13.3</v>
      </c>
      <c r="AA139" s="175">
        <f t="shared" ref="AA139:AC139" si="650">AVERAGE(U139,X139)</f>
        <v>30</v>
      </c>
      <c r="AB139" s="136">
        <f t="shared" si="650"/>
        <v>29.15</v>
      </c>
      <c r="AC139" s="136">
        <f t="shared" si="650"/>
        <v>8.75</v>
      </c>
      <c r="AD139" s="229">
        <v>43662</v>
      </c>
      <c r="AE139" s="275">
        <v>50</v>
      </c>
      <c r="AF139" s="276">
        <v>14</v>
      </c>
      <c r="AG139" s="276">
        <v>7</v>
      </c>
      <c r="AH139" s="174"/>
      <c r="AI139" s="229">
        <v>43656</v>
      </c>
      <c r="AJ139" s="275">
        <v>65</v>
      </c>
      <c r="AK139" s="276">
        <v>72.5</v>
      </c>
      <c r="AL139" s="276">
        <v>47.1</v>
      </c>
      <c r="AM139" s="168" t="s">
        <v>139</v>
      </c>
      <c r="AN139" s="136">
        <f t="shared" ref="AN139:AP139" si="651">AVERAGE(AE139,AJ139)</f>
        <v>57.5</v>
      </c>
      <c r="AO139" s="136">
        <f t="shared" si="651"/>
        <v>43.25</v>
      </c>
      <c r="AP139" s="136">
        <f t="shared" si="651"/>
        <v>27.05</v>
      </c>
      <c r="AQ139" s="229">
        <v>44043</v>
      </c>
      <c r="AR139" s="116">
        <v>50</v>
      </c>
      <c r="AS139" s="116">
        <v>90</v>
      </c>
      <c r="AT139" s="117">
        <f t="shared" si="645"/>
        <v>45</v>
      </c>
      <c r="AU139" s="116">
        <v>8.1639999999999997</v>
      </c>
      <c r="AV139" s="116">
        <v>0.4255468804951818</v>
      </c>
      <c r="AW139" s="115">
        <v>44039</v>
      </c>
      <c r="AX139" s="116">
        <v>30</v>
      </c>
      <c r="AY139" s="116">
        <v>40</v>
      </c>
      <c r="AZ139" s="117">
        <f t="shared" si="646"/>
        <v>12</v>
      </c>
      <c r="BA139" s="116">
        <v>13.303000000000001</v>
      </c>
      <c r="BB139" s="116">
        <v>1.5067911714770799</v>
      </c>
      <c r="BC139" s="136">
        <f t="shared" si="647"/>
        <v>40</v>
      </c>
      <c r="BD139" s="136">
        <f t="shared" si="647"/>
        <v>65</v>
      </c>
      <c r="BE139" s="136">
        <f t="shared" si="647"/>
        <v>28.5</v>
      </c>
      <c r="BF139" s="136">
        <f t="shared" si="647"/>
        <v>10.733499999999999</v>
      </c>
      <c r="BG139" s="136">
        <f t="shared" si="647"/>
        <v>0.96616902598613086</v>
      </c>
      <c r="BH139" s="261">
        <v>44393</v>
      </c>
      <c r="BI139" s="259">
        <v>50</v>
      </c>
      <c r="BJ139" s="259">
        <v>40</v>
      </c>
      <c r="BK139" s="259">
        <f>(BI139*BJ139)/100</f>
        <v>20</v>
      </c>
      <c r="BL139" s="325">
        <v>116.34</v>
      </c>
      <c r="BM139" s="325">
        <v>50.751072961373389</v>
      </c>
      <c r="BN139" s="262"/>
      <c r="BO139" s="257">
        <v>44396</v>
      </c>
      <c r="BP139" s="258">
        <v>75</v>
      </c>
      <c r="BQ139" s="258">
        <v>40</v>
      </c>
      <c r="BR139" s="259">
        <f>(BP139*BQ139)/100</f>
        <v>30</v>
      </c>
      <c r="BS139" s="325">
        <v>55.655999999999999</v>
      </c>
      <c r="BT139" s="325">
        <v>43.103448275862071</v>
      </c>
      <c r="BU139" s="260"/>
      <c r="BV139" s="93">
        <f t="shared" si="648"/>
        <v>62.5</v>
      </c>
      <c r="BW139" s="93">
        <f t="shared" si="648"/>
        <v>40</v>
      </c>
      <c r="BX139" s="93">
        <f t="shared" si="648"/>
        <v>25</v>
      </c>
      <c r="BY139" s="248">
        <f t="shared" si="627"/>
        <v>85.998000000000005</v>
      </c>
      <c r="BZ139" s="248">
        <f t="shared" si="628"/>
        <v>46.92726061861773</v>
      </c>
      <c r="CA139" s="90">
        <v>80</v>
      </c>
      <c r="CB139" s="90">
        <v>60</v>
      </c>
      <c r="CC139" s="90">
        <v>48</v>
      </c>
      <c r="CD139" s="175">
        <v>90</v>
      </c>
      <c r="CE139" s="175">
        <v>80</v>
      </c>
      <c r="CF139" s="136">
        <v>72</v>
      </c>
      <c r="CG139" s="136">
        <v>46.95945945945946</v>
      </c>
      <c r="CH139" s="136">
        <v>110.8681858895857</v>
      </c>
      <c r="CI139" s="90">
        <v>50</v>
      </c>
      <c r="CJ139" s="90">
        <v>40</v>
      </c>
      <c r="CK139" s="136">
        <v>20</v>
      </c>
      <c r="CL139" s="90">
        <v>35</v>
      </c>
      <c r="CM139" s="90">
        <v>25</v>
      </c>
      <c r="CN139" s="136">
        <v>8.75</v>
      </c>
      <c r="CO139" s="90">
        <v>42.5</v>
      </c>
      <c r="CP139" s="90">
        <v>32.5</v>
      </c>
      <c r="CQ139" s="136">
        <v>14.375</v>
      </c>
      <c r="CR139" s="175" t="s">
        <v>80</v>
      </c>
      <c r="CS139" s="175" t="s">
        <v>80</v>
      </c>
      <c r="CT139" s="90" t="s">
        <v>80</v>
      </c>
      <c r="CU139" s="90" t="s">
        <v>81</v>
      </c>
      <c r="CV139" s="136" t="s">
        <v>81</v>
      </c>
      <c r="CW139" s="175" t="s">
        <v>80</v>
      </c>
      <c r="CX139" s="175" t="s">
        <v>80</v>
      </c>
      <c r="CY139" s="90" t="s">
        <v>80</v>
      </c>
      <c r="CZ139" s="90" t="s">
        <v>81</v>
      </c>
      <c r="DA139" s="136" t="s">
        <v>81</v>
      </c>
      <c r="DB139" s="136"/>
      <c r="DC139" s="136"/>
      <c r="DD139" s="136"/>
      <c r="DE139" s="136"/>
      <c r="DF139" s="234">
        <f t="shared" si="620"/>
        <v>56</v>
      </c>
      <c r="DG139" s="234">
        <f t="shared" si="621"/>
        <v>49.580000000000005</v>
      </c>
      <c r="DH139" s="234">
        <f t="shared" si="622"/>
        <v>30.383333333333333</v>
      </c>
      <c r="DI139" s="234">
        <f t="shared" si="623"/>
        <v>109.76983196096207</v>
      </c>
      <c r="DJ139" s="234">
        <f t="shared" si="641"/>
        <v>46.95945945945946</v>
      </c>
    </row>
    <row r="140" spans="1:114" ht="15.75" customHeight="1" x14ac:dyDescent="0.35">
      <c r="A140" t="s">
        <v>81</v>
      </c>
      <c r="B140" s="165">
        <v>628</v>
      </c>
      <c r="C140" s="148" t="s">
        <v>434</v>
      </c>
      <c r="D140" s="129" t="s">
        <v>56</v>
      </c>
      <c r="E140" s="130" t="s">
        <v>57</v>
      </c>
      <c r="F140" s="273">
        <v>50</v>
      </c>
      <c r="G140" s="136">
        <v>66</v>
      </c>
      <c r="H140" s="90">
        <v>33</v>
      </c>
      <c r="I140" s="175">
        <v>80</v>
      </c>
      <c r="J140" s="136">
        <v>55.3</v>
      </c>
      <c r="K140" s="136">
        <v>44.2</v>
      </c>
      <c r="L140" s="274">
        <v>22.309753433569597</v>
      </c>
      <c r="M140" s="175">
        <v>95</v>
      </c>
      <c r="N140" s="175">
        <v>27</v>
      </c>
      <c r="O140" s="136">
        <v>25.7</v>
      </c>
      <c r="P140" s="274">
        <v>28.151139313527548</v>
      </c>
      <c r="Q140" s="136">
        <f t="shared" ref="Q140:T140" si="652">AVERAGE(I140,M140)</f>
        <v>87.5</v>
      </c>
      <c r="R140" s="136">
        <f t="shared" si="652"/>
        <v>41.15</v>
      </c>
      <c r="S140" s="136">
        <f t="shared" si="652"/>
        <v>34.950000000000003</v>
      </c>
      <c r="T140" s="136">
        <f t="shared" si="652"/>
        <v>25.230446373548574</v>
      </c>
      <c r="U140" s="175">
        <v>40</v>
      </c>
      <c r="V140" s="136">
        <v>14</v>
      </c>
      <c r="W140" s="136">
        <v>5.6</v>
      </c>
      <c r="X140" s="175">
        <v>30</v>
      </c>
      <c r="Y140" s="136">
        <v>14</v>
      </c>
      <c r="Z140" s="136">
        <v>4.2</v>
      </c>
      <c r="AA140" s="175">
        <f t="shared" ref="AA140:AC140" si="653">AVERAGE(U140,X140)</f>
        <v>35</v>
      </c>
      <c r="AB140" s="136">
        <f t="shared" si="653"/>
        <v>14</v>
      </c>
      <c r="AC140" s="136">
        <f t="shared" si="653"/>
        <v>4.9000000000000004</v>
      </c>
      <c r="AD140" s="229">
        <v>43655</v>
      </c>
      <c r="AE140" s="275">
        <v>95</v>
      </c>
      <c r="AF140" s="276">
        <v>60.7</v>
      </c>
      <c r="AG140" s="276">
        <v>57.7</v>
      </c>
      <c r="AH140" s="174" t="s">
        <v>77</v>
      </c>
      <c r="AI140" s="229">
        <v>43656</v>
      </c>
      <c r="AJ140" s="275">
        <v>70</v>
      </c>
      <c r="AK140" s="276">
        <v>21</v>
      </c>
      <c r="AL140" s="276">
        <v>14.7</v>
      </c>
      <c r="AM140" s="168" t="s">
        <v>77</v>
      </c>
      <c r="AN140" s="136">
        <f t="shared" ref="AN140:AP140" si="654">AVERAGE(AE140,AJ140)</f>
        <v>82.5</v>
      </c>
      <c r="AO140" s="136">
        <f t="shared" si="654"/>
        <v>40.85</v>
      </c>
      <c r="AP140" s="136">
        <f t="shared" si="654"/>
        <v>36.200000000000003</v>
      </c>
      <c r="AQ140" s="229">
        <v>44027</v>
      </c>
      <c r="AR140" s="116">
        <v>10</v>
      </c>
      <c r="AS140" s="116">
        <v>80</v>
      </c>
      <c r="AT140" s="117">
        <f t="shared" si="645"/>
        <v>8</v>
      </c>
      <c r="AU140" s="116">
        <v>11.896000000000001</v>
      </c>
      <c r="AV140" s="116">
        <v>0</v>
      </c>
      <c r="AW140" s="115">
        <v>44027</v>
      </c>
      <c r="AX140" s="116">
        <v>20</v>
      </c>
      <c r="AY140" s="116">
        <v>70</v>
      </c>
      <c r="AZ140" s="117">
        <f t="shared" si="646"/>
        <v>14</v>
      </c>
      <c r="BA140" s="116">
        <v>7.1660000000000004</v>
      </c>
      <c r="BB140" s="116">
        <v>0.24681607266265176</v>
      </c>
      <c r="BC140" s="136">
        <f t="shared" si="647"/>
        <v>15</v>
      </c>
      <c r="BD140" s="136">
        <f t="shared" si="647"/>
        <v>75</v>
      </c>
      <c r="BE140" s="136">
        <f t="shared" si="647"/>
        <v>11</v>
      </c>
      <c r="BF140" s="136">
        <f t="shared" si="647"/>
        <v>9.5310000000000006</v>
      </c>
      <c r="BG140" s="136">
        <f t="shared" si="647"/>
        <v>0.12340803633132588</v>
      </c>
      <c r="BH140" s="257">
        <v>44389</v>
      </c>
      <c r="BI140" s="258">
        <v>70</v>
      </c>
      <c r="BJ140" s="258">
        <v>14</v>
      </c>
      <c r="BK140" s="259">
        <f>(BI140*BJ140)/100</f>
        <v>9.8000000000000007</v>
      </c>
      <c r="BL140" s="325">
        <v>18.876000000000001</v>
      </c>
      <c r="BM140" s="325">
        <v>1.6420664206642066</v>
      </c>
      <c r="BN140" s="260"/>
      <c r="BO140" s="257">
        <v>44390</v>
      </c>
      <c r="BP140" s="258">
        <v>40</v>
      </c>
      <c r="BQ140" s="258">
        <v>33</v>
      </c>
      <c r="BR140" s="259">
        <f>(BP140*BQ140)/100</f>
        <v>13.2</v>
      </c>
      <c r="BS140" s="325">
        <v>11.839</v>
      </c>
      <c r="BT140" s="325">
        <v>0.17100698685689161</v>
      </c>
      <c r="BU140" s="260"/>
      <c r="BV140" s="93">
        <f t="shared" si="648"/>
        <v>55</v>
      </c>
      <c r="BW140" s="93">
        <f t="shared" si="648"/>
        <v>23.5</v>
      </c>
      <c r="BX140" s="93">
        <f t="shared" si="648"/>
        <v>11.5</v>
      </c>
      <c r="BY140" s="248">
        <f t="shared" si="627"/>
        <v>15.357500000000002</v>
      </c>
      <c r="BZ140" s="248">
        <f t="shared" si="628"/>
        <v>0.90653670376054907</v>
      </c>
      <c r="CA140" s="90">
        <v>60</v>
      </c>
      <c r="CB140" s="90">
        <v>40</v>
      </c>
      <c r="CC140" s="90">
        <v>24</v>
      </c>
      <c r="CD140" s="175">
        <v>55</v>
      </c>
      <c r="CE140" s="175">
        <v>40</v>
      </c>
      <c r="CF140" s="136">
        <v>22</v>
      </c>
      <c r="CG140" s="90"/>
      <c r="CH140" s="136">
        <v>16.636373069295615</v>
      </c>
      <c r="CI140" s="90">
        <v>30</v>
      </c>
      <c r="CJ140" s="90">
        <v>20</v>
      </c>
      <c r="CK140" s="136">
        <v>6</v>
      </c>
      <c r="CL140" s="90">
        <v>30</v>
      </c>
      <c r="CM140" s="90">
        <v>20</v>
      </c>
      <c r="CN140" s="136">
        <v>6</v>
      </c>
      <c r="CO140" s="90">
        <v>30</v>
      </c>
      <c r="CP140" s="90">
        <v>20</v>
      </c>
      <c r="CQ140" s="136">
        <v>6</v>
      </c>
      <c r="CR140" s="175">
        <v>50</v>
      </c>
      <c r="CS140" s="175">
        <v>50</v>
      </c>
      <c r="CT140" s="90">
        <v>25</v>
      </c>
      <c r="CU140" s="90" t="s">
        <v>156</v>
      </c>
      <c r="CV140" s="136">
        <v>44.866079937585162</v>
      </c>
      <c r="CW140" s="175">
        <v>60</v>
      </c>
      <c r="CX140" s="175">
        <v>40</v>
      </c>
      <c r="CY140" s="90">
        <v>24</v>
      </c>
      <c r="CZ140" s="90" t="s">
        <v>156</v>
      </c>
      <c r="DA140" s="136">
        <v>33.575493275385426</v>
      </c>
      <c r="DB140" s="136">
        <f t="shared" ref="DB140:DC140" si="655">AVERAGE(CR140,CW140)</f>
        <v>55</v>
      </c>
      <c r="DC140" s="136">
        <f t="shared" si="655"/>
        <v>45</v>
      </c>
      <c r="DD140" s="136"/>
      <c r="DE140" s="136">
        <f t="shared" ref="DE140:DE141" si="656">AVERAGE(CV140,DA140)</f>
        <v>39.220786606485291</v>
      </c>
      <c r="DF140" s="234">
        <f t="shared" si="620"/>
        <v>52.058823529411768</v>
      </c>
      <c r="DG140" s="234">
        <f t="shared" si="621"/>
        <v>39.117647058823529</v>
      </c>
      <c r="DH140" s="234">
        <f t="shared" si="622"/>
        <v>19.829411764705885</v>
      </c>
      <c r="DI140" s="234">
        <f t="shared" si="623"/>
        <v>32.225616490016932</v>
      </c>
      <c r="DJ140" s="234"/>
    </row>
    <row r="141" spans="1:114" ht="15.75" customHeight="1" x14ac:dyDescent="0.35">
      <c r="A141" t="s">
        <v>81</v>
      </c>
      <c r="B141" s="165">
        <v>629</v>
      </c>
      <c r="C141" s="148" t="s">
        <v>436</v>
      </c>
      <c r="D141" s="129" t="s">
        <v>56</v>
      </c>
      <c r="E141" s="130" t="s">
        <v>57</v>
      </c>
      <c r="F141" s="273">
        <v>50</v>
      </c>
      <c r="G141" s="136">
        <v>55</v>
      </c>
      <c r="H141" s="90">
        <v>27.5</v>
      </c>
      <c r="I141" s="175">
        <v>70</v>
      </c>
      <c r="J141" s="136">
        <v>27</v>
      </c>
      <c r="K141" s="136">
        <v>18.899999999999999</v>
      </c>
      <c r="L141" s="274">
        <v>21.290266615569081</v>
      </c>
      <c r="M141" s="175">
        <v>70</v>
      </c>
      <c r="N141" s="175">
        <v>55.3</v>
      </c>
      <c r="O141" s="136">
        <v>38.700000000000003</v>
      </c>
      <c r="P141" s="274">
        <v>25.544992520876111</v>
      </c>
      <c r="Q141" s="136">
        <f t="shared" ref="Q141:T141" si="657">AVERAGE(I141,M141)</f>
        <v>70</v>
      </c>
      <c r="R141" s="136">
        <f t="shared" si="657"/>
        <v>41.15</v>
      </c>
      <c r="S141" s="136">
        <f t="shared" si="657"/>
        <v>28.8</v>
      </c>
      <c r="T141" s="136">
        <f t="shared" si="657"/>
        <v>23.417629568222594</v>
      </c>
      <c r="U141" s="175">
        <v>30</v>
      </c>
      <c r="V141" s="136">
        <v>14</v>
      </c>
      <c r="W141" s="136">
        <v>4.2</v>
      </c>
      <c r="X141" s="175">
        <v>40</v>
      </c>
      <c r="Y141" s="136">
        <v>44.3</v>
      </c>
      <c r="Z141" s="136">
        <v>17.7</v>
      </c>
      <c r="AA141" s="175">
        <f t="shared" ref="AA141:AC141" si="658">AVERAGE(U141,X141)</f>
        <v>35</v>
      </c>
      <c r="AB141" s="136">
        <f t="shared" si="658"/>
        <v>29.15</v>
      </c>
      <c r="AC141" s="136">
        <f t="shared" si="658"/>
        <v>10.95</v>
      </c>
      <c r="AD141" s="229">
        <v>43662</v>
      </c>
      <c r="AE141" s="275">
        <v>90</v>
      </c>
      <c r="AF141" s="276">
        <v>55.3</v>
      </c>
      <c r="AG141" s="276">
        <v>49.8</v>
      </c>
      <c r="AH141" s="168" t="s">
        <v>77</v>
      </c>
      <c r="AI141" s="229">
        <v>43661</v>
      </c>
      <c r="AJ141" s="275">
        <v>80</v>
      </c>
      <c r="AK141" s="276">
        <v>55.3</v>
      </c>
      <c r="AL141" s="276">
        <v>44.2</v>
      </c>
      <c r="AM141" s="174"/>
      <c r="AN141" s="136">
        <f t="shared" ref="AN141:AP141" si="659">AVERAGE(AE141,AJ141)</f>
        <v>85</v>
      </c>
      <c r="AO141" s="136">
        <f t="shared" si="659"/>
        <v>55.3</v>
      </c>
      <c r="AP141" s="136">
        <f t="shared" si="659"/>
        <v>47</v>
      </c>
      <c r="AQ141" s="229">
        <v>44033</v>
      </c>
      <c r="AR141" s="116">
        <v>0</v>
      </c>
      <c r="AS141" s="116">
        <v>0</v>
      </c>
      <c r="AT141" s="117">
        <f t="shared" si="645"/>
        <v>0</v>
      </c>
      <c r="AU141" s="116">
        <v>0.83899999999999997</v>
      </c>
      <c r="AV141" s="116">
        <v>0</v>
      </c>
      <c r="AW141" s="115">
        <v>44039</v>
      </c>
      <c r="AX141" s="116">
        <v>0</v>
      </c>
      <c r="AY141" s="116">
        <v>0</v>
      </c>
      <c r="AZ141" s="117">
        <f t="shared" si="646"/>
        <v>0</v>
      </c>
      <c r="BA141" s="116">
        <v>0.59099999999999997</v>
      </c>
      <c r="BB141" s="116">
        <v>0</v>
      </c>
      <c r="BC141" s="136">
        <f t="shared" si="647"/>
        <v>0</v>
      </c>
      <c r="BD141" s="136">
        <f t="shared" si="647"/>
        <v>0</v>
      </c>
      <c r="BE141" s="136">
        <f t="shared" si="647"/>
        <v>0</v>
      </c>
      <c r="BF141" s="136">
        <f t="shared" si="647"/>
        <v>0.71499999999999997</v>
      </c>
      <c r="BG141" s="136">
        <f t="shared" si="647"/>
        <v>0</v>
      </c>
      <c r="BH141" s="261">
        <v>44390</v>
      </c>
      <c r="BI141" s="259">
        <v>15</v>
      </c>
      <c r="BJ141" s="259">
        <v>20</v>
      </c>
      <c r="BK141" s="259">
        <f>(BI141*BJ141)/100</f>
        <v>3</v>
      </c>
      <c r="BL141" s="325">
        <v>6.3680000000000003</v>
      </c>
      <c r="BM141" s="325">
        <v>0.57074196455392001</v>
      </c>
      <c r="BN141" s="262" t="s">
        <v>939</v>
      </c>
      <c r="BO141" s="257">
        <v>44391</v>
      </c>
      <c r="BP141" s="258">
        <v>20</v>
      </c>
      <c r="BQ141" s="258">
        <v>65</v>
      </c>
      <c r="BR141" s="259">
        <f>(BP141*BQ141)/100</f>
        <v>13</v>
      </c>
      <c r="BS141" s="325">
        <v>4.8099999999999996</v>
      </c>
      <c r="BT141" s="325">
        <v>0.45068928950159071</v>
      </c>
      <c r="BU141" s="260"/>
      <c r="BV141" s="93">
        <f t="shared" si="648"/>
        <v>17.5</v>
      </c>
      <c r="BW141" s="93">
        <f t="shared" si="648"/>
        <v>42.5</v>
      </c>
      <c r="BX141" s="93">
        <f t="shared" si="648"/>
        <v>8</v>
      </c>
      <c r="BY141" s="248">
        <f t="shared" si="627"/>
        <v>5.5890000000000004</v>
      </c>
      <c r="BZ141" s="248">
        <f t="shared" si="628"/>
        <v>0.5107156270277553</v>
      </c>
      <c r="CA141" s="90">
        <v>20</v>
      </c>
      <c r="CB141" s="90">
        <v>10</v>
      </c>
      <c r="CC141" s="90">
        <v>2</v>
      </c>
      <c r="CD141" s="175">
        <v>80</v>
      </c>
      <c r="CE141" s="175">
        <v>60</v>
      </c>
      <c r="CF141" s="136">
        <v>48</v>
      </c>
      <c r="CG141" s="90"/>
      <c r="CH141" s="136">
        <v>15.974646994029861</v>
      </c>
      <c r="CI141" s="90">
        <v>30</v>
      </c>
      <c r="CJ141" s="90">
        <v>10</v>
      </c>
      <c r="CK141" s="136">
        <v>3</v>
      </c>
      <c r="CL141" s="90">
        <v>40</v>
      </c>
      <c r="CM141" s="90">
        <v>30</v>
      </c>
      <c r="CN141" s="136">
        <v>12</v>
      </c>
      <c r="CO141" s="90">
        <v>35</v>
      </c>
      <c r="CP141" s="90">
        <v>20</v>
      </c>
      <c r="CQ141" s="136">
        <v>7.5</v>
      </c>
      <c r="CR141" s="175">
        <v>40</v>
      </c>
      <c r="CS141" s="175">
        <v>40</v>
      </c>
      <c r="CT141" s="90">
        <v>16</v>
      </c>
      <c r="CU141" s="90" t="s">
        <v>81</v>
      </c>
      <c r="CV141" s="136">
        <v>17.802342562334225</v>
      </c>
      <c r="CW141" s="175">
        <v>40</v>
      </c>
      <c r="CX141" s="175">
        <v>35</v>
      </c>
      <c r="CY141" s="90">
        <v>14</v>
      </c>
      <c r="CZ141" s="90" t="s">
        <v>156</v>
      </c>
      <c r="DA141" s="136">
        <v>16.64496630591832</v>
      </c>
      <c r="DB141" s="136">
        <f t="shared" ref="DB141:DC141" si="660">AVERAGE(CR141,CW141)</f>
        <v>40</v>
      </c>
      <c r="DC141" s="136">
        <f t="shared" si="660"/>
        <v>37.5</v>
      </c>
      <c r="DD141" s="136"/>
      <c r="DE141" s="136">
        <f t="shared" si="656"/>
        <v>17.223654434126274</v>
      </c>
      <c r="DF141" s="234">
        <f t="shared" si="620"/>
        <v>42.058823529411768</v>
      </c>
      <c r="DG141" s="234">
        <f t="shared" si="621"/>
        <v>33.894117647058827</v>
      </c>
      <c r="DH141" s="234">
        <f t="shared" si="622"/>
        <v>18.352941176470587</v>
      </c>
      <c r="DI141" s="234">
        <f t="shared" si="623"/>
        <v>20.320642001174431</v>
      </c>
      <c r="DJ141" s="234"/>
    </row>
    <row r="142" spans="1:114" ht="15.75" customHeight="1" x14ac:dyDescent="0.35">
      <c r="B142" s="165">
        <v>630</v>
      </c>
      <c r="C142" s="146" t="s">
        <v>439</v>
      </c>
      <c r="D142" s="129" t="s">
        <v>56</v>
      </c>
      <c r="E142" s="130" t="s">
        <v>218</v>
      </c>
      <c r="F142" s="278"/>
      <c r="G142" s="279"/>
      <c r="H142" s="90"/>
      <c r="I142" s="175">
        <v>80</v>
      </c>
      <c r="J142" s="136">
        <v>21</v>
      </c>
      <c r="K142" s="136">
        <v>16.8</v>
      </c>
      <c r="L142" s="274">
        <v>45.655834851642012</v>
      </c>
      <c r="M142" s="175">
        <v>95</v>
      </c>
      <c r="N142" s="175">
        <v>21</v>
      </c>
      <c r="O142" s="136">
        <v>20</v>
      </c>
      <c r="P142" s="274">
        <v>63.217780516387762</v>
      </c>
      <c r="Q142" s="136">
        <f t="shared" ref="Q142:T142" si="661">AVERAGE(I142,M142)</f>
        <v>87.5</v>
      </c>
      <c r="R142" s="136">
        <f t="shared" si="661"/>
        <v>21</v>
      </c>
      <c r="S142" s="136">
        <f t="shared" si="661"/>
        <v>18.399999999999999</v>
      </c>
      <c r="T142" s="136">
        <f t="shared" si="661"/>
        <v>54.436807684014887</v>
      </c>
      <c r="U142" s="175">
        <v>30</v>
      </c>
      <c r="V142" s="136">
        <v>14</v>
      </c>
      <c r="W142" s="136">
        <v>4.2</v>
      </c>
      <c r="X142" s="175">
        <v>30</v>
      </c>
      <c r="Y142" s="136">
        <v>10.5</v>
      </c>
      <c r="Z142" s="136">
        <v>3.2</v>
      </c>
      <c r="AA142" s="175">
        <f t="shared" ref="AA142:AC142" si="662">AVERAGE(U142,X142)</f>
        <v>30</v>
      </c>
      <c r="AB142" s="136">
        <f t="shared" si="662"/>
        <v>12.25</v>
      </c>
      <c r="AC142" s="136">
        <f t="shared" si="662"/>
        <v>3.7</v>
      </c>
      <c r="AD142" s="229">
        <v>43658</v>
      </c>
      <c r="AE142" s="275">
        <v>40</v>
      </c>
      <c r="AF142" s="276">
        <v>38.700000000000003</v>
      </c>
      <c r="AG142" s="276">
        <v>15.5</v>
      </c>
      <c r="AH142" s="168"/>
      <c r="AI142" s="229">
        <v>43658</v>
      </c>
      <c r="AJ142" s="275">
        <v>70</v>
      </c>
      <c r="AK142" s="276">
        <v>44.3</v>
      </c>
      <c r="AL142" s="276">
        <v>31</v>
      </c>
      <c r="AM142" s="174"/>
      <c r="AN142" s="136">
        <f t="shared" ref="AN142:AP142" si="663">AVERAGE(AE142,AJ142)</f>
        <v>55</v>
      </c>
      <c r="AO142" s="136">
        <f t="shared" si="663"/>
        <v>41.5</v>
      </c>
      <c r="AP142" s="136">
        <f t="shared" si="663"/>
        <v>23.25</v>
      </c>
      <c r="AQ142" s="229">
        <v>44028</v>
      </c>
      <c r="AR142" s="116">
        <v>25</v>
      </c>
      <c r="AS142" s="116">
        <v>15</v>
      </c>
      <c r="AT142" s="117">
        <f t="shared" si="645"/>
        <v>3.75</v>
      </c>
      <c r="AU142" s="116">
        <v>10.436</v>
      </c>
      <c r="AV142" s="116">
        <v>1.0018734218457277</v>
      </c>
      <c r="AW142" s="115">
        <v>44029</v>
      </c>
      <c r="AX142" s="116">
        <v>50</v>
      </c>
      <c r="AY142" s="116">
        <v>10</v>
      </c>
      <c r="AZ142" s="117">
        <f t="shared" si="646"/>
        <v>5</v>
      </c>
      <c r="BA142" s="116">
        <v>12.512</v>
      </c>
      <c r="BB142" s="116">
        <v>1.2356363286696477</v>
      </c>
      <c r="BC142" s="136">
        <f t="shared" si="647"/>
        <v>37.5</v>
      </c>
      <c r="BD142" s="136">
        <f t="shared" si="647"/>
        <v>12.5</v>
      </c>
      <c r="BE142" s="136">
        <f t="shared" si="647"/>
        <v>4.375</v>
      </c>
      <c r="BF142" s="136">
        <f t="shared" si="647"/>
        <v>11.474</v>
      </c>
      <c r="BG142" s="136">
        <f t="shared" si="647"/>
        <v>1.1187548752576877</v>
      </c>
      <c r="BH142" s="93"/>
      <c r="BI142" s="93"/>
      <c r="BJ142" s="93"/>
      <c r="BK142" s="93"/>
      <c r="BL142" s="248"/>
      <c r="BM142" s="248"/>
      <c r="BN142" s="93"/>
      <c r="BO142" s="93"/>
      <c r="BP142" s="93"/>
      <c r="BQ142" s="93"/>
      <c r="BR142" s="93"/>
      <c r="BS142" s="248"/>
      <c r="BT142" s="248"/>
      <c r="BU142" s="93"/>
      <c r="BV142" s="93"/>
      <c r="BW142" s="93"/>
      <c r="BX142" s="93"/>
      <c r="BY142" s="248"/>
      <c r="BZ142" s="248"/>
      <c r="CA142" s="90"/>
      <c r="CB142" s="90"/>
      <c r="CC142" s="90"/>
      <c r="CD142" s="175">
        <v>80</v>
      </c>
      <c r="CE142" s="175">
        <v>50</v>
      </c>
      <c r="CF142" s="136">
        <v>40</v>
      </c>
      <c r="CG142" s="136">
        <v>52.666666666666664</v>
      </c>
      <c r="CH142" s="136">
        <v>44.027188817115757</v>
      </c>
      <c r="CI142" s="90">
        <v>50</v>
      </c>
      <c r="CJ142" s="90">
        <v>25</v>
      </c>
      <c r="CK142" s="136">
        <v>12.5</v>
      </c>
      <c r="CL142" s="90">
        <v>65</v>
      </c>
      <c r="CM142" s="90">
        <v>40</v>
      </c>
      <c r="CN142" s="136">
        <v>26</v>
      </c>
      <c r="CO142" s="90">
        <v>57.5</v>
      </c>
      <c r="CP142" s="90">
        <v>32.5</v>
      </c>
      <c r="CQ142" s="136">
        <v>19.25</v>
      </c>
      <c r="CR142" s="175">
        <v>65</v>
      </c>
      <c r="CS142" s="175">
        <v>35</v>
      </c>
      <c r="CT142" s="90">
        <v>22.75</v>
      </c>
      <c r="CU142" s="90">
        <v>27</v>
      </c>
      <c r="CV142" s="136">
        <v>29.35</v>
      </c>
      <c r="CW142" s="175">
        <v>60</v>
      </c>
      <c r="CX142" s="175">
        <v>50</v>
      </c>
      <c r="CY142" s="90">
        <v>30</v>
      </c>
      <c r="CZ142" s="90">
        <v>14</v>
      </c>
      <c r="DA142" s="136">
        <v>9.3097458210894111</v>
      </c>
      <c r="DB142" s="136">
        <f t="shared" ref="DB142:DC142" si="664">AVERAGE(CR142,CW142)</f>
        <v>62.5</v>
      </c>
      <c r="DC142" s="136">
        <f t="shared" si="664"/>
        <v>42.5</v>
      </c>
      <c r="DD142" s="136">
        <f t="shared" ref="DD142:DE142" si="665">AVERAGE(CU142,CZ142)</f>
        <v>20.5</v>
      </c>
      <c r="DE142" s="136">
        <f t="shared" si="665"/>
        <v>19.329872910544708</v>
      </c>
      <c r="DF142" s="234">
        <f t="shared" si="620"/>
        <v>56.92307692307692</v>
      </c>
      <c r="DG142" s="234">
        <f t="shared" si="621"/>
        <v>28.807692307692307</v>
      </c>
      <c r="DH142" s="234">
        <f t="shared" si="622"/>
        <v>17.746153846153845</v>
      </c>
      <c r="DI142" s="234">
        <f t="shared" si="623"/>
        <v>36.883340297279801</v>
      </c>
      <c r="DJ142" s="234">
        <f t="shared" ref="DJ142:DJ166" si="666">AVERAGE(CG142,CU142,CZ142)</f>
        <v>31.222222222222218</v>
      </c>
    </row>
    <row r="143" spans="1:114" ht="15.75" customHeight="1" x14ac:dyDescent="0.35">
      <c r="B143" s="165">
        <v>631</v>
      </c>
      <c r="C143" s="146" t="s">
        <v>440</v>
      </c>
      <c r="D143" s="129" t="s">
        <v>56</v>
      </c>
      <c r="E143" s="129" t="s">
        <v>218</v>
      </c>
      <c r="F143" s="278"/>
      <c r="G143" s="279"/>
      <c r="H143" s="90"/>
      <c r="I143" s="175">
        <v>80</v>
      </c>
      <c r="J143" s="136">
        <v>55.3</v>
      </c>
      <c r="K143" s="136">
        <v>44.2</v>
      </c>
      <c r="L143" s="274">
        <v>45.401037365258524</v>
      </c>
      <c r="M143" s="175">
        <v>90</v>
      </c>
      <c r="N143" s="175">
        <v>33</v>
      </c>
      <c r="O143" s="136">
        <v>29.7</v>
      </c>
      <c r="P143" s="274">
        <v>48.717241841941892</v>
      </c>
      <c r="Q143" s="136">
        <f t="shared" ref="Q143:T143" si="667">AVERAGE(I143,M143)</f>
        <v>85</v>
      </c>
      <c r="R143" s="136">
        <f t="shared" si="667"/>
        <v>44.15</v>
      </c>
      <c r="S143" s="136">
        <f t="shared" si="667"/>
        <v>36.950000000000003</v>
      </c>
      <c r="T143" s="136">
        <f t="shared" si="667"/>
        <v>47.059139603600208</v>
      </c>
      <c r="U143" s="175">
        <v>70</v>
      </c>
      <c r="V143" s="136">
        <v>10.5</v>
      </c>
      <c r="W143" s="136">
        <v>7.4</v>
      </c>
      <c r="X143" s="175">
        <v>40</v>
      </c>
      <c r="Y143" s="136">
        <v>44.3</v>
      </c>
      <c r="Z143" s="136">
        <v>17.7</v>
      </c>
      <c r="AA143" s="175">
        <f t="shared" ref="AA143:AC143" si="668">AVERAGE(U143,X143)</f>
        <v>55</v>
      </c>
      <c r="AB143" s="136">
        <f t="shared" si="668"/>
        <v>27.4</v>
      </c>
      <c r="AC143" s="136">
        <f t="shared" si="668"/>
        <v>12.55</v>
      </c>
      <c r="AD143" s="229">
        <v>43656</v>
      </c>
      <c r="AE143" s="275">
        <v>80</v>
      </c>
      <c r="AF143" s="276">
        <v>38.700000000000003</v>
      </c>
      <c r="AG143" s="276">
        <v>31</v>
      </c>
      <c r="AH143" s="168"/>
      <c r="AI143" s="229">
        <v>43657</v>
      </c>
      <c r="AJ143" s="275">
        <v>75</v>
      </c>
      <c r="AK143" s="276">
        <v>55.3</v>
      </c>
      <c r="AL143" s="276">
        <v>41.5</v>
      </c>
      <c r="AM143" s="174" t="s">
        <v>139</v>
      </c>
      <c r="AN143" s="136">
        <f t="shared" ref="AN143:AP143" si="669">AVERAGE(AE143,AJ143)</f>
        <v>77.5</v>
      </c>
      <c r="AO143" s="136">
        <f t="shared" si="669"/>
        <v>47</v>
      </c>
      <c r="AP143" s="136">
        <f t="shared" si="669"/>
        <v>36.25</v>
      </c>
      <c r="AQ143" s="229">
        <v>44029</v>
      </c>
      <c r="AR143" s="116">
        <v>60</v>
      </c>
      <c r="AS143" s="116">
        <v>50</v>
      </c>
      <c r="AT143" s="117">
        <f t="shared" si="645"/>
        <v>30</v>
      </c>
      <c r="AU143" s="116">
        <v>16.919</v>
      </c>
      <c r="AV143" s="116">
        <v>3.5737230966912938</v>
      </c>
      <c r="AW143" s="115">
        <v>44033</v>
      </c>
      <c r="AX143" s="116">
        <v>10</v>
      </c>
      <c r="AY143" s="116">
        <v>30</v>
      </c>
      <c r="AZ143" s="117">
        <f t="shared" si="646"/>
        <v>3</v>
      </c>
      <c r="BA143" s="116">
        <v>5.5330000000000004</v>
      </c>
      <c r="BB143" s="116">
        <v>0.22041293688992847</v>
      </c>
      <c r="BC143" s="136">
        <f t="shared" si="647"/>
        <v>35</v>
      </c>
      <c r="BD143" s="136">
        <f t="shared" si="647"/>
        <v>40</v>
      </c>
      <c r="BE143" s="136">
        <f t="shared" si="647"/>
        <v>16.5</v>
      </c>
      <c r="BF143" s="136">
        <f t="shared" si="647"/>
        <v>11.226000000000001</v>
      </c>
      <c r="BG143" s="136">
        <f t="shared" si="647"/>
        <v>1.8970680167906111</v>
      </c>
      <c r="BH143" s="93"/>
      <c r="BI143" s="93"/>
      <c r="BJ143" s="93"/>
      <c r="BK143" s="93"/>
      <c r="BL143" s="248"/>
      <c r="BM143" s="248"/>
      <c r="BN143" s="93"/>
      <c r="BO143" s="93"/>
      <c r="BP143" s="93"/>
      <c r="BQ143" s="93"/>
      <c r="BR143" s="93"/>
      <c r="BS143" s="248"/>
      <c r="BT143" s="248"/>
      <c r="BU143" s="93"/>
      <c r="BV143" s="93"/>
      <c r="BW143" s="93"/>
      <c r="BX143" s="93"/>
      <c r="BY143" s="248"/>
      <c r="BZ143" s="248"/>
      <c r="CA143" s="90"/>
      <c r="CB143" s="90"/>
      <c r="CC143" s="90"/>
      <c r="CD143" s="175">
        <v>100</v>
      </c>
      <c r="CE143" s="175">
        <v>80</v>
      </c>
      <c r="CF143" s="136">
        <v>80</v>
      </c>
      <c r="CG143" s="136">
        <v>23.333333333333332</v>
      </c>
      <c r="CH143" s="136">
        <v>57.17</v>
      </c>
      <c r="CI143" s="90">
        <v>40</v>
      </c>
      <c r="CJ143" s="90">
        <v>30</v>
      </c>
      <c r="CK143" s="136">
        <v>12</v>
      </c>
      <c r="CL143" s="90">
        <v>60</v>
      </c>
      <c r="CM143" s="90">
        <v>30</v>
      </c>
      <c r="CN143" s="136">
        <v>18</v>
      </c>
      <c r="CO143" s="90">
        <v>50</v>
      </c>
      <c r="CP143" s="90">
        <v>30</v>
      </c>
      <c r="CQ143" s="136">
        <v>15</v>
      </c>
      <c r="CR143" s="175">
        <v>60</v>
      </c>
      <c r="CS143" s="175">
        <v>45</v>
      </c>
      <c r="CT143" s="90">
        <v>27</v>
      </c>
      <c r="CU143" s="90">
        <v>54</v>
      </c>
      <c r="CV143" s="136">
        <v>41.001257882042459</v>
      </c>
      <c r="CW143" s="175">
        <v>70</v>
      </c>
      <c r="CX143" s="175">
        <v>45</v>
      </c>
      <c r="CY143" s="90">
        <v>31.5</v>
      </c>
      <c r="CZ143" s="90">
        <v>35</v>
      </c>
      <c r="DA143" s="136">
        <v>47.918148278771632</v>
      </c>
      <c r="DB143" s="136">
        <f t="shared" ref="DB143:DC143" si="670">AVERAGE(CR143,CW143)</f>
        <v>65</v>
      </c>
      <c r="DC143" s="136">
        <f t="shared" si="670"/>
        <v>45</v>
      </c>
      <c r="DD143" s="136">
        <f t="shared" ref="DD143:DE143" si="671">AVERAGE(CU143,CZ143)</f>
        <v>44.5</v>
      </c>
      <c r="DE143" s="136">
        <f t="shared" si="671"/>
        <v>44.459703080407046</v>
      </c>
      <c r="DF143" s="234">
        <f t="shared" si="620"/>
        <v>64.230769230769226</v>
      </c>
      <c r="DG143" s="234">
        <f t="shared" si="621"/>
        <v>42.08461538461539</v>
      </c>
      <c r="DH143" s="234">
        <f t="shared" si="622"/>
        <v>28.692307692307693</v>
      </c>
      <c r="DI143" s="234">
        <f t="shared" si="623"/>
        <v>45.759421342003627</v>
      </c>
      <c r="DJ143" s="234">
        <f t="shared" si="666"/>
        <v>37.444444444444443</v>
      </c>
    </row>
    <row r="144" spans="1:114" ht="15.75" customHeight="1" x14ac:dyDescent="0.35">
      <c r="B144" s="165">
        <v>632</v>
      </c>
      <c r="C144" s="146" t="s">
        <v>441</v>
      </c>
      <c r="D144" s="129" t="s">
        <v>56</v>
      </c>
      <c r="E144" s="129" t="s">
        <v>218</v>
      </c>
      <c r="F144" s="273">
        <v>20</v>
      </c>
      <c r="G144" s="136">
        <v>21</v>
      </c>
      <c r="H144" s="90">
        <v>4.2</v>
      </c>
      <c r="I144" s="175">
        <v>90</v>
      </c>
      <c r="J144" s="136">
        <v>27</v>
      </c>
      <c r="K144" s="136">
        <v>24.3</v>
      </c>
      <c r="L144" s="274">
        <v>46.705010472163849</v>
      </c>
      <c r="M144" s="175">
        <v>80</v>
      </c>
      <c r="N144" s="175">
        <v>33</v>
      </c>
      <c r="O144" s="136">
        <v>26.4</v>
      </c>
      <c r="P144" s="274">
        <v>54.776699029126213</v>
      </c>
      <c r="Q144" s="136">
        <f t="shared" ref="Q144:T144" si="672">AVERAGE(I144,M144)</f>
        <v>85</v>
      </c>
      <c r="R144" s="136">
        <f t="shared" si="672"/>
        <v>30</v>
      </c>
      <c r="S144" s="136">
        <f t="shared" si="672"/>
        <v>25.35</v>
      </c>
      <c r="T144" s="136">
        <f t="shared" si="672"/>
        <v>50.740854750645028</v>
      </c>
      <c r="U144" s="175">
        <v>40</v>
      </c>
      <c r="V144" s="136">
        <v>14</v>
      </c>
      <c r="W144" s="136">
        <v>5.6</v>
      </c>
      <c r="X144" s="175">
        <v>50</v>
      </c>
      <c r="Y144" s="136">
        <v>21</v>
      </c>
      <c r="Z144" s="136">
        <v>10.5</v>
      </c>
      <c r="AA144" s="175">
        <f t="shared" ref="AA144:AC144" si="673">AVERAGE(U144,X144)</f>
        <v>45</v>
      </c>
      <c r="AB144" s="136">
        <f t="shared" si="673"/>
        <v>17.5</v>
      </c>
      <c r="AC144" s="136">
        <f t="shared" si="673"/>
        <v>8.0500000000000007</v>
      </c>
      <c r="AD144" s="229">
        <v>43660</v>
      </c>
      <c r="AE144" s="275">
        <v>65</v>
      </c>
      <c r="AF144" s="276">
        <v>27</v>
      </c>
      <c r="AG144" s="276">
        <v>17.600000000000001</v>
      </c>
      <c r="AH144" s="168"/>
      <c r="AI144" s="229">
        <v>43660</v>
      </c>
      <c r="AJ144" s="275">
        <v>75</v>
      </c>
      <c r="AK144" s="276">
        <v>21</v>
      </c>
      <c r="AL144" s="276">
        <v>15.8</v>
      </c>
      <c r="AM144" s="174"/>
      <c r="AN144" s="136">
        <f t="shared" ref="AN144:AP144" si="674">AVERAGE(AE144,AJ144)</f>
        <v>70</v>
      </c>
      <c r="AO144" s="136">
        <f t="shared" si="674"/>
        <v>24</v>
      </c>
      <c r="AP144" s="136">
        <f t="shared" si="674"/>
        <v>16.700000000000003</v>
      </c>
      <c r="AQ144" s="229">
        <v>44028</v>
      </c>
      <c r="AR144" s="116">
        <v>5</v>
      </c>
      <c r="AS144" s="116">
        <v>10</v>
      </c>
      <c r="AT144" s="117">
        <f t="shared" si="645"/>
        <v>0.5</v>
      </c>
      <c r="AU144" s="116">
        <v>5.641</v>
      </c>
      <c r="AV144" s="116">
        <v>0.53543998244459079</v>
      </c>
      <c r="AW144" s="115" t="s">
        <v>726</v>
      </c>
      <c r="AX144" s="116">
        <v>40</v>
      </c>
      <c r="AY144" s="116">
        <v>40</v>
      </c>
      <c r="AZ144" s="117">
        <f t="shared" si="646"/>
        <v>16</v>
      </c>
      <c r="BA144" s="116">
        <v>6.7519999999999998</v>
      </c>
      <c r="BB144" s="116">
        <v>0.90224414114768514</v>
      </c>
      <c r="BC144" s="136">
        <f t="shared" si="647"/>
        <v>22.5</v>
      </c>
      <c r="BD144" s="136">
        <f t="shared" si="647"/>
        <v>25</v>
      </c>
      <c r="BE144" s="136">
        <f t="shared" si="647"/>
        <v>8.25</v>
      </c>
      <c r="BF144" s="136">
        <f t="shared" si="647"/>
        <v>6.1965000000000003</v>
      </c>
      <c r="BG144" s="136">
        <f t="shared" si="647"/>
        <v>0.71884206179613797</v>
      </c>
      <c r="BH144" s="93"/>
      <c r="BI144" s="93"/>
      <c r="BJ144" s="93"/>
      <c r="BK144" s="93"/>
      <c r="BL144" s="248"/>
      <c r="BM144" s="248"/>
      <c r="BN144" s="93"/>
      <c r="BO144" s="93"/>
      <c r="BP144" s="93"/>
      <c r="BQ144" s="93"/>
      <c r="BR144" s="93"/>
      <c r="BS144" s="248"/>
      <c r="BT144" s="248"/>
      <c r="BU144" s="93"/>
      <c r="BV144" s="93"/>
      <c r="BW144" s="93"/>
      <c r="BX144" s="93"/>
      <c r="BY144" s="248"/>
      <c r="BZ144" s="248"/>
      <c r="CA144" s="90"/>
      <c r="CB144" s="90"/>
      <c r="CC144" s="90"/>
      <c r="CD144" s="175">
        <v>95</v>
      </c>
      <c r="CE144" s="175">
        <v>45</v>
      </c>
      <c r="CF144" s="136">
        <v>42.75</v>
      </c>
      <c r="CG144" s="136">
        <v>48.333333333333336</v>
      </c>
      <c r="CH144" s="136">
        <v>86.04</v>
      </c>
      <c r="CI144" s="90">
        <v>30</v>
      </c>
      <c r="CJ144" s="90">
        <v>20</v>
      </c>
      <c r="CK144" s="136">
        <v>6</v>
      </c>
      <c r="CL144" s="90">
        <v>30</v>
      </c>
      <c r="CM144" s="90">
        <v>20</v>
      </c>
      <c r="CN144" s="136">
        <v>6</v>
      </c>
      <c r="CO144" s="90">
        <v>30</v>
      </c>
      <c r="CP144" s="90">
        <v>20</v>
      </c>
      <c r="CQ144" s="136">
        <v>6</v>
      </c>
      <c r="CR144" s="175">
        <v>40</v>
      </c>
      <c r="CS144" s="175">
        <v>30</v>
      </c>
      <c r="CT144" s="90">
        <v>12</v>
      </c>
      <c r="CU144" s="90">
        <v>9</v>
      </c>
      <c r="CV144" s="136">
        <v>15.774066945397561</v>
      </c>
      <c r="CW144" s="175">
        <v>40</v>
      </c>
      <c r="CX144" s="175">
        <v>30</v>
      </c>
      <c r="CY144" s="90">
        <v>12</v>
      </c>
      <c r="CZ144" s="90">
        <v>11</v>
      </c>
      <c r="DA144" s="136">
        <v>12.214439242938056</v>
      </c>
      <c r="DB144" s="136">
        <f t="shared" ref="DB144:DC144" si="675">AVERAGE(CR144,CW144)</f>
        <v>40</v>
      </c>
      <c r="DC144" s="136">
        <f t="shared" si="675"/>
        <v>30</v>
      </c>
      <c r="DD144" s="136">
        <f t="shared" ref="DD144:DE144" si="676">AVERAGE(CU144,CZ144)</f>
        <v>10</v>
      </c>
      <c r="DE144" s="136">
        <f t="shared" si="676"/>
        <v>13.994253094167808</v>
      </c>
      <c r="DF144" s="234">
        <f t="shared" si="620"/>
        <v>50</v>
      </c>
      <c r="DG144" s="234">
        <f t="shared" si="621"/>
        <v>25.642857142857142</v>
      </c>
      <c r="DH144" s="234">
        <f t="shared" si="622"/>
        <v>14.260714285714284</v>
      </c>
      <c r="DI144" s="234">
        <f t="shared" si="623"/>
        <v>32.367553922406415</v>
      </c>
      <c r="DJ144" s="234">
        <f t="shared" si="666"/>
        <v>22.777777777777782</v>
      </c>
    </row>
    <row r="145" spans="2:114" ht="15.75" customHeight="1" x14ac:dyDescent="0.35">
      <c r="B145" s="165">
        <v>634</v>
      </c>
      <c r="C145" s="146" t="s">
        <v>442</v>
      </c>
      <c r="D145" s="129" t="s">
        <v>56</v>
      </c>
      <c r="E145" s="130" t="s">
        <v>218</v>
      </c>
      <c r="F145" s="278"/>
      <c r="G145" s="279"/>
      <c r="H145" s="90"/>
      <c r="I145" s="175">
        <v>35</v>
      </c>
      <c r="J145" s="136">
        <v>14</v>
      </c>
      <c r="K145" s="136">
        <v>4.9000000000000004</v>
      </c>
      <c r="L145" s="274">
        <v>12.584609774118906</v>
      </c>
      <c r="M145" s="175">
        <v>100</v>
      </c>
      <c r="N145" s="175">
        <v>79</v>
      </c>
      <c r="O145" s="136">
        <v>79</v>
      </c>
      <c r="P145" s="274">
        <v>39.508936850703158</v>
      </c>
      <c r="Q145" s="136">
        <f t="shared" ref="Q145:T145" si="677">AVERAGE(I145,M145)</f>
        <v>67.5</v>
      </c>
      <c r="R145" s="136">
        <f t="shared" si="677"/>
        <v>46.5</v>
      </c>
      <c r="S145" s="136">
        <f t="shared" si="677"/>
        <v>41.95</v>
      </c>
      <c r="T145" s="136">
        <f t="shared" si="677"/>
        <v>26.046773312411034</v>
      </c>
      <c r="U145" s="175">
        <v>50</v>
      </c>
      <c r="V145" s="136">
        <v>10.5</v>
      </c>
      <c r="W145" s="136">
        <v>5.3</v>
      </c>
      <c r="X145" s="175">
        <v>50</v>
      </c>
      <c r="Y145" s="136">
        <v>7</v>
      </c>
      <c r="Z145" s="136">
        <v>3.5</v>
      </c>
      <c r="AA145" s="175">
        <f t="shared" ref="AA145:AC145" si="678">AVERAGE(U145,X145)</f>
        <v>50</v>
      </c>
      <c r="AB145" s="136">
        <f t="shared" si="678"/>
        <v>8.75</v>
      </c>
      <c r="AC145" s="136">
        <f t="shared" si="678"/>
        <v>4.4000000000000004</v>
      </c>
      <c r="AD145" s="229">
        <v>43658</v>
      </c>
      <c r="AE145" s="275">
        <v>50</v>
      </c>
      <c r="AF145" s="276">
        <v>21</v>
      </c>
      <c r="AG145" s="276">
        <v>10.5</v>
      </c>
      <c r="AH145" s="168"/>
      <c r="AI145" s="229">
        <v>43657</v>
      </c>
      <c r="AJ145" s="275">
        <v>80</v>
      </c>
      <c r="AK145" s="276">
        <v>66</v>
      </c>
      <c r="AL145" s="276">
        <v>52.8</v>
      </c>
      <c r="AM145" s="174" t="s">
        <v>77</v>
      </c>
      <c r="AN145" s="136">
        <f t="shared" ref="AN145:AP145" si="679">AVERAGE(AE145,AJ145)</f>
        <v>65</v>
      </c>
      <c r="AO145" s="136">
        <f t="shared" si="679"/>
        <v>43.5</v>
      </c>
      <c r="AP145" s="136">
        <f t="shared" si="679"/>
        <v>31.65</v>
      </c>
      <c r="AQ145" s="229">
        <v>44028</v>
      </c>
      <c r="AR145" s="116">
        <v>3</v>
      </c>
      <c r="AS145" s="116">
        <v>75</v>
      </c>
      <c r="AT145" s="117">
        <f t="shared" si="645"/>
        <v>2.25</v>
      </c>
      <c r="AU145" s="116">
        <v>10.566000000000001</v>
      </c>
      <c r="AV145" s="116">
        <v>1.3988773899315912</v>
      </c>
      <c r="AW145" s="115">
        <v>44027</v>
      </c>
      <c r="AX145" s="116">
        <v>50</v>
      </c>
      <c r="AY145" s="116">
        <v>20</v>
      </c>
      <c r="AZ145" s="117">
        <f t="shared" si="646"/>
        <v>10</v>
      </c>
      <c r="BA145" s="116">
        <v>13.66</v>
      </c>
      <c r="BB145" s="116">
        <v>2.0104345925865226</v>
      </c>
      <c r="BC145" s="136">
        <f t="shared" si="647"/>
        <v>26.5</v>
      </c>
      <c r="BD145" s="136">
        <f t="shared" si="647"/>
        <v>47.5</v>
      </c>
      <c r="BE145" s="136">
        <f t="shared" si="647"/>
        <v>6.125</v>
      </c>
      <c r="BF145" s="136">
        <f t="shared" si="647"/>
        <v>12.113</v>
      </c>
      <c r="BG145" s="136">
        <f t="shared" si="647"/>
        <v>1.7046559912590569</v>
      </c>
      <c r="BH145" s="257">
        <v>44389</v>
      </c>
      <c r="BI145" s="258">
        <v>20</v>
      </c>
      <c r="BJ145" s="258">
        <v>33</v>
      </c>
      <c r="BK145" s="259">
        <f>(BI145*BJ145)/100</f>
        <v>6.6</v>
      </c>
      <c r="BL145" s="325">
        <v>5.4939999999999998</v>
      </c>
      <c r="BM145" s="325">
        <v>3.6602972399150744</v>
      </c>
      <c r="BN145" s="260"/>
      <c r="BO145" s="257">
        <v>44389</v>
      </c>
      <c r="BP145" s="258">
        <v>60</v>
      </c>
      <c r="BQ145" s="258">
        <v>33</v>
      </c>
      <c r="BR145" s="259">
        <f>(BP145*BQ145)/100</f>
        <v>19.8</v>
      </c>
      <c r="BS145" s="325">
        <v>7.6180000000000003</v>
      </c>
      <c r="BT145" s="325">
        <v>6.1907104209120938</v>
      </c>
      <c r="BU145" s="260"/>
      <c r="BV145" s="93">
        <f>AVERAGE(BI145,BP145)</f>
        <v>40</v>
      </c>
      <c r="BW145" s="93">
        <f>AVERAGE(BJ145,BQ145)</f>
        <v>33</v>
      </c>
      <c r="BX145" s="93">
        <f>AVERAGE(BK145,BR145)</f>
        <v>13.2</v>
      </c>
      <c r="BY145" s="248">
        <f t="shared" si="627"/>
        <v>6.556</v>
      </c>
      <c r="BZ145" s="248">
        <f t="shared" si="628"/>
        <v>4.9255038304135841</v>
      </c>
      <c r="CA145" s="90"/>
      <c r="CB145" s="90"/>
      <c r="CC145" s="90"/>
      <c r="CD145" s="175">
        <v>60</v>
      </c>
      <c r="CE145" s="175">
        <v>30</v>
      </c>
      <c r="CF145" s="136">
        <v>18</v>
      </c>
      <c r="CG145" s="136">
        <v>29.666666666666668</v>
      </c>
      <c r="CH145" s="136">
        <v>38.799999999999997</v>
      </c>
      <c r="CI145" s="90">
        <v>65</v>
      </c>
      <c r="CJ145" s="90">
        <v>20</v>
      </c>
      <c r="CK145" s="136">
        <v>13</v>
      </c>
      <c r="CL145" s="90">
        <v>50</v>
      </c>
      <c r="CM145" s="90">
        <v>25</v>
      </c>
      <c r="CN145" s="136">
        <v>12.5</v>
      </c>
      <c r="CO145" s="90">
        <v>57.5</v>
      </c>
      <c r="CP145" s="90">
        <v>22.5</v>
      </c>
      <c r="CQ145" s="136">
        <v>12.75</v>
      </c>
      <c r="CR145" s="175">
        <v>60</v>
      </c>
      <c r="CS145" s="175">
        <v>40</v>
      </c>
      <c r="CT145" s="90">
        <v>24</v>
      </c>
      <c r="CU145" s="90">
        <v>41</v>
      </c>
      <c r="CV145" s="136">
        <v>43.3614366931793</v>
      </c>
      <c r="CW145" s="175">
        <v>80</v>
      </c>
      <c r="CX145" s="175">
        <v>70</v>
      </c>
      <c r="CY145" s="90">
        <v>56</v>
      </c>
      <c r="CZ145" s="90">
        <v>55</v>
      </c>
      <c r="DA145" s="136">
        <v>42.702485090618516</v>
      </c>
      <c r="DB145" s="136">
        <f t="shared" ref="DB145:DC145" si="680">AVERAGE(CR145,CW145)</f>
        <v>70</v>
      </c>
      <c r="DC145" s="136">
        <f t="shared" si="680"/>
        <v>55</v>
      </c>
      <c r="DD145" s="136">
        <f t="shared" ref="DD145:DE145" si="681">AVERAGE(CU145,CZ145)</f>
        <v>48</v>
      </c>
      <c r="DE145" s="136">
        <f t="shared" si="681"/>
        <v>43.031960891898905</v>
      </c>
      <c r="DF145" s="234">
        <f t="shared" si="620"/>
        <v>54.2</v>
      </c>
      <c r="DG145" s="234">
        <f t="shared" si="621"/>
        <v>36.233333333333334</v>
      </c>
      <c r="DH145" s="234">
        <f t="shared" si="622"/>
        <v>21.209999999999997</v>
      </c>
      <c r="DI145" s="234">
        <f t="shared" si="623"/>
        <v>34.539367102154969</v>
      </c>
      <c r="DJ145" s="234">
        <f t="shared" si="666"/>
        <v>41.888888888888893</v>
      </c>
    </row>
    <row r="146" spans="2:114" ht="15.75" customHeight="1" x14ac:dyDescent="0.35">
      <c r="B146" s="165">
        <v>635</v>
      </c>
      <c r="C146" s="146" t="s">
        <v>443</v>
      </c>
      <c r="D146" s="129" t="s">
        <v>56</v>
      </c>
      <c r="E146" s="130" t="s">
        <v>218</v>
      </c>
      <c r="F146" s="273">
        <v>70</v>
      </c>
      <c r="G146" s="136">
        <v>79</v>
      </c>
      <c r="H146" s="90">
        <v>55.3</v>
      </c>
      <c r="I146" s="175">
        <v>90</v>
      </c>
      <c r="J146" s="136">
        <v>38.700000000000003</v>
      </c>
      <c r="K146" s="136">
        <v>34.799999999999997</v>
      </c>
      <c r="L146" s="274">
        <v>80.552975495012362</v>
      </c>
      <c r="M146" s="175">
        <v>70</v>
      </c>
      <c r="N146" s="175">
        <v>33</v>
      </c>
      <c r="O146" s="136">
        <v>23.1</v>
      </c>
      <c r="P146" s="274">
        <v>114.37332458229137</v>
      </c>
      <c r="Q146" s="136">
        <f t="shared" ref="Q146:T146" si="682">AVERAGE(I146,M146)</f>
        <v>80</v>
      </c>
      <c r="R146" s="136">
        <f t="shared" si="682"/>
        <v>35.85</v>
      </c>
      <c r="S146" s="136">
        <f t="shared" si="682"/>
        <v>28.95</v>
      </c>
      <c r="T146" s="136">
        <f t="shared" si="682"/>
        <v>97.463150038651861</v>
      </c>
      <c r="U146" s="175">
        <v>50</v>
      </c>
      <c r="V146" s="136">
        <v>7</v>
      </c>
      <c r="W146" s="136">
        <v>3.5</v>
      </c>
      <c r="X146" s="175">
        <v>50</v>
      </c>
      <c r="Y146" s="136">
        <v>7</v>
      </c>
      <c r="Z146" s="136">
        <v>3.5</v>
      </c>
      <c r="AA146" s="175">
        <f t="shared" ref="AA146:AC146" si="683">AVERAGE(U146,X146)</f>
        <v>50</v>
      </c>
      <c r="AB146" s="136">
        <f t="shared" si="683"/>
        <v>7</v>
      </c>
      <c r="AC146" s="136">
        <f t="shared" si="683"/>
        <v>3.5</v>
      </c>
      <c r="AD146" s="229">
        <v>43660</v>
      </c>
      <c r="AE146" s="275">
        <v>85</v>
      </c>
      <c r="AF146" s="276">
        <v>60.7</v>
      </c>
      <c r="AG146" s="276">
        <v>51.6</v>
      </c>
      <c r="AH146" s="174"/>
      <c r="AI146" s="229">
        <v>43661</v>
      </c>
      <c r="AJ146" s="275">
        <v>90</v>
      </c>
      <c r="AK146" s="276">
        <v>66</v>
      </c>
      <c r="AL146" s="276">
        <v>59.4</v>
      </c>
      <c r="AM146" s="168"/>
      <c r="AN146" s="136">
        <f t="shared" ref="AN146:AP146" si="684">AVERAGE(AE146,AJ146)</f>
        <v>87.5</v>
      </c>
      <c r="AO146" s="136">
        <f t="shared" si="684"/>
        <v>63.35</v>
      </c>
      <c r="AP146" s="136">
        <f t="shared" si="684"/>
        <v>55.5</v>
      </c>
      <c r="AQ146" s="229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36"/>
      <c r="BD146" s="136"/>
      <c r="BE146" s="136"/>
      <c r="BF146" s="136"/>
      <c r="BG146" s="136"/>
      <c r="BH146" s="93"/>
      <c r="BI146" s="93"/>
      <c r="BJ146" s="93"/>
      <c r="BK146" s="93"/>
      <c r="BL146" s="248"/>
      <c r="BM146" s="248"/>
      <c r="BN146" s="93"/>
      <c r="BO146" s="93"/>
      <c r="BP146" s="93"/>
      <c r="BQ146" s="93"/>
      <c r="BR146" s="93"/>
      <c r="BS146" s="248"/>
      <c r="BT146" s="248"/>
      <c r="BU146" s="93"/>
      <c r="BV146" s="93"/>
      <c r="BW146" s="93"/>
      <c r="BX146" s="93"/>
      <c r="BY146" s="248"/>
      <c r="BZ146" s="248"/>
      <c r="CA146" s="90"/>
      <c r="CB146" s="90"/>
      <c r="CC146" s="90"/>
      <c r="CD146" s="175">
        <v>85</v>
      </c>
      <c r="CE146" s="175">
        <v>45</v>
      </c>
      <c r="CF146" s="136">
        <v>38.25</v>
      </c>
      <c r="CG146" s="136">
        <v>14.000000000000002</v>
      </c>
      <c r="CH146" s="136">
        <v>49.177554916577186</v>
      </c>
      <c r="CI146" s="90">
        <v>65</v>
      </c>
      <c r="CJ146" s="90">
        <v>25</v>
      </c>
      <c r="CK146" s="136">
        <v>16.25</v>
      </c>
      <c r="CL146" s="90">
        <v>65</v>
      </c>
      <c r="CM146" s="90">
        <v>45</v>
      </c>
      <c r="CN146" s="136">
        <v>29.25</v>
      </c>
      <c r="CO146" s="90">
        <v>65</v>
      </c>
      <c r="CP146" s="90">
        <v>35</v>
      </c>
      <c r="CQ146" s="136">
        <v>22.75</v>
      </c>
      <c r="CR146" s="175">
        <v>65</v>
      </c>
      <c r="CS146" s="175">
        <v>55</v>
      </c>
      <c r="CT146" s="90">
        <v>35.75</v>
      </c>
      <c r="CU146" s="90">
        <v>19</v>
      </c>
      <c r="CV146" s="136">
        <v>28.089433052920477</v>
      </c>
      <c r="CW146" s="175">
        <v>60</v>
      </c>
      <c r="CX146" s="175">
        <v>50</v>
      </c>
      <c r="CY146" s="90">
        <v>30</v>
      </c>
      <c r="CZ146" s="90">
        <v>16</v>
      </c>
      <c r="DA146" s="136">
        <v>32.070751953358233</v>
      </c>
      <c r="DB146" s="136">
        <f t="shared" ref="DB146:DC146" si="685">AVERAGE(CR146,CW146)</f>
        <v>62.5</v>
      </c>
      <c r="DC146" s="136">
        <f t="shared" si="685"/>
        <v>52.5</v>
      </c>
      <c r="DD146" s="136">
        <f t="shared" ref="DD146:DE146" si="686">AVERAGE(CU146,CZ146)</f>
        <v>17.5</v>
      </c>
      <c r="DE146" s="136">
        <f t="shared" si="686"/>
        <v>30.080092503139355</v>
      </c>
      <c r="DF146" s="234">
        <f t="shared" si="620"/>
        <v>70.416666666666671</v>
      </c>
      <c r="DG146" s="234">
        <f t="shared" si="621"/>
        <v>42.616666666666667</v>
      </c>
      <c r="DH146" s="234">
        <f t="shared" si="622"/>
        <v>31.724999999999998</v>
      </c>
      <c r="DI146" s="234">
        <f t="shared" si="623"/>
        <v>63.771621270895608</v>
      </c>
      <c r="DJ146" s="234">
        <f t="shared" si="666"/>
        <v>16.333333333333332</v>
      </c>
    </row>
    <row r="147" spans="2:114" ht="15.75" customHeight="1" x14ac:dyDescent="0.35">
      <c r="B147" s="165">
        <v>636</v>
      </c>
      <c r="C147" s="146" t="s">
        <v>445</v>
      </c>
      <c r="D147" s="129" t="s">
        <v>56</v>
      </c>
      <c r="E147" s="130" t="s">
        <v>218</v>
      </c>
      <c r="F147" s="278"/>
      <c r="G147" s="279"/>
      <c r="H147" s="90"/>
      <c r="I147" s="175">
        <v>80</v>
      </c>
      <c r="J147" s="136">
        <v>17.5</v>
      </c>
      <c r="K147" s="136">
        <v>14</v>
      </c>
      <c r="L147" s="274">
        <v>33.699274652029018</v>
      </c>
      <c r="M147" s="175">
        <v>80</v>
      </c>
      <c r="N147" s="175">
        <v>21</v>
      </c>
      <c r="O147" s="136">
        <v>16.8</v>
      </c>
      <c r="P147" s="274">
        <v>42.047710716679923</v>
      </c>
      <c r="Q147" s="136">
        <f t="shared" ref="Q147:T147" si="687">AVERAGE(I147,M147)</f>
        <v>80</v>
      </c>
      <c r="R147" s="136">
        <f t="shared" si="687"/>
        <v>19.25</v>
      </c>
      <c r="S147" s="136">
        <f t="shared" si="687"/>
        <v>15.4</v>
      </c>
      <c r="T147" s="136">
        <f t="shared" si="687"/>
        <v>37.873492684354474</v>
      </c>
      <c r="U147" s="175">
        <v>20</v>
      </c>
      <c r="V147" s="136">
        <v>10.5</v>
      </c>
      <c r="W147" s="136">
        <v>2.1</v>
      </c>
      <c r="X147" s="175">
        <v>20</v>
      </c>
      <c r="Y147" s="136">
        <v>7</v>
      </c>
      <c r="Z147" s="136">
        <v>1.4</v>
      </c>
      <c r="AA147" s="175">
        <f t="shared" ref="AA147:AC147" si="688">AVERAGE(U147,X147)</f>
        <v>20</v>
      </c>
      <c r="AB147" s="136">
        <f t="shared" si="688"/>
        <v>8.75</v>
      </c>
      <c r="AC147" s="136">
        <f t="shared" si="688"/>
        <v>1.75</v>
      </c>
      <c r="AD147" s="229">
        <v>43660</v>
      </c>
      <c r="AE147" s="275">
        <v>50</v>
      </c>
      <c r="AF147" s="276">
        <v>7</v>
      </c>
      <c r="AG147" s="276">
        <v>3.5</v>
      </c>
      <c r="AH147" s="174"/>
      <c r="AI147" s="229">
        <v>43660</v>
      </c>
      <c r="AJ147" s="275">
        <v>45</v>
      </c>
      <c r="AK147" s="276">
        <v>17.5</v>
      </c>
      <c r="AL147" s="276">
        <v>7.9</v>
      </c>
      <c r="AM147" s="168"/>
      <c r="AN147" s="136">
        <f t="shared" ref="AN147:AP147" si="689">AVERAGE(AE147,AJ147)</f>
        <v>47.5</v>
      </c>
      <c r="AO147" s="136">
        <f t="shared" si="689"/>
        <v>12.25</v>
      </c>
      <c r="AP147" s="136">
        <f t="shared" si="689"/>
        <v>5.7</v>
      </c>
      <c r="AQ147" s="229">
        <v>44034</v>
      </c>
      <c r="AR147" s="116">
        <v>5</v>
      </c>
      <c r="AS147" s="116">
        <v>15</v>
      </c>
      <c r="AT147" s="117">
        <f t="shared" ref="AT147:AT153" si="690">(AR147*AS147)/100</f>
        <v>0.75</v>
      </c>
      <c r="AU147" s="116">
        <v>3.448</v>
      </c>
      <c r="AV147" s="116">
        <v>0.15272743851010964</v>
      </c>
      <c r="AW147" s="115" t="s">
        <v>719</v>
      </c>
      <c r="AX147" s="116">
        <v>10</v>
      </c>
      <c r="AY147" s="116">
        <v>10</v>
      </c>
      <c r="AZ147" s="117">
        <f t="shared" ref="AZ147:AZ153" si="691">(AX147*AY147)/100</f>
        <v>1</v>
      </c>
      <c r="BA147" s="116">
        <v>4.6749999999999998</v>
      </c>
      <c r="BB147" s="116">
        <v>1.0181179455485803</v>
      </c>
      <c r="BC147" s="136">
        <f t="shared" ref="BC147:BG153" si="692">AVERAGE(AR147,AX147)</f>
        <v>7.5</v>
      </c>
      <c r="BD147" s="136">
        <f t="shared" si="692"/>
        <v>12.5</v>
      </c>
      <c r="BE147" s="136">
        <f t="shared" si="692"/>
        <v>0.875</v>
      </c>
      <c r="BF147" s="136">
        <f t="shared" si="692"/>
        <v>4.0614999999999997</v>
      </c>
      <c r="BG147" s="136">
        <f t="shared" si="692"/>
        <v>0.58542269202934494</v>
      </c>
      <c r="BH147" s="93"/>
      <c r="BI147" s="93"/>
      <c r="BJ147" s="93"/>
      <c r="BK147" s="93"/>
      <c r="BL147" s="248"/>
      <c r="BM147" s="248"/>
      <c r="BN147" s="93"/>
      <c r="BO147" s="93"/>
      <c r="BP147" s="93"/>
      <c r="BQ147" s="93"/>
      <c r="BR147" s="93"/>
      <c r="BS147" s="248"/>
      <c r="BT147" s="248"/>
      <c r="BU147" s="93"/>
      <c r="BV147" s="93"/>
      <c r="BW147" s="93"/>
      <c r="BX147" s="93"/>
      <c r="BY147" s="248"/>
      <c r="BZ147" s="248"/>
      <c r="CA147" s="90"/>
      <c r="CB147" s="90"/>
      <c r="CC147" s="90"/>
      <c r="CD147" s="175">
        <v>90</v>
      </c>
      <c r="CE147" s="175">
        <v>55</v>
      </c>
      <c r="CF147" s="136">
        <v>49.5</v>
      </c>
      <c r="CG147" s="136">
        <v>39.333333333333329</v>
      </c>
      <c r="CH147" s="136">
        <v>81.831146144987017</v>
      </c>
      <c r="CI147" s="90">
        <v>35</v>
      </c>
      <c r="CJ147" s="90">
        <v>20</v>
      </c>
      <c r="CK147" s="136">
        <v>7</v>
      </c>
      <c r="CL147" s="90">
        <v>30</v>
      </c>
      <c r="CM147" s="90">
        <v>20</v>
      </c>
      <c r="CN147" s="136">
        <v>6</v>
      </c>
      <c r="CO147" s="90">
        <v>32.5</v>
      </c>
      <c r="CP147" s="90">
        <v>20</v>
      </c>
      <c r="CQ147" s="136">
        <v>6.5</v>
      </c>
      <c r="CR147" s="175" t="s">
        <v>80</v>
      </c>
      <c r="CS147" s="175" t="s">
        <v>80</v>
      </c>
      <c r="CT147" s="90" t="s">
        <v>80</v>
      </c>
      <c r="CU147" s="90" t="s">
        <v>81</v>
      </c>
      <c r="CV147" s="136" t="s">
        <v>81</v>
      </c>
      <c r="CW147" s="175" t="s">
        <v>80</v>
      </c>
      <c r="CX147" s="175" t="s">
        <v>80</v>
      </c>
      <c r="CY147" s="90" t="s">
        <v>80</v>
      </c>
      <c r="CZ147" s="90" t="s">
        <v>81</v>
      </c>
      <c r="DA147" s="136" t="s">
        <v>81</v>
      </c>
      <c r="DB147" s="136"/>
      <c r="DC147" s="136"/>
      <c r="DD147" s="136"/>
      <c r="DE147" s="136"/>
      <c r="DF147" s="234">
        <f t="shared" si="620"/>
        <v>42.272727272727273</v>
      </c>
      <c r="DG147" s="234">
        <f t="shared" si="621"/>
        <v>18.227272727272727</v>
      </c>
      <c r="DH147" s="234">
        <f t="shared" si="622"/>
        <v>9.9954545454545443</v>
      </c>
      <c r="DI147" s="234">
        <f t="shared" si="623"/>
        <v>37.873492684354474</v>
      </c>
      <c r="DJ147" s="234">
        <f t="shared" si="666"/>
        <v>39.333333333333329</v>
      </c>
    </row>
    <row r="148" spans="2:114" ht="15.75" customHeight="1" x14ac:dyDescent="0.35">
      <c r="B148" s="165">
        <v>637</v>
      </c>
      <c r="C148" s="146" t="s">
        <v>447</v>
      </c>
      <c r="D148" s="129" t="s">
        <v>56</v>
      </c>
      <c r="E148" s="130" t="s">
        <v>218</v>
      </c>
      <c r="F148" s="273">
        <v>40</v>
      </c>
      <c r="G148" s="136">
        <v>33</v>
      </c>
      <c r="H148" s="90">
        <v>13.2</v>
      </c>
      <c r="I148" s="175">
        <v>35</v>
      </c>
      <c r="J148" s="136">
        <v>10.5</v>
      </c>
      <c r="K148" s="136">
        <v>3.7</v>
      </c>
      <c r="L148" s="274">
        <v>31.767389697747639</v>
      </c>
      <c r="M148" s="175">
        <v>100</v>
      </c>
      <c r="N148" s="175">
        <v>27</v>
      </c>
      <c r="O148" s="136">
        <v>27</v>
      </c>
      <c r="P148" s="274">
        <v>58.951708482232291</v>
      </c>
      <c r="Q148" s="136">
        <f t="shared" ref="Q148:T148" si="693">AVERAGE(I148,M148)</f>
        <v>67.5</v>
      </c>
      <c r="R148" s="136">
        <f t="shared" si="693"/>
        <v>18.75</v>
      </c>
      <c r="S148" s="136">
        <f t="shared" si="693"/>
        <v>15.35</v>
      </c>
      <c r="T148" s="136">
        <f t="shared" si="693"/>
        <v>45.359549089989969</v>
      </c>
      <c r="U148" s="175">
        <v>30</v>
      </c>
      <c r="V148" s="136">
        <v>38.700000000000003</v>
      </c>
      <c r="W148" s="136">
        <v>11.6</v>
      </c>
      <c r="X148" s="175">
        <v>50</v>
      </c>
      <c r="Y148" s="136">
        <v>7</v>
      </c>
      <c r="Z148" s="136">
        <v>3.5</v>
      </c>
      <c r="AA148" s="175">
        <f t="shared" ref="AA148:AC148" si="694">AVERAGE(U148,X148)</f>
        <v>40</v>
      </c>
      <c r="AB148" s="136">
        <f t="shared" si="694"/>
        <v>22.85</v>
      </c>
      <c r="AC148" s="136">
        <f t="shared" si="694"/>
        <v>7.55</v>
      </c>
      <c r="AD148" s="229">
        <v>43660</v>
      </c>
      <c r="AE148" s="275">
        <v>75</v>
      </c>
      <c r="AF148" s="276">
        <v>10.5</v>
      </c>
      <c r="AG148" s="276">
        <v>7.9</v>
      </c>
      <c r="AH148" s="174"/>
      <c r="AI148" s="229">
        <v>43661</v>
      </c>
      <c r="AJ148" s="275">
        <v>60</v>
      </c>
      <c r="AK148" s="276">
        <v>33</v>
      </c>
      <c r="AL148" s="276">
        <v>19.8</v>
      </c>
      <c r="AM148" s="168" t="s">
        <v>77</v>
      </c>
      <c r="AN148" s="136">
        <f t="shared" ref="AN148:AP148" si="695">AVERAGE(AE148,AJ148)</f>
        <v>67.5</v>
      </c>
      <c r="AO148" s="136">
        <f t="shared" si="695"/>
        <v>21.75</v>
      </c>
      <c r="AP148" s="136">
        <f t="shared" si="695"/>
        <v>13.850000000000001</v>
      </c>
      <c r="AQ148" s="229">
        <v>44035</v>
      </c>
      <c r="AR148" s="116">
        <v>20</v>
      </c>
      <c r="AS148" s="116">
        <v>5</v>
      </c>
      <c r="AT148" s="117">
        <f t="shared" si="690"/>
        <v>1</v>
      </c>
      <c r="AU148" s="116">
        <v>2.1619999999999999</v>
      </c>
      <c r="AV148" s="116">
        <v>1.2304250559284116</v>
      </c>
      <c r="AW148" s="115">
        <v>44033</v>
      </c>
      <c r="AX148" s="116">
        <v>5</v>
      </c>
      <c r="AY148" s="116">
        <v>5</v>
      </c>
      <c r="AZ148" s="117">
        <f t="shared" si="691"/>
        <v>0.25</v>
      </c>
      <c r="BA148" s="116">
        <v>3.637</v>
      </c>
      <c r="BB148" s="116">
        <v>0.10660601968657829</v>
      </c>
      <c r="BC148" s="136">
        <f t="shared" si="692"/>
        <v>12.5</v>
      </c>
      <c r="BD148" s="136">
        <f t="shared" si="692"/>
        <v>5</v>
      </c>
      <c r="BE148" s="136">
        <f t="shared" si="692"/>
        <v>0.625</v>
      </c>
      <c r="BF148" s="136">
        <f t="shared" si="692"/>
        <v>2.8994999999999997</v>
      </c>
      <c r="BG148" s="136">
        <f t="shared" si="692"/>
        <v>0.66851553780749495</v>
      </c>
      <c r="BH148" s="261">
        <v>44390</v>
      </c>
      <c r="BI148" s="259">
        <v>25</v>
      </c>
      <c r="BJ148" s="259">
        <v>14</v>
      </c>
      <c r="BK148" s="259">
        <f t="shared" ref="BK148:BK153" si="696">(BI148*BJ148)/100</f>
        <v>3.5</v>
      </c>
      <c r="BL148" s="325">
        <v>4.5579999999999998</v>
      </c>
      <c r="BM148" s="325">
        <v>3.1542740046838409</v>
      </c>
      <c r="BN148" s="262"/>
      <c r="BO148" s="257">
        <v>44396</v>
      </c>
      <c r="BP148" s="258">
        <v>6.7</v>
      </c>
      <c r="BQ148" s="258">
        <v>14</v>
      </c>
      <c r="BR148" s="259">
        <f t="shared" ref="BR148:BR153" si="697">(BP148*BQ148)/100</f>
        <v>0.93799999999999994</v>
      </c>
      <c r="BS148" s="325">
        <v>3.5459999999999998</v>
      </c>
      <c r="BT148" s="325">
        <v>0.21042295012976081</v>
      </c>
      <c r="BU148" s="260"/>
      <c r="BV148" s="93">
        <f t="shared" ref="BV148:BX153" si="698">AVERAGE(BI148,BP148)</f>
        <v>15.85</v>
      </c>
      <c r="BW148" s="93">
        <f t="shared" si="698"/>
        <v>14</v>
      </c>
      <c r="BX148" s="93">
        <f t="shared" si="698"/>
        <v>2.2189999999999999</v>
      </c>
      <c r="BY148" s="248">
        <f t="shared" si="627"/>
        <v>4.0519999999999996</v>
      </c>
      <c r="BZ148" s="248">
        <f t="shared" si="628"/>
        <v>1.6823484774068009</v>
      </c>
      <c r="CA148" s="90"/>
      <c r="CB148" s="90"/>
      <c r="CC148" s="90"/>
      <c r="CD148" s="175">
        <v>60</v>
      </c>
      <c r="CE148" s="175">
        <v>40</v>
      </c>
      <c r="CF148" s="136">
        <v>24</v>
      </c>
      <c r="CG148" s="136">
        <v>56.666666666666664</v>
      </c>
      <c r="CH148" s="136">
        <v>61.1</v>
      </c>
      <c r="CI148" s="90">
        <v>30</v>
      </c>
      <c r="CJ148" s="90">
        <v>25</v>
      </c>
      <c r="CK148" s="136">
        <v>7.5</v>
      </c>
      <c r="CL148" s="90">
        <v>40</v>
      </c>
      <c r="CM148" s="90">
        <v>30</v>
      </c>
      <c r="CN148" s="136">
        <v>12</v>
      </c>
      <c r="CO148" s="90">
        <v>35</v>
      </c>
      <c r="CP148" s="90">
        <v>27.5</v>
      </c>
      <c r="CQ148" s="136">
        <v>9.75</v>
      </c>
      <c r="CR148" s="175">
        <v>50</v>
      </c>
      <c r="CS148" s="175">
        <v>30</v>
      </c>
      <c r="CT148" s="90">
        <v>15</v>
      </c>
      <c r="CU148" s="90">
        <v>17</v>
      </c>
      <c r="CV148" s="136">
        <v>18.312596638381525</v>
      </c>
      <c r="CW148" s="175" t="s">
        <v>80</v>
      </c>
      <c r="CX148" s="175" t="s">
        <v>80</v>
      </c>
      <c r="CY148" s="90" t="s">
        <v>80</v>
      </c>
      <c r="CZ148" s="90" t="s">
        <v>81</v>
      </c>
      <c r="DA148" s="136" t="s">
        <v>81</v>
      </c>
      <c r="DB148" s="136">
        <f t="shared" ref="DB148:DC148" si="699">AVERAGE(CR148,CW148)</f>
        <v>50</v>
      </c>
      <c r="DC148" s="136">
        <f t="shared" si="699"/>
        <v>30</v>
      </c>
      <c r="DD148" s="136">
        <f t="shared" ref="DD148:DE148" si="700">AVERAGE(CU148,CZ148)</f>
        <v>17</v>
      </c>
      <c r="DE148" s="136">
        <f t="shared" si="700"/>
        <v>18.312596638381525</v>
      </c>
      <c r="DF148" s="234">
        <f t="shared" si="620"/>
        <v>41.78</v>
      </c>
      <c r="DG148" s="234">
        <f t="shared" si="621"/>
        <v>21.513333333333332</v>
      </c>
      <c r="DH148" s="234">
        <f t="shared" si="622"/>
        <v>10.059200000000001</v>
      </c>
      <c r="DI148" s="234">
        <f t="shared" si="623"/>
        <v>36.34389827278715</v>
      </c>
      <c r="DJ148" s="234">
        <f t="shared" si="666"/>
        <v>36.833333333333329</v>
      </c>
    </row>
    <row r="149" spans="2:114" ht="15.75" customHeight="1" x14ac:dyDescent="0.35">
      <c r="B149" s="165">
        <v>637</v>
      </c>
      <c r="C149" s="146" t="s">
        <v>447</v>
      </c>
      <c r="D149" s="129" t="s">
        <v>56</v>
      </c>
      <c r="E149" s="130" t="s">
        <v>218</v>
      </c>
      <c r="F149" s="278"/>
      <c r="G149" s="279"/>
      <c r="H149" s="90"/>
      <c r="I149" s="175">
        <v>100</v>
      </c>
      <c r="J149" s="136">
        <v>33</v>
      </c>
      <c r="K149" s="136">
        <v>33</v>
      </c>
      <c r="L149" s="274">
        <v>44.79342804073255</v>
      </c>
      <c r="M149" s="175">
        <v>90</v>
      </c>
      <c r="N149" s="175">
        <v>33</v>
      </c>
      <c r="O149" s="136">
        <v>29.7</v>
      </c>
      <c r="P149" s="274">
        <v>61.789966816318568</v>
      </c>
      <c r="Q149" s="136">
        <f t="shared" ref="Q149:T149" si="701">AVERAGE(I149,M149)</f>
        <v>95</v>
      </c>
      <c r="R149" s="136">
        <f t="shared" si="701"/>
        <v>33</v>
      </c>
      <c r="S149" s="136">
        <f t="shared" si="701"/>
        <v>31.35</v>
      </c>
      <c r="T149" s="136">
        <f t="shared" si="701"/>
        <v>53.291697428525559</v>
      </c>
      <c r="U149" s="175">
        <v>30</v>
      </c>
      <c r="V149" s="136">
        <v>7</v>
      </c>
      <c r="W149" s="136">
        <v>2.1</v>
      </c>
      <c r="X149" s="175">
        <v>10</v>
      </c>
      <c r="Y149" s="136">
        <v>7</v>
      </c>
      <c r="Z149" s="136">
        <v>0.7</v>
      </c>
      <c r="AA149" s="175">
        <f t="shared" ref="AA149:AC149" si="702">AVERAGE(U149,X149)</f>
        <v>20</v>
      </c>
      <c r="AB149" s="136">
        <f t="shared" si="702"/>
        <v>7</v>
      </c>
      <c r="AC149" s="136">
        <f t="shared" si="702"/>
        <v>1.4</v>
      </c>
      <c r="AD149" s="229">
        <v>43659</v>
      </c>
      <c r="AE149" s="275">
        <v>70</v>
      </c>
      <c r="AF149" s="276">
        <v>55.3</v>
      </c>
      <c r="AG149" s="276">
        <v>38.700000000000003</v>
      </c>
      <c r="AH149" s="174"/>
      <c r="AI149" s="229">
        <v>43660</v>
      </c>
      <c r="AJ149" s="275">
        <v>40</v>
      </c>
      <c r="AK149" s="276">
        <v>21</v>
      </c>
      <c r="AL149" s="276">
        <v>8.4</v>
      </c>
      <c r="AM149" s="174"/>
      <c r="AN149" s="136">
        <f t="shared" ref="AN149:AP149" si="703">AVERAGE(AE149,AJ149)</f>
        <v>55</v>
      </c>
      <c r="AO149" s="136">
        <f t="shared" si="703"/>
        <v>38.15</v>
      </c>
      <c r="AP149" s="136">
        <f t="shared" si="703"/>
        <v>23.55</v>
      </c>
      <c r="AQ149" s="229">
        <v>44035</v>
      </c>
      <c r="AR149" s="116">
        <v>10</v>
      </c>
      <c r="AS149" s="116">
        <v>10</v>
      </c>
      <c r="AT149" s="117">
        <f t="shared" si="690"/>
        <v>1</v>
      </c>
      <c r="AU149" s="116">
        <v>4.09</v>
      </c>
      <c r="AV149" s="116">
        <v>0.75727743616151211</v>
      </c>
      <c r="AW149" s="115">
        <v>44032</v>
      </c>
      <c r="AX149" s="116">
        <v>10</v>
      </c>
      <c r="AY149" s="116">
        <v>15</v>
      </c>
      <c r="AZ149" s="117">
        <f t="shared" si="691"/>
        <v>1.5</v>
      </c>
      <c r="BA149" s="116">
        <v>11.243</v>
      </c>
      <c r="BB149" s="116">
        <v>0.75809977035663889</v>
      </c>
      <c r="BC149" s="136">
        <f t="shared" si="692"/>
        <v>10</v>
      </c>
      <c r="BD149" s="136">
        <f t="shared" si="692"/>
        <v>12.5</v>
      </c>
      <c r="BE149" s="136">
        <f t="shared" si="692"/>
        <v>1.25</v>
      </c>
      <c r="BF149" s="136">
        <f t="shared" si="692"/>
        <v>7.6665000000000001</v>
      </c>
      <c r="BG149" s="136">
        <f t="shared" si="692"/>
        <v>0.7576886032590755</v>
      </c>
      <c r="BH149" s="261">
        <v>44389</v>
      </c>
      <c r="BI149" s="259">
        <v>35</v>
      </c>
      <c r="BJ149" s="259">
        <v>7</v>
      </c>
      <c r="BK149" s="259">
        <f t="shared" si="696"/>
        <v>2.4500000000000002</v>
      </c>
      <c r="BL149" s="325">
        <v>7.0519999999999996</v>
      </c>
      <c r="BM149" s="325">
        <v>7.8021647624774513</v>
      </c>
      <c r="BN149" s="262"/>
      <c r="BO149" s="257">
        <v>44393</v>
      </c>
      <c r="BP149" s="258">
        <v>10</v>
      </c>
      <c r="BQ149" s="258">
        <v>20</v>
      </c>
      <c r="BR149" s="259">
        <f t="shared" si="697"/>
        <v>2</v>
      </c>
      <c r="BS149" s="325">
        <v>6.5359999999999996</v>
      </c>
      <c r="BT149" s="325">
        <v>1.3773546688272229</v>
      </c>
      <c r="BU149" s="260"/>
      <c r="BV149" s="93">
        <f t="shared" si="698"/>
        <v>22.5</v>
      </c>
      <c r="BW149" s="93">
        <f t="shared" si="698"/>
        <v>13.5</v>
      </c>
      <c r="BX149" s="93">
        <f t="shared" si="698"/>
        <v>2.2250000000000001</v>
      </c>
      <c r="BY149" s="248">
        <f t="shared" si="627"/>
        <v>6.7939999999999996</v>
      </c>
      <c r="BZ149" s="248">
        <f t="shared" si="628"/>
        <v>4.5897597156523373</v>
      </c>
      <c r="CA149" s="89"/>
      <c r="CB149" s="89"/>
      <c r="CC149" s="89"/>
      <c r="CD149" s="175">
        <v>80</v>
      </c>
      <c r="CE149" s="175">
        <v>45</v>
      </c>
      <c r="CF149" s="136">
        <v>36</v>
      </c>
      <c r="CG149" s="136">
        <v>34.666666666666671</v>
      </c>
      <c r="CH149" s="136">
        <v>86.34</v>
      </c>
      <c r="CI149" s="90">
        <v>50</v>
      </c>
      <c r="CJ149" s="90">
        <v>20</v>
      </c>
      <c r="CK149" s="136">
        <v>10</v>
      </c>
      <c r="CL149" s="90">
        <v>40</v>
      </c>
      <c r="CM149" s="90">
        <v>15</v>
      </c>
      <c r="CN149" s="136">
        <v>6</v>
      </c>
      <c r="CO149" s="90">
        <v>45</v>
      </c>
      <c r="CP149" s="90">
        <v>17.5</v>
      </c>
      <c r="CQ149" s="136">
        <v>8</v>
      </c>
      <c r="CR149" s="175">
        <v>40</v>
      </c>
      <c r="CS149" s="175">
        <v>40</v>
      </c>
      <c r="CT149" s="90">
        <v>16</v>
      </c>
      <c r="CU149" s="90">
        <v>9</v>
      </c>
      <c r="CV149" s="136">
        <v>19.125203479703099</v>
      </c>
      <c r="CW149" s="175">
        <v>60</v>
      </c>
      <c r="CX149" s="175">
        <v>35</v>
      </c>
      <c r="CY149" s="90">
        <v>21</v>
      </c>
      <c r="CZ149" s="90">
        <v>12</v>
      </c>
      <c r="DA149" s="136">
        <v>16.985588037544474</v>
      </c>
      <c r="DB149" s="136">
        <f t="shared" ref="DB149:DC149" si="704">AVERAGE(CR149,CW149)</f>
        <v>50</v>
      </c>
      <c r="DC149" s="136">
        <f t="shared" si="704"/>
        <v>37.5</v>
      </c>
      <c r="DD149" s="136">
        <f t="shared" ref="DD149:DE149" si="705">AVERAGE(CU149,CZ149)</f>
        <v>10.5</v>
      </c>
      <c r="DE149" s="136">
        <f t="shared" si="705"/>
        <v>18.055395758623789</v>
      </c>
      <c r="DF149" s="234">
        <f t="shared" si="620"/>
        <v>45</v>
      </c>
      <c r="DG149" s="234">
        <f t="shared" si="621"/>
        <v>24.220000000000002</v>
      </c>
      <c r="DH149" s="234">
        <f t="shared" si="622"/>
        <v>13.903333333333334</v>
      </c>
      <c r="DI149" s="234">
        <f t="shared" si="623"/>
        <v>35.67354659357467</v>
      </c>
      <c r="DJ149" s="234">
        <f t="shared" si="666"/>
        <v>18.555555555555557</v>
      </c>
    </row>
    <row r="150" spans="2:114" ht="15.75" customHeight="1" x14ac:dyDescent="0.35">
      <c r="B150" s="165">
        <v>637</v>
      </c>
      <c r="C150" s="146" t="s">
        <v>447</v>
      </c>
      <c r="D150" s="129" t="s">
        <v>56</v>
      </c>
      <c r="E150" s="130" t="s">
        <v>218</v>
      </c>
      <c r="F150" s="278"/>
      <c r="G150" s="279"/>
      <c r="H150" s="90"/>
      <c r="I150" s="175">
        <v>90</v>
      </c>
      <c r="J150" s="136">
        <v>38.700000000000003</v>
      </c>
      <c r="K150" s="136">
        <v>34.799999999999997</v>
      </c>
      <c r="L150" s="274">
        <v>39.390626788235664</v>
      </c>
      <c r="M150" s="175">
        <v>95</v>
      </c>
      <c r="N150" s="175">
        <v>55.3</v>
      </c>
      <c r="O150" s="136">
        <v>52.5</v>
      </c>
      <c r="P150" s="274">
        <v>62.773628936712846</v>
      </c>
      <c r="Q150" s="136">
        <f t="shared" ref="Q150:T150" si="706">AVERAGE(I150,M150)</f>
        <v>92.5</v>
      </c>
      <c r="R150" s="136">
        <f t="shared" si="706"/>
        <v>47</v>
      </c>
      <c r="S150" s="136">
        <f t="shared" si="706"/>
        <v>43.65</v>
      </c>
      <c r="T150" s="136">
        <f t="shared" si="706"/>
        <v>51.082127862474252</v>
      </c>
      <c r="U150" s="175">
        <v>60</v>
      </c>
      <c r="V150" s="136">
        <v>7</v>
      </c>
      <c r="W150" s="136">
        <v>4.2</v>
      </c>
      <c r="X150" s="175">
        <v>40</v>
      </c>
      <c r="Y150" s="136">
        <v>14</v>
      </c>
      <c r="Z150" s="136">
        <v>5.6</v>
      </c>
      <c r="AA150" s="175">
        <f t="shared" ref="AA150:AC150" si="707">AVERAGE(U150,X150)</f>
        <v>50</v>
      </c>
      <c r="AB150" s="136">
        <f t="shared" si="707"/>
        <v>10.5</v>
      </c>
      <c r="AC150" s="136">
        <f t="shared" si="707"/>
        <v>4.9000000000000004</v>
      </c>
      <c r="AD150" s="229">
        <v>43655</v>
      </c>
      <c r="AE150" s="275">
        <v>30</v>
      </c>
      <c r="AF150" s="276">
        <v>17.5</v>
      </c>
      <c r="AG150" s="276">
        <v>5.3</v>
      </c>
      <c r="AH150" s="168"/>
      <c r="AI150" s="229">
        <v>43660</v>
      </c>
      <c r="AJ150" s="275">
        <v>60</v>
      </c>
      <c r="AK150" s="276">
        <v>17.5</v>
      </c>
      <c r="AL150" s="276">
        <v>10.5</v>
      </c>
      <c r="AM150" s="174" t="s">
        <v>139</v>
      </c>
      <c r="AN150" s="136">
        <f t="shared" ref="AN150:AP150" si="708">AVERAGE(AE150,AJ150)</f>
        <v>45</v>
      </c>
      <c r="AO150" s="136">
        <f t="shared" si="708"/>
        <v>17.5</v>
      </c>
      <c r="AP150" s="136">
        <f t="shared" si="708"/>
        <v>7.9</v>
      </c>
      <c r="AQ150" s="229">
        <v>44034</v>
      </c>
      <c r="AR150" s="116">
        <v>0</v>
      </c>
      <c r="AS150" s="116">
        <v>0</v>
      </c>
      <c r="AT150" s="117">
        <f t="shared" si="690"/>
        <v>0</v>
      </c>
      <c r="AU150" s="116">
        <v>0.72599999999999998</v>
      </c>
      <c r="AV150" s="116">
        <v>0.5803830528148578</v>
      </c>
      <c r="AW150" s="115">
        <v>44033</v>
      </c>
      <c r="AX150" s="116">
        <v>20</v>
      </c>
      <c r="AY150" s="116">
        <v>10</v>
      </c>
      <c r="AZ150" s="117">
        <f t="shared" si="691"/>
        <v>2</v>
      </c>
      <c r="BA150" s="116">
        <v>14.566000000000001</v>
      </c>
      <c r="BB150" s="116">
        <v>0.60629567631568204</v>
      </c>
      <c r="BC150" s="136">
        <f t="shared" si="692"/>
        <v>10</v>
      </c>
      <c r="BD150" s="136">
        <f t="shared" si="692"/>
        <v>5</v>
      </c>
      <c r="BE150" s="136">
        <f t="shared" si="692"/>
        <v>1</v>
      </c>
      <c r="BF150" s="136">
        <f t="shared" si="692"/>
        <v>7.6460000000000008</v>
      </c>
      <c r="BG150" s="136">
        <f t="shared" si="692"/>
        <v>0.59333936456526992</v>
      </c>
      <c r="BH150" s="261">
        <v>44391</v>
      </c>
      <c r="BI150" s="259">
        <v>20</v>
      </c>
      <c r="BJ150" s="259">
        <v>14</v>
      </c>
      <c r="BK150" s="259">
        <f t="shared" si="696"/>
        <v>2.8</v>
      </c>
      <c r="BL150" s="325">
        <v>4.484</v>
      </c>
      <c r="BM150" s="325">
        <v>1.398512491259297</v>
      </c>
      <c r="BN150" s="262"/>
      <c r="BO150" s="257">
        <v>44389</v>
      </c>
      <c r="BP150" s="258">
        <v>85</v>
      </c>
      <c r="BQ150" s="258">
        <v>7</v>
      </c>
      <c r="BR150" s="259">
        <f t="shared" si="697"/>
        <v>5.95</v>
      </c>
      <c r="BS150" s="325">
        <v>4.4119999999999999</v>
      </c>
      <c r="BT150" s="325">
        <v>2.9737106737537706</v>
      </c>
      <c r="BU150" s="260"/>
      <c r="BV150" s="93">
        <f t="shared" si="698"/>
        <v>52.5</v>
      </c>
      <c r="BW150" s="93">
        <f t="shared" si="698"/>
        <v>10.5</v>
      </c>
      <c r="BX150" s="93">
        <f t="shared" si="698"/>
        <v>4.375</v>
      </c>
      <c r="BY150" s="248">
        <f t="shared" si="627"/>
        <v>4.4480000000000004</v>
      </c>
      <c r="BZ150" s="248">
        <f t="shared" si="628"/>
        <v>2.186111582506534</v>
      </c>
      <c r="CA150" s="89"/>
      <c r="CB150" s="89"/>
      <c r="CC150" s="89"/>
      <c r="CD150" s="175">
        <v>85</v>
      </c>
      <c r="CE150" s="175">
        <v>45</v>
      </c>
      <c r="CF150" s="136">
        <v>38.25</v>
      </c>
      <c r="CG150" s="136">
        <v>42.333333333333336</v>
      </c>
      <c r="CH150" s="136">
        <v>58.183388646461225</v>
      </c>
      <c r="CI150" s="90">
        <v>40</v>
      </c>
      <c r="CJ150" s="90">
        <v>15</v>
      </c>
      <c r="CK150" s="136">
        <v>6</v>
      </c>
      <c r="CL150" s="90">
        <v>30</v>
      </c>
      <c r="CM150" s="90">
        <v>15</v>
      </c>
      <c r="CN150" s="136">
        <v>4.5</v>
      </c>
      <c r="CO150" s="90">
        <v>35</v>
      </c>
      <c r="CP150" s="90">
        <v>15</v>
      </c>
      <c r="CQ150" s="136">
        <v>5.25</v>
      </c>
      <c r="CR150" s="175" t="s">
        <v>80</v>
      </c>
      <c r="CS150" s="175" t="s">
        <v>80</v>
      </c>
      <c r="CT150" s="90" t="s">
        <v>80</v>
      </c>
      <c r="CU150" s="90" t="s">
        <v>81</v>
      </c>
      <c r="CV150" s="136" t="s">
        <v>81</v>
      </c>
      <c r="CW150" s="175">
        <v>30</v>
      </c>
      <c r="CX150" s="175">
        <v>30</v>
      </c>
      <c r="CY150" s="90">
        <v>9</v>
      </c>
      <c r="CZ150" s="90">
        <v>14</v>
      </c>
      <c r="DA150" s="136">
        <v>24.335088843469947</v>
      </c>
      <c r="DB150" s="136">
        <f t="shared" ref="DB150:DC150" si="709">AVERAGE(CR150,CW150)</f>
        <v>30</v>
      </c>
      <c r="DC150" s="136">
        <f t="shared" si="709"/>
        <v>30</v>
      </c>
      <c r="DD150" s="136">
        <f t="shared" ref="DD150:DE150" si="710">AVERAGE(CU150,CZ150)</f>
        <v>14</v>
      </c>
      <c r="DE150" s="136">
        <f t="shared" si="710"/>
        <v>24.335088843469947</v>
      </c>
      <c r="DF150" s="234">
        <f t="shared" si="620"/>
        <v>48.928571428571431</v>
      </c>
      <c r="DG150" s="234">
        <f t="shared" si="621"/>
        <v>20.428571428571427</v>
      </c>
      <c r="DH150" s="234">
        <f t="shared" si="622"/>
        <v>12.957142857142856</v>
      </c>
      <c r="DI150" s="234">
        <f t="shared" si="623"/>
        <v>42.166448189472817</v>
      </c>
      <c r="DJ150" s="234">
        <f t="shared" si="666"/>
        <v>28.166666666666668</v>
      </c>
    </row>
    <row r="151" spans="2:114" ht="15.75" customHeight="1" x14ac:dyDescent="0.35">
      <c r="B151" s="165">
        <v>637</v>
      </c>
      <c r="C151" s="146" t="s">
        <v>447</v>
      </c>
      <c r="D151" s="129" t="s">
        <v>56</v>
      </c>
      <c r="E151" s="130" t="s">
        <v>218</v>
      </c>
      <c r="F151" s="278"/>
      <c r="G151" s="279"/>
      <c r="H151" s="90"/>
      <c r="I151" s="175">
        <v>80</v>
      </c>
      <c r="J151" s="136">
        <v>10.5</v>
      </c>
      <c r="K151" s="136">
        <v>8.4</v>
      </c>
      <c r="L151" s="274">
        <v>29.653318064322956</v>
      </c>
      <c r="M151" s="175">
        <v>70</v>
      </c>
      <c r="N151" s="175">
        <v>33</v>
      </c>
      <c r="O151" s="136">
        <v>23.1</v>
      </c>
      <c r="P151" s="274">
        <v>67.355326202546735</v>
      </c>
      <c r="Q151" s="136">
        <f t="shared" ref="Q151:T151" si="711">AVERAGE(I151,M151)</f>
        <v>75</v>
      </c>
      <c r="R151" s="136">
        <f t="shared" si="711"/>
        <v>21.75</v>
      </c>
      <c r="S151" s="136">
        <f t="shared" si="711"/>
        <v>15.75</v>
      </c>
      <c r="T151" s="136">
        <f t="shared" si="711"/>
        <v>48.504322133434847</v>
      </c>
      <c r="U151" s="175">
        <v>20</v>
      </c>
      <c r="V151" s="136">
        <v>7</v>
      </c>
      <c r="W151" s="136">
        <v>1.4</v>
      </c>
      <c r="X151" s="175">
        <v>30</v>
      </c>
      <c r="Y151" s="136">
        <v>7</v>
      </c>
      <c r="Z151" s="136">
        <v>2.1</v>
      </c>
      <c r="AA151" s="175">
        <f t="shared" ref="AA151:AC151" si="712">AVERAGE(U151,X151)</f>
        <v>25</v>
      </c>
      <c r="AB151" s="136">
        <f t="shared" si="712"/>
        <v>7</v>
      </c>
      <c r="AC151" s="136">
        <f t="shared" si="712"/>
        <v>1.75</v>
      </c>
      <c r="AD151" s="229">
        <v>43660</v>
      </c>
      <c r="AE151" s="275">
        <v>70</v>
      </c>
      <c r="AF151" s="276">
        <v>10.5</v>
      </c>
      <c r="AG151" s="276">
        <v>7.4</v>
      </c>
      <c r="AH151" s="168"/>
      <c r="AI151" s="229">
        <v>43660</v>
      </c>
      <c r="AJ151" s="275">
        <v>80</v>
      </c>
      <c r="AK151" s="276">
        <v>27</v>
      </c>
      <c r="AL151" s="276">
        <v>21.6</v>
      </c>
      <c r="AM151" s="174" t="s">
        <v>139</v>
      </c>
      <c r="AN151" s="136">
        <f t="shared" ref="AN151:AP151" si="713">AVERAGE(AE151,AJ151)</f>
        <v>75</v>
      </c>
      <c r="AO151" s="136">
        <f t="shared" si="713"/>
        <v>18.75</v>
      </c>
      <c r="AP151" s="136">
        <f t="shared" si="713"/>
        <v>14.5</v>
      </c>
      <c r="AQ151" s="229">
        <v>44036</v>
      </c>
      <c r="AR151" s="116">
        <v>25</v>
      </c>
      <c r="AS151" s="116">
        <v>15</v>
      </c>
      <c r="AT151" s="117">
        <f t="shared" si="690"/>
        <v>3.75</v>
      </c>
      <c r="AU151" s="116">
        <v>1.492</v>
      </c>
      <c r="AV151" s="116">
        <v>0.39856129094974241</v>
      </c>
      <c r="AW151" s="115">
        <v>44033</v>
      </c>
      <c r="AX151" s="116">
        <v>10</v>
      </c>
      <c r="AY151" s="116">
        <v>30</v>
      </c>
      <c r="AZ151" s="117">
        <f t="shared" si="691"/>
        <v>3</v>
      </c>
      <c r="BA151" s="116">
        <v>4.0309999999999997</v>
      </c>
      <c r="BB151" s="116">
        <v>0.18699957859249891</v>
      </c>
      <c r="BC151" s="136">
        <f t="shared" si="692"/>
        <v>17.5</v>
      </c>
      <c r="BD151" s="136">
        <f t="shared" si="692"/>
        <v>22.5</v>
      </c>
      <c r="BE151" s="136">
        <f t="shared" si="692"/>
        <v>3.375</v>
      </c>
      <c r="BF151" s="136">
        <f t="shared" si="692"/>
        <v>2.7614999999999998</v>
      </c>
      <c r="BG151" s="136">
        <f t="shared" si="692"/>
        <v>0.29278043477112065</v>
      </c>
      <c r="BH151" s="257">
        <v>44393</v>
      </c>
      <c r="BI151" s="258">
        <v>4</v>
      </c>
      <c r="BJ151" s="258">
        <v>7</v>
      </c>
      <c r="BK151" s="259">
        <f t="shared" si="696"/>
        <v>0.28000000000000003</v>
      </c>
      <c r="BL151" s="325">
        <v>7.66</v>
      </c>
      <c r="BM151" s="325">
        <v>5.7062813329401356</v>
      </c>
      <c r="BN151" s="260"/>
      <c r="BO151" s="257">
        <v>44385</v>
      </c>
      <c r="BP151" s="258">
        <v>40</v>
      </c>
      <c r="BQ151" s="258">
        <v>40</v>
      </c>
      <c r="BR151" s="259">
        <f t="shared" si="697"/>
        <v>16</v>
      </c>
      <c r="BS151" s="325">
        <v>10.784000000000001</v>
      </c>
      <c r="BT151" s="325">
        <v>1.8667874943362028</v>
      </c>
      <c r="BU151" s="260"/>
      <c r="BV151" s="93">
        <f t="shared" si="698"/>
        <v>22</v>
      </c>
      <c r="BW151" s="93">
        <f t="shared" si="698"/>
        <v>23.5</v>
      </c>
      <c r="BX151" s="93">
        <f t="shared" si="698"/>
        <v>8.14</v>
      </c>
      <c r="BY151" s="248">
        <f t="shared" si="627"/>
        <v>9.2220000000000013</v>
      </c>
      <c r="BZ151" s="248">
        <f t="shared" si="628"/>
        <v>3.7865344136381691</v>
      </c>
      <c r="CA151" s="89"/>
      <c r="CB151" s="89"/>
      <c r="CC151" s="89"/>
      <c r="CD151" s="175">
        <v>60</v>
      </c>
      <c r="CE151" s="175">
        <v>40</v>
      </c>
      <c r="CF151" s="136">
        <v>24</v>
      </c>
      <c r="CG151" s="136">
        <v>39</v>
      </c>
      <c r="CH151" s="136">
        <v>125.9669650470951</v>
      </c>
      <c r="CI151" s="90">
        <v>40</v>
      </c>
      <c r="CJ151" s="90">
        <v>20</v>
      </c>
      <c r="CK151" s="136">
        <v>8</v>
      </c>
      <c r="CL151" s="90">
        <v>45</v>
      </c>
      <c r="CM151" s="90">
        <v>35</v>
      </c>
      <c r="CN151" s="136">
        <v>15.75</v>
      </c>
      <c r="CO151" s="90">
        <v>42.5</v>
      </c>
      <c r="CP151" s="90">
        <v>27.5</v>
      </c>
      <c r="CQ151" s="136">
        <v>11.875</v>
      </c>
      <c r="CR151" s="175" t="s">
        <v>80</v>
      </c>
      <c r="CS151" s="175" t="s">
        <v>80</v>
      </c>
      <c r="CT151" s="90" t="s">
        <v>80</v>
      </c>
      <c r="CU151" s="90" t="s">
        <v>81</v>
      </c>
      <c r="CV151" s="136" t="s">
        <v>81</v>
      </c>
      <c r="CW151" s="175">
        <v>50</v>
      </c>
      <c r="CX151" s="175">
        <v>35</v>
      </c>
      <c r="CY151" s="90">
        <v>17.5</v>
      </c>
      <c r="CZ151" s="90">
        <v>10</v>
      </c>
      <c r="DA151" s="136">
        <v>15.219335619969369</v>
      </c>
      <c r="DB151" s="136">
        <f t="shared" ref="DB151:DC151" si="714">AVERAGE(CR151,CW151)</f>
        <v>50</v>
      </c>
      <c r="DC151" s="136">
        <f t="shared" si="714"/>
        <v>35</v>
      </c>
      <c r="DD151" s="136">
        <f t="shared" ref="DD151:DE151" si="715">AVERAGE(CU151,CZ151)</f>
        <v>10</v>
      </c>
      <c r="DE151" s="136">
        <f t="shared" si="715"/>
        <v>15.219335619969369</v>
      </c>
      <c r="DF151" s="234">
        <f t="shared" si="620"/>
        <v>44.571428571428569</v>
      </c>
      <c r="DG151" s="234">
        <f t="shared" si="621"/>
        <v>22.642857142857142</v>
      </c>
      <c r="DH151" s="234">
        <f t="shared" si="622"/>
        <v>10.877142857142857</v>
      </c>
      <c r="DI151" s="234">
        <f t="shared" si="623"/>
        <v>37.409326628946353</v>
      </c>
      <c r="DJ151" s="234">
        <f t="shared" si="666"/>
        <v>24.5</v>
      </c>
    </row>
    <row r="152" spans="2:114" ht="15.75" customHeight="1" x14ac:dyDescent="0.35">
      <c r="B152" s="165">
        <v>637</v>
      </c>
      <c r="C152" s="146" t="s">
        <v>447</v>
      </c>
      <c r="D152" s="129" t="s">
        <v>56</v>
      </c>
      <c r="E152" s="130" t="s">
        <v>218</v>
      </c>
      <c r="F152" s="278"/>
      <c r="G152" s="279"/>
      <c r="H152" s="90"/>
      <c r="I152" s="175">
        <v>80</v>
      </c>
      <c r="J152" s="136">
        <v>33</v>
      </c>
      <c r="K152" s="136">
        <v>26.4</v>
      </c>
      <c r="L152" s="274">
        <v>36.929536130540704</v>
      </c>
      <c r="M152" s="175">
        <v>80</v>
      </c>
      <c r="N152" s="175">
        <v>14</v>
      </c>
      <c r="O152" s="136">
        <v>11.2</v>
      </c>
      <c r="P152" s="274">
        <v>39.675745028532532</v>
      </c>
      <c r="Q152" s="136">
        <f t="shared" ref="Q152:T152" si="716">AVERAGE(I152,M152)</f>
        <v>80</v>
      </c>
      <c r="R152" s="136">
        <f t="shared" si="716"/>
        <v>23.5</v>
      </c>
      <c r="S152" s="136">
        <f t="shared" si="716"/>
        <v>18.799999999999997</v>
      </c>
      <c r="T152" s="136">
        <f t="shared" si="716"/>
        <v>38.302640579536614</v>
      </c>
      <c r="U152" s="175">
        <v>40</v>
      </c>
      <c r="V152" s="136">
        <v>7</v>
      </c>
      <c r="W152" s="136">
        <v>2.8</v>
      </c>
      <c r="X152" s="175">
        <v>30</v>
      </c>
      <c r="Y152" s="136">
        <v>10.5</v>
      </c>
      <c r="Z152" s="136">
        <v>3.2</v>
      </c>
      <c r="AA152" s="175">
        <f t="shared" ref="AA152:AC152" si="717">AVERAGE(U152,X152)</f>
        <v>35</v>
      </c>
      <c r="AB152" s="136">
        <f t="shared" si="717"/>
        <v>8.75</v>
      </c>
      <c r="AC152" s="136">
        <f t="shared" si="717"/>
        <v>3</v>
      </c>
      <c r="AD152" s="229">
        <v>43658</v>
      </c>
      <c r="AE152" s="275">
        <v>45</v>
      </c>
      <c r="AF152" s="276">
        <v>21</v>
      </c>
      <c r="AG152" s="276">
        <v>9.5</v>
      </c>
      <c r="AH152" s="174"/>
      <c r="AI152" s="229">
        <v>43661</v>
      </c>
      <c r="AJ152" s="275">
        <v>80</v>
      </c>
      <c r="AK152" s="276">
        <v>66</v>
      </c>
      <c r="AL152" s="276">
        <v>52.8</v>
      </c>
      <c r="AM152" s="168"/>
      <c r="AN152" s="136">
        <f t="shared" ref="AN152:AP152" si="718">AVERAGE(AE152,AJ152)</f>
        <v>62.5</v>
      </c>
      <c r="AO152" s="136">
        <f t="shared" si="718"/>
        <v>43.5</v>
      </c>
      <c r="AP152" s="136">
        <f t="shared" si="718"/>
        <v>31.15</v>
      </c>
      <c r="AQ152" s="229">
        <v>44032</v>
      </c>
      <c r="AR152" s="116">
        <v>5</v>
      </c>
      <c r="AS152" s="116">
        <v>15</v>
      </c>
      <c r="AT152" s="117">
        <f t="shared" si="690"/>
        <v>0.75</v>
      </c>
      <c r="AU152" s="116">
        <v>2.7789999999999999</v>
      </c>
      <c r="AV152" s="116">
        <v>0.91308758877240437</v>
      </c>
      <c r="AW152" s="115">
        <v>44032</v>
      </c>
      <c r="AX152" s="116">
        <v>10</v>
      </c>
      <c r="AY152" s="116">
        <v>20</v>
      </c>
      <c r="AZ152" s="117">
        <f t="shared" si="691"/>
        <v>2</v>
      </c>
      <c r="BA152" s="116">
        <v>4.7690000000000001</v>
      </c>
      <c r="BB152" s="116">
        <v>0.75600775616026483</v>
      </c>
      <c r="BC152" s="136">
        <f t="shared" si="692"/>
        <v>7.5</v>
      </c>
      <c r="BD152" s="136">
        <f t="shared" si="692"/>
        <v>17.5</v>
      </c>
      <c r="BE152" s="136">
        <f t="shared" si="692"/>
        <v>1.375</v>
      </c>
      <c r="BF152" s="136">
        <f t="shared" si="692"/>
        <v>3.774</v>
      </c>
      <c r="BG152" s="136">
        <f t="shared" si="692"/>
        <v>0.83454767246633454</v>
      </c>
      <c r="BH152" s="257">
        <v>44392</v>
      </c>
      <c r="BI152" s="258">
        <v>35</v>
      </c>
      <c r="BJ152" s="258">
        <v>7</v>
      </c>
      <c r="BK152" s="259">
        <f t="shared" si="696"/>
        <v>2.4500000000000002</v>
      </c>
      <c r="BL152" s="325">
        <v>5.6920000000000002</v>
      </c>
      <c r="BM152" s="325">
        <v>2.0525178660462022</v>
      </c>
      <c r="BN152" s="260"/>
      <c r="BO152" s="257">
        <v>44392</v>
      </c>
      <c r="BP152" s="258">
        <v>55</v>
      </c>
      <c r="BQ152" s="258">
        <v>7</v>
      </c>
      <c r="BR152" s="259">
        <f t="shared" si="697"/>
        <v>3.85</v>
      </c>
      <c r="BS152" s="325">
        <v>6.5640000000000001</v>
      </c>
      <c r="BT152" s="325">
        <v>1.5535933832569579</v>
      </c>
      <c r="BU152" s="260"/>
      <c r="BV152" s="93">
        <f t="shared" si="698"/>
        <v>45</v>
      </c>
      <c r="BW152" s="93">
        <f t="shared" si="698"/>
        <v>7</v>
      </c>
      <c r="BX152" s="93">
        <f t="shared" si="698"/>
        <v>3.1500000000000004</v>
      </c>
      <c r="BY152" s="248">
        <f t="shared" si="627"/>
        <v>6.1280000000000001</v>
      </c>
      <c r="BZ152" s="248">
        <f t="shared" si="628"/>
        <v>1.8030556246515801</v>
      </c>
      <c r="CA152" s="89"/>
      <c r="CB152" s="89"/>
      <c r="CC152" s="89"/>
      <c r="CD152" s="175">
        <v>95</v>
      </c>
      <c r="CE152" s="175">
        <v>65</v>
      </c>
      <c r="CF152" s="136">
        <v>61.75</v>
      </c>
      <c r="CG152" s="136">
        <v>46.666666666666664</v>
      </c>
      <c r="CH152" s="136">
        <v>63.324653240709587</v>
      </c>
      <c r="CI152" s="90">
        <v>30</v>
      </c>
      <c r="CJ152" s="90">
        <v>20</v>
      </c>
      <c r="CK152" s="136">
        <v>6</v>
      </c>
      <c r="CL152" s="90">
        <v>40</v>
      </c>
      <c r="CM152" s="90">
        <v>25</v>
      </c>
      <c r="CN152" s="136">
        <v>10</v>
      </c>
      <c r="CO152" s="90">
        <v>35</v>
      </c>
      <c r="CP152" s="90">
        <v>22.5</v>
      </c>
      <c r="CQ152" s="136">
        <v>8</v>
      </c>
      <c r="CR152" s="175">
        <v>55</v>
      </c>
      <c r="CS152" s="175">
        <v>40</v>
      </c>
      <c r="CT152" s="90">
        <v>22</v>
      </c>
      <c r="CU152" s="90">
        <v>6</v>
      </c>
      <c r="CV152" s="136">
        <v>28.653017978044673</v>
      </c>
      <c r="CW152" s="175">
        <v>70</v>
      </c>
      <c r="CX152" s="175">
        <v>45</v>
      </c>
      <c r="CY152" s="90">
        <v>31.5</v>
      </c>
      <c r="CZ152" s="90">
        <v>15</v>
      </c>
      <c r="DA152" s="136">
        <v>12.092086553542265</v>
      </c>
      <c r="DB152" s="136">
        <f t="shared" ref="DB152:DC152" si="719">AVERAGE(CR152,CW152)</f>
        <v>62.5</v>
      </c>
      <c r="DC152" s="136">
        <f t="shared" si="719"/>
        <v>42.5</v>
      </c>
      <c r="DD152" s="136">
        <f t="shared" ref="DD152:DE152" si="720">AVERAGE(CU152,CZ152)</f>
        <v>10.5</v>
      </c>
      <c r="DE152" s="136">
        <f t="shared" si="720"/>
        <v>20.37255226579347</v>
      </c>
      <c r="DF152" s="234">
        <f t="shared" si="620"/>
        <v>50</v>
      </c>
      <c r="DG152" s="234">
        <f t="shared" si="621"/>
        <v>26.366666666666667</v>
      </c>
      <c r="DH152" s="234">
        <f t="shared" si="622"/>
        <v>16.413333333333334</v>
      </c>
      <c r="DI152" s="234">
        <f t="shared" si="623"/>
        <v>29.33759642266504</v>
      </c>
      <c r="DJ152" s="234">
        <f t="shared" si="666"/>
        <v>22.555555555555554</v>
      </c>
    </row>
    <row r="153" spans="2:114" ht="15.75" customHeight="1" x14ac:dyDescent="0.35">
      <c r="B153" s="165">
        <v>638</v>
      </c>
      <c r="C153" s="146" t="s">
        <v>450</v>
      </c>
      <c r="D153" s="129" t="s">
        <v>56</v>
      </c>
      <c r="E153" s="129" t="s">
        <v>218</v>
      </c>
      <c r="F153" s="278"/>
      <c r="G153" s="279"/>
      <c r="H153" s="90"/>
      <c r="I153" s="175">
        <v>70</v>
      </c>
      <c r="J153" s="136">
        <v>38.700000000000003</v>
      </c>
      <c r="K153" s="136">
        <v>27.1</v>
      </c>
      <c r="L153" s="274">
        <v>71.032695374800639</v>
      </c>
      <c r="M153" s="175">
        <v>80</v>
      </c>
      <c r="N153" s="175">
        <v>55.3</v>
      </c>
      <c r="O153" s="136">
        <v>44.2</v>
      </c>
      <c r="P153" s="274">
        <v>29.271399410936407</v>
      </c>
      <c r="Q153" s="136">
        <f t="shared" ref="Q153:T153" si="721">AVERAGE(I153,M153)</f>
        <v>75</v>
      </c>
      <c r="R153" s="136">
        <f t="shared" si="721"/>
        <v>47</v>
      </c>
      <c r="S153" s="136">
        <f t="shared" si="721"/>
        <v>35.650000000000006</v>
      </c>
      <c r="T153" s="136">
        <f t="shared" si="721"/>
        <v>50.152047392868525</v>
      </c>
      <c r="U153" s="175">
        <v>30</v>
      </c>
      <c r="V153" s="136">
        <v>17.5</v>
      </c>
      <c r="W153" s="136">
        <v>5.3</v>
      </c>
      <c r="X153" s="175">
        <v>40</v>
      </c>
      <c r="Y153" s="136">
        <v>21</v>
      </c>
      <c r="Z153" s="136">
        <v>8.4</v>
      </c>
      <c r="AA153" s="175">
        <f t="shared" ref="AA153:AC153" si="722">AVERAGE(U153,X153)</f>
        <v>35</v>
      </c>
      <c r="AB153" s="136">
        <f t="shared" si="722"/>
        <v>19.25</v>
      </c>
      <c r="AC153" s="136">
        <f t="shared" si="722"/>
        <v>6.85</v>
      </c>
      <c r="AD153" s="229">
        <v>43657</v>
      </c>
      <c r="AE153" s="275">
        <v>60</v>
      </c>
      <c r="AF153" s="276">
        <v>27</v>
      </c>
      <c r="AG153" s="276">
        <v>16.2</v>
      </c>
      <c r="AH153" s="168"/>
      <c r="AI153" s="229">
        <v>43658</v>
      </c>
      <c r="AJ153" s="275">
        <v>50</v>
      </c>
      <c r="AK153" s="276">
        <v>17.5</v>
      </c>
      <c r="AL153" s="276">
        <v>8.8000000000000007</v>
      </c>
      <c r="AM153" s="168" t="s">
        <v>77</v>
      </c>
      <c r="AN153" s="136">
        <f t="shared" ref="AN153:AP153" si="723">AVERAGE(AE153,AJ153)</f>
        <v>55</v>
      </c>
      <c r="AO153" s="136">
        <f t="shared" si="723"/>
        <v>22.25</v>
      </c>
      <c r="AP153" s="136">
        <f t="shared" si="723"/>
        <v>12.5</v>
      </c>
      <c r="AQ153" s="229">
        <v>44028</v>
      </c>
      <c r="AR153" s="116">
        <v>60</v>
      </c>
      <c r="AS153" s="116">
        <v>80</v>
      </c>
      <c r="AT153" s="117">
        <f t="shared" si="690"/>
        <v>48</v>
      </c>
      <c r="AU153" s="116">
        <v>16.201000000000001</v>
      </c>
      <c r="AV153" s="116">
        <v>3.2661088188794198</v>
      </c>
      <c r="AW153" s="115">
        <v>44028</v>
      </c>
      <c r="AX153" s="116">
        <v>40</v>
      </c>
      <c r="AY153" s="116">
        <v>40</v>
      </c>
      <c r="AZ153" s="117">
        <f t="shared" si="691"/>
        <v>16</v>
      </c>
      <c r="BA153" s="116">
        <v>13.397</v>
      </c>
      <c r="BB153" s="116">
        <v>1.5683588116527254</v>
      </c>
      <c r="BC153" s="136">
        <f t="shared" si="692"/>
        <v>50</v>
      </c>
      <c r="BD153" s="136">
        <f t="shared" si="692"/>
        <v>60</v>
      </c>
      <c r="BE153" s="136">
        <f t="shared" si="692"/>
        <v>32</v>
      </c>
      <c r="BF153" s="136">
        <f t="shared" si="692"/>
        <v>14.798999999999999</v>
      </c>
      <c r="BG153" s="136">
        <f t="shared" si="692"/>
        <v>2.4172338152660728</v>
      </c>
      <c r="BH153" s="261">
        <v>44389</v>
      </c>
      <c r="BI153" s="259">
        <v>40</v>
      </c>
      <c r="BJ153" s="259">
        <v>20</v>
      </c>
      <c r="BK153" s="259">
        <f t="shared" si="696"/>
        <v>8</v>
      </c>
      <c r="BL153" s="325">
        <v>7.1520000000000001</v>
      </c>
      <c r="BM153" s="325">
        <v>5.1482417834980465</v>
      </c>
      <c r="BN153" s="262"/>
      <c r="BO153" s="257">
        <v>44379</v>
      </c>
      <c r="BP153" s="258">
        <v>65</v>
      </c>
      <c r="BQ153" s="258">
        <v>60</v>
      </c>
      <c r="BR153" s="259">
        <f t="shared" si="697"/>
        <v>39</v>
      </c>
      <c r="BS153" s="325">
        <v>9.35</v>
      </c>
      <c r="BT153" s="325">
        <v>2.658473479948253</v>
      </c>
      <c r="BU153" s="260"/>
      <c r="BV153" s="93">
        <f t="shared" si="698"/>
        <v>52.5</v>
      </c>
      <c r="BW153" s="93">
        <f t="shared" si="698"/>
        <v>40</v>
      </c>
      <c r="BX153" s="93">
        <f t="shared" si="698"/>
        <v>23.5</v>
      </c>
      <c r="BY153" s="248">
        <f t="shared" si="627"/>
        <v>8.2509999999999994</v>
      </c>
      <c r="BZ153" s="248">
        <f t="shared" si="628"/>
        <v>3.90335763172315</v>
      </c>
      <c r="CA153" s="90"/>
      <c r="CB153" s="90"/>
      <c r="CC153" s="90"/>
      <c r="CD153" s="175">
        <v>80</v>
      </c>
      <c r="CE153" s="175">
        <v>65</v>
      </c>
      <c r="CF153" s="136">
        <v>52</v>
      </c>
      <c r="CG153" s="136">
        <v>41.333333333333336</v>
      </c>
      <c r="CH153" s="136">
        <v>53.88</v>
      </c>
      <c r="CI153" s="90">
        <v>40</v>
      </c>
      <c r="CJ153" s="90">
        <v>20</v>
      </c>
      <c r="CK153" s="136">
        <v>8</v>
      </c>
      <c r="CL153" s="90">
        <v>40</v>
      </c>
      <c r="CM153" s="90">
        <v>20</v>
      </c>
      <c r="CN153" s="136">
        <v>8</v>
      </c>
      <c r="CO153" s="90">
        <v>40</v>
      </c>
      <c r="CP153" s="90">
        <v>20</v>
      </c>
      <c r="CQ153" s="136">
        <v>8</v>
      </c>
      <c r="CR153" s="175" t="s">
        <v>80</v>
      </c>
      <c r="CS153" s="175" t="s">
        <v>80</v>
      </c>
      <c r="CT153" s="90" t="s">
        <v>80</v>
      </c>
      <c r="CU153" s="90" t="s">
        <v>81</v>
      </c>
      <c r="CV153" s="136" t="s">
        <v>81</v>
      </c>
      <c r="CW153" s="175" t="s">
        <v>80</v>
      </c>
      <c r="CX153" s="175" t="s">
        <v>80</v>
      </c>
      <c r="CY153" s="90" t="s">
        <v>80</v>
      </c>
      <c r="CZ153" s="90" t="s">
        <v>81</v>
      </c>
      <c r="DA153" s="136" t="s">
        <v>81</v>
      </c>
      <c r="DB153" s="136"/>
      <c r="DC153" s="136"/>
      <c r="DD153" s="136"/>
      <c r="DE153" s="136"/>
      <c r="DF153" s="234">
        <f t="shared" si="620"/>
        <v>53.46153846153846</v>
      </c>
      <c r="DG153" s="234">
        <f t="shared" si="621"/>
        <v>37.07692307692308</v>
      </c>
      <c r="DH153" s="234">
        <f t="shared" si="622"/>
        <v>22.23076923076923</v>
      </c>
      <c r="DI153" s="234">
        <f t="shared" si="623"/>
        <v>50.152047392868525</v>
      </c>
      <c r="DJ153" s="234">
        <f t="shared" si="666"/>
        <v>41.333333333333336</v>
      </c>
    </row>
    <row r="154" spans="2:114" ht="15.75" customHeight="1" x14ac:dyDescent="0.35">
      <c r="B154" s="165">
        <v>639</v>
      </c>
      <c r="C154" s="146" t="s">
        <v>452</v>
      </c>
      <c r="D154" s="129" t="s">
        <v>56</v>
      </c>
      <c r="E154" s="129" t="s">
        <v>218</v>
      </c>
      <c r="F154" s="273">
        <v>90</v>
      </c>
      <c r="G154" s="136">
        <v>55</v>
      </c>
      <c r="H154" s="90">
        <v>49.5</v>
      </c>
      <c r="I154" s="175">
        <v>100</v>
      </c>
      <c r="J154" s="136">
        <v>27</v>
      </c>
      <c r="K154" s="136">
        <v>27</v>
      </c>
      <c r="L154" s="274">
        <v>36.640025935353776</v>
      </c>
      <c r="M154" s="175">
        <v>95</v>
      </c>
      <c r="N154" s="175">
        <v>33</v>
      </c>
      <c r="O154" s="136">
        <v>31.4</v>
      </c>
      <c r="P154" s="274">
        <v>39.509081983308789</v>
      </c>
      <c r="Q154" s="136">
        <f t="shared" ref="Q154:T154" si="724">AVERAGE(I154,M154)</f>
        <v>97.5</v>
      </c>
      <c r="R154" s="136">
        <f t="shared" si="724"/>
        <v>30</v>
      </c>
      <c r="S154" s="136">
        <f t="shared" si="724"/>
        <v>29.2</v>
      </c>
      <c r="T154" s="136">
        <f t="shared" si="724"/>
        <v>38.074553959331283</v>
      </c>
      <c r="U154" s="175">
        <v>30</v>
      </c>
      <c r="V154" s="136">
        <v>7</v>
      </c>
      <c r="W154" s="136">
        <v>2.1</v>
      </c>
      <c r="X154" s="175">
        <v>60</v>
      </c>
      <c r="Y154" s="136">
        <v>10.5</v>
      </c>
      <c r="Z154" s="136">
        <v>6.3</v>
      </c>
      <c r="AA154" s="175">
        <f t="shared" ref="AA154:AC154" si="725">AVERAGE(U154,X154)</f>
        <v>45</v>
      </c>
      <c r="AB154" s="136">
        <f t="shared" si="725"/>
        <v>8.75</v>
      </c>
      <c r="AC154" s="136">
        <f t="shared" si="725"/>
        <v>4.2</v>
      </c>
      <c r="AD154" s="229">
        <v>43659</v>
      </c>
      <c r="AE154" s="275">
        <v>60</v>
      </c>
      <c r="AF154" s="276">
        <v>27</v>
      </c>
      <c r="AG154" s="276">
        <v>16.2</v>
      </c>
      <c r="AH154" s="168"/>
      <c r="AI154" s="229">
        <v>43660</v>
      </c>
      <c r="AJ154" s="275">
        <v>70</v>
      </c>
      <c r="AK154" s="276">
        <v>27</v>
      </c>
      <c r="AL154" s="276">
        <v>18.899999999999999</v>
      </c>
      <c r="AM154" s="168" t="s">
        <v>77</v>
      </c>
      <c r="AN154" s="136">
        <f t="shared" ref="AN154:AP154" si="726">AVERAGE(AE154,AJ154)</f>
        <v>65</v>
      </c>
      <c r="AO154" s="136">
        <f t="shared" si="726"/>
        <v>27</v>
      </c>
      <c r="AP154" s="136">
        <f t="shared" si="726"/>
        <v>17.549999999999997</v>
      </c>
      <c r="AQ154" s="229"/>
      <c r="AR154" s="128"/>
      <c r="AS154" s="128"/>
      <c r="AT154" s="128"/>
      <c r="AU154" s="128"/>
      <c r="AV154" s="128"/>
      <c r="AW154" s="128"/>
      <c r="AX154" s="128"/>
      <c r="AY154" s="128"/>
      <c r="AZ154" s="128"/>
      <c r="BA154" s="128"/>
      <c r="BB154" s="128"/>
      <c r="BC154" s="136"/>
      <c r="BD154" s="136"/>
      <c r="BE154" s="136"/>
      <c r="BF154" s="136"/>
      <c r="BG154" s="136"/>
      <c r="BH154" s="93"/>
      <c r="BI154" s="93"/>
      <c r="BJ154" s="93"/>
      <c r="BK154" s="93"/>
      <c r="BL154" s="248"/>
      <c r="BM154" s="248"/>
      <c r="BN154" s="93"/>
      <c r="BO154" s="93"/>
      <c r="BP154" s="93"/>
      <c r="BQ154" s="93"/>
      <c r="BR154" s="93"/>
      <c r="BS154" s="248"/>
      <c r="BT154" s="248"/>
      <c r="BU154" s="93"/>
      <c r="BV154" s="93"/>
      <c r="BW154" s="93"/>
      <c r="BX154" s="93"/>
      <c r="BY154" s="248"/>
      <c r="BZ154" s="248"/>
      <c r="CA154" s="90"/>
      <c r="CB154" s="90"/>
      <c r="CC154" s="90"/>
      <c r="CD154" s="175">
        <v>80</v>
      </c>
      <c r="CE154" s="175">
        <v>55</v>
      </c>
      <c r="CF154" s="136">
        <v>44</v>
      </c>
      <c r="CG154" s="136">
        <v>42</v>
      </c>
      <c r="CH154" s="136">
        <v>70.571266003214902</v>
      </c>
      <c r="CI154" s="90">
        <v>50</v>
      </c>
      <c r="CJ154" s="90">
        <v>40</v>
      </c>
      <c r="CK154" s="136">
        <v>20</v>
      </c>
      <c r="CL154" s="90">
        <v>35</v>
      </c>
      <c r="CM154" s="90">
        <v>25</v>
      </c>
      <c r="CN154" s="136">
        <v>8.75</v>
      </c>
      <c r="CO154" s="90">
        <v>42.5</v>
      </c>
      <c r="CP154" s="90">
        <v>32.5</v>
      </c>
      <c r="CQ154" s="136">
        <v>14.375</v>
      </c>
      <c r="CR154" s="175">
        <v>70</v>
      </c>
      <c r="CS154" s="175">
        <v>50</v>
      </c>
      <c r="CT154" s="90">
        <v>35</v>
      </c>
      <c r="CU154" s="90">
        <v>13</v>
      </c>
      <c r="CV154" s="136">
        <v>30.541722546940893</v>
      </c>
      <c r="CW154" s="175">
        <v>65</v>
      </c>
      <c r="CX154" s="175">
        <v>50</v>
      </c>
      <c r="CY154" s="90">
        <v>32.5</v>
      </c>
      <c r="CZ154" s="90">
        <v>14</v>
      </c>
      <c r="DA154" s="136">
        <v>25.346385121154984</v>
      </c>
      <c r="DB154" s="136">
        <f t="shared" ref="DB154:DC154" si="727">AVERAGE(CR154,CW154)</f>
        <v>67.5</v>
      </c>
      <c r="DC154" s="136">
        <f t="shared" si="727"/>
        <v>50</v>
      </c>
      <c r="DD154" s="136">
        <f t="shared" ref="DD154:DE154" si="728">AVERAGE(CU154,CZ154)</f>
        <v>13.5</v>
      </c>
      <c r="DE154" s="136">
        <f t="shared" si="728"/>
        <v>27.944053834047939</v>
      </c>
      <c r="DF154" s="234">
        <f t="shared" si="620"/>
        <v>67.083333333333329</v>
      </c>
      <c r="DG154" s="234">
        <f t="shared" si="621"/>
        <v>33.875</v>
      </c>
      <c r="DH154" s="234">
        <f t="shared" si="622"/>
        <v>24.304166666666664</v>
      </c>
      <c r="DI154" s="234">
        <f t="shared" si="623"/>
        <v>33.009303896689609</v>
      </c>
      <c r="DJ154" s="234">
        <f t="shared" si="666"/>
        <v>23</v>
      </c>
    </row>
    <row r="155" spans="2:114" ht="15.75" customHeight="1" x14ac:dyDescent="0.35">
      <c r="B155" s="165">
        <v>671</v>
      </c>
      <c r="C155" s="146" t="s">
        <v>453</v>
      </c>
      <c r="D155" s="129" t="s">
        <v>73</v>
      </c>
      <c r="E155" s="130" t="s">
        <v>454</v>
      </c>
      <c r="F155" s="273">
        <v>70</v>
      </c>
      <c r="G155" s="136">
        <v>33</v>
      </c>
      <c r="H155" s="90">
        <v>23.1</v>
      </c>
      <c r="I155" s="175">
        <v>75</v>
      </c>
      <c r="J155" s="136">
        <v>55.3</v>
      </c>
      <c r="K155" s="136">
        <v>41.5</v>
      </c>
      <c r="L155" s="274">
        <v>8.5418736951781327</v>
      </c>
      <c r="M155" s="175">
        <v>60</v>
      </c>
      <c r="N155" s="175">
        <v>55.3</v>
      </c>
      <c r="O155" s="136">
        <v>33.200000000000003</v>
      </c>
      <c r="P155" s="274">
        <v>15.492028474116053</v>
      </c>
      <c r="Q155" s="136">
        <f t="shared" ref="Q155:T155" si="729">AVERAGE(I155,M155)</f>
        <v>67.5</v>
      </c>
      <c r="R155" s="136">
        <f t="shared" si="729"/>
        <v>55.3</v>
      </c>
      <c r="S155" s="136">
        <f t="shared" si="729"/>
        <v>37.35</v>
      </c>
      <c r="T155" s="136">
        <f t="shared" si="729"/>
        <v>12.016951084647093</v>
      </c>
      <c r="U155" s="175">
        <v>50</v>
      </c>
      <c r="V155" s="136">
        <v>44.3</v>
      </c>
      <c r="W155" s="136">
        <v>22.2</v>
      </c>
      <c r="X155" s="175">
        <v>40</v>
      </c>
      <c r="Y155" s="136">
        <v>17.5</v>
      </c>
      <c r="Z155" s="136">
        <v>7</v>
      </c>
      <c r="AA155" s="175">
        <f t="shared" ref="AA155:AC155" si="730">AVERAGE(U155,X155)</f>
        <v>45</v>
      </c>
      <c r="AB155" s="136">
        <f t="shared" si="730"/>
        <v>30.9</v>
      </c>
      <c r="AC155" s="136">
        <f t="shared" si="730"/>
        <v>14.6</v>
      </c>
      <c r="AD155" s="229">
        <v>43654</v>
      </c>
      <c r="AE155" s="275">
        <v>100</v>
      </c>
      <c r="AF155" s="276">
        <v>60.7</v>
      </c>
      <c r="AG155" s="276">
        <v>60.7</v>
      </c>
      <c r="AH155" s="174"/>
      <c r="AI155" s="229">
        <v>43654</v>
      </c>
      <c r="AJ155" s="275">
        <v>65</v>
      </c>
      <c r="AK155" s="276">
        <v>50</v>
      </c>
      <c r="AL155" s="276">
        <v>32.5</v>
      </c>
      <c r="AM155" s="174"/>
      <c r="AN155" s="136">
        <f t="shared" ref="AN155:AP155" si="731">AVERAGE(AE155,AJ155)</f>
        <v>82.5</v>
      </c>
      <c r="AO155" s="136">
        <f t="shared" si="731"/>
        <v>55.35</v>
      </c>
      <c r="AP155" s="136">
        <f t="shared" si="731"/>
        <v>46.6</v>
      </c>
      <c r="AQ155" s="229">
        <v>44025</v>
      </c>
      <c r="AR155" s="116">
        <v>30</v>
      </c>
      <c r="AS155" s="116">
        <v>40</v>
      </c>
      <c r="AT155" s="117">
        <f t="shared" ref="AT155:AT160" si="732">(AR155*AS155)/100</f>
        <v>12</v>
      </c>
      <c r="AU155" s="116">
        <v>1.9370000000000001</v>
      </c>
      <c r="AV155" s="116">
        <v>0.47900367236148811</v>
      </c>
      <c r="AW155" s="115">
        <v>44022</v>
      </c>
      <c r="AX155" s="116">
        <v>20</v>
      </c>
      <c r="AY155" s="116">
        <v>30</v>
      </c>
      <c r="AZ155" s="117">
        <f t="shared" ref="AZ155:AZ160" si="733">(AX155*AY155)/100</f>
        <v>6</v>
      </c>
      <c r="BA155" s="116">
        <v>0.39200000000000002</v>
      </c>
      <c r="BB155" s="116">
        <v>7.209420309204026E-2</v>
      </c>
      <c r="BC155" s="136">
        <f t="shared" ref="BC155:BC178" si="734">AVERAGE(AR155,AX155)</f>
        <v>25</v>
      </c>
      <c r="BD155" s="136">
        <f t="shared" ref="BD155:BD178" si="735">AVERAGE(AS155,AY155)</f>
        <v>35</v>
      </c>
      <c r="BE155" s="136">
        <f t="shared" ref="BE155:BE178" si="736">AVERAGE(AT155,AZ155)</f>
        <v>9</v>
      </c>
      <c r="BF155" s="136">
        <f t="shared" ref="BF155:BF178" si="737">AVERAGE(AU155,BA155)</f>
        <v>1.1645000000000001</v>
      </c>
      <c r="BG155" s="136">
        <f t="shared" ref="BG155:BG178" si="738">AVERAGE(AV155,BB155)</f>
        <v>0.2755489377267642</v>
      </c>
      <c r="BH155" s="261">
        <v>44383</v>
      </c>
      <c r="BI155" s="259">
        <v>40</v>
      </c>
      <c r="BJ155" s="259">
        <v>20</v>
      </c>
      <c r="BK155" s="259">
        <f>(BI155*BJ155)/100</f>
        <v>8</v>
      </c>
      <c r="BL155" s="325">
        <v>1.67</v>
      </c>
      <c r="BM155" s="325">
        <v>1.4923419295719336</v>
      </c>
      <c r="BN155" s="262"/>
      <c r="BO155" s="257">
        <v>44386</v>
      </c>
      <c r="BP155" s="258">
        <v>60</v>
      </c>
      <c r="BQ155" s="258">
        <v>20</v>
      </c>
      <c r="BR155" s="259">
        <f>(BP155*BQ155)/100</f>
        <v>12</v>
      </c>
      <c r="BS155" s="325">
        <v>2.4820000000000002</v>
      </c>
      <c r="BT155" s="325">
        <v>2.1790573851311379</v>
      </c>
      <c r="BU155" s="260"/>
      <c r="BV155" s="93">
        <f t="shared" ref="BV155:BX159" si="739">AVERAGE(BI155,BP155)</f>
        <v>50</v>
      </c>
      <c r="BW155" s="93">
        <f t="shared" si="739"/>
        <v>20</v>
      </c>
      <c r="BX155" s="93">
        <f t="shared" si="739"/>
        <v>10</v>
      </c>
      <c r="BY155" s="248">
        <f t="shared" si="627"/>
        <v>2.0760000000000001</v>
      </c>
      <c r="BZ155" s="248">
        <f t="shared" si="628"/>
        <v>1.8356996573515358</v>
      </c>
      <c r="CA155" s="90"/>
      <c r="CB155" s="90"/>
      <c r="CC155" s="90"/>
      <c r="CD155" s="175">
        <v>40</v>
      </c>
      <c r="CE155" s="175">
        <v>20</v>
      </c>
      <c r="CF155" s="136">
        <v>8</v>
      </c>
      <c r="CG155" s="136">
        <v>9.3333333333333339</v>
      </c>
      <c r="CH155" s="136">
        <v>6.26</v>
      </c>
      <c r="CI155" s="90">
        <v>40</v>
      </c>
      <c r="CJ155" s="90">
        <v>15</v>
      </c>
      <c r="CK155" s="136">
        <v>6</v>
      </c>
      <c r="CL155" s="90">
        <v>30</v>
      </c>
      <c r="CM155" s="90">
        <v>15</v>
      </c>
      <c r="CN155" s="136">
        <v>4.5</v>
      </c>
      <c r="CO155" s="90">
        <v>35</v>
      </c>
      <c r="CP155" s="90">
        <v>15</v>
      </c>
      <c r="CQ155" s="136">
        <v>5.25</v>
      </c>
      <c r="CR155" s="175">
        <v>35</v>
      </c>
      <c r="CS155" s="175">
        <v>30</v>
      </c>
      <c r="CT155" s="90">
        <v>10.5</v>
      </c>
      <c r="CU155" s="90">
        <v>19</v>
      </c>
      <c r="CV155" s="136">
        <v>8.149187019804037</v>
      </c>
      <c r="CW155" s="175">
        <v>40</v>
      </c>
      <c r="CX155" s="175">
        <v>30</v>
      </c>
      <c r="CY155" s="90">
        <v>12</v>
      </c>
      <c r="CZ155" s="90">
        <v>6</v>
      </c>
      <c r="DA155" s="136">
        <v>10.665145024201371</v>
      </c>
      <c r="DB155" s="136">
        <f t="shared" ref="DB155:DC155" si="740">AVERAGE(CR155,CW155)</f>
        <v>37.5</v>
      </c>
      <c r="DC155" s="136">
        <f t="shared" si="740"/>
        <v>30</v>
      </c>
      <c r="DD155" s="136">
        <f t="shared" ref="DD155:DE155" si="741">AVERAGE(CU155,CZ155)</f>
        <v>12.5</v>
      </c>
      <c r="DE155" s="136">
        <f t="shared" si="741"/>
        <v>9.4071660220027038</v>
      </c>
      <c r="DF155" s="234">
        <f t="shared" si="620"/>
        <v>49.6875</v>
      </c>
      <c r="DG155" s="234">
        <f t="shared" si="621"/>
        <v>33.506249999999994</v>
      </c>
      <c r="DH155" s="234">
        <f t="shared" si="622"/>
        <v>18.7</v>
      </c>
      <c r="DI155" s="234">
        <f t="shared" si="623"/>
        <v>10.7120585533249</v>
      </c>
      <c r="DJ155" s="234">
        <f t="shared" si="666"/>
        <v>11.444444444444445</v>
      </c>
    </row>
    <row r="156" spans="2:114" ht="15.75" customHeight="1" x14ac:dyDescent="0.35">
      <c r="B156" s="165">
        <v>671</v>
      </c>
      <c r="C156" s="146" t="s">
        <v>453</v>
      </c>
      <c r="D156" s="129" t="s">
        <v>73</v>
      </c>
      <c r="E156" s="130" t="s">
        <v>454</v>
      </c>
      <c r="F156" s="278"/>
      <c r="G156" s="279"/>
      <c r="H156" s="90"/>
      <c r="I156" s="175">
        <v>75</v>
      </c>
      <c r="J156" s="136">
        <v>27</v>
      </c>
      <c r="K156" s="136">
        <v>20.3</v>
      </c>
      <c r="L156" s="274">
        <v>15.966942112651877</v>
      </c>
      <c r="M156" s="175">
        <v>85</v>
      </c>
      <c r="N156" s="175">
        <v>66</v>
      </c>
      <c r="O156" s="136">
        <v>56.1</v>
      </c>
      <c r="P156" s="274">
        <v>11.40486895561328</v>
      </c>
      <c r="Q156" s="136">
        <f t="shared" ref="Q156:T156" si="742">AVERAGE(I156,M156)</f>
        <v>80</v>
      </c>
      <c r="R156" s="136">
        <f t="shared" si="742"/>
        <v>46.5</v>
      </c>
      <c r="S156" s="136">
        <f t="shared" si="742"/>
        <v>38.200000000000003</v>
      </c>
      <c r="T156" s="136">
        <f t="shared" si="742"/>
        <v>13.685905534132578</v>
      </c>
      <c r="U156" s="175">
        <v>30</v>
      </c>
      <c r="V156" s="136">
        <v>17.5</v>
      </c>
      <c r="W156" s="136">
        <v>5.3</v>
      </c>
      <c r="X156" s="175">
        <v>50</v>
      </c>
      <c r="Y156" s="136">
        <v>21</v>
      </c>
      <c r="Z156" s="136">
        <v>10.5</v>
      </c>
      <c r="AA156" s="175">
        <f t="shared" ref="AA156:AC156" si="743">AVERAGE(U156,X156)</f>
        <v>40</v>
      </c>
      <c r="AB156" s="136">
        <f t="shared" si="743"/>
        <v>19.25</v>
      </c>
      <c r="AC156" s="136">
        <f t="shared" si="743"/>
        <v>7.9</v>
      </c>
      <c r="AD156" s="229">
        <v>43654</v>
      </c>
      <c r="AE156" s="275">
        <v>85</v>
      </c>
      <c r="AF156" s="276">
        <v>72.5</v>
      </c>
      <c r="AG156" s="276">
        <v>61.6</v>
      </c>
      <c r="AH156" s="174" t="s">
        <v>77</v>
      </c>
      <c r="AI156" s="229">
        <v>43654</v>
      </c>
      <c r="AJ156" s="275">
        <v>75</v>
      </c>
      <c r="AK156" s="276">
        <v>44.3</v>
      </c>
      <c r="AL156" s="276">
        <v>33.200000000000003</v>
      </c>
      <c r="AM156" s="174"/>
      <c r="AN156" s="136">
        <f t="shared" ref="AN156:AP156" si="744">AVERAGE(AE156,AJ156)</f>
        <v>80</v>
      </c>
      <c r="AO156" s="136">
        <f t="shared" si="744"/>
        <v>58.4</v>
      </c>
      <c r="AP156" s="136">
        <f t="shared" si="744"/>
        <v>47.400000000000006</v>
      </c>
      <c r="AQ156" s="229">
        <v>44023</v>
      </c>
      <c r="AR156" s="116">
        <v>10</v>
      </c>
      <c r="AS156" s="116">
        <v>40</v>
      </c>
      <c r="AT156" s="117">
        <f t="shared" si="732"/>
        <v>4</v>
      </c>
      <c r="AU156" s="116">
        <v>0.78200000000000003</v>
      </c>
      <c r="AV156" s="116">
        <v>0.16089025943554336</v>
      </c>
      <c r="AW156" s="115">
        <v>44026</v>
      </c>
      <c r="AX156" s="116">
        <v>5</v>
      </c>
      <c r="AY156" s="116">
        <v>25</v>
      </c>
      <c r="AZ156" s="117">
        <f t="shared" si="733"/>
        <v>1.25</v>
      </c>
      <c r="BA156" s="116">
        <v>1.591</v>
      </c>
      <c r="BB156" s="116">
        <v>0.25222006200409863</v>
      </c>
      <c r="BC156" s="136">
        <f t="shared" si="734"/>
        <v>7.5</v>
      </c>
      <c r="BD156" s="136">
        <f t="shared" si="735"/>
        <v>32.5</v>
      </c>
      <c r="BE156" s="136">
        <f t="shared" si="736"/>
        <v>2.625</v>
      </c>
      <c r="BF156" s="136">
        <f t="shared" si="737"/>
        <v>1.1865000000000001</v>
      </c>
      <c r="BG156" s="136">
        <f t="shared" si="738"/>
        <v>0.206555160719821</v>
      </c>
      <c r="BH156" s="261">
        <v>44382</v>
      </c>
      <c r="BI156" s="259">
        <v>65</v>
      </c>
      <c r="BJ156" s="259">
        <v>20</v>
      </c>
      <c r="BK156" s="259">
        <f>(BI156*BJ156)/100</f>
        <v>13</v>
      </c>
      <c r="BL156" s="325">
        <v>0.63600000000000001</v>
      </c>
      <c r="BM156" s="325">
        <v>0.75116778184572652</v>
      </c>
      <c r="BN156" s="262"/>
      <c r="BO156" s="257">
        <v>44385</v>
      </c>
      <c r="BP156" s="258">
        <v>50</v>
      </c>
      <c r="BQ156" s="258">
        <v>20</v>
      </c>
      <c r="BR156" s="259">
        <f>(BP156*BQ156)/100</f>
        <v>10</v>
      </c>
      <c r="BS156" s="325">
        <v>1.4079999999999999</v>
      </c>
      <c r="BT156" s="325">
        <v>0.68987518443194951</v>
      </c>
      <c r="BU156" s="260"/>
      <c r="BV156" s="93">
        <f t="shared" si="739"/>
        <v>57.5</v>
      </c>
      <c r="BW156" s="93">
        <f t="shared" si="739"/>
        <v>20</v>
      </c>
      <c r="BX156" s="93">
        <f t="shared" si="739"/>
        <v>11.5</v>
      </c>
      <c r="BY156" s="248">
        <f t="shared" si="627"/>
        <v>1.022</v>
      </c>
      <c r="BZ156" s="248">
        <f t="shared" si="628"/>
        <v>0.72052148313883801</v>
      </c>
      <c r="CA156" s="89"/>
      <c r="CB156" s="89"/>
      <c r="CC156" s="89"/>
      <c r="CD156" s="175">
        <v>50</v>
      </c>
      <c r="CE156" s="175">
        <v>20</v>
      </c>
      <c r="CF156" s="136">
        <v>10</v>
      </c>
      <c r="CG156" s="136">
        <v>2.666666666666667</v>
      </c>
      <c r="CH156" s="136">
        <v>2.1800000000000002</v>
      </c>
      <c r="CI156" s="90">
        <v>30</v>
      </c>
      <c r="CJ156" s="90">
        <v>15</v>
      </c>
      <c r="CK156" s="136">
        <v>4.5</v>
      </c>
      <c r="CL156" s="90">
        <v>30</v>
      </c>
      <c r="CM156" s="90">
        <v>15</v>
      </c>
      <c r="CN156" s="136">
        <v>4.5</v>
      </c>
      <c r="CO156" s="90">
        <v>30</v>
      </c>
      <c r="CP156" s="90">
        <v>15</v>
      </c>
      <c r="CQ156" s="136">
        <v>4.5</v>
      </c>
      <c r="CR156" s="175">
        <v>60</v>
      </c>
      <c r="CS156" s="175">
        <v>25</v>
      </c>
      <c r="CT156" s="90">
        <v>15</v>
      </c>
      <c r="CU156" s="90">
        <v>32</v>
      </c>
      <c r="CV156" s="136">
        <v>15.225574705288567</v>
      </c>
      <c r="CW156" s="175">
        <v>65</v>
      </c>
      <c r="CX156" s="175">
        <v>55</v>
      </c>
      <c r="CY156" s="90">
        <v>35.75</v>
      </c>
      <c r="CZ156" s="90">
        <v>17</v>
      </c>
      <c r="DA156" s="136">
        <v>11.212026401758564</v>
      </c>
      <c r="DB156" s="136">
        <f t="shared" ref="DB156:DC156" si="745">AVERAGE(CR156,CW156)</f>
        <v>62.5</v>
      </c>
      <c r="DC156" s="136">
        <f t="shared" si="745"/>
        <v>40</v>
      </c>
      <c r="DD156" s="136">
        <f t="shared" ref="DD156:DE156" si="746">AVERAGE(CU156,CZ156)</f>
        <v>24.5</v>
      </c>
      <c r="DE156" s="136">
        <f t="shared" si="746"/>
        <v>13.218800553523565</v>
      </c>
      <c r="DF156" s="234">
        <f t="shared" si="620"/>
        <v>51</v>
      </c>
      <c r="DG156" s="234">
        <f t="shared" si="621"/>
        <v>32.22</v>
      </c>
      <c r="DH156" s="234">
        <f t="shared" si="622"/>
        <v>19</v>
      </c>
      <c r="DI156" s="234">
        <f t="shared" si="623"/>
        <v>13.452353043828072</v>
      </c>
      <c r="DJ156" s="234">
        <f t="shared" si="666"/>
        <v>17.222222222222221</v>
      </c>
    </row>
    <row r="157" spans="2:114" ht="15.75" customHeight="1" x14ac:dyDescent="0.35">
      <c r="B157" s="165">
        <v>671</v>
      </c>
      <c r="C157" s="146" t="s">
        <v>453</v>
      </c>
      <c r="D157" s="129" t="s">
        <v>73</v>
      </c>
      <c r="E157" s="130" t="s">
        <v>454</v>
      </c>
      <c r="F157" s="278"/>
      <c r="G157" s="279"/>
      <c r="H157" s="90"/>
      <c r="I157" s="175">
        <v>50</v>
      </c>
      <c r="J157" s="136">
        <v>21</v>
      </c>
      <c r="K157" s="136">
        <v>10.5</v>
      </c>
      <c r="L157" s="274">
        <v>16.940650177038261</v>
      </c>
      <c r="M157" s="175">
        <v>60</v>
      </c>
      <c r="N157" s="175">
        <v>60.7</v>
      </c>
      <c r="O157" s="136">
        <v>36.4</v>
      </c>
      <c r="P157" s="274">
        <v>27.962576867766114</v>
      </c>
      <c r="Q157" s="136">
        <f t="shared" ref="Q157:T157" si="747">AVERAGE(I157,M157)</f>
        <v>55</v>
      </c>
      <c r="R157" s="136">
        <f t="shared" si="747"/>
        <v>40.85</v>
      </c>
      <c r="S157" s="136">
        <f t="shared" si="747"/>
        <v>23.45</v>
      </c>
      <c r="T157" s="136">
        <f t="shared" si="747"/>
        <v>22.451613522402187</v>
      </c>
      <c r="U157" s="175">
        <v>50</v>
      </c>
      <c r="V157" s="136">
        <v>21</v>
      </c>
      <c r="W157" s="136">
        <v>10.5</v>
      </c>
      <c r="X157" s="175">
        <v>40</v>
      </c>
      <c r="Y157" s="136">
        <v>44.3</v>
      </c>
      <c r="Z157" s="136">
        <v>17.7</v>
      </c>
      <c r="AA157" s="175">
        <f t="shared" ref="AA157:AC157" si="748">AVERAGE(U157,X157)</f>
        <v>45</v>
      </c>
      <c r="AB157" s="136">
        <f t="shared" si="748"/>
        <v>32.65</v>
      </c>
      <c r="AC157" s="136">
        <f t="shared" si="748"/>
        <v>14.1</v>
      </c>
      <c r="AD157" s="229">
        <v>43654</v>
      </c>
      <c r="AE157" s="275">
        <v>95</v>
      </c>
      <c r="AF157" s="276">
        <v>66</v>
      </c>
      <c r="AG157" s="276">
        <v>62.7</v>
      </c>
      <c r="AH157" s="168"/>
      <c r="AI157" s="229">
        <v>43653</v>
      </c>
      <c r="AJ157" s="275">
        <v>65</v>
      </c>
      <c r="AK157" s="276">
        <v>50</v>
      </c>
      <c r="AL157" s="276">
        <v>32.5</v>
      </c>
      <c r="AM157" s="174" t="s">
        <v>139</v>
      </c>
      <c r="AN157" s="136">
        <f t="shared" ref="AN157:AP157" si="749">AVERAGE(AE157,AJ157)</f>
        <v>80</v>
      </c>
      <c r="AO157" s="136">
        <f t="shared" si="749"/>
        <v>58</v>
      </c>
      <c r="AP157" s="136">
        <f t="shared" si="749"/>
        <v>47.6</v>
      </c>
      <c r="AQ157" s="229">
        <v>44022</v>
      </c>
      <c r="AR157" s="116">
        <v>15</v>
      </c>
      <c r="AS157" s="116">
        <v>80</v>
      </c>
      <c r="AT157" s="117">
        <f t="shared" si="732"/>
        <v>12</v>
      </c>
      <c r="AU157" s="116">
        <v>1.673</v>
      </c>
      <c r="AV157" s="116">
        <v>0.96496648761705583</v>
      </c>
      <c r="AW157" s="115">
        <v>44022</v>
      </c>
      <c r="AX157" s="116">
        <v>30</v>
      </c>
      <c r="AY157" s="116">
        <v>30</v>
      </c>
      <c r="AZ157" s="117">
        <f t="shared" si="733"/>
        <v>9</v>
      </c>
      <c r="BA157" s="116">
        <v>2.5960000000000001</v>
      </c>
      <c r="BB157" s="116">
        <v>0.37151425630007606</v>
      </c>
      <c r="BC157" s="136">
        <f t="shared" si="734"/>
        <v>22.5</v>
      </c>
      <c r="BD157" s="136">
        <f t="shared" si="735"/>
        <v>55</v>
      </c>
      <c r="BE157" s="136">
        <f t="shared" si="736"/>
        <v>10.5</v>
      </c>
      <c r="BF157" s="136">
        <f t="shared" si="737"/>
        <v>2.1345000000000001</v>
      </c>
      <c r="BG157" s="136">
        <f t="shared" si="738"/>
        <v>0.66824037195856589</v>
      </c>
      <c r="BH157" s="261">
        <v>44383</v>
      </c>
      <c r="BI157" s="259">
        <v>10</v>
      </c>
      <c r="BJ157" s="259">
        <v>7</v>
      </c>
      <c r="BK157" s="259">
        <f>(BI157*BJ157)/100</f>
        <v>0.7</v>
      </c>
      <c r="BL157" s="325">
        <v>2.4060000000000001</v>
      </c>
      <c r="BM157" s="325">
        <v>2.2484068774798605</v>
      </c>
      <c r="BN157" s="262"/>
      <c r="BO157" s="257">
        <v>44385</v>
      </c>
      <c r="BP157" s="258">
        <v>45</v>
      </c>
      <c r="BQ157" s="258">
        <v>40</v>
      </c>
      <c r="BR157" s="259">
        <f>(BP157*BQ157)/100</f>
        <v>18</v>
      </c>
      <c r="BS157" s="325">
        <v>2.069</v>
      </c>
      <c r="BT157" s="325">
        <v>0.30274802049371213</v>
      </c>
      <c r="BU157" s="260"/>
      <c r="BV157" s="93">
        <f t="shared" si="739"/>
        <v>27.5</v>
      </c>
      <c r="BW157" s="93">
        <f t="shared" si="739"/>
        <v>23.5</v>
      </c>
      <c r="BX157" s="93">
        <f t="shared" si="739"/>
        <v>9.35</v>
      </c>
      <c r="BY157" s="248">
        <f t="shared" si="627"/>
        <v>2.2374999999999998</v>
      </c>
      <c r="BZ157" s="248">
        <f t="shared" si="628"/>
        <v>1.2755774489867864</v>
      </c>
      <c r="CA157" s="89"/>
      <c r="CB157" s="89"/>
      <c r="CC157" s="89"/>
      <c r="CD157" s="175">
        <v>55</v>
      </c>
      <c r="CE157" s="175">
        <v>30</v>
      </c>
      <c r="CF157" s="136">
        <v>16.5</v>
      </c>
      <c r="CG157" s="136">
        <v>8</v>
      </c>
      <c r="CH157" s="136">
        <v>8.5621704151747373</v>
      </c>
      <c r="CI157" s="90">
        <v>30</v>
      </c>
      <c r="CJ157" s="90">
        <v>15</v>
      </c>
      <c r="CK157" s="136">
        <v>4.5</v>
      </c>
      <c r="CL157" s="90">
        <v>50</v>
      </c>
      <c r="CM157" s="90">
        <v>30</v>
      </c>
      <c r="CN157" s="136">
        <v>15</v>
      </c>
      <c r="CO157" s="90">
        <v>40</v>
      </c>
      <c r="CP157" s="90">
        <v>22.5</v>
      </c>
      <c r="CQ157" s="136">
        <v>9.75</v>
      </c>
      <c r="CR157" s="175">
        <v>50</v>
      </c>
      <c r="CS157" s="175">
        <v>45</v>
      </c>
      <c r="CT157" s="90">
        <v>22.5</v>
      </c>
      <c r="CU157" s="90">
        <v>16</v>
      </c>
      <c r="CV157" s="136">
        <v>16.54822728102306</v>
      </c>
      <c r="CW157" s="175">
        <v>50</v>
      </c>
      <c r="CX157" s="175">
        <v>40</v>
      </c>
      <c r="CY157" s="90">
        <v>20</v>
      </c>
      <c r="CZ157" s="90">
        <v>15</v>
      </c>
      <c r="DA157" s="136">
        <v>13.545712243040219</v>
      </c>
      <c r="DB157" s="136">
        <f t="shared" ref="DB157:DC157" si="750">AVERAGE(CR157,CW157)</f>
        <v>50</v>
      </c>
      <c r="DC157" s="136">
        <f t="shared" si="750"/>
        <v>42.5</v>
      </c>
      <c r="DD157" s="136">
        <f t="shared" ref="DD157:DE157" si="751">AVERAGE(CU157,CZ157)</f>
        <v>15.5</v>
      </c>
      <c r="DE157" s="136">
        <f t="shared" si="751"/>
        <v>15.04696976203164</v>
      </c>
      <c r="DF157" s="234">
        <f t="shared" si="620"/>
        <v>46.333333333333336</v>
      </c>
      <c r="DG157" s="234">
        <f t="shared" si="621"/>
        <v>38.666666666666664</v>
      </c>
      <c r="DH157" s="234">
        <f t="shared" si="622"/>
        <v>19.233333333333334</v>
      </c>
      <c r="DI157" s="234">
        <f t="shared" si="623"/>
        <v>18.749291642216914</v>
      </c>
      <c r="DJ157" s="234">
        <f t="shared" si="666"/>
        <v>13</v>
      </c>
    </row>
    <row r="158" spans="2:114" ht="15.75" customHeight="1" x14ac:dyDescent="0.35">
      <c r="B158" s="165">
        <v>671</v>
      </c>
      <c r="C158" s="146" t="s">
        <v>453</v>
      </c>
      <c r="D158" s="129" t="s">
        <v>73</v>
      </c>
      <c r="E158" s="130" t="s">
        <v>454</v>
      </c>
      <c r="F158" s="278"/>
      <c r="G158" s="279"/>
      <c r="H158" s="90"/>
      <c r="I158" s="175">
        <v>70</v>
      </c>
      <c r="J158" s="136">
        <v>66</v>
      </c>
      <c r="K158" s="136">
        <v>46.2</v>
      </c>
      <c r="L158" s="274">
        <v>15.848149590239204</v>
      </c>
      <c r="M158" s="175">
        <v>90</v>
      </c>
      <c r="N158" s="175">
        <v>66</v>
      </c>
      <c r="O158" s="136">
        <v>59.4</v>
      </c>
      <c r="P158" s="274">
        <v>35.49825399113216</v>
      </c>
      <c r="Q158" s="136">
        <f t="shared" ref="Q158:T158" si="752">AVERAGE(I158,M158)</f>
        <v>80</v>
      </c>
      <c r="R158" s="136">
        <f t="shared" si="752"/>
        <v>66</v>
      </c>
      <c r="S158" s="136">
        <f t="shared" si="752"/>
        <v>52.8</v>
      </c>
      <c r="T158" s="136">
        <f t="shared" si="752"/>
        <v>25.673201790685681</v>
      </c>
      <c r="U158" s="175">
        <v>30</v>
      </c>
      <c r="V158" s="136">
        <v>55.3</v>
      </c>
      <c r="W158" s="136">
        <v>16.600000000000001</v>
      </c>
      <c r="X158" s="175">
        <v>40</v>
      </c>
      <c r="Y158" s="136">
        <v>44.3</v>
      </c>
      <c r="Z158" s="136">
        <v>17.7</v>
      </c>
      <c r="AA158" s="175">
        <f t="shared" ref="AA158:AC158" si="753">AVERAGE(U158,X158)</f>
        <v>35</v>
      </c>
      <c r="AB158" s="136">
        <f t="shared" si="753"/>
        <v>49.8</v>
      </c>
      <c r="AC158" s="136">
        <f t="shared" si="753"/>
        <v>17.149999999999999</v>
      </c>
      <c r="AD158" s="229">
        <v>43653</v>
      </c>
      <c r="AE158" s="275">
        <v>75</v>
      </c>
      <c r="AF158" s="276">
        <v>44.3</v>
      </c>
      <c r="AG158" s="276">
        <v>33.200000000000003</v>
      </c>
      <c r="AH158" s="168"/>
      <c r="AI158" s="229">
        <v>43654</v>
      </c>
      <c r="AJ158" s="275">
        <v>70</v>
      </c>
      <c r="AK158" s="276">
        <v>66</v>
      </c>
      <c r="AL158" s="276">
        <v>46.2</v>
      </c>
      <c r="AM158" s="168" t="s">
        <v>77</v>
      </c>
      <c r="AN158" s="136">
        <f t="shared" ref="AN158:AP158" si="754">AVERAGE(AE158,AJ158)</f>
        <v>72.5</v>
      </c>
      <c r="AO158" s="136">
        <f t="shared" si="754"/>
        <v>55.15</v>
      </c>
      <c r="AP158" s="136">
        <f t="shared" si="754"/>
        <v>39.700000000000003</v>
      </c>
      <c r="AQ158" s="229">
        <v>44022</v>
      </c>
      <c r="AR158" s="116">
        <v>5</v>
      </c>
      <c r="AS158" s="116">
        <v>10</v>
      </c>
      <c r="AT158" s="117">
        <f t="shared" si="732"/>
        <v>0.5</v>
      </c>
      <c r="AU158" s="116">
        <v>0.83399999999999996</v>
      </c>
      <c r="AV158" s="116">
        <v>6.9180746229649329E-2</v>
      </c>
      <c r="AW158" s="115">
        <v>44022</v>
      </c>
      <c r="AX158" s="116">
        <v>10</v>
      </c>
      <c r="AY158" s="116">
        <v>10</v>
      </c>
      <c r="AZ158" s="117">
        <f t="shared" si="733"/>
        <v>1</v>
      </c>
      <c r="BA158" s="116">
        <v>0.49199999999999999</v>
      </c>
      <c r="BB158" s="116">
        <v>0.19485264268896649</v>
      </c>
      <c r="BC158" s="136">
        <f t="shared" si="734"/>
        <v>7.5</v>
      </c>
      <c r="BD158" s="136">
        <f t="shared" si="735"/>
        <v>10</v>
      </c>
      <c r="BE158" s="136">
        <f t="shared" si="736"/>
        <v>0.75</v>
      </c>
      <c r="BF158" s="136">
        <f t="shared" si="737"/>
        <v>0.66300000000000003</v>
      </c>
      <c r="BG158" s="136">
        <f t="shared" si="738"/>
        <v>0.13201669445930792</v>
      </c>
      <c r="BH158" s="261">
        <v>44383</v>
      </c>
      <c r="BI158" s="259">
        <v>15</v>
      </c>
      <c r="BJ158" s="259">
        <v>20</v>
      </c>
      <c r="BK158" s="259">
        <f>(BI158*BJ158)/100</f>
        <v>3</v>
      </c>
      <c r="BL158" s="325">
        <v>1.3160000000000001</v>
      </c>
      <c r="BM158" s="325">
        <v>2.0092891760904683</v>
      </c>
      <c r="BN158" s="262"/>
      <c r="BO158" s="257">
        <v>44383</v>
      </c>
      <c r="BP158" s="258">
        <v>10</v>
      </c>
      <c r="BQ158" s="258">
        <v>33</v>
      </c>
      <c r="BR158" s="259">
        <f>(BP158*BQ158)/100</f>
        <v>3.3</v>
      </c>
      <c r="BS158" s="325">
        <v>1.5620000000000001</v>
      </c>
      <c r="BT158" s="325">
        <v>0.27639773283884961</v>
      </c>
      <c r="BU158" s="260"/>
      <c r="BV158" s="93">
        <f t="shared" si="739"/>
        <v>12.5</v>
      </c>
      <c r="BW158" s="93">
        <f t="shared" si="739"/>
        <v>26.5</v>
      </c>
      <c r="BX158" s="93">
        <f t="shared" si="739"/>
        <v>3.15</v>
      </c>
      <c r="BY158" s="248">
        <f t="shared" si="627"/>
        <v>1.4390000000000001</v>
      </c>
      <c r="BZ158" s="248">
        <f t="shared" si="628"/>
        <v>1.1428434544646588</v>
      </c>
      <c r="CA158" s="89"/>
      <c r="CB158" s="89"/>
      <c r="CC158" s="89"/>
      <c r="CD158" s="175">
        <v>80</v>
      </c>
      <c r="CE158" s="175">
        <v>50</v>
      </c>
      <c r="CF158" s="136">
        <v>40</v>
      </c>
      <c r="CG158" s="136">
        <v>21.333333333333336</v>
      </c>
      <c r="CH158" s="136">
        <v>22.887880676318488</v>
      </c>
      <c r="CI158" s="90">
        <v>60</v>
      </c>
      <c r="CJ158" s="90">
        <v>30</v>
      </c>
      <c r="CK158" s="136">
        <v>18</v>
      </c>
      <c r="CL158" s="90">
        <v>30</v>
      </c>
      <c r="CM158" s="90">
        <v>20</v>
      </c>
      <c r="CN158" s="136">
        <v>6</v>
      </c>
      <c r="CO158" s="90">
        <v>45</v>
      </c>
      <c r="CP158" s="90">
        <v>25</v>
      </c>
      <c r="CQ158" s="136">
        <v>12</v>
      </c>
      <c r="CR158" s="175">
        <v>40</v>
      </c>
      <c r="CS158" s="175">
        <v>30</v>
      </c>
      <c r="CT158" s="90">
        <v>12</v>
      </c>
      <c r="CU158" s="90">
        <v>16</v>
      </c>
      <c r="CV158" s="136">
        <v>12.250962287656968</v>
      </c>
      <c r="CW158" s="175">
        <v>40</v>
      </c>
      <c r="CX158" s="175">
        <v>30</v>
      </c>
      <c r="CY158" s="90">
        <v>12</v>
      </c>
      <c r="CZ158" s="90">
        <v>19</v>
      </c>
      <c r="DA158" s="136">
        <v>7.5</v>
      </c>
      <c r="DB158" s="136">
        <f t="shared" ref="DB158:DC158" si="755">AVERAGE(CR158,CW158)</f>
        <v>40</v>
      </c>
      <c r="DC158" s="136">
        <f t="shared" si="755"/>
        <v>30</v>
      </c>
      <c r="DD158" s="136">
        <f t="shared" ref="DD158:DE158" si="756">AVERAGE(CU158,CZ158)</f>
        <v>17.5</v>
      </c>
      <c r="DE158" s="136">
        <f t="shared" si="756"/>
        <v>9.875481143828484</v>
      </c>
      <c r="DF158" s="234">
        <f t="shared" si="620"/>
        <v>44.333333333333336</v>
      </c>
      <c r="DG158" s="234">
        <f t="shared" si="621"/>
        <v>38.326666666666675</v>
      </c>
      <c r="DH158" s="234">
        <f t="shared" si="622"/>
        <v>21.006666666666664</v>
      </c>
      <c r="DI158" s="234">
        <f t="shared" si="623"/>
        <v>17.774341467257081</v>
      </c>
      <c r="DJ158" s="234">
        <f t="shared" si="666"/>
        <v>18.777777777777779</v>
      </c>
    </row>
    <row r="159" spans="2:114" ht="15.75" customHeight="1" x14ac:dyDescent="0.35">
      <c r="B159" s="165">
        <v>671</v>
      </c>
      <c r="C159" s="146" t="s">
        <v>453</v>
      </c>
      <c r="D159" s="129" t="s">
        <v>73</v>
      </c>
      <c r="E159" s="130" t="s">
        <v>454</v>
      </c>
      <c r="F159" s="278"/>
      <c r="G159" s="279"/>
      <c r="H159" s="90"/>
      <c r="I159" s="175">
        <v>75</v>
      </c>
      <c r="J159" s="136">
        <v>79</v>
      </c>
      <c r="K159" s="136">
        <v>59.3</v>
      </c>
      <c r="L159" s="274">
        <v>16.010370240728506</v>
      </c>
      <c r="M159" s="175">
        <v>50</v>
      </c>
      <c r="N159" s="175">
        <v>90</v>
      </c>
      <c r="O159" s="136">
        <v>45</v>
      </c>
      <c r="P159" s="274">
        <v>21.607409137915546</v>
      </c>
      <c r="Q159" s="136">
        <f t="shared" ref="Q159:T159" si="757">AVERAGE(I159,M159)</f>
        <v>62.5</v>
      </c>
      <c r="R159" s="136">
        <f t="shared" si="757"/>
        <v>84.5</v>
      </c>
      <c r="S159" s="136">
        <f t="shared" si="757"/>
        <v>52.15</v>
      </c>
      <c r="T159" s="136">
        <f t="shared" si="757"/>
        <v>18.808889689322026</v>
      </c>
      <c r="U159" s="175">
        <v>40</v>
      </c>
      <c r="V159" s="136">
        <v>14</v>
      </c>
      <c r="W159" s="136">
        <v>5.6</v>
      </c>
      <c r="X159" s="175">
        <v>50</v>
      </c>
      <c r="Y159" s="136">
        <v>55.3</v>
      </c>
      <c r="Z159" s="136">
        <v>27.7</v>
      </c>
      <c r="AA159" s="175">
        <f t="shared" ref="AA159:AC159" si="758">AVERAGE(U159,X159)</f>
        <v>45</v>
      </c>
      <c r="AB159" s="136">
        <f t="shared" si="758"/>
        <v>34.65</v>
      </c>
      <c r="AC159" s="136">
        <f t="shared" si="758"/>
        <v>16.649999999999999</v>
      </c>
      <c r="AD159" s="229">
        <v>43653</v>
      </c>
      <c r="AE159" s="275">
        <v>45</v>
      </c>
      <c r="AF159" s="276">
        <v>33</v>
      </c>
      <c r="AG159" s="276">
        <v>14.9</v>
      </c>
      <c r="AH159" s="168"/>
      <c r="AI159" s="229">
        <v>43654</v>
      </c>
      <c r="AJ159" s="275">
        <v>70</v>
      </c>
      <c r="AK159" s="276">
        <v>72.5</v>
      </c>
      <c r="AL159" s="276">
        <v>50.8</v>
      </c>
      <c r="AM159" s="168"/>
      <c r="AN159" s="136">
        <f t="shared" ref="AN159:AP159" si="759">AVERAGE(AE159,AJ159)</f>
        <v>57.5</v>
      </c>
      <c r="AO159" s="136">
        <f t="shared" si="759"/>
        <v>52.75</v>
      </c>
      <c r="AP159" s="136">
        <f t="shared" si="759"/>
        <v>32.85</v>
      </c>
      <c r="AQ159" s="229">
        <v>44022</v>
      </c>
      <c r="AR159" s="116">
        <v>10</v>
      </c>
      <c r="AS159" s="116">
        <v>30</v>
      </c>
      <c r="AT159" s="117">
        <f t="shared" si="732"/>
        <v>3</v>
      </c>
      <c r="AU159" s="116">
        <v>1.2769999999999999</v>
      </c>
      <c r="AV159" s="116">
        <v>0.36820446177171318</v>
      </c>
      <c r="AW159" s="115">
        <v>44026</v>
      </c>
      <c r="AX159" s="116">
        <v>5</v>
      </c>
      <c r="AY159" s="116">
        <v>15</v>
      </c>
      <c r="AZ159" s="117">
        <f t="shared" si="733"/>
        <v>0.75</v>
      </c>
      <c r="BA159" s="116">
        <v>2.028</v>
      </c>
      <c r="BB159" s="116">
        <v>0.50868038462800691</v>
      </c>
      <c r="BC159" s="136">
        <f t="shared" si="734"/>
        <v>7.5</v>
      </c>
      <c r="BD159" s="136">
        <f t="shared" si="735"/>
        <v>22.5</v>
      </c>
      <c r="BE159" s="136">
        <f t="shared" si="736"/>
        <v>1.875</v>
      </c>
      <c r="BF159" s="136">
        <f t="shared" si="737"/>
        <v>1.6524999999999999</v>
      </c>
      <c r="BG159" s="136">
        <f t="shared" si="738"/>
        <v>0.43844242319986004</v>
      </c>
      <c r="BH159" s="257">
        <v>44389</v>
      </c>
      <c r="BI159" s="258">
        <v>40</v>
      </c>
      <c r="BJ159" s="258">
        <v>33</v>
      </c>
      <c r="BK159" s="259">
        <f>(BI159*BJ159)/100</f>
        <v>13.2</v>
      </c>
      <c r="BL159" s="325">
        <v>3.738</v>
      </c>
      <c r="BM159" s="325">
        <v>2.1832498210450964</v>
      </c>
      <c r="BN159" s="260"/>
      <c r="BO159" s="257">
        <v>44383</v>
      </c>
      <c r="BP159" s="258">
        <v>15</v>
      </c>
      <c r="BQ159" s="258">
        <v>20</v>
      </c>
      <c r="BR159" s="259">
        <f>(BP159*BQ159)/100</f>
        <v>3</v>
      </c>
      <c r="BS159" s="325">
        <v>1.496</v>
      </c>
      <c r="BT159" s="325">
        <v>0.33962035296258108</v>
      </c>
      <c r="BU159" s="260"/>
      <c r="BV159" s="93">
        <f t="shared" si="739"/>
        <v>27.5</v>
      </c>
      <c r="BW159" s="93">
        <f t="shared" si="739"/>
        <v>26.5</v>
      </c>
      <c r="BX159" s="93">
        <f t="shared" si="739"/>
        <v>8.1</v>
      </c>
      <c r="BY159" s="248">
        <f t="shared" si="627"/>
        <v>2.617</v>
      </c>
      <c r="BZ159" s="248">
        <f t="shared" si="628"/>
        <v>1.2614350870038387</v>
      </c>
      <c r="CA159" s="89"/>
      <c r="CB159" s="89"/>
      <c r="CC159" s="89"/>
      <c r="CD159" s="175">
        <v>65</v>
      </c>
      <c r="CE159" s="175">
        <v>35</v>
      </c>
      <c r="CF159" s="136">
        <v>22.75</v>
      </c>
      <c r="CG159" s="136">
        <v>19.333333333333332</v>
      </c>
      <c r="CH159" s="136">
        <v>14.294401039597556</v>
      </c>
      <c r="CI159" s="90">
        <v>60</v>
      </c>
      <c r="CJ159" s="90">
        <v>50</v>
      </c>
      <c r="CK159" s="136">
        <v>30</v>
      </c>
      <c r="CL159" s="90">
        <v>35</v>
      </c>
      <c r="CM159" s="90">
        <v>20</v>
      </c>
      <c r="CN159" s="136">
        <v>7</v>
      </c>
      <c r="CO159" s="90">
        <v>47.5</v>
      </c>
      <c r="CP159" s="90">
        <v>35</v>
      </c>
      <c r="CQ159" s="136">
        <v>18.5</v>
      </c>
      <c r="CR159" s="175">
        <v>65</v>
      </c>
      <c r="CS159" s="175">
        <v>30</v>
      </c>
      <c r="CT159" s="90">
        <v>19.5</v>
      </c>
      <c r="CU159" s="90">
        <v>16</v>
      </c>
      <c r="CV159" s="136">
        <v>9.8451731357246111</v>
      </c>
      <c r="CW159" s="175">
        <v>70</v>
      </c>
      <c r="CX159" s="175">
        <v>65</v>
      </c>
      <c r="CY159" s="90">
        <v>45.5</v>
      </c>
      <c r="CZ159" s="90">
        <v>10</v>
      </c>
      <c r="DA159" s="136">
        <v>9.9680518783517833</v>
      </c>
      <c r="DB159" s="136">
        <f t="shared" ref="DB159:DC159" si="760">AVERAGE(CR159,CW159)</f>
        <v>67.5</v>
      </c>
      <c r="DC159" s="136">
        <f t="shared" si="760"/>
        <v>47.5</v>
      </c>
      <c r="DD159" s="136">
        <f t="shared" ref="DD159:DE159" si="761">AVERAGE(CU159,CZ159)</f>
        <v>13</v>
      </c>
      <c r="DE159" s="136">
        <f t="shared" si="761"/>
        <v>9.9066125070381972</v>
      </c>
      <c r="DF159" s="234">
        <f t="shared" si="620"/>
        <v>46.333333333333336</v>
      </c>
      <c r="DG159" s="234">
        <f t="shared" si="621"/>
        <v>42.786666666666662</v>
      </c>
      <c r="DH159" s="234">
        <f t="shared" si="622"/>
        <v>23.2</v>
      </c>
      <c r="DI159" s="234">
        <f t="shared" si="623"/>
        <v>14.357751098180113</v>
      </c>
      <c r="DJ159" s="234">
        <f t="shared" si="666"/>
        <v>15.111111111111109</v>
      </c>
    </row>
    <row r="160" spans="2:114" ht="15.75" customHeight="1" x14ac:dyDescent="0.35">
      <c r="B160" s="165">
        <v>693</v>
      </c>
      <c r="C160" s="146" t="s">
        <v>456</v>
      </c>
      <c r="D160" s="129" t="s">
        <v>73</v>
      </c>
      <c r="E160" s="130" t="s">
        <v>454</v>
      </c>
      <c r="F160" s="278"/>
      <c r="G160" s="279"/>
      <c r="H160" s="90"/>
      <c r="I160" s="175">
        <v>95</v>
      </c>
      <c r="J160" s="136">
        <v>33</v>
      </c>
      <c r="K160" s="136">
        <v>31.4</v>
      </c>
      <c r="L160" s="274">
        <v>17.379813065101352</v>
      </c>
      <c r="M160" s="175">
        <v>40</v>
      </c>
      <c r="N160" s="175">
        <v>21</v>
      </c>
      <c r="O160" s="136">
        <v>8.4</v>
      </c>
      <c r="P160" s="274">
        <v>13.101826275079031</v>
      </c>
      <c r="Q160" s="136">
        <f t="shared" ref="Q160:T160" si="762">AVERAGE(I160,M160)</f>
        <v>67.5</v>
      </c>
      <c r="R160" s="136">
        <f t="shared" si="762"/>
        <v>27</v>
      </c>
      <c r="S160" s="136">
        <f t="shared" si="762"/>
        <v>19.899999999999999</v>
      </c>
      <c r="T160" s="136">
        <f t="shared" si="762"/>
        <v>15.240819670090191</v>
      </c>
      <c r="U160" s="175">
        <v>0</v>
      </c>
      <c r="V160" s="136">
        <v>0</v>
      </c>
      <c r="W160" s="136">
        <v>0</v>
      </c>
      <c r="X160" s="175">
        <v>0</v>
      </c>
      <c r="Y160" s="136">
        <v>0</v>
      </c>
      <c r="Z160" s="136">
        <v>0</v>
      </c>
      <c r="AA160" s="175">
        <f t="shared" ref="AA160:AC160" si="763">AVERAGE(U160,X160)</f>
        <v>0</v>
      </c>
      <c r="AB160" s="136">
        <f t="shared" si="763"/>
        <v>0</v>
      </c>
      <c r="AC160" s="136">
        <f t="shared" si="763"/>
        <v>0</v>
      </c>
      <c r="AD160" s="229">
        <v>43665</v>
      </c>
      <c r="AE160" s="275">
        <v>60</v>
      </c>
      <c r="AF160" s="276">
        <v>33</v>
      </c>
      <c r="AG160" s="276">
        <v>19.8</v>
      </c>
      <c r="AH160" s="168" t="s">
        <v>139</v>
      </c>
      <c r="AI160" s="229">
        <v>43663</v>
      </c>
      <c r="AJ160" s="275">
        <v>80</v>
      </c>
      <c r="AK160" s="276">
        <v>60.7</v>
      </c>
      <c r="AL160" s="276">
        <v>48.6</v>
      </c>
      <c r="AM160" s="168" t="s">
        <v>77</v>
      </c>
      <c r="AN160" s="136">
        <f t="shared" ref="AN160:AP160" si="764">AVERAGE(AE160,AJ160)</f>
        <v>70</v>
      </c>
      <c r="AO160" s="136">
        <f t="shared" si="764"/>
        <v>46.85</v>
      </c>
      <c r="AP160" s="136">
        <f t="shared" si="764"/>
        <v>34.200000000000003</v>
      </c>
      <c r="AQ160" s="229">
        <v>44047</v>
      </c>
      <c r="AR160" s="116">
        <v>20</v>
      </c>
      <c r="AS160" s="116">
        <v>30</v>
      </c>
      <c r="AT160" s="117">
        <f t="shared" si="732"/>
        <v>6</v>
      </c>
      <c r="AU160" s="116">
        <v>0.46100000000000002</v>
      </c>
      <c r="AV160" s="116">
        <v>0.54286993507947179</v>
      </c>
      <c r="AW160" s="115">
        <v>44058</v>
      </c>
      <c r="AX160" s="116">
        <v>0</v>
      </c>
      <c r="AY160" s="116">
        <v>0</v>
      </c>
      <c r="AZ160" s="117">
        <f t="shared" si="733"/>
        <v>0</v>
      </c>
      <c r="BA160" s="116">
        <v>1.6E-2</v>
      </c>
      <c r="BB160" s="116">
        <v>7.17772035601493E-2</v>
      </c>
      <c r="BC160" s="136">
        <f t="shared" si="734"/>
        <v>10</v>
      </c>
      <c r="BD160" s="136">
        <f t="shared" si="735"/>
        <v>15</v>
      </c>
      <c r="BE160" s="136">
        <f t="shared" si="736"/>
        <v>3</v>
      </c>
      <c r="BF160" s="136">
        <f t="shared" si="737"/>
        <v>0.23850000000000002</v>
      </c>
      <c r="BG160" s="136">
        <f t="shared" si="738"/>
        <v>0.30732356931981053</v>
      </c>
      <c r="BH160" s="93"/>
      <c r="BI160" s="93"/>
      <c r="BJ160" s="93"/>
      <c r="BK160" s="93"/>
      <c r="BL160" s="248"/>
      <c r="BM160" s="248"/>
      <c r="BN160" s="93"/>
      <c r="BO160" s="93"/>
      <c r="BP160" s="93"/>
      <c r="BQ160" s="93"/>
      <c r="BR160" s="93"/>
      <c r="BS160" s="248"/>
      <c r="BT160" s="248"/>
      <c r="BU160" s="93"/>
      <c r="BV160" s="93"/>
      <c r="BW160" s="93"/>
      <c r="BX160" s="93"/>
      <c r="BY160" s="248"/>
      <c r="BZ160" s="248"/>
      <c r="CA160" s="90">
        <v>40</v>
      </c>
      <c r="CB160" s="90">
        <v>25</v>
      </c>
      <c r="CC160" s="90">
        <v>10</v>
      </c>
      <c r="CD160" s="175">
        <v>55</v>
      </c>
      <c r="CE160" s="175">
        <v>35</v>
      </c>
      <c r="CF160" s="136">
        <v>19.25</v>
      </c>
      <c r="CG160" s="136">
        <v>6</v>
      </c>
      <c r="CH160" s="136">
        <v>5.681373896699534</v>
      </c>
      <c r="CI160" s="90">
        <v>30</v>
      </c>
      <c r="CJ160" s="90">
        <v>15</v>
      </c>
      <c r="CK160" s="136">
        <v>4.5</v>
      </c>
      <c r="CL160" s="90">
        <v>30</v>
      </c>
      <c r="CM160" s="90">
        <v>15</v>
      </c>
      <c r="CN160" s="136">
        <v>4.5</v>
      </c>
      <c r="CO160" s="90">
        <v>30</v>
      </c>
      <c r="CP160" s="90">
        <v>15</v>
      </c>
      <c r="CQ160" s="136">
        <v>4.5</v>
      </c>
      <c r="CR160" s="175">
        <v>40</v>
      </c>
      <c r="CS160" s="175">
        <v>35</v>
      </c>
      <c r="CT160" s="90">
        <v>14</v>
      </c>
      <c r="CU160" s="90">
        <v>9</v>
      </c>
      <c r="CV160" s="136">
        <v>11.240078115573223</v>
      </c>
      <c r="CW160" s="175">
        <v>35</v>
      </c>
      <c r="CX160" s="175">
        <v>35</v>
      </c>
      <c r="CY160" s="90">
        <v>12.25</v>
      </c>
      <c r="CZ160" s="90">
        <v>13</v>
      </c>
      <c r="DA160" s="136">
        <v>11.612422291652646</v>
      </c>
      <c r="DB160" s="136">
        <f t="shared" ref="DB160:DC160" si="765">AVERAGE(CR160,CW160)</f>
        <v>37.5</v>
      </c>
      <c r="DC160" s="136">
        <f t="shared" si="765"/>
        <v>35</v>
      </c>
      <c r="DD160" s="136">
        <f t="shared" ref="DD160:DE160" si="766">AVERAGE(CU160,CZ160)</f>
        <v>11</v>
      </c>
      <c r="DE160" s="136">
        <f t="shared" si="766"/>
        <v>11.426250203612934</v>
      </c>
      <c r="DF160" s="234">
        <f t="shared" si="620"/>
        <v>37.5</v>
      </c>
      <c r="DG160" s="234">
        <f t="shared" si="621"/>
        <v>24.12142857142857</v>
      </c>
      <c r="DH160" s="234">
        <f t="shared" si="622"/>
        <v>12.764285714285714</v>
      </c>
      <c r="DI160" s="234">
        <f t="shared" si="623"/>
        <v>13.333534936851564</v>
      </c>
      <c r="DJ160" s="234">
        <f t="shared" si="666"/>
        <v>9.3333333333333339</v>
      </c>
    </row>
    <row r="161" spans="1:114" ht="15.75" customHeight="1" x14ac:dyDescent="0.35">
      <c r="B161" s="165">
        <v>694</v>
      </c>
      <c r="C161" s="146" t="s">
        <v>460</v>
      </c>
      <c r="D161" s="129" t="s">
        <v>73</v>
      </c>
      <c r="E161" s="130" t="s">
        <v>454</v>
      </c>
      <c r="F161" s="273">
        <v>80</v>
      </c>
      <c r="G161" s="136">
        <v>21</v>
      </c>
      <c r="H161" s="90">
        <v>16.8</v>
      </c>
      <c r="I161" s="175">
        <v>85</v>
      </c>
      <c r="J161" s="136">
        <v>21</v>
      </c>
      <c r="K161" s="136">
        <v>17.899999999999999</v>
      </c>
      <c r="L161" s="274">
        <v>18.05961877237705</v>
      </c>
      <c r="M161" s="175">
        <v>85</v>
      </c>
      <c r="N161" s="175">
        <v>44.4</v>
      </c>
      <c r="O161" s="136">
        <v>37.700000000000003</v>
      </c>
      <c r="P161" s="274">
        <v>54.723986321446013</v>
      </c>
      <c r="Q161" s="136">
        <f t="shared" ref="Q161:T161" si="767">AVERAGE(I161,M161)</f>
        <v>85</v>
      </c>
      <c r="R161" s="136">
        <f t="shared" si="767"/>
        <v>32.700000000000003</v>
      </c>
      <c r="S161" s="136">
        <f t="shared" si="767"/>
        <v>27.8</v>
      </c>
      <c r="T161" s="136">
        <f t="shared" si="767"/>
        <v>36.391802546911535</v>
      </c>
      <c r="U161" s="175">
        <v>30</v>
      </c>
      <c r="V161" s="136">
        <v>7</v>
      </c>
      <c r="W161" s="136">
        <v>2.1</v>
      </c>
      <c r="X161" s="175">
        <v>70</v>
      </c>
      <c r="Y161" s="136">
        <v>44.3</v>
      </c>
      <c r="Z161" s="136">
        <v>31</v>
      </c>
      <c r="AA161" s="175">
        <f t="shared" ref="AA161:AC161" si="768">AVERAGE(U161,X161)</f>
        <v>50</v>
      </c>
      <c r="AB161" s="136">
        <f t="shared" si="768"/>
        <v>25.65</v>
      </c>
      <c r="AC161" s="136">
        <f t="shared" si="768"/>
        <v>16.55</v>
      </c>
      <c r="AD161" s="229">
        <v>43654</v>
      </c>
      <c r="AE161" s="275">
        <v>60</v>
      </c>
      <c r="AF161" s="276">
        <v>50</v>
      </c>
      <c r="AG161" s="276">
        <v>30</v>
      </c>
      <c r="AH161" s="168"/>
      <c r="AI161" s="229">
        <v>43654</v>
      </c>
      <c r="AJ161" s="275">
        <v>50</v>
      </c>
      <c r="AK161" s="276">
        <v>55.3</v>
      </c>
      <c r="AL161" s="276">
        <v>27.7</v>
      </c>
      <c r="AM161" s="174"/>
      <c r="AN161" s="136">
        <f t="shared" ref="AN161:AP161" si="769">AVERAGE(AE161,AJ161)</f>
        <v>55</v>
      </c>
      <c r="AO161" s="136">
        <f t="shared" si="769"/>
        <v>52.65</v>
      </c>
      <c r="AP161" s="136">
        <f t="shared" si="769"/>
        <v>28.85</v>
      </c>
      <c r="AQ161" s="229">
        <v>44022</v>
      </c>
      <c r="AR161" s="116">
        <v>10</v>
      </c>
      <c r="AS161" s="116">
        <v>20</v>
      </c>
      <c r="AT161" s="117">
        <f t="shared" ref="AT161:AT178" si="770">(AR161*AS161)/100</f>
        <v>2</v>
      </c>
      <c r="AU161" s="116">
        <v>1.919</v>
      </c>
      <c r="AV161" s="116">
        <v>0.46979354478275226</v>
      </c>
      <c r="AW161" s="115">
        <v>44024</v>
      </c>
      <c r="AX161" s="116">
        <v>20</v>
      </c>
      <c r="AY161" s="116">
        <v>40</v>
      </c>
      <c r="AZ161" s="117">
        <f t="shared" ref="AZ161:AZ178" si="771">(AX161*AY161)/100</f>
        <v>8</v>
      </c>
      <c r="BA161" s="116">
        <v>2.9710000000000001</v>
      </c>
      <c r="BB161" s="116">
        <v>0.68956669553224925</v>
      </c>
      <c r="BC161" s="136">
        <f t="shared" si="734"/>
        <v>15</v>
      </c>
      <c r="BD161" s="136">
        <f t="shared" si="735"/>
        <v>30</v>
      </c>
      <c r="BE161" s="136">
        <f t="shared" si="736"/>
        <v>5</v>
      </c>
      <c r="BF161" s="136">
        <f t="shared" si="737"/>
        <v>2.4450000000000003</v>
      </c>
      <c r="BG161" s="136">
        <f t="shared" si="738"/>
        <v>0.57968012015750081</v>
      </c>
      <c r="BH161" s="261">
        <v>44379</v>
      </c>
      <c r="BI161" s="259">
        <v>20</v>
      </c>
      <c r="BJ161" s="259">
        <v>33</v>
      </c>
      <c r="BK161" s="259">
        <f>(BI161*BJ161)/100</f>
        <v>6.6</v>
      </c>
      <c r="BL161" s="325">
        <v>2.3109999999999999</v>
      </c>
      <c r="BM161" s="325">
        <v>1.4416447285947098</v>
      </c>
      <c r="BN161" s="262"/>
      <c r="BO161" s="257">
        <v>44382</v>
      </c>
      <c r="BP161" s="258">
        <v>40</v>
      </c>
      <c r="BQ161" s="258">
        <v>14</v>
      </c>
      <c r="BR161" s="259">
        <f>(BP161*BQ161)/100</f>
        <v>5.6</v>
      </c>
      <c r="BS161" s="325">
        <v>4.6619999999999999</v>
      </c>
      <c r="BT161" s="325">
        <v>2.0103639882624713</v>
      </c>
      <c r="BU161" s="260"/>
      <c r="BV161" s="93">
        <f>AVERAGE(BI161,BP161)</f>
        <v>30</v>
      </c>
      <c r="BW161" s="93">
        <f>AVERAGE(BJ161,BQ161)</f>
        <v>23.5</v>
      </c>
      <c r="BX161" s="93">
        <f>AVERAGE(BK161,BR161)</f>
        <v>6.1</v>
      </c>
      <c r="BY161" s="248">
        <f t="shared" si="627"/>
        <v>3.4864999999999999</v>
      </c>
      <c r="BZ161" s="248">
        <f t="shared" si="628"/>
        <v>1.7260043584285905</v>
      </c>
      <c r="CA161" s="90">
        <v>40</v>
      </c>
      <c r="CB161" s="90">
        <v>15</v>
      </c>
      <c r="CC161" s="90">
        <v>6</v>
      </c>
      <c r="CD161" s="175">
        <v>60</v>
      </c>
      <c r="CE161" s="175">
        <v>30</v>
      </c>
      <c r="CF161" s="136">
        <v>18</v>
      </c>
      <c r="CG161" s="136">
        <v>16.666666666666664</v>
      </c>
      <c r="CH161" s="136">
        <v>15.803373363023733</v>
      </c>
      <c r="CI161" s="90">
        <v>30</v>
      </c>
      <c r="CJ161" s="90">
        <v>20</v>
      </c>
      <c r="CK161" s="136">
        <v>6</v>
      </c>
      <c r="CL161" s="90">
        <v>30</v>
      </c>
      <c r="CM161" s="90">
        <v>15</v>
      </c>
      <c r="CN161" s="136">
        <v>4.5</v>
      </c>
      <c r="CO161" s="90">
        <v>30</v>
      </c>
      <c r="CP161" s="90">
        <v>17.5</v>
      </c>
      <c r="CQ161" s="136">
        <v>5.25</v>
      </c>
      <c r="CR161" s="175">
        <v>55</v>
      </c>
      <c r="CS161" s="175">
        <v>35</v>
      </c>
      <c r="CT161" s="90">
        <v>19.25</v>
      </c>
      <c r="CU161" s="90">
        <v>37</v>
      </c>
      <c r="CV161" s="136">
        <v>58.632733235839879</v>
      </c>
      <c r="CW161" s="175">
        <v>50</v>
      </c>
      <c r="CX161" s="175">
        <v>20</v>
      </c>
      <c r="CY161" s="90">
        <v>10</v>
      </c>
      <c r="CZ161" s="90">
        <v>15</v>
      </c>
      <c r="DA161" s="136">
        <v>15.375638553722121</v>
      </c>
      <c r="DB161" s="136">
        <f t="shared" ref="DB161:DC161" si="772">AVERAGE(CR161,CW161)</f>
        <v>52.5</v>
      </c>
      <c r="DC161" s="136">
        <f t="shared" si="772"/>
        <v>27.5</v>
      </c>
      <c r="DD161" s="136">
        <f t="shared" ref="DD161:DE161" si="773">AVERAGE(CU161,CZ161)</f>
        <v>26</v>
      </c>
      <c r="DE161" s="136">
        <f t="shared" si="773"/>
        <v>37.004185894781003</v>
      </c>
      <c r="DF161" s="234">
        <f t="shared" si="620"/>
        <v>47.941176470588232</v>
      </c>
      <c r="DG161" s="234">
        <f t="shared" si="621"/>
        <v>28.529411764705884</v>
      </c>
      <c r="DH161" s="234">
        <f t="shared" si="622"/>
        <v>14.655882352941175</v>
      </c>
      <c r="DI161" s="234">
        <f t="shared" si="623"/>
        <v>36.697994220846269</v>
      </c>
      <c r="DJ161" s="234">
        <f t="shared" si="666"/>
        <v>22.888888888888886</v>
      </c>
    </row>
    <row r="162" spans="1:114" ht="15.75" customHeight="1" x14ac:dyDescent="0.35">
      <c r="B162" s="165">
        <v>695</v>
      </c>
      <c r="C162" s="146" t="s">
        <v>461</v>
      </c>
      <c r="D162" s="129" t="s">
        <v>73</v>
      </c>
      <c r="E162" s="130" t="s">
        <v>454</v>
      </c>
      <c r="F162" s="273">
        <v>30</v>
      </c>
      <c r="G162" s="136">
        <v>14</v>
      </c>
      <c r="H162" s="90">
        <v>4.2</v>
      </c>
      <c r="I162" s="175">
        <v>70</v>
      </c>
      <c r="J162" s="136">
        <v>7</v>
      </c>
      <c r="K162" s="136">
        <v>4.9000000000000004</v>
      </c>
      <c r="L162" s="274">
        <v>5.9639519631736153</v>
      </c>
      <c r="M162" s="175">
        <v>90</v>
      </c>
      <c r="N162" s="175">
        <v>7</v>
      </c>
      <c r="O162" s="136">
        <v>6.3</v>
      </c>
      <c r="P162" s="274">
        <v>7.1115950046058201</v>
      </c>
      <c r="Q162" s="136">
        <f t="shared" ref="Q162:T162" si="774">AVERAGE(I162,M162)</f>
        <v>80</v>
      </c>
      <c r="R162" s="136">
        <f t="shared" si="774"/>
        <v>7</v>
      </c>
      <c r="S162" s="136">
        <f t="shared" si="774"/>
        <v>5.6</v>
      </c>
      <c r="T162" s="136">
        <f t="shared" si="774"/>
        <v>6.5377734838897172</v>
      </c>
      <c r="U162" s="175">
        <v>10</v>
      </c>
      <c r="V162" s="136">
        <v>21</v>
      </c>
      <c r="W162" s="136">
        <v>2.1</v>
      </c>
      <c r="X162" s="175">
        <v>10</v>
      </c>
      <c r="Y162" s="136">
        <v>7</v>
      </c>
      <c r="Z162" s="136">
        <v>0.7</v>
      </c>
      <c r="AA162" s="175">
        <f t="shared" ref="AA162:AC162" si="775">AVERAGE(U162,X162)</f>
        <v>10</v>
      </c>
      <c r="AB162" s="136">
        <f t="shared" si="775"/>
        <v>14</v>
      </c>
      <c r="AC162" s="136">
        <f t="shared" si="775"/>
        <v>1.4</v>
      </c>
      <c r="AD162" s="229">
        <v>43661</v>
      </c>
      <c r="AE162" s="275">
        <v>55</v>
      </c>
      <c r="AF162" s="276">
        <v>14</v>
      </c>
      <c r="AG162" s="276">
        <v>7.7</v>
      </c>
      <c r="AH162" s="174"/>
      <c r="AI162" s="229">
        <v>43658</v>
      </c>
      <c r="AJ162" s="275">
        <v>50</v>
      </c>
      <c r="AK162" s="276">
        <v>21</v>
      </c>
      <c r="AL162" s="276">
        <v>10.5</v>
      </c>
      <c r="AM162" s="168" t="s">
        <v>77</v>
      </c>
      <c r="AN162" s="136">
        <f t="shared" ref="AN162:AP162" si="776">AVERAGE(AE162,AJ162)</f>
        <v>52.5</v>
      </c>
      <c r="AO162" s="136">
        <f t="shared" si="776"/>
        <v>17.5</v>
      </c>
      <c r="AP162" s="136">
        <f t="shared" si="776"/>
        <v>9.1</v>
      </c>
      <c r="AQ162" s="229">
        <v>44028</v>
      </c>
      <c r="AR162" s="116">
        <v>0</v>
      </c>
      <c r="AS162" s="116">
        <v>0</v>
      </c>
      <c r="AT162" s="117">
        <f t="shared" si="770"/>
        <v>0</v>
      </c>
      <c r="AU162" s="116">
        <v>0.32</v>
      </c>
      <c r="AV162" s="116">
        <v>0.29299510389760591</v>
      </c>
      <c r="AW162" s="115">
        <v>44028</v>
      </c>
      <c r="AX162" s="116">
        <v>4</v>
      </c>
      <c r="AY162" s="116">
        <v>10</v>
      </c>
      <c r="AZ162" s="117">
        <f t="shared" si="771"/>
        <v>0.4</v>
      </c>
      <c r="BA162" s="116">
        <v>0.39100000000000001</v>
      </c>
      <c r="BB162" s="116">
        <v>0</v>
      </c>
      <c r="BC162" s="136">
        <f t="shared" si="734"/>
        <v>2</v>
      </c>
      <c r="BD162" s="136">
        <f t="shared" si="735"/>
        <v>5</v>
      </c>
      <c r="BE162" s="136">
        <f t="shared" si="736"/>
        <v>0.2</v>
      </c>
      <c r="BF162" s="136">
        <f t="shared" si="737"/>
        <v>0.35550000000000004</v>
      </c>
      <c r="BG162" s="136">
        <f t="shared" si="738"/>
        <v>0.14649755194880296</v>
      </c>
      <c r="BH162" s="93"/>
      <c r="BI162" s="93"/>
      <c r="BJ162" s="93"/>
      <c r="BK162" s="93"/>
      <c r="BL162" s="248"/>
      <c r="BM162" s="248"/>
      <c r="BN162" s="93"/>
      <c r="BO162" s="93"/>
      <c r="BP162" s="93"/>
      <c r="BQ162" s="93"/>
      <c r="BR162" s="93"/>
      <c r="BS162" s="248"/>
      <c r="BT162" s="248"/>
      <c r="BU162" s="93"/>
      <c r="BV162" s="93"/>
      <c r="BW162" s="93"/>
      <c r="BX162" s="93"/>
      <c r="BY162" s="248"/>
      <c r="BZ162" s="248"/>
      <c r="CA162" s="90">
        <v>20</v>
      </c>
      <c r="CB162" s="90">
        <v>10</v>
      </c>
      <c r="CC162" s="90">
        <v>2</v>
      </c>
      <c r="CD162" s="175">
        <v>30</v>
      </c>
      <c r="CE162" s="175">
        <v>10</v>
      </c>
      <c r="CF162" s="136">
        <v>3</v>
      </c>
      <c r="CG162" s="136">
        <v>1</v>
      </c>
      <c r="CH162" s="136">
        <v>78.230397668558311</v>
      </c>
      <c r="CI162" s="90">
        <v>15</v>
      </c>
      <c r="CJ162" s="90">
        <v>10</v>
      </c>
      <c r="CK162" s="136">
        <v>1.5</v>
      </c>
      <c r="CL162" s="90">
        <v>10</v>
      </c>
      <c r="CM162" s="90">
        <v>10</v>
      </c>
      <c r="CN162" s="136">
        <v>1</v>
      </c>
      <c r="CO162" s="90">
        <v>12.5</v>
      </c>
      <c r="CP162" s="90">
        <v>10</v>
      </c>
      <c r="CQ162" s="136">
        <v>1.25</v>
      </c>
      <c r="CR162" s="175">
        <v>20</v>
      </c>
      <c r="CS162" s="175">
        <v>10</v>
      </c>
      <c r="CT162" s="90">
        <v>2</v>
      </c>
      <c r="CU162" s="90">
        <v>6</v>
      </c>
      <c r="CV162" s="136">
        <v>4.8095234559929709</v>
      </c>
      <c r="CW162" s="175">
        <v>20</v>
      </c>
      <c r="CX162" s="175">
        <v>10</v>
      </c>
      <c r="CY162" s="90">
        <v>2</v>
      </c>
      <c r="CZ162" s="90">
        <v>9</v>
      </c>
      <c r="DA162" s="136">
        <v>3.69</v>
      </c>
      <c r="DB162" s="136">
        <f t="shared" ref="DB162:DC162" si="777">AVERAGE(CR162,CW162)</f>
        <v>20</v>
      </c>
      <c r="DC162" s="136">
        <f t="shared" si="777"/>
        <v>10</v>
      </c>
      <c r="DD162" s="136">
        <f t="shared" ref="DD162:DE162" si="778">AVERAGE(CU162,CZ162)</f>
        <v>7.5</v>
      </c>
      <c r="DE162" s="136">
        <f t="shared" si="778"/>
        <v>4.2497617279964857</v>
      </c>
      <c r="DF162" s="234">
        <f t="shared" si="620"/>
        <v>28.933333333333334</v>
      </c>
      <c r="DG162" s="234">
        <f t="shared" si="621"/>
        <v>10.733333333333333</v>
      </c>
      <c r="DH162" s="234">
        <f t="shared" si="622"/>
        <v>3.22</v>
      </c>
      <c r="DI162" s="234">
        <f t="shared" si="623"/>
        <v>5.3937676059431015</v>
      </c>
      <c r="DJ162" s="234">
        <f t="shared" si="666"/>
        <v>5.333333333333333</v>
      </c>
    </row>
    <row r="163" spans="1:114" ht="15.75" customHeight="1" x14ac:dyDescent="0.35">
      <c r="B163" s="165">
        <v>696</v>
      </c>
      <c r="C163" s="146" t="s">
        <v>463</v>
      </c>
      <c r="D163" s="129" t="s">
        <v>73</v>
      </c>
      <c r="E163" s="130" t="s">
        <v>454</v>
      </c>
      <c r="F163" s="273">
        <v>60</v>
      </c>
      <c r="G163" s="136">
        <v>33</v>
      </c>
      <c r="H163" s="90">
        <v>19.8</v>
      </c>
      <c r="I163" s="175">
        <v>50</v>
      </c>
      <c r="J163" s="136">
        <v>14</v>
      </c>
      <c r="K163" s="136">
        <v>7</v>
      </c>
      <c r="L163" s="274">
        <v>2.4142059058260177</v>
      </c>
      <c r="M163" s="175">
        <v>20</v>
      </c>
      <c r="N163" s="175">
        <v>10.5</v>
      </c>
      <c r="O163" s="136">
        <v>2.1</v>
      </c>
      <c r="P163" s="274">
        <v>2.4994587969732907</v>
      </c>
      <c r="Q163" s="136">
        <f t="shared" ref="Q163:T163" si="779">AVERAGE(I163,M163)</f>
        <v>35</v>
      </c>
      <c r="R163" s="136">
        <f t="shared" si="779"/>
        <v>12.25</v>
      </c>
      <c r="S163" s="136">
        <f t="shared" si="779"/>
        <v>4.55</v>
      </c>
      <c r="T163" s="136">
        <f t="shared" si="779"/>
        <v>2.4568323513996542</v>
      </c>
      <c r="U163" s="175">
        <v>40</v>
      </c>
      <c r="V163" s="136">
        <v>7</v>
      </c>
      <c r="W163" s="136">
        <v>2.8</v>
      </c>
      <c r="X163" s="175">
        <v>20</v>
      </c>
      <c r="Y163" s="136">
        <v>33</v>
      </c>
      <c r="Z163" s="136">
        <v>6.6</v>
      </c>
      <c r="AA163" s="175">
        <f t="shared" ref="AA163:AC163" si="780">AVERAGE(U163,X163)</f>
        <v>30</v>
      </c>
      <c r="AB163" s="136">
        <f t="shared" si="780"/>
        <v>20</v>
      </c>
      <c r="AC163" s="136">
        <f t="shared" si="780"/>
        <v>4.6999999999999993</v>
      </c>
      <c r="AD163" s="229">
        <v>43656</v>
      </c>
      <c r="AE163" s="275">
        <v>60</v>
      </c>
      <c r="AF163" s="276">
        <v>10.5</v>
      </c>
      <c r="AG163" s="276">
        <v>6.3</v>
      </c>
      <c r="AH163" s="174"/>
      <c r="AI163" s="229">
        <v>43656</v>
      </c>
      <c r="AJ163" s="275">
        <v>30</v>
      </c>
      <c r="AK163" s="276">
        <v>17.5</v>
      </c>
      <c r="AL163" s="276">
        <v>5.3</v>
      </c>
      <c r="AM163" s="174"/>
      <c r="AN163" s="136">
        <f t="shared" ref="AN163:AP163" si="781">AVERAGE(AE163,AJ163)</f>
        <v>45</v>
      </c>
      <c r="AO163" s="136">
        <f t="shared" si="781"/>
        <v>14</v>
      </c>
      <c r="AP163" s="136">
        <f t="shared" si="781"/>
        <v>5.8</v>
      </c>
      <c r="AQ163" s="229">
        <v>44023</v>
      </c>
      <c r="AR163" s="116">
        <v>10</v>
      </c>
      <c r="AS163" s="116">
        <v>10</v>
      </c>
      <c r="AT163" s="117">
        <f t="shared" si="770"/>
        <v>1</v>
      </c>
      <c r="AU163" s="116">
        <v>0.51300000000000001</v>
      </c>
      <c r="AV163" s="116">
        <v>0.28426920663048694</v>
      </c>
      <c r="AW163" s="115">
        <v>44024</v>
      </c>
      <c r="AX163" s="116">
        <v>10</v>
      </c>
      <c r="AY163" s="116">
        <v>10</v>
      </c>
      <c r="AZ163" s="117">
        <f t="shared" si="771"/>
        <v>1</v>
      </c>
      <c r="BA163" s="116">
        <v>8.2000000000000003E-2</v>
      </c>
      <c r="BB163" s="116">
        <v>0</v>
      </c>
      <c r="BC163" s="136">
        <f t="shared" si="734"/>
        <v>10</v>
      </c>
      <c r="BD163" s="136">
        <f t="shared" si="735"/>
        <v>10</v>
      </c>
      <c r="BE163" s="136">
        <f t="shared" si="736"/>
        <v>1</v>
      </c>
      <c r="BF163" s="136">
        <f t="shared" si="737"/>
        <v>0.29749999999999999</v>
      </c>
      <c r="BG163" s="136">
        <f t="shared" si="738"/>
        <v>0.14213460331524347</v>
      </c>
      <c r="BH163" s="93"/>
      <c r="BI163" s="93"/>
      <c r="BJ163" s="93"/>
      <c r="BK163" s="93"/>
      <c r="BL163" s="248"/>
      <c r="BM163" s="248"/>
      <c r="BN163" s="93"/>
      <c r="BO163" s="93"/>
      <c r="BP163" s="93"/>
      <c r="BQ163" s="93"/>
      <c r="BR163" s="93"/>
      <c r="BS163" s="248"/>
      <c r="BT163" s="248"/>
      <c r="BU163" s="93"/>
      <c r="BV163" s="93"/>
      <c r="BW163" s="93"/>
      <c r="BX163" s="93"/>
      <c r="BY163" s="248"/>
      <c r="BZ163" s="248"/>
      <c r="CA163" s="90">
        <v>40</v>
      </c>
      <c r="CB163" s="90">
        <v>50</v>
      </c>
      <c r="CC163" s="90">
        <v>20</v>
      </c>
      <c r="CD163" s="175">
        <v>30</v>
      </c>
      <c r="CE163" s="175">
        <v>20</v>
      </c>
      <c r="CF163" s="136">
        <v>6</v>
      </c>
      <c r="CG163" s="136">
        <v>5</v>
      </c>
      <c r="CH163" s="136">
        <v>1.1372388489964662</v>
      </c>
      <c r="CI163" s="90">
        <v>35</v>
      </c>
      <c r="CJ163" s="90">
        <v>20</v>
      </c>
      <c r="CK163" s="136">
        <v>7</v>
      </c>
      <c r="CL163" s="90">
        <v>30</v>
      </c>
      <c r="CM163" s="90">
        <v>15</v>
      </c>
      <c r="CN163" s="136">
        <v>4.5</v>
      </c>
      <c r="CO163" s="90">
        <v>32.5</v>
      </c>
      <c r="CP163" s="90">
        <v>17.5</v>
      </c>
      <c r="CQ163" s="136">
        <v>5.75</v>
      </c>
      <c r="CR163" s="175">
        <v>60</v>
      </c>
      <c r="CS163" s="175">
        <v>45</v>
      </c>
      <c r="CT163" s="90">
        <v>27</v>
      </c>
      <c r="CU163" s="90">
        <v>7</v>
      </c>
      <c r="CV163" s="136">
        <v>7.5776682026727169</v>
      </c>
      <c r="CW163" s="175">
        <v>50</v>
      </c>
      <c r="CX163" s="175">
        <v>40</v>
      </c>
      <c r="CY163" s="90">
        <v>20</v>
      </c>
      <c r="CZ163" s="90">
        <v>2</v>
      </c>
      <c r="DA163" s="136">
        <v>9.6555940473423387</v>
      </c>
      <c r="DB163" s="136">
        <f t="shared" ref="DB163:DC163" si="782">AVERAGE(CR163,CW163)</f>
        <v>55</v>
      </c>
      <c r="DC163" s="136">
        <f t="shared" si="782"/>
        <v>42.5</v>
      </c>
      <c r="DD163" s="136">
        <f t="shared" ref="DD163:DE163" si="783">AVERAGE(CU163,CZ163)</f>
        <v>4.5</v>
      </c>
      <c r="DE163" s="136">
        <f t="shared" si="783"/>
        <v>8.6166311250075278</v>
      </c>
      <c r="DF163" s="234">
        <f t="shared" si="620"/>
        <v>36.333333333333336</v>
      </c>
      <c r="DG163" s="234">
        <f t="shared" si="621"/>
        <v>22.366666666666667</v>
      </c>
      <c r="DH163" s="234">
        <f t="shared" si="622"/>
        <v>9.0933333333333337</v>
      </c>
      <c r="DI163" s="234">
        <f t="shared" si="623"/>
        <v>5.5367317382035903</v>
      </c>
      <c r="DJ163" s="234">
        <f t="shared" si="666"/>
        <v>4.666666666666667</v>
      </c>
    </row>
    <row r="164" spans="1:114" ht="15.75" customHeight="1" x14ac:dyDescent="0.35">
      <c r="B164" s="165">
        <v>697</v>
      </c>
      <c r="C164" s="146" t="s">
        <v>466</v>
      </c>
      <c r="D164" s="129" t="s">
        <v>73</v>
      </c>
      <c r="E164" s="130" t="s">
        <v>454</v>
      </c>
      <c r="F164" s="273">
        <v>50</v>
      </c>
      <c r="G164" s="136">
        <v>66</v>
      </c>
      <c r="H164" s="90">
        <v>33</v>
      </c>
      <c r="I164" s="175">
        <v>60</v>
      </c>
      <c r="J164" s="136">
        <v>72.5</v>
      </c>
      <c r="K164" s="136">
        <v>43.5</v>
      </c>
      <c r="L164" s="274">
        <v>28.784691703439119</v>
      </c>
      <c r="M164" s="175">
        <v>75</v>
      </c>
      <c r="N164" s="175">
        <v>66</v>
      </c>
      <c r="O164" s="136">
        <v>49.5</v>
      </c>
      <c r="P164" s="274">
        <v>37.283403927608781</v>
      </c>
      <c r="Q164" s="136">
        <f t="shared" ref="Q164:T164" si="784">AVERAGE(I164,M164)</f>
        <v>67.5</v>
      </c>
      <c r="R164" s="136">
        <f t="shared" si="784"/>
        <v>69.25</v>
      </c>
      <c r="S164" s="136">
        <f t="shared" si="784"/>
        <v>46.5</v>
      </c>
      <c r="T164" s="136">
        <f t="shared" si="784"/>
        <v>33.034047815523948</v>
      </c>
      <c r="U164" s="175">
        <v>50</v>
      </c>
      <c r="V164" s="136">
        <v>33</v>
      </c>
      <c r="W164" s="136">
        <v>16.5</v>
      </c>
      <c r="X164" s="175">
        <v>70</v>
      </c>
      <c r="Y164" s="136">
        <v>33</v>
      </c>
      <c r="Z164" s="136">
        <v>23.1</v>
      </c>
      <c r="AA164" s="175">
        <f t="shared" ref="AA164:AC164" si="785">AVERAGE(U164,X164)</f>
        <v>60</v>
      </c>
      <c r="AB164" s="136">
        <f t="shared" si="785"/>
        <v>33</v>
      </c>
      <c r="AC164" s="136">
        <f t="shared" si="785"/>
        <v>19.8</v>
      </c>
      <c r="AD164" s="229">
        <v>43656</v>
      </c>
      <c r="AE164" s="275">
        <v>90</v>
      </c>
      <c r="AF164" s="276">
        <v>66</v>
      </c>
      <c r="AG164" s="276">
        <v>59.4</v>
      </c>
      <c r="AH164" s="174"/>
      <c r="AI164" s="229">
        <v>43657</v>
      </c>
      <c r="AJ164" s="275">
        <v>80</v>
      </c>
      <c r="AK164" s="276">
        <v>14</v>
      </c>
      <c r="AL164" s="276">
        <v>11.2</v>
      </c>
      <c r="AM164" s="168" t="s">
        <v>77</v>
      </c>
      <c r="AN164" s="136">
        <f t="shared" ref="AN164:AP164" si="786">AVERAGE(AE164,AJ164)</f>
        <v>85</v>
      </c>
      <c r="AO164" s="136">
        <f t="shared" si="786"/>
        <v>40</v>
      </c>
      <c r="AP164" s="136">
        <f t="shared" si="786"/>
        <v>35.299999999999997</v>
      </c>
      <c r="AQ164" s="229">
        <v>44026</v>
      </c>
      <c r="AR164" s="116">
        <v>10</v>
      </c>
      <c r="AS164" s="116">
        <v>70</v>
      </c>
      <c r="AT164" s="117">
        <f t="shared" si="770"/>
        <v>7</v>
      </c>
      <c r="AU164" s="116">
        <v>7.4820000000000002</v>
      </c>
      <c r="AV164" s="116">
        <v>2.4869151467089612</v>
      </c>
      <c r="AW164" s="115">
        <v>44027</v>
      </c>
      <c r="AX164" s="116">
        <v>40</v>
      </c>
      <c r="AY164" s="116">
        <v>30</v>
      </c>
      <c r="AZ164" s="117">
        <f t="shared" si="771"/>
        <v>12</v>
      </c>
      <c r="BA164" s="116">
        <v>5.8259999999999996</v>
      </c>
      <c r="BB164" s="116">
        <v>0.65483734685255601</v>
      </c>
      <c r="BC164" s="136">
        <f t="shared" si="734"/>
        <v>25</v>
      </c>
      <c r="BD164" s="136">
        <f t="shared" si="735"/>
        <v>50</v>
      </c>
      <c r="BE164" s="136">
        <f t="shared" si="736"/>
        <v>9.5</v>
      </c>
      <c r="BF164" s="136">
        <f t="shared" si="737"/>
        <v>6.6539999999999999</v>
      </c>
      <c r="BG164" s="136">
        <f t="shared" si="738"/>
        <v>1.5708762467807587</v>
      </c>
      <c r="BH164" s="93"/>
      <c r="BI164" s="93"/>
      <c r="BJ164" s="93"/>
      <c r="BK164" s="93"/>
      <c r="BL164" s="248"/>
      <c r="BM164" s="248"/>
      <c r="BN164" s="93"/>
      <c r="BO164" s="93"/>
      <c r="BP164" s="93"/>
      <c r="BQ164" s="93"/>
      <c r="BR164" s="93"/>
      <c r="BS164" s="248"/>
      <c r="BT164" s="248"/>
      <c r="BU164" s="93"/>
      <c r="BV164" s="93"/>
      <c r="BW164" s="93"/>
      <c r="BX164" s="93"/>
      <c r="BY164" s="248"/>
      <c r="BZ164" s="248"/>
      <c r="CA164" s="90">
        <v>40</v>
      </c>
      <c r="CB164" s="90">
        <v>30</v>
      </c>
      <c r="CC164" s="90">
        <v>12</v>
      </c>
      <c r="CD164" s="175">
        <v>75</v>
      </c>
      <c r="CE164" s="175">
        <v>60</v>
      </c>
      <c r="CF164" s="136">
        <v>45</v>
      </c>
      <c r="CG164" s="136">
        <v>28.000000000000004</v>
      </c>
      <c r="CH164" s="136">
        <v>47.796975524585342</v>
      </c>
      <c r="CI164" s="90">
        <v>45</v>
      </c>
      <c r="CJ164" s="90">
        <v>25</v>
      </c>
      <c r="CK164" s="136">
        <v>11.25</v>
      </c>
      <c r="CL164" s="90">
        <v>20</v>
      </c>
      <c r="CM164" s="90">
        <v>20</v>
      </c>
      <c r="CN164" s="136">
        <v>4</v>
      </c>
      <c r="CO164" s="90">
        <v>32.5</v>
      </c>
      <c r="CP164" s="90">
        <v>22.5</v>
      </c>
      <c r="CQ164" s="136">
        <v>7.625</v>
      </c>
      <c r="CR164" s="175">
        <v>45</v>
      </c>
      <c r="CS164" s="175">
        <v>25</v>
      </c>
      <c r="CT164" s="90">
        <v>11.25</v>
      </c>
      <c r="CU164" s="90">
        <v>23</v>
      </c>
      <c r="CV164" s="136">
        <v>21.904092879196792</v>
      </c>
      <c r="CW164" s="175">
        <v>50</v>
      </c>
      <c r="CX164" s="175">
        <v>40</v>
      </c>
      <c r="CY164" s="90">
        <v>20</v>
      </c>
      <c r="CZ164" s="90">
        <v>20</v>
      </c>
      <c r="DA164" s="136">
        <v>17.246883777461186</v>
      </c>
      <c r="DB164" s="136">
        <f t="shared" ref="DB164:DC164" si="787">AVERAGE(CR164,CW164)</f>
        <v>47.5</v>
      </c>
      <c r="DC164" s="136">
        <f t="shared" si="787"/>
        <v>32.5</v>
      </c>
      <c r="DD164" s="136">
        <f t="shared" ref="DD164:DE164" si="788">AVERAGE(CU164,CZ164)</f>
        <v>21.5</v>
      </c>
      <c r="DE164" s="136">
        <f t="shared" si="788"/>
        <v>19.575488328328987</v>
      </c>
      <c r="DF164" s="234">
        <f t="shared" si="620"/>
        <v>53.333333333333336</v>
      </c>
      <c r="DG164" s="234">
        <f t="shared" si="621"/>
        <v>43.366666666666667</v>
      </c>
      <c r="DH164" s="234">
        <f t="shared" si="622"/>
        <v>23.913333333333334</v>
      </c>
      <c r="DI164" s="234">
        <f t="shared" si="623"/>
        <v>26.304768071926468</v>
      </c>
      <c r="DJ164" s="234">
        <f t="shared" si="666"/>
        <v>23.666666666666668</v>
      </c>
    </row>
    <row r="165" spans="1:114" ht="15.75" customHeight="1" x14ac:dyDescent="0.35">
      <c r="B165" s="165">
        <v>698</v>
      </c>
      <c r="C165" s="146" t="s">
        <v>468</v>
      </c>
      <c r="D165" s="129" t="s">
        <v>73</v>
      </c>
      <c r="E165" s="130" t="s">
        <v>454</v>
      </c>
      <c r="F165" s="273">
        <v>30</v>
      </c>
      <c r="G165" s="136">
        <v>79</v>
      </c>
      <c r="H165" s="90">
        <v>23.7</v>
      </c>
      <c r="I165" s="175">
        <v>70</v>
      </c>
      <c r="J165" s="136">
        <v>60.7</v>
      </c>
      <c r="K165" s="136">
        <v>42.5</v>
      </c>
      <c r="L165" s="274">
        <v>50.930009383148075</v>
      </c>
      <c r="M165" s="175">
        <v>70</v>
      </c>
      <c r="N165" s="175">
        <v>55.3</v>
      </c>
      <c r="O165" s="136">
        <v>38.700000000000003</v>
      </c>
      <c r="P165" s="274">
        <v>32.883269285234675</v>
      </c>
      <c r="Q165" s="136">
        <f t="shared" ref="Q165:T165" si="789">AVERAGE(I165,M165)</f>
        <v>70</v>
      </c>
      <c r="R165" s="136">
        <f t="shared" si="789"/>
        <v>58</v>
      </c>
      <c r="S165" s="136">
        <f t="shared" si="789"/>
        <v>40.6</v>
      </c>
      <c r="T165" s="136">
        <f t="shared" si="789"/>
        <v>41.906639334191375</v>
      </c>
      <c r="U165" s="175">
        <v>70</v>
      </c>
      <c r="V165" s="136">
        <v>44.3</v>
      </c>
      <c r="W165" s="136">
        <v>31</v>
      </c>
      <c r="X165" s="175">
        <v>50</v>
      </c>
      <c r="Y165" s="136">
        <v>33</v>
      </c>
      <c r="Z165" s="136">
        <v>16.5</v>
      </c>
      <c r="AA165" s="175">
        <f t="shared" ref="AA165:AC165" si="790">AVERAGE(U165,X165)</f>
        <v>60</v>
      </c>
      <c r="AB165" s="136">
        <f t="shared" si="790"/>
        <v>38.65</v>
      </c>
      <c r="AC165" s="136">
        <f t="shared" si="790"/>
        <v>23.75</v>
      </c>
      <c r="AD165" s="229">
        <v>43661</v>
      </c>
      <c r="AE165" s="275">
        <v>100</v>
      </c>
      <c r="AF165" s="276">
        <v>44.3</v>
      </c>
      <c r="AG165" s="276">
        <v>44.3</v>
      </c>
      <c r="AH165" s="174"/>
      <c r="AI165" s="229">
        <v>43658</v>
      </c>
      <c r="AJ165" s="275">
        <v>75</v>
      </c>
      <c r="AK165" s="276">
        <v>33</v>
      </c>
      <c r="AL165" s="276">
        <v>24.8</v>
      </c>
      <c r="AM165" s="168" t="s">
        <v>77</v>
      </c>
      <c r="AN165" s="136">
        <f t="shared" ref="AN165:AP165" si="791">AVERAGE(AE165,AJ165)</f>
        <v>87.5</v>
      </c>
      <c r="AO165" s="136">
        <f t="shared" si="791"/>
        <v>38.65</v>
      </c>
      <c r="AP165" s="136">
        <f t="shared" si="791"/>
        <v>34.549999999999997</v>
      </c>
      <c r="AQ165" s="229">
        <v>44028</v>
      </c>
      <c r="AR165" s="116">
        <v>60</v>
      </c>
      <c r="AS165" s="116">
        <v>65</v>
      </c>
      <c r="AT165" s="117">
        <f t="shared" si="770"/>
        <v>39</v>
      </c>
      <c r="AU165" s="116">
        <v>14.228</v>
      </c>
      <c r="AV165" s="116">
        <v>4.487277861330222</v>
      </c>
      <c r="AW165" s="115">
        <v>44029</v>
      </c>
      <c r="AX165" s="116">
        <v>25</v>
      </c>
      <c r="AY165" s="116">
        <v>70</v>
      </c>
      <c r="AZ165" s="117">
        <f t="shared" si="771"/>
        <v>17.5</v>
      </c>
      <c r="BA165" s="116">
        <v>12.102</v>
      </c>
      <c r="BB165" s="116">
        <v>1.337872070930969</v>
      </c>
      <c r="BC165" s="136">
        <f t="shared" si="734"/>
        <v>42.5</v>
      </c>
      <c r="BD165" s="136">
        <f t="shared" si="735"/>
        <v>67.5</v>
      </c>
      <c r="BE165" s="136">
        <f t="shared" si="736"/>
        <v>28.25</v>
      </c>
      <c r="BF165" s="136">
        <f t="shared" si="737"/>
        <v>13.164999999999999</v>
      </c>
      <c r="BG165" s="136">
        <f t="shared" si="738"/>
        <v>2.9125749661305953</v>
      </c>
      <c r="BH165" s="93"/>
      <c r="BI165" s="93"/>
      <c r="BJ165" s="93"/>
      <c r="BK165" s="93"/>
      <c r="BL165" s="248"/>
      <c r="BM165" s="248"/>
      <c r="BN165" s="93"/>
      <c r="BO165" s="93"/>
      <c r="BP165" s="93"/>
      <c r="BQ165" s="93"/>
      <c r="BR165" s="93"/>
      <c r="BS165" s="248"/>
      <c r="BT165" s="248"/>
      <c r="BU165" s="93"/>
      <c r="BV165" s="93"/>
      <c r="BW165" s="93"/>
      <c r="BX165" s="93"/>
      <c r="BY165" s="248"/>
      <c r="BZ165" s="248"/>
      <c r="CA165" s="90"/>
      <c r="CB165" s="90"/>
      <c r="CC165" s="90"/>
      <c r="CD165" s="175">
        <v>75</v>
      </c>
      <c r="CE165" s="175">
        <v>45</v>
      </c>
      <c r="CF165" s="136">
        <v>33.75</v>
      </c>
      <c r="CG165" s="136">
        <v>19.333333333333332</v>
      </c>
      <c r="CH165" s="136">
        <v>23.7</v>
      </c>
      <c r="CI165" s="90">
        <v>30</v>
      </c>
      <c r="CJ165" s="90">
        <v>20</v>
      </c>
      <c r="CK165" s="136">
        <v>6</v>
      </c>
      <c r="CL165" s="90">
        <v>40</v>
      </c>
      <c r="CM165" s="90">
        <v>30</v>
      </c>
      <c r="CN165" s="136">
        <v>12</v>
      </c>
      <c r="CO165" s="90">
        <v>35</v>
      </c>
      <c r="CP165" s="90">
        <v>25</v>
      </c>
      <c r="CQ165" s="136">
        <v>9</v>
      </c>
      <c r="CR165" s="175">
        <v>60</v>
      </c>
      <c r="CS165" s="175">
        <v>55</v>
      </c>
      <c r="CT165" s="90">
        <v>33</v>
      </c>
      <c r="CU165" s="90">
        <v>14</v>
      </c>
      <c r="CV165" s="136">
        <v>13.068800726814992</v>
      </c>
      <c r="CW165" s="175">
        <v>65</v>
      </c>
      <c r="CX165" s="175">
        <v>40</v>
      </c>
      <c r="CY165" s="90">
        <v>26</v>
      </c>
      <c r="CZ165" s="90">
        <v>40</v>
      </c>
      <c r="DA165" s="136">
        <v>42.687316873729706</v>
      </c>
      <c r="DB165" s="136">
        <f t="shared" ref="DB165:DC165" si="792">AVERAGE(CR165,CW165)</f>
        <v>62.5</v>
      </c>
      <c r="DC165" s="136">
        <f t="shared" si="792"/>
        <v>47.5</v>
      </c>
      <c r="DD165" s="136">
        <f t="shared" ref="DD165:DE165" si="793">AVERAGE(CU165,CZ165)</f>
        <v>27</v>
      </c>
      <c r="DE165" s="136">
        <f t="shared" si="793"/>
        <v>27.878058800272349</v>
      </c>
      <c r="DF165" s="234">
        <f t="shared" si="620"/>
        <v>58.571428571428569</v>
      </c>
      <c r="DG165" s="234">
        <f t="shared" si="621"/>
        <v>48.18571428571429</v>
      </c>
      <c r="DH165" s="234">
        <f t="shared" si="622"/>
        <v>27.767857142857142</v>
      </c>
      <c r="DI165" s="234">
        <f t="shared" si="623"/>
        <v>34.892349067231862</v>
      </c>
      <c r="DJ165" s="234">
        <f t="shared" si="666"/>
        <v>24.444444444444443</v>
      </c>
    </row>
    <row r="166" spans="1:114" ht="15.75" customHeight="1" x14ac:dyDescent="0.35">
      <c r="B166" s="165">
        <v>699</v>
      </c>
      <c r="C166" s="146" t="s">
        <v>470</v>
      </c>
      <c r="D166" s="129" t="s">
        <v>73</v>
      </c>
      <c r="E166" s="130" t="s">
        <v>454</v>
      </c>
      <c r="F166" s="273">
        <v>90</v>
      </c>
      <c r="G166" s="136">
        <v>79</v>
      </c>
      <c r="H166" s="90">
        <v>71.099999999999994</v>
      </c>
      <c r="I166" s="175">
        <v>100</v>
      </c>
      <c r="J166" s="136">
        <v>38.700000000000003</v>
      </c>
      <c r="K166" s="136">
        <v>38.700000000000003</v>
      </c>
      <c r="L166" s="274">
        <v>34.633050408950822</v>
      </c>
      <c r="M166" s="175">
        <v>90</v>
      </c>
      <c r="N166" s="175">
        <v>55.3</v>
      </c>
      <c r="O166" s="136">
        <v>49.8</v>
      </c>
      <c r="P166" s="274">
        <v>33.296157768559105</v>
      </c>
      <c r="Q166" s="136">
        <f t="shared" ref="Q166:T166" si="794">AVERAGE(I166,M166)</f>
        <v>95</v>
      </c>
      <c r="R166" s="136">
        <f t="shared" si="794"/>
        <v>47</v>
      </c>
      <c r="S166" s="136">
        <f t="shared" si="794"/>
        <v>44.25</v>
      </c>
      <c r="T166" s="136">
        <f t="shared" si="794"/>
        <v>33.964604088754967</v>
      </c>
      <c r="U166" s="175">
        <v>30</v>
      </c>
      <c r="V166" s="136">
        <v>44.3</v>
      </c>
      <c r="W166" s="136">
        <v>13.3</v>
      </c>
      <c r="X166" s="175">
        <v>30</v>
      </c>
      <c r="Y166" s="136">
        <v>21</v>
      </c>
      <c r="Z166" s="136">
        <v>6.3</v>
      </c>
      <c r="AA166" s="175">
        <f t="shared" ref="AA166:AC166" si="795">AVERAGE(U166,X166)</f>
        <v>30</v>
      </c>
      <c r="AB166" s="136">
        <f t="shared" si="795"/>
        <v>32.65</v>
      </c>
      <c r="AC166" s="136">
        <f t="shared" si="795"/>
        <v>9.8000000000000007</v>
      </c>
      <c r="AD166" s="229">
        <v>43656</v>
      </c>
      <c r="AE166" s="275">
        <v>85</v>
      </c>
      <c r="AF166" s="276">
        <v>72.5</v>
      </c>
      <c r="AG166" s="276">
        <v>61.6</v>
      </c>
      <c r="AH166" s="174"/>
      <c r="AI166" s="229">
        <v>43656</v>
      </c>
      <c r="AJ166" s="275">
        <v>80</v>
      </c>
      <c r="AK166" s="276">
        <v>72.5</v>
      </c>
      <c r="AL166" s="276">
        <v>58</v>
      </c>
      <c r="AM166" s="174"/>
      <c r="AN166" s="136">
        <f t="shared" ref="AN166:AP166" si="796">AVERAGE(AE166,AJ166)</f>
        <v>82.5</v>
      </c>
      <c r="AO166" s="136">
        <f t="shared" si="796"/>
        <v>72.5</v>
      </c>
      <c r="AP166" s="136">
        <f t="shared" si="796"/>
        <v>59.8</v>
      </c>
      <c r="AQ166" s="229">
        <v>44027</v>
      </c>
      <c r="AR166" s="116">
        <v>10</v>
      </c>
      <c r="AS166" s="116">
        <v>50</v>
      </c>
      <c r="AT166" s="117">
        <f t="shared" si="770"/>
        <v>5</v>
      </c>
      <c r="AU166" s="116">
        <v>2.7759999999999998</v>
      </c>
      <c r="AV166" s="116">
        <v>1.3492101598886062</v>
      </c>
      <c r="AW166" s="115">
        <v>44027</v>
      </c>
      <c r="AX166" s="116">
        <v>25</v>
      </c>
      <c r="AY166" s="116">
        <v>20</v>
      </c>
      <c r="AZ166" s="117">
        <f t="shared" si="771"/>
        <v>5</v>
      </c>
      <c r="BA166" s="116">
        <v>2.6190000000000002</v>
      </c>
      <c r="BB166" s="116">
        <v>0.58815452215305752</v>
      </c>
      <c r="BC166" s="136">
        <f t="shared" si="734"/>
        <v>17.5</v>
      </c>
      <c r="BD166" s="136">
        <f t="shared" si="735"/>
        <v>35</v>
      </c>
      <c r="BE166" s="136">
        <f t="shared" si="736"/>
        <v>5</v>
      </c>
      <c r="BF166" s="136">
        <f t="shared" si="737"/>
        <v>2.6974999999999998</v>
      </c>
      <c r="BG166" s="136">
        <f t="shared" si="738"/>
        <v>0.96868234102083184</v>
      </c>
      <c r="BH166" s="93"/>
      <c r="BI166" s="93"/>
      <c r="BJ166" s="93"/>
      <c r="BK166" s="93"/>
      <c r="BL166" s="248"/>
      <c r="BM166" s="248"/>
      <c r="BN166" s="93"/>
      <c r="BO166" s="93"/>
      <c r="BP166" s="93"/>
      <c r="BQ166" s="93"/>
      <c r="BR166" s="93"/>
      <c r="BS166" s="248"/>
      <c r="BT166" s="248"/>
      <c r="BU166" s="93"/>
      <c r="BV166" s="93"/>
      <c r="BW166" s="93"/>
      <c r="BX166" s="93"/>
      <c r="BY166" s="248"/>
      <c r="BZ166" s="248"/>
      <c r="CA166" s="90">
        <v>40</v>
      </c>
      <c r="CB166" s="90">
        <v>30</v>
      </c>
      <c r="CC166" s="90">
        <v>12</v>
      </c>
      <c r="CD166" s="175">
        <v>85</v>
      </c>
      <c r="CE166" s="175">
        <v>60</v>
      </c>
      <c r="CF166" s="136">
        <v>51</v>
      </c>
      <c r="CG166" s="136">
        <v>26</v>
      </c>
      <c r="CH166" s="136">
        <v>37.376075361280577</v>
      </c>
      <c r="CI166" s="90">
        <v>50</v>
      </c>
      <c r="CJ166" s="90">
        <v>25</v>
      </c>
      <c r="CK166" s="136">
        <v>12.5</v>
      </c>
      <c r="CL166" s="90">
        <v>65</v>
      </c>
      <c r="CM166" s="90">
        <v>35</v>
      </c>
      <c r="CN166" s="136">
        <v>22.75</v>
      </c>
      <c r="CO166" s="90">
        <v>57.5</v>
      </c>
      <c r="CP166" s="90">
        <v>30</v>
      </c>
      <c r="CQ166" s="136">
        <v>17.625</v>
      </c>
      <c r="CR166" s="175">
        <v>80</v>
      </c>
      <c r="CS166" s="175">
        <v>75</v>
      </c>
      <c r="CT166" s="90">
        <v>60</v>
      </c>
      <c r="CU166" s="90">
        <v>32</v>
      </c>
      <c r="CV166" s="136">
        <v>24.592621778009256</v>
      </c>
      <c r="CW166" s="175">
        <v>90</v>
      </c>
      <c r="CX166" s="175">
        <v>85</v>
      </c>
      <c r="CY166" s="90">
        <v>76.5</v>
      </c>
      <c r="CZ166" s="90">
        <v>46</v>
      </c>
      <c r="DA166" s="136">
        <v>26.24</v>
      </c>
      <c r="DB166" s="136">
        <f t="shared" ref="DB166:DC166" si="797">AVERAGE(CR166,CW166)</f>
        <v>85</v>
      </c>
      <c r="DC166" s="136">
        <f t="shared" si="797"/>
        <v>80</v>
      </c>
      <c r="DD166" s="136">
        <f t="shared" ref="DD166:DE166" si="798">AVERAGE(CU166,CZ166)</f>
        <v>39</v>
      </c>
      <c r="DE166" s="136">
        <f t="shared" si="798"/>
        <v>25.416310889004627</v>
      </c>
      <c r="DF166" s="234">
        <f t="shared" si="620"/>
        <v>63.333333333333336</v>
      </c>
      <c r="DG166" s="234">
        <f t="shared" si="621"/>
        <v>50.886666666666663</v>
      </c>
      <c r="DH166" s="234">
        <f t="shared" si="622"/>
        <v>36.236666666666665</v>
      </c>
      <c r="DI166" s="234">
        <f t="shared" si="623"/>
        <v>29.690457488879797</v>
      </c>
      <c r="DJ166" s="234">
        <f t="shared" si="666"/>
        <v>34.666666666666664</v>
      </c>
    </row>
    <row r="167" spans="1:114" ht="15.75" customHeight="1" x14ac:dyDescent="0.35">
      <c r="B167" s="165">
        <v>700</v>
      </c>
      <c r="C167" s="146" t="s">
        <v>472</v>
      </c>
      <c r="D167" s="129" t="s">
        <v>73</v>
      </c>
      <c r="E167" s="130" t="s">
        <v>454</v>
      </c>
      <c r="F167" s="273">
        <v>20</v>
      </c>
      <c r="G167" s="136">
        <v>7</v>
      </c>
      <c r="H167" s="90">
        <v>1.4</v>
      </c>
      <c r="I167" s="175">
        <v>95</v>
      </c>
      <c r="J167" s="136">
        <v>55.3</v>
      </c>
      <c r="K167" s="136">
        <v>52.5</v>
      </c>
      <c r="L167" s="274">
        <v>65.67401230891403</v>
      </c>
      <c r="M167" s="175">
        <v>70</v>
      </c>
      <c r="N167" s="175">
        <v>60.7</v>
      </c>
      <c r="O167" s="136">
        <v>42.5</v>
      </c>
      <c r="P167" s="274">
        <v>61.766662082877545</v>
      </c>
      <c r="Q167" s="136">
        <f t="shared" ref="Q167:T167" si="799">AVERAGE(I167,M167)</f>
        <v>82.5</v>
      </c>
      <c r="R167" s="136">
        <f t="shared" si="799"/>
        <v>58</v>
      </c>
      <c r="S167" s="136">
        <f t="shared" si="799"/>
        <v>47.5</v>
      </c>
      <c r="T167" s="136">
        <f t="shared" si="799"/>
        <v>63.720337195895787</v>
      </c>
      <c r="U167" s="175">
        <v>40</v>
      </c>
      <c r="V167" s="136">
        <v>14</v>
      </c>
      <c r="W167" s="136">
        <v>5.6</v>
      </c>
      <c r="X167" s="175">
        <v>10</v>
      </c>
      <c r="Y167" s="136">
        <v>10.5</v>
      </c>
      <c r="Z167" s="136">
        <v>1.1000000000000001</v>
      </c>
      <c r="AA167" s="175">
        <f t="shared" ref="AA167:AC167" si="800">AVERAGE(U167,X167)</f>
        <v>25</v>
      </c>
      <c r="AB167" s="136">
        <f t="shared" si="800"/>
        <v>12.25</v>
      </c>
      <c r="AC167" s="136">
        <f t="shared" si="800"/>
        <v>3.3499999999999996</v>
      </c>
      <c r="AD167" s="229">
        <v>43660</v>
      </c>
      <c r="AE167" s="275">
        <v>60</v>
      </c>
      <c r="AF167" s="276">
        <v>33</v>
      </c>
      <c r="AG167" s="276">
        <v>19.8</v>
      </c>
      <c r="AH167" s="174"/>
      <c r="AI167" s="229">
        <v>43659</v>
      </c>
      <c r="AJ167" s="275">
        <v>45</v>
      </c>
      <c r="AK167" s="276">
        <v>14</v>
      </c>
      <c r="AL167" s="276">
        <v>6.3</v>
      </c>
      <c r="AM167" s="174"/>
      <c r="AN167" s="136">
        <f t="shared" ref="AN167:AP167" si="801">AVERAGE(AE167,AJ167)</f>
        <v>52.5</v>
      </c>
      <c r="AO167" s="136">
        <f t="shared" si="801"/>
        <v>23.5</v>
      </c>
      <c r="AP167" s="136">
        <f t="shared" si="801"/>
        <v>13.05</v>
      </c>
      <c r="AQ167" s="229">
        <v>44039</v>
      </c>
      <c r="AR167" s="116">
        <v>10</v>
      </c>
      <c r="AS167" s="116">
        <v>25</v>
      </c>
      <c r="AT167" s="117">
        <f t="shared" si="770"/>
        <v>2.5</v>
      </c>
      <c r="AU167" s="226">
        <v>2.282</v>
      </c>
      <c r="AV167" s="116">
        <v>0</v>
      </c>
      <c r="AW167" s="115">
        <v>44039</v>
      </c>
      <c r="AX167" s="116">
        <v>30</v>
      </c>
      <c r="AY167" s="116">
        <v>10</v>
      </c>
      <c r="AZ167" s="117">
        <f t="shared" si="771"/>
        <v>3</v>
      </c>
      <c r="BA167" s="226">
        <v>0.871</v>
      </c>
      <c r="BB167" s="116">
        <v>0.26160648489314664</v>
      </c>
      <c r="BC167" s="136">
        <f t="shared" si="734"/>
        <v>20</v>
      </c>
      <c r="BD167" s="136">
        <f t="shared" si="735"/>
        <v>17.5</v>
      </c>
      <c r="BE167" s="136">
        <f t="shared" si="736"/>
        <v>2.75</v>
      </c>
      <c r="BF167" s="136">
        <f t="shared" si="737"/>
        <v>1.5765</v>
      </c>
      <c r="BG167" s="136">
        <f t="shared" si="738"/>
        <v>0.13080324244657332</v>
      </c>
      <c r="BH167" s="93"/>
      <c r="BI167" s="93"/>
      <c r="BJ167" s="93"/>
      <c r="BK167" s="93"/>
      <c r="BL167" s="248"/>
      <c r="BM167" s="248"/>
      <c r="BN167" s="93"/>
      <c r="BO167" s="93"/>
      <c r="BP167" s="93"/>
      <c r="BQ167" s="93"/>
      <c r="BR167" s="93"/>
      <c r="BS167" s="248"/>
      <c r="BT167" s="248"/>
      <c r="BU167" s="93"/>
      <c r="BV167" s="93"/>
      <c r="BW167" s="93"/>
      <c r="BX167" s="93"/>
      <c r="BY167" s="248"/>
      <c r="BZ167" s="248"/>
      <c r="CA167" s="90">
        <v>40</v>
      </c>
      <c r="CB167" s="90">
        <v>20</v>
      </c>
      <c r="CC167" s="90">
        <v>8</v>
      </c>
      <c r="CD167" s="175">
        <v>75</v>
      </c>
      <c r="CE167" s="175">
        <v>35</v>
      </c>
      <c r="CF167" s="136">
        <v>26.25</v>
      </c>
      <c r="CG167" s="90"/>
      <c r="CH167" s="136">
        <v>31.948665756502017</v>
      </c>
      <c r="CI167" s="90">
        <v>30</v>
      </c>
      <c r="CJ167" s="90">
        <v>15</v>
      </c>
      <c r="CK167" s="136">
        <v>4.5</v>
      </c>
      <c r="CL167" s="90">
        <v>25</v>
      </c>
      <c r="CM167" s="90">
        <v>10</v>
      </c>
      <c r="CN167" s="136">
        <v>2.5</v>
      </c>
      <c r="CO167" s="90">
        <v>27.5</v>
      </c>
      <c r="CP167" s="90">
        <v>12.5</v>
      </c>
      <c r="CQ167" s="136">
        <v>3.5</v>
      </c>
      <c r="CR167" s="175" t="s">
        <v>80</v>
      </c>
      <c r="CS167" s="175" t="s">
        <v>80</v>
      </c>
      <c r="CT167" s="90" t="s">
        <v>80</v>
      </c>
      <c r="CU167" s="90" t="s">
        <v>81</v>
      </c>
      <c r="CV167" s="136" t="s">
        <v>81</v>
      </c>
      <c r="CW167" s="175" t="s">
        <v>80</v>
      </c>
      <c r="CX167" s="175" t="s">
        <v>80</v>
      </c>
      <c r="CY167" s="90" t="s">
        <v>80</v>
      </c>
      <c r="CZ167" s="90" t="s">
        <v>81</v>
      </c>
      <c r="DA167" s="90" t="s">
        <v>81</v>
      </c>
      <c r="DB167" s="136"/>
      <c r="DC167" s="136"/>
      <c r="DD167" s="136"/>
      <c r="DE167" s="136"/>
      <c r="DF167" s="234">
        <f t="shared" si="620"/>
        <v>42.307692307692307</v>
      </c>
      <c r="DG167" s="234">
        <f t="shared" si="621"/>
        <v>23.807692307692307</v>
      </c>
      <c r="DH167" s="234">
        <f t="shared" si="622"/>
        <v>13.534615384615384</v>
      </c>
      <c r="DI167" s="234">
        <f t="shared" si="623"/>
        <v>63.720337195895787</v>
      </c>
      <c r="DJ167" s="234"/>
    </row>
    <row r="168" spans="1:114" ht="15.75" customHeight="1" x14ac:dyDescent="0.35">
      <c r="A168" t="s">
        <v>81</v>
      </c>
      <c r="B168" s="165">
        <v>701</v>
      </c>
      <c r="C168" s="146" t="s">
        <v>473</v>
      </c>
      <c r="D168" s="129" t="s">
        <v>73</v>
      </c>
      <c r="E168" s="130" t="s">
        <v>454</v>
      </c>
      <c r="F168" s="273">
        <v>70</v>
      </c>
      <c r="G168" s="136">
        <v>66</v>
      </c>
      <c r="H168" s="90">
        <v>46.2</v>
      </c>
      <c r="I168" s="175">
        <v>80</v>
      </c>
      <c r="J168" s="136">
        <v>66</v>
      </c>
      <c r="K168" s="136">
        <v>52.8</v>
      </c>
      <c r="L168" s="274">
        <v>54.539098312730978</v>
      </c>
      <c r="M168" s="175">
        <v>100</v>
      </c>
      <c r="N168" s="175">
        <v>79</v>
      </c>
      <c r="O168" s="136">
        <v>79</v>
      </c>
      <c r="P168" s="274">
        <v>63.393662631982593</v>
      </c>
      <c r="Q168" s="136">
        <f t="shared" ref="Q168:T168" si="802">AVERAGE(I168,M168)</f>
        <v>90</v>
      </c>
      <c r="R168" s="136">
        <f t="shared" si="802"/>
        <v>72.5</v>
      </c>
      <c r="S168" s="136">
        <f t="shared" si="802"/>
        <v>65.900000000000006</v>
      </c>
      <c r="T168" s="136">
        <f t="shared" si="802"/>
        <v>58.966380472356789</v>
      </c>
      <c r="U168" s="175">
        <v>60</v>
      </c>
      <c r="V168" s="136">
        <v>44.3</v>
      </c>
      <c r="W168" s="136">
        <v>26.6</v>
      </c>
      <c r="X168" s="175">
        <v>50</v>
      </c>
      <c r="Y168" s="136">
        <v>44.3</v>
      </c>
      <c r="Z168" s="136">
        <v>22.2</v>
      </c>
      <c r="AA168" s="175">
        <f t="shared" ref="AA168:AC168" si="803">AVERAGE(U168,X168)</f>
        <v>55</v>
      </c>
      <c r="AB168" s="136">
        <f t="shared" si="803"/>
        <v>44.3</v>
      </c>
      <c r="AC168" s="136">
        <f t="shared" si="803"/>
        <v>24.4</v>
      </c>
      <c r="AD168" s="229">
        <v>43658</v>
      </c>
      <c r="AE168" s="275">
        <v>80</v>
      </c>
      <c r="AF168" s="276">
        <v>66</v>
      </c>
      <c r="AG168" s="276">
        <v>52.8</v>
      </c>
      <c r="AH168" s="168"/>
      <c r="AI168" s="229">
        <v>43655</v>
      </c>
      <c r="AJ168" s="275">
        <v>80</v>
      </c>
      <c r="AK168" s="276">
        <v>66</v>
      </c>
      <c r="AL168" s="276">
        <v>52.8</v>
      </c>
      <c r="AM168" s="174"/>
      <c r="AN168" s="136">
        <f t="shared" ref="AN168:AP168" si="804">AVERAGE(AE168,AJ168)</f>
        <v>80</v>
      </c>
      <c r="AO168" s="136">
        <f t="shared" si="804"/>
        <v>66</v>
      </c>
      <c r="AP168" s="136">
        <f t="shared" si="804"/>
        <v>52.8</v>
      </c>
      <c r="AQ168" s="229">
        <v>44027</v>
      </c>
      <c r="AR168" s="116">
        <v>40</v>
      </c>
      <c r="AS168" s="116">
        <v>30</v>
      </c>
      <c r="AT168" s="117">
        <f t="shared" si="770"/>
        <v>12</v>
      </c>
      <c r="AU168" s="116">
        <v>4.835</v>
      </c>
      <c r="AV168" s="116">
        <v>1.7176539620729201</v>
      </c>
      <c r="AW168" s="115">
        <v>44027</v>
      </c>
      <c r="AX168" s="116">
        <v>15</v>
      </c>
      <c r="AY168" s="116">
        <v>80</v>
      </c>
      <c r="AZ168" s="117">
        <f t="shared" si="771"/>
        <v>12</v>
      </c>
      <c r="BA168" s="116">
        <v>4.609</v>
      </c>
      <c r="BB168" s="116">
        <v>2.9002123142250533</v>
      </c>
      <c r="BC168" s="136">
        <f t="shared" si="734"/>
        <v>27.5</v>
      </c>
      <c r="BD168" s="136">
        <f t="shared" si="735"/>
        <v>55</v>
      </c>
      <c r="BE168" s="136">
        <f t="shared" si="736"/>
        <v>12</v>
      </c>
      <c r="BF168" s="136">
        <f t="shared" si="737"/>
        <v>4.7219999999999995</v>
      </c>
      <c r="BG168" s="136">
        <f t="shared" si="738"/>
        <v>2.3089331381489866</v>
      </c>
      <c r="BH168" s="261">
        <v>44386</v>
      </c>
      <c r="BI168" s="259">
        <v>60</v>
      </c>
      <c r="BJ168" s="259">
        <v>40</v>
      </c>
      <c r="BK168" s="259">
        <f t="shared" ref="BK168:BK178" si="805">(BI168*BJ168)/100</f>
        <v>24</v>
      </c>
      <c r="BL168" s="325">
        <v>24.96</v>
      </c>
      <c r="BM168" s="325">
        <v>16.864692321333568</v>
      </c>
      <c r="BN168" s="262"/>
      <c r="BO168" s="257">
        <v>44389</v>
      </c>
      <c r="BP168" s="258">
        <v>35</v>
      </c>
      <c r="BQ168" s="258">
        <v>40</v>
      </c>
      <c r="BR168" s="259">
        <f t="shared" ref="BR168:BR178" si="806">(BP168*BQ168)/100</f>
        <v>14</v>
      </c>
      <c r="BS168" s="325">
        <v>5.26</v>
      </c>
      <c r="BT168" s="325">
        <v>9.0407778261500518</v>
      </c>
      <c r="BU168" s="260"/>
      <c r="BV168" s="93">
        <f t="shared" ref="BV168:BV178" si="807">AVERAGE(BI168,BP168)</f>
        <v>47.5</v>
      </c>
      <c r="BW168" s="93">
        <f t="shared" ref="BW168:BW178" si="808">AVERAGE(BJ168,BQ168)</f>
        <v>40</v>
      </c>
      <c r="BX168" s="93">
        <f t="shared" ref="BX168:BX178" si="809">AVERAGE(BK168,BR168)</f>
        <v>19</v>
      </c>
      <c r="BY168" s="248">
        <f t="shared" si="627"/>
        <v>15.11</v>
      </c>
      <c r="BZ168" s="248">
        <f t="shared" si="628"/>
        <v>12.95273507374181</v>
      </c>
      <c r="CA168" s="90">
        <v>40</v>
      </c>
      <c r="CB168" s="90">
        <v>30</v>
      </c>
      <c r="CC168" s="90">
        <v>12</v>
      </c>
      <c r="CD168" s="175">
        <v>90</v>
      </c>
      <c r="CE168" s="175">
        <v>80</v>
      </c>
      <c r="CF168" s="136">
        <v>72</v>
      </c>
      <c r="CG168" s="136">
        <v>28.999999999999996</v>
      </c>
      <c r="CH168" s="136">
        <v>36.107697426091214</v>
      </c>
      <c r="CI168" s="90">
        <v>50</v>
      </c>
      <c r="CJ168" s="90">
        <v>25</v>
      </c>
      <c r="CK168" s="136">
        <v>12.5</v>
      </c>
      <c r="CL168" s="90">
        <v>45</v>
      </c>
      <c r="CM168" s="90">
        <v>25</v>
      </c>
      <c r="CN168" s="136">
        <v>11.25</v>
      </c>
      <c r="CO168" s="90">
        <v>47.5</v>
      </c>
      <c r="CP168" s="90">
        <v>25</v>
      </c>
      <c r="CQ168" s="136">
        <v>11.875</v>
      </c>
      <c r="CR168" s="175">
        <v>60</v>
      </c>
      <c r="CS168" s="175">
        <v>40</v>
      </c>
      <c r="CT168" s="90">
        <v>24</v>
      </c>
      <c r="CU168" s="90">
        <v>19</v>
      </c>
      <c r="CV168" s="136">
        <v>32.573782954644066</v>
      </c>
      <c r="CW168" s="175">
        <v>80</v>
      </c>
      <c r="CX168" s="175">
        <v>70</v>
      </c>
      <c r="CY168" s="90">
        <v>56</v>
      </c>
      <c r="CZ168" s="90">
        <v>32</v>
      </c>
      <c r="DA168" s="136">
        <v>28.94511750622933</v>
      </c>
      <c r="DB168" s="136">
        <f t="shared" ref="DB168:DC168" si="810">AVERAGE(CR168,CW168)</f>
        <v>70</v>
      </c>
      <c r="DC168" s="136">
        <f t="shared" si="810"/>
        <v>55</v>
      </c>
      <c r="DD168" s="136">
        <f t="shared" ref="DD168:DE168" si="811">AVERAGE(CU168,CZ168)</f>
        <v>25.5</v>
      </c>
      <c r="DE168" s="136">
        <f t="shared" si="811"/>
        <v>30.759450230436698</v>
      </c>
      <c r="DF168" s="234">
        <f t="shared" si="620"/>
        <v>60.882352941176471</v>
      </c>
      <c r="DG168" s="234">
        <f t="shared" si="621"/>
        <v>52.44705882352941</v>
      </c>
      <c r="DH168" s="234">
        <f t="shared" si="622"/>
        <v>34.244117647058822</v>
      </c>
      <c r="DI168" s="234">
        <f t="shared" si="623"/>
        <v>44.862915351396744</v>
      </c>
      <c r="DJ168" s="234">
        <f t="shared" ref="DJ168:DJ226" si="812">AVERAGE(CG168,CU168,CZ168)</f>
        <v>26.666666666666668</v>
      </c>
    </row>
    <row r="169" spans="1:114" ht="15.75" customHeight="1" x14ac:dyDescent="0.35">
      <c r="B169" s="165">
        <v>702</v>
      </c>
      <c r="C169" s="146" t="s">
        <v>474</v>
      </c>
      <c r="D169" s="129" t="s">
        <v>73</v>
      </c>
      <c r="E169" s="130" t="s">
        <v>454</v>
      </c>
      <c r="F169" s="273">
        <v>90</v>
      </c>
      <c r="G169" s="136">
        <v>79</v>
      </c>
      <c r="H169" s="90">
        <v>71.099999999999994</v>
      </c>
      <c r="I169" s="175">
        <v>40</v>
      </c>
      <c r="J169" s="136">
        <v>55.3</v>
      </c>
      <c r="K169" s="136">
        <v>22.1</v>
      </c>
      <c r="L169" s="274">
        <v>11.547236453046779</v>
      </c>
      <c r="M169" s="175">
        <v>75</v>
      </c>
      <c r="N169" s="175">
        <v>66</v>
      </c>
      <c r="O169" s="136">
        <v>49.5</v>
      </c>
      <c r="P169" s="274">
        <v>23.165871682333439</v>
      </c>
      <c r="Q169" s="136">
        <f t="shared" ref="Q169:T169" si="813">AVERAGE(I169,M169)</f>
        <v>57.5</v>
      </c>
      <c r="R169" s="136">
        <f t="shared" si="813"/>
        <v>60.65</v>
      </c>
      <c r="S169" s="136">
        <f t="shared" si="813"/>
        <v>35.799999999999997</v>
      </c>
      <c r="T169" s="136">
        <f t="shared" si="813"/>
        <v>17.356554067690109</v>
      </c>
      <c r="U169" s="175">
        <v>40</v>
      </c>
      <c r="V169" s="136">
        <v>17.5</v>
      </c>
      <c r="W169" s="136">
        <v>7</v>
      </c>
      <c r="X169" s="175">
        <v>60</v>
      </c>
      <c r="Y169" s="136">
        <v>44.3</v>
      </c>
      <c r="Z169" s="136">
        <v>26.6</v>
      </c>
      <c r="AA169" s="175">
        <f t="shared" ref="AA169:AC169" si="814">AVERAGE(U169,X169)</f>
        <v>50</v>
      </c>
      <c r="AB169" s="136">
        <f t="shared" si="814"/>
        <v>30.9</v>
      </c>
      <c r="AC169" s="136">
        <f t="shared" si="814"/>
        <v>16.8</v>
      </c>
      <c r="AD169" s="229">
        <v>43655</v>
      </c>
      <c r="AE169" s="275">
        <v>85</v>
      </c>
      <c r="AF169" s="276">
        <v>60.7</v>
      </c>
      <c r="AG169" s="276">
        <v>51.6</v>
      </c>
      <c r="AH169" s="168"/>
      <c r="AI169" s="229">
        <v>43653</v>
      </c>
      <c r="AJ169" s="275">
        <v>75</v>
      </c>
      <c r="AK169" s="276">
        <v>66</v>
      </c>
      <c r="AL169" s="276">
        <v>49.5</v>
      </c>
      <c r="AM169" s="174"/>
      <c r="AN169" s="136">
        <f t="shared" ref="AN169:AP169" si="815">AVERAGE(AE169,AJ169)</f>
        <v>80</v>
      </c>
      <c r="AO169" s="136">
        <f t="shared" si="815"/>
        <v>63.35</v>
      </c>
      <c r="AP169" s="136">
        <f t="shared" si="815"/>
        <v>50.55</v>
      </c>
      <c r="AQ169" s="229">
        <v>44021</v>
      </c>
      <c r="AR169" s="116">
        <v>60</v>
      </c>
      <c r="AS169" s="116">
        <v>30</v>
      </c>
      <c r="AT169" s="117">
        <f t="shared" si="770"/>
        <v>18</v>
      </c>
      <c r="AU169" s="116">
        <v>1.6950000000000001</v>
      </c>
      <c r="AV169" s="116">
        <v>0.40878896269800713</v>
      </c>
      <c r="AW169" s="115">
        <v>44022</v>
      </c>
      <c r="AX169" s="116">
        <v>10</v>
      </c>
      <c r="AY169" s="116">
        <v>30</v>
      </c>
      <c r="AZ169" s="117">
        <f t="shared" si="771"/>
        <v>3</v>
      </c>
      <c r="BA169" s="116">
        <v>2.4369999999999998</v>
      </c>
      <c r="BB169" s="116">
        <v>0.28604630374541878</v>
      </c>
      <c r="BC169" s="136">
        <f t="shared" si="734"/>
        <v>35</v>
      </c>
      <c r="BD169" s="136">
        <f t="shared" si="735"/>
        <v>30</v>
      </c>
      <c r="BE169" s="136">
        <f t="shared" si="736"/>
        <v>10.5</v>
      </c>
      <c r="BF169" s="136">
        <f t="shared" si="737"/>
        <v>2.0659999999999998</v>
      </c>
      <c r="BG169" s="136">
        <f t="shared" si="738"/>
        <v>0.34741763322171293</v>
      </c>
      <c r="BH169" s="261">
        <v>44381</v>
      </c>
      <c r="BI169" s="259">
        <v>40</v>
      </c>
      <c r="BJ169" s="259">
        <v>33</v>
      </c>
      <c r="BK169" s="259">
        <f t="shared" si="805"/>
        <v>13.2</v>
      </c>
      <c r="BL169" s="325">
        <v>1.22</v>
      </c>
      <c r="BM169" s="325">
        <v>1.1389872248730182</v>
      </c>
      <c r="BN169" s="262"/>
      <c r="BO169" s="257">
        <v>44383</v>
      </c>
      <c r="BP169" s="258">
        <v>45</v>
      </c>
      <c r="BQ169" s="258">
        <v>20</v>
      </c>
      <c r="BR169" s="259">
        <f t="shared" si="806"/>
        <v>9</v>
      </c>
      <c r="BS169" s="325">
        <v>1.069</v>
      </c>
      <c r="BT169" s="325">
        <v>0.53347669657995944</v>
      </c>
      <c r="BU169" s="260"/>
      <c r="BV169" s="93">
        <f t="shared" si="807"/>
        <v>42.5</v>
      </c>
      <c r="BW169" s="93">
        <f t="shared" si="808"/>
        <v>26.5</v>
      </c>
      <c r="BX169" s="93">
        <f t="shared" si="809"/>
        <v>11.1</v>
      </c>
      <c r="BY169" s="248">
        <f t="shared" si="627"/>
        <v>1.1444999999999999</v>
      </c>
      <c r="BZ169" s="248">
        <f t="shared" si="628"/>
        <v>0.83623196072648875</v>
      </c>
      <c r="CA169" s="90">
        <v>60</v>
      </c>
      <c r="CB169" s="90">
        <v>40</v>
      </c>
      <c r="CC169" s="90">
        <v>24</v>
      </c>
      <c r="CD169" s="175">
        <v>50</v>
      </c>
      <c r="CE169" s="175">
        <v>25</v>
      </c>
      <c r="CF169" s="136">
        <v>12.5</v>
      </c>
      <c r="CG169" s="136">
        <v>15.333333333333332</v>
      </c>
      <c r="CH169" s="136">
        <v>19.989999999999998</v>
      </c>
      <c r="CI169" s="90">
        <v>70</v>
      </c>
      <c r="CJ169" s="90">
        <v>35</v>
      </c>
      <c r="CK169" s="136">
        <v>24.5</v>
      </c>
      <c r="CL169" s="90">
        <v>65</v>
      </c>
      <c r="CM169" s="90">
        <v>40</v>
      </c>
      <c r="CN169" s="136">
        <v>26</v>
      </c>
      <c r="CO169" s="90">
        <v>67.5</v>
      </c>
      <c r="CP169" s="90">
        <v>37.5</v>
      </c>
      <c r="CQ169" s="136">
        <v>25.25</v>
      </c>
      <c r="CR169" s="175">
        <v>60</v>
      </c>
      <c r="CS169" s="175">
        <v>50</v>
      </c>
      <c r="CT169" s="90">
        <v>30</v>
      </c>
      <c r="CU169" s="90">
        <v>18</v>
      </c>
      <c r="CV169" s="136">
        <v>9.3184149284046782</v>
      </c>
      <c r="CW169" s="175">
        <v>40</v>
      </c>
      <c r="CX169" s="175">
        <v>30</v>
      </c>
      <c r="CY169" s="90">
        <v>12</v>
      </c>
      <c r="CZ169" s="90">
        <v>11</v>
      </c>
      <c r="DA169" s="136">
        <v>12.518359182262287</v>
      </c>
      <c r="DB169" s="136">
        <f t="shared" ref="DB169:DC169" si="816">AVERAGE(CR169,CW169)</f>
        <v>50</v>
      </c>
      <c r="DC169" s="136">
        <f t="shared" si="816"/>
        <v>40</v>
      </c>
      <c r="DD169" s="136">
        <f t="shared" ref="DD169:DE169" si="817">AVERAGE(CU169,CZ169)</f>
        <v>14.5</v>
      </c>
      <c r="DE169" s="136">
        <f t="shared" si="817"/>
        <v>10.918387055333483</v>
      </c>
      <c r="DF169" s="234">
        <f t="shared" si="620"/>
        <v>56.764705882352942</v>
      </c>
      <c r="DG169" s="234">
        <f t="shared" si="621"/>
        <v>42.45882352941176</v>
      </c>
      <c r="DH169" s="234">
        <f t="shared" si="622"/>
        <v>26.44705882352941</v>
      </c>
      <c r="DI169" s="234">
        <f t="shared" si="623"/>
        <v>14.137470561511796</v>
      </c>
      <c r="DJ169" s="234">
        <f t="shared" si="812"/>
        <v>14.777777777777777</v>
      </c>
    </row>
    <row r="170" spans="1:114" ht="15.75" customHeight="1" x14ac:dyDescent="0.35">
      <c r="B170" s="165">
        <v>703</v>
      </c>
      <c r="C170" s="146" t="s">
        <v>476</v>
      </c>
      <c r="D170" s="129" t="s">
        <v>73</v>
      </c>
      <c r="E170" s="130" t="s">
        <v>454</v>
      </c>
      <c r="F170" s="278"/>
      <c r="G170" s="279"/>
      <c r="H170" s="90"/>
      <c r="I170" s="175">
        <v>100</v>
      </c>
      <c r="J170" s="136">
        <v>90</v>
      </c>
      <c r="K170" s="136">
        <v>90</v>
      </c>
      <c r="L170" s="274">
        <v>58.752250074700342</v>
      </c>
      <c r="M170" s="175">
        <v>90</v>
      </c>
      <c r="N170" s="175">
        <v>90</v>
      </c>
      <c r="O170" s="136">
        <v>81</v>
      </c>
      <c r="P170" s="274">
        <v>45.317577548005907</v>
      </c>
      <c r="Q170" s="136">
        <f t="shared" ref="Q170:T170" si="818">AVERAGE(I170,M170)</f>
        <v>95</v>
      </c>
      <c r="R170" s="136">
        <f t="shared" si="818"/>
        <v>90</v>
      </c>
      <c r="S170" s="136">
        <f t="shared" si="818"/>
        <v>85.5</v>
      </c>
      <c r="T170" s="136">
        <f t="shared" si="818"/>
        <v>52.034913811353121</v>
      </c>
      <c r="U170" s="175">
        <v>70</v>
      </c>
      <c r="V170" s="136">
        <v>44.3</v>
      </c>
      <c r="W170" s="136">
        <v>31</v>
      </c>
      <c r="X170" s="175">
        <v>80</v>
      </c>
      <c r="Y170" s="136">
        <v>44.3</v>
      </c>
      <c r="Z170" s="136">
        <v>35.4</v>
      </c>
      <c r="AA170" s="175">
        <f t="shared" ref="AA170:AC170" si="819">AVERAGE(U170,X170)</f>
        <v>75</v>
      </c>
      <c r="AB170" s="136">
        <f t="shared" si="819"/>
        <v>44.3</v>
      </c>
      <c r="AC170" s="136">
        <f t="shared" si="819"/>
        <v>33.200000000000003</v>
      </c>
      <c r="AD170" s="229">
        <v>43653</v>
      </c>
      <c r="AE170" s="275">
        <v>85</v>
      </c>
      <c r="AF170" s="276">
        <v>72.5</v>
      </c>
      <c r="AG170" s="276">
        <v>61.6</v>
      </c>
      <c r="AH170" s="168"/>
      <c r="AI170" s="229">
        <v>43653</v>
      </c>
      <c r="AJ170" s="275">
        <v>85</v>
      </c>
      <c r="AK170" s="276">
        <v>90</v>
      </c>
      <c r="AL170" s="276">
        <v>76.5</v>
      </c>
      <c r="AM170" s="174"/>
      <c r="AN170" s="136">
        <f t="shared" ref="AN170:AP170" si="820">AVERAGE(AE170,AJ170)</f>
        <v>85</v>
      </c>
      <c r="AO170" s="136">
        <f t="shared" si="820"/>
        <v>81.25</v>
      </c>
      <c r="AP170" s="136">
        <f t="shared" si="820"/>
        <v>69.05</v>
      </c>
      <c r="AQ170" s="229">
        <v>44021</v>
      </c>
      <c r="AR170" s="116">
        <v>50</v>
      </c>
      <c r="AS170" s="116">
        <v>45</v>
      </c>
      <c r="AT170" s="117">
        <f t="shared" si="770"/>
        <v>22.5</v>
      </c>
      <c r="AU170" s="116">
        <v>4.032</v>
      </c>
      <c r="AV170" s="116">
        <v>1.6220780375077772</v>
      </c>
      <c r="AW170" s="115">
        <v>44026</v>
      </c>
      <c r="AX170" s="116">
        <v>80</v>
      </c>
      <c r="AY170" s="116">
        <v>55</v>
      </c>
      <c r="AZ170" s="117">
        <f t="shared" si="771"/>
        <v>44</v>
      </c>
      <c r="BA170" s="226">
        <v>2.5979999999999999</v>
      </c>
      <c r="BB170" s="116">
        <v>0.63407461863628012</v>
      </c>
      <c r="BC170" s="136">
        <f t="shared" si="734"/>
        <v>65</v>
      </c>
      <c r="BD170" s="136">
        <f t="shared" si="735"/>
        <v>50</v>
      </c>
      <c r="BE170" s="136">
        <f t="shared" si="736"/>
        <v>33.25</v>
      </c>
      <c r="BF170" s="136">
        <f t="shared" si="737"/>
        <v>3.3149999999999999</v>
      </c>
      <c r="BG170" s="136">
        <f t="shared" si="738"/>
        <v>1.1280763280720287</v>
      </c>
      <c r="BH170" s="261">
        <v>44382</v>
      </c>
      <c r="BI170" s="259">
        <v>75</v>
      </c>
      <c r="BJ170" s="259">
        <v>33</v>
      </c>
      <c r="BK170" s="259">
        <f t="shared" si="805"/>
        <v>24.75</v>
      </c>
      <c r="BL170" s="325">
        <v>6.6779999999999999</v>
      </c>
      <c r="BM170" s="325">
        <v>5.0392504431501646</v>
      </c>
      <c r="BN170" s="262"/>
      <c r="BO170" s="257">
        <v>44383</v>
      </c>
      <c r="BP170" s="258">
        <v>75</v>
      </c>
      <c r="BQ170" s="258">
        <v>50</v>
      </c>
      <c r="BR170" s="259">
        <f t="shared" si="806"/>
        <v>37.5</v>
      </c>
      <c r="BS170" s="325">
        <v>9.8130000000000006</v>
      </c>
      <c r="BT170" s="325">
        <v>9.7732603596559802</v>
      </c>
      <c r="BU170" s="260"/>
      <c r="BV170" s="93">
        <f t="shared" si="807"/>
        <v>75</v>
      </c>
      <c r="BW170" s="93">
        <f t="shared" si="808"/>
        <v>41.5</v>
      </c>
      <c r="BX170" s="93">
        <f t="shared" si="809"/>
        <v>31.125</v>
      </c>
      <c r="BY170" s="248">
        <f t="shared" si="627"/>
        <v>8.2454999999999998</v>
      </c>
      <c r="BZ170" s="248">
        <f t="shared" si="628"/>
        <v>7.4062554014030724</v>
      </c>
      <c r="CA170" s="90"/>
      <c r="CB170" s="90"/>
      <c r="CC170" s="90"/>
      <c r="CD170" s="175">
        <v>90</v>
      </c>
      <c r="CE170" s="175">
        <v>45</v>
      </c>
      <c r="CF170" s="136">
        <v>40.5</v>
      </c>
      <c r="CG170" s="136">
        <v>14.333333333333334</v>
      </c>
      <c r="CH170" s="136">
        <v>15.752150690223511</v>
      </c>
      <c r="CI170" s="90">
        <v>60</v>
      </c>
      <c r="CJ170" s="90">
        <v>45</v>
      </c>
      <c r="CK170" s="136">
        <v>27</v>
      </c>
      <c r="CL170" s="90">
        <v>60</v>
      </c>
      <c r="CM170" s="90">
        <v>50</v>
      </c>
      <c r="CN170" s="136">
        <v>30</v>
      </c>
      <c r="CO170" s="90">
        <v>60</v>
      </c>
      <c r="CP170" s="90">
        <v>47.5</v>
      </c>
      <c r="CQ170" s="136">
        <v>28.5</v>
      </c>
      <c r="CR170" s="175">
        <v>70</v>
      </c>
      <c r="CS170" s="175">
        <v>55</v>
      </c>
      <c r="CT170" s="90">
        <v>38.5</v>
      </c>
      <c r="CU170" s="90">
        <v>67</v>
      </c>
      <c r="CV170" s="136">
        <v>16.535937736021253</v>
      </c>
      <c r="CW170" s="175">
        <v>70</v>
      </c>
      <c r="CX170" s="175">
        <v>55</v>
      </c>
      <c r="CY170" s="90">
        <v>38.5</v>
      </c>
      <c r="CZ170" s="90">
        <v>76</v>
      </c>
      <c r="DA170" s="136">
        <v>44.124197200460166</v>
      </c>
      <c r="DB170" s="136">
        <f t="shared" ref="DB170:DC170" si="821">AVERAGE(CR170,CW170)</f>
        <v>70</v>
      </c>
      <c r="DC170" s="136">
        <f t="shared" si="821"/>
        <v>55</v>
      </c>
      <c r="DD170" s="136">
        <f t="shared" ref="DD170:DE170" si="822">AVERAGE(CU170,CZ170)</f>
        <v>71.5</v>
      </c>
      <c r="DE170" s="136">
        <f t="shared" si="822"/>
        <v>30.33006746824071</v>
      </c>
      <c r="DF170" s="234">
        <f t="shared" si="620"/>
        <v>76</v>
      </c>
      <c r="DG170" s="234">
        <f t="shared" si="621"/>
        <v>57.606666666666669</v>
      </c>
      <c r="DH170" s="234">
        <f t="shared" si="622"/>
        <v>45.25</v>
      </c>
      <c r="DI170" s="234">
        <f t="shared" si="623"/>
        <v>41.182490639796917</v>
      </c>
      <c r="DJ170" s="234">
        <f t="shared" si="812"/>
        <v>52.444444444444436</v>
      </c>
    </row>
    <row r="171" spans="1:114" ht="15.75" customHeight="1" x14ac:dyDescent="0.35">
      <c r="B171" s="165">
        <v>703</v>
      </c>
      <c r="C171" s="146" t="s">
        <v>476</v>
      </c>
      <c r="D171" s="129" t="s">
        <v>73</v>
      </c>
      <c r="E171" s="130" t="s">
        <v>454</v>
      </c>
      <c r="F171" s="278"/>
      <c r="G171" s="279"/>
      <c r="H171" s="90"/>
      <c r="I171" s="175">
        <v>100</v>
      </c>
      <c r="J171" s="136">
        <v>79</v>
      </c>
      <c r="K171" s="136">
        <v>79</v>
      </c>
      <c r="L171" s="274">
        <v>30.940693652803269</v>
      </c>
      <c r="M171" s="175">
        <v>100</v>
      </c>
      <c r="N171" s="175">
        <v>79</v>
      </c>
      <c r="O171" s="136">
        <v>79</v>
      </c>
      <c r="P171" s="274">
        <v>38.101146630619347</v>
      </c>
      <c r="Q171" s="136">
        <f t="shared" ref="Q171:T171" si="823">AVERAGE(I171,M171)</f>
        <v>100</v>
      </c>
      <c r="R171" s="136">
        <f t="shared" si="823"/>
        <v>79</v>
      </c>
      <c r="S171" s="136">
        <f t="shared" si="823"/>
        <v>79</v>
      </c>
      <c r="T171" s="136">
        <f t="shared" si="823"/>
        <v>34.520920141711308</v>
      </c>
      <c r="U171" s="175">
        <v>25</v>
      </c>
      <c r="V171" s="136">
        <v>33</v>
      </c>
      <c r="W171" s="136">
        <v>8.3000000000000007</v>
      </c>
      <c r="X171" s="175">
        <v>80</v>
      </c>
      <c r="Y171" s="136">
        <v>44.3</v>
      </c>
      <c r="Z171" s="136">
        <v>35.4</v>
      </c>
      <c r="AA171" s="175">
        <f t="shared" ref="AA171:AC171" si="824">AVERAGE(U171,X171)</f>
        <v>52.5</v>
      </c>
      <c r="AB171" s="136">
        <f t="shared" si="824"/>
        <v>38.65</v>
      </c>
      <c r="AC171" s="136">
        <f t="shared" si="824"/>
        <v>21.85</v>
      </c>
      <c r="AD171" s="229">
        <v>43651</v>
      </c>
      <c r="AE171" s="275">
        <v>100</v>
      </c>
      <c r="AF171" s="276">
        <v>60.7</v>
      </c>
      <c r="AG171" s="276">
        <v>60.7</v>
      </c>
      <c r="AH171" s="174"/>
      <c r="AI171" s="229">
        <v>43651</v>
      </c>
      <c r="AJ171" s="275">
        <v>90</v>
      </c>
      <c r="AK171" s="276">
        <v>79</v>
      </c>
      <c r="AL171" s="276">
        <v>71.099999999999994</v>
      </c>
      <c r="AM171" s="168" t="s">
        <v>77</v>
      </c>
      <c r="AN171" s="136">
        <f t="shared" ref="AN171:AP171" si="825">AVERAGE(AE171,AJ171)</f>
        <v>95</v>
      </c>
      <c r="AO171" s="136">
        <f t="shared" si="825"/>
        <v>69.849999999999994</v>
      </c>
      <c r="AP171" s="136">
        <f t="shared" si="825"/>
        <v>65.900000000000006</v>
      </c>
      <c r="AQ171" s="229">
        <v>44022</v>
      </c>
      <c r="AR171" s="116">
        <v>80</v>
      </c>
      <c r="AS171" s="116">
        <v>55</v>
      </c>
      <c r="AT171" s="117">
        <f t="shared" si="770"/>
        <v>44</v>
      </c>
      <c r="AU171" s="116">
        <v>4.6959999999999997</v>
      </c>
      <c r="AV171" s="116">
        <v>1.3060922516575135</v>
      </c>
      <c r="AW171" s="115">
        <v>44021</v>
      </c>
      <c r="AX171" s="116">
        <v>60</v>
      </c>
      <c r="AY171" s="116">
        <v>40</v>
      </c>
      <c r="AZ171" s="117">
        <f t="shared" si="771"/>
        <v>24</v>
      </c>
      <c r="BA171" s="116">
        <v>3.5049999999999999</v>
      </c>
      <c r="BB171" s="116">
        <v>0.47621109138923767</v>
      </c>
      <c r="BC171" s="136">
        <f t="shared" si="734"/>
        <v>70</v>
      </c>
      <c r="BD171" s="136">
        <f t="shared" si="735"/>
        <v>47.5</v>
      </c>
      <c r="BE171" s="136">
        <f t="shared" si="736"/>
        <v>34</v>
      </c>
      <c r="BF171" s="136">
        <f t="shared" si="737"/>
        <v>4.1005000000000003</v>
      </c>
      <c r="BG171" s="136">
        <f t="shared" si="738"/>
        <v>0.8911516715233756</v>
      </c>
      <c r="BH171" s="261">
        <v>44381</v>
      </c>
      <c r="BI171" s="259">
        <v>30</v>
      </c>
      <c r="BJ171" s="259">
        <v>40</v>
      </c>
      <c r="BK171" s="259">
        <f t="shared" si="805"/>
        <v>12</v>
      </c>
      <c r="BL171" s="325">
        <v>3.004</v>
      </c>
      <c r="BM171" s="325">
        <v>2.1089281273315095</v>
      </c>
      <c r="BN171" s="262"/>
      <c r="BO171" s="257">
        <v>44382</v>
      </c>
      <c r="BP171" s="258">
        <v>80</v>
      </c>
      <c r="BQ171" s="258">
        <v>33</v>
      </c>
      <c r="BR171" s="259">
        <f t="shared" si="806"/>
        <v>26.4</v>
      </c>
      <c r="BS171" s="325">
        <v>5.9039999999999999</v>
      </c>
      <c r="BT171" s="325">
        <v>3.1217277486910997</v>
      </c>
      <c r="BU171" s="260"/>
      <c r="BV171" s="93">
        <f t="shared" si="807"/>
        <v>55</v>
      </c>
      <c r="BW171" s="93">
        <f t="shared" si="808"/>
        <v>36.5</v>
      </c>
      <c r="BX171" s="93">
        <f t="shared" si="809"/>
        <v>19.2</v>
      </c>
      <c r="BY171" s="248">
        <f t="shared" si="627"/>
        <v>4.4539999999999997</v>
      </c>
      <c r="BZ171" s="248">
        <f t="shared" si="628"/>
        <v>2.6153279380113048</v>
      </c>
      <c r="CA171" s="89"/>
      <c r="CB171" s="89"/>
      <c r="CC171" s="89"/>
      <c r="CD171" s="175">
        <v>95</v>
      </c>
      <c r="CE171" s="175">
        <v>45</v>
      </c>
      <c r="CF171" s="136">
        <v>42.75</v>
      </c>
      <c r="CG171" s="136">
        <v>16</v>
      </c>
      <c r="CH171" s="136">
        <v>15.66</v>
      </c>
      <c r="CI171" s="90">
        <v>60</v>
      </c>
      <c r="CJ171" s="90">
        <v>45</v>
      </c>
      <c r="CK171" s="136">
        <v>27</v>
      </c>
      <c r="CL171" s="90">
        <v>60</v>
      </c>
      <c r="CM171" s="90">
        <v>45</v>
      </c>
      <c r="CN171" s="136">
        <v>27</v>
      </c>
      <c r="CO171" s="90">
        <v>60</v>
      </c>
      <c r="CP171" s="90">
        <v>45</v>
      </c>
      <c r="CQ171" s="136">
        <v>27</v>
      </c>
      <c r="CR171" s="175">
        <v>70</v>
      </c>
      <c r="CS171" s="175">
        <v>55</v>
      </c>
      <c r="CT171" s="90">
        <v>38.5</v>
      </c>
      <c r="CU171" s="90">
        <v>39</v>
      </c>
      <c r="CV171" s="136">
        <v>56.19</v>
      </c>
      <c r="CW171" s="175">
        <v>80</v>
      </c>
      <c r="CX171" s="175">
        <v>40</v>
      </c>
      <c r="CY171" s="90">
        <v>32</v>
      </c>
      <c r="CZ171" s="90">
        <v>65</v>
      </c>
      <c r="DA171" s="136">
        <v>31.696215224876163</v>
      </c>
      <c r="DB171" s="136">
        <f t="shared" ref="DB171:DC171" si="826">AVERAGE(CR171,CW171)</f>
        <v>75</v>
      </c>
      <c r="DC171" s="136">
        <f t="shared" si="826"/>
        <v>47.5</v>
      </c>
      <c r="DD171" s="136">
        <f t="shared" ref="DD171:DE171" si="827">AVERAGE(CU171,CZ171)</f>
        <v>52</v>
      </c>
      <c r="DE171" s="136">
        <f t="shared" si="827"/>
        <v>43.943107612438084</v>
      </c>
      <c r="DF171" s="234">
        <f t="shared" si="620"/>
        <v>74</v>
      </c>
      <c r="DG171" s="234">
        <f t="shared" si="621"/>
        <v>51.533333333333331</v>
      </c>
      <c r="DH171" s="234">
        <f t="shared" si="622"/>
        <v>40.476666666666667</v>
      </c>
      <c r="DI171" s="234">
        <f t="shared" si="623"/>
        <v>39.232013877074692</v>
      </c>
      <c r="DJ171" s="234">
        <f t="shared" si="812"/>
        <v>40</v>
      </c>
    </row>
    <row r="172" spans="1:114" ht="15.75" customHeight="1" x14ac:dyDescent="0.35">
      <c r="B172" s="165">
        <v>703</v>
      </c>
      <c r="C172" s="146" t="s">
        <v>476</v>
      </c>
      <c r="D172" s="129" t="s">
        <v>73</v>
      </c>
      <c r="E172" s="130" t="s">
        <v>454</v>
      </c>
      <c r="F172" s="278"/>
      <c r="G172" s="279"/>
      <c r="H172" s="90"/>
      <c r="I172" s="175">
        <v>100</v>
      </c>
      <c r="J172" s="136">
        <v>84.5</v>
      </c>
      <c r="K172" s="136">
        <v>84.5</v>
      </c>
      <c r="L172" s="274">
        <v>48.632101315724015</v>
      </c>
      <c r="M172" s="175">
        <v>100</v>
      </c>
      <c r="N172" s="175">
        <v>100</v>
      </c>
      <c r="O172" s="136">
        <v>100</v>
      </c>
      <c r="P172" s="274">
        <v>42.440787920190338</v>
      </c>
      <c r="Q172" s="136">
        <f t="shared" ref="Q172:T172" si="828">AVERAGE(I172,M172)</f>
        <v>100</v>
      </c>
      <c r="R172" s="136">
        <f t="shared" si="828"/>
        <v>92.25</v>
      </c>
      <c r="S172" s="136">
        <f t="shared" si="828"/>
        <v>92.25</v>
      </c>
      <c r="T172" s="136">
        <f t="shared" si="828"/>
        <v>45.536444617957173</v>
      </c>
      <c r="U172" s="175">
        <v>50</v>
      </c>
      <c r="V172" s="136">
        <v>44.3</v>
      </c>
      <c r="W172" s="136">
        <v>22.2</v>
      </c>
      <c r="X172" s="175">
        <v>70</v>
      </c>
      <c r="Y172" s="136">
        <v>55.3</v>
      </c>
      <c r="Z172" s="136">
        <v>38.700000000000003</v>
      </c>
      <c r="AA172" s="175">
        <f t="shared" ref="AA172:AC172" si="829">AVERAGE(U172,X172)</f>
        <v>60</v>
      </c>
      <c r="AB172" s="136">
        <f t="shared" si="829"/>
        <v>49.8</v>
      </c>
      <c r="AC172" s="136">
        <f t="shared" si="829"/>
        <v>30.450000000000003</v>
      </c>
      <c r="AD172" s="229">
        <v>43651</v>
      </c>
      <c r="AE172" s="275">
        <v>80</v>
      </c>
      <c r="AF172" s="276">
        <v>72.5</v>
      </c>
      <c r="AG172" s="276">
        <v>58</v>
      </c>
      <c r="AH172" s="168"/>
      <c r="AI172" s="229">
        <v>43651</v>
      </c>
      <c r="AJ172" s="275">
        <v>90</v>
      </c>
      <c r="AK172" s="276">
        <v>79</v>
      </c>
      <c r="AL172" s="276">
        <v>71.099999999999994</v>
      </c>
      <c r="AM172" s="174"/>
      <c r="AN172" s="136">
        <f t="shared" ref="AN172:AP172" si="830">AVERAGE(AE172,AJ172)</f>
        <v>85</v>
      </c>
      <c r="AO172" s="136">
        <f t="shared" si="830"/>
        <v>75.75</v>
      </c>
      <c r="AP172" s="136">
        <f t="shared" si="830"/>
        <v>64.55</v>
      </c>
      <c r="AQ172" s="229">
        <v>44022</v>
      </c>
      <c r="AR172" s="116">
        <v>45</v>
      </c>
      <c r="AS172" s="116">
        <v>50</v>
      </c>
      <c r="AT172" s="117">
        <f t="shared" si="770"/>
        <v>22.5</v>
      </c>
      <c r="AU172" s="116">
        <v>5.024</v>
      </c>
      <c r="AV172" s="116">
        <v>1.1578772250873397</v>
      </c>
      <c r="AW172" s="115">
        <v>44023</v>
      </c>
      <c r="AX172" s="116">
        <v>80</v>
      </c>
      <c r="AY172" s="116">
        <v>65</v>
      </c>
      <c r="AZ172" s="117">
        <f t="shared" si="771"/>
        <v>52</v>
      </c>
      <c r="BA172" s="116">
        <v>9.3140000000000001</v>
      </c>
      <c r="BB172" s="116">
        <v>1.2140575079872205</v>
      </c>
      <c r="BC172" s="136">
        <f t="shared" si="734"/>
        <v>62.5</v>
      </c>
      <c r="BD172" s="136">
        <f t="shared" si="735"/>
        <v>57.5</v>
      </c>
      <c r="BE172" s="136">
        <f t="shared" si="736"/>
        <v>37.25</v>
      </c>
      <c r="BF172" s="136">
        <f t="shared" si="737"/>
        <v>7.1690000000000005</v>
      </c>
      <c r="BG172" s="136">
        <f t="shared" si="738"/>
        <v>1.1859673665372801</v>
      </c>
      <c r="BH172" s="261">
        <v>44383</v>
      </c>
      <c r="BI172" s="259">
        <v>20</v>
      </c>
      <c r="BJ172" s="259">
        <v>33</v>
      </c>
      <c r="BK172" s="259">
        <f t="shared" si="805"/>
        <v>6.6</v>
      </c>
      <c r="BL172" s="325">
        <v>6.6859999999999999</v>
      </c>
      <c r="BM172" s="325">
        <v>4.4314266023432118</v>
      </c>
      <c r="BN172" s="262"/>
      <c r="BO172" s="257">
        <v>44383</v>
      </c>
      <c r="BP172" s="258">
        <v>75</v>
      </c>
      <c r="BQ172" s="258">
        <v>33</v>
      </c>
      <c r="BR172" s="259">
        <f t="shared" si="806"/>
        <v>24.75</v>
      </c>
      <c r="BS172" s="325">
        <v>1.96</v>
      </c>
      <c r="BT172" s="325">
        <v>1.1314611314611316</v>
      </c>
      <c r="BU172" s="260"/>
      <c r="BV172" s="93">
        <f t="shared" si="807"/>
        <v>47.5</v>
      </c>
      <c r="BW172" s="93">
        <f t="shared" si="808"/>
        <v>33</v>
      </c>
      <c r="BX172" s="93">
        <f t="shared" si="809"/>
        <v>15.675000000000001</v>
      </c>
      <c r="BY172" s="248">
        <f t="shared" si="627"/>
        <v>4.3230000000000004</v>
      </c>
      <c r="BZ172" s="248">
        <f t="shared" si="628"/>
        <v>2.7814438669021717</v>
      </c>
      <c r="CA172" s="89"/>
      <c r="CB172" s="89"/>
      <c r="CC172" s="89"/>
      <c r="CD172" s="175">
        <v>90</v>
      </c>
      <c r="CE172" s="175">
        <v>50</v>
      </c>
      <c r="CF172" s="136">
        <v>45</v>
      </c>
      <c r="CG172" s="136">
        <v>7.333333333333333</v>
      </c>
      <c r="CH172" s="136">
        <v>8.625484539058899</v>
      </c>
      <c r="CI172" s="90">
        <v>70</v>
      </c>
      <c r="CJ172" s="90">
        <v>45</v>
      </c>
      <c r="CK172" s="136">
        <v>31.5</v>
      </c>
      <c r="CL172" s="90">
        <v>70</v>
      </c>
      <c r="CM172" s="90">
        <v>55</v>
      </c>
      <c r="CN172" s="136">
        <v>38.5</v>
      </c>
      <c r="CO172" s="90">
        <v>70</v>
      </c>
      <c r="CP172" s="90">
        <v>50</v>
      </c>
      <c r="CQ172" s="136">
        <v>35</v>
      </c>
      <c r="CR172" s="175">
        <v>90</v>
      </c>
      <c r="CS172" s="175">
        <v>85</v>
      </c>
      <c r="CT172" s="90">
        <v>76.5</v>
      </c>
      <c r="CU172" s="90">
        <v>54</v>
      </c>
      <c r="CV172" s="136">
        <v>30.07751515504706</v>
      </c>
      <c r="CW172" s="175">
        <v>80</v>
      </c>
      <c r="CX172" s="175">
        <v>50</v>
      </c>
      <c r="CY172" s="90">
        <v>40</v>
      </c>
      <c r="CZ172" s="90">
        <v>67</v>
      </c>
      <c r="DA172" s="136">
        <v>19.194867137534239</v>
      </c>
      <c r="DB172" s="136">
        <f t="shared" ref="DB172:DC172" si="831">AVERAGE(CR172,CW172)</f>
        <v>85</v>
      </c>
      <c r="DC172" s="136">
        <f t="shared" si="831"/>
        <v>67.5</v>
      </c>
      <c r="DD172" s="136">
        <f t="shared" ref="DD172:DE172" si="832">AVERAGE(CU172,CZ172)</f>
        <v>60.5</v>
      </c>
      <c r="DE172" s="136">
        <f t="shared" si="832"/>
        <v>24.636191146290649</v>
      </c>
      <c r="DF172" s="234">
        <f t="shared" si="620"/>
        <v>74</v>
      </c>
      <c r="DG172" s="234">
        <f t="shared" si="621"/>
        <v>60.106666666666669</v>
      </c>
      <c r="DH172" s="234">
        <f t="shared" si="622"/>
        <v>47.456666666666671</v>
      </c>
      <c r="DI172" s="234">
        <f t="shared" si="623"/>
        <v>35.086317882123907</v>
      </c>
      <c r="DJ172" s="234">
        <f t="shared" si="812"/>
        <v>42.777777777777779</v>
      </c>
    </row>
    <row r="173" spans="1:114" ht="15.75" customHeight="1" x14ac:dyDescent="0.35">
      <c r="B173" s="165">
        <v>703</v>
      </c>
      <c r="C173" s="146" t="s">
        <v>476</v>
      </c>
      <c r="D173" s="129" t="s">
        <v>73</v>
      </c>
      <c r="E173" s="130" t="s">
        <v>454</v>
      </c>
      <c r="F173" s="278"/>
      <c r="G173" s="279"/>
      <c r="H173" s="90"/>
      <c r="I173" s="175">
        <v>60</v>
      </c>
      <c r="J173" s="136">
        <v>44.4</v>
      </c>
      <c r="K173" s="136">
        <v>26.6</v>
      </c>
      <c r="L173" s="274">
        <v>50.195656427313637</v>
      </c>
      <c r="M173" s="175">
        <v>100</v>
      </c>
      <c r="N173" s="175">
        <v>95</v>
      </c>
      <c r="O173" s="136">
        <v>95</v>
      </c>
      <c r="P173" s="274">
        <v>106.43180988263919</v>
      </c>
      <c r="Q173" s="136">
        <f t="shared" ref="Q173:T173" si="833">AVERAGE(I173,M173)</f>
        <v>80</v>
      </c>
      <c r="R173" s="136">
        <f t="shared" si="833"/>
        <v>69.7</v>
      </c>
      <c r="S173" s="136">
        <f t="shared" si="833"/>
        <v>60.8</v>
      </c>
      <c r="T173" s="136">
        <f t="shared" si="833"/>
        <v>78.313733154976404</v>
      </c>
      <c r="U173" s="175">
        <v>25</v>
      </c>
      <c r="V173" s="136">
        <v>21</v>
      </c>
      <c r="W173" s="136">
        <v>5.3</v>
      </c>
      <c r="X173" s="175">
        <v>70</v>
      </c>
      <c r="Y173" s="136">
        <v>55.3</v>
      </c>
      <c r="Z173" s="136">
        <v>38.700000000000003</v>
      </c>
      <c r="AA173" s="175">
        <f t="shared" ref="AA173:AC173" si="834">AVERAGE(U173,X173)</f>
        <v>47.5</v>
      </c>
      <c r="AB173" s="136">
        <f t="shared" si="834"/>
        <v>38.15</v>
      </c>
      <c r="AC173" s="136">
        <f t="shared" si="834"/>
        <v>22</v>
      </c>
      <c r="AD173" s="229">
        <v>43653</v>
      </c>
      <c r="AE173" s="275">
        <v>100</v>
      </c>
      <c r="AF173" s="276">
        <v>66</v>
      </c>
      <c r="AG173" s="276">
        <v>66</v>
      </c>
      <c r="AH173" s="168"/>
      <c r="AI173" s="229">
        <v>43651</v>
      </c>
      <c r="AJ173" s="275">
        <v>85</v>
      </c>
      <c r="AK173" s="276">
        <v>72.5</v>
      </c>
      <c r="AL173" s="276">
        <v>61.6</v>
      </c>
      <c r="AM173" s="174" t="s">
        <v>77</v>
      </c>
      <c r="AN173" s="136">
        <f t="shared" ref="AN173:AP173" si="835">AVERAGE(AE173,AJ173)</f>
        <v>92.5</v>
      </c>
      <c r="AO173" s="136">
        <f t="shared" si="835"/>
        <v>69.25</v>
      </c>
      <c r="AP173" s="136">
        <f t="shared" si="835"/>
        <v>63.8</v>
      </c>
      <c r="AQ173" s="229">
        <v>44022</v>
      </c>
      <c r="AR173" s="116">
        <v>30</v>
      </c>
      <c r="AS173" s="116">
        <v>40</v>
      </c>
      <c r="AT173" s="117">
        <f t="shared" si="770"/>
        <v>12</v>
      </c>
      <c r="AU173" s="116">
        <v>4.1349999999999998</v>
      </c>
      <c r="AV173" s="116">
        <v>0.75783524576126038</v>
      </c>
      <c r="AW173" s="115">
        <v>44027</v>
      </c>
      <c r="AX173" s="116">
        <v>75</v>
      </c>
      <c r="AY173" s="116">
        <v>45</v>
      </c>
      <c r="AZ173" s="117">
        <f t="shared" si="771"/>
        <v>33.75</v>
      </c>
      <c r="BA173" s="116">
        <v>4.8259999999999996</v>
      </c>
      <c r="BB173" s="116">
        <v>1.0536201684618318</v>
      </c>
      <c r="BC173" s="136">
        <f t="shared" si="734"/>
        <v>52.5</v>
      </c>
      <c r="BD173" s="136">
        <f t="shared" si="735"/>
        <v>42.5</v>
      </c>
      <c r="BE173" s="136">
        <f t="shared" si="736"/>
        <v>22.875</v>
      </c>
      <c r="BF173" s="136">
        <f t="shared" si="737"/>
        <v>4.4804999999999993</v>
      </c>
      <c r="BG173" s="136">
        <f t="shared" si="738"/>
        <v>0.90572770711154615</v>
      </c>
      <c r="BH173" s="257">
        <v>44382</v>
      </c>
      <c r="BI173" s="258">
        <v>40</v>
      </c>
      <c r="BJ173" s="258">
        <v>50</v>
      </c>
      <c r="BK173" s="259">
        <f t="shared" si="805"/>
        <v>20</v>
      </c>
      <c r="BL173" s="325">
        <v>9.1890000000000001</v>
      </c>
      <c r="BM173" s="325">
        <v>9.0008257638315445</v>
      </c>
      <c r="BN173" s="260"/>
      <c r="BO173" s="257">
        <v>44379</v>
      </c>
      <c r="BP173" s="258">
        <v>75</v>
      </c>
      <c r="BQ173" s="258">
        <v>60</v>
      </c>
      <c r="BR173" s="259">
        <f t="shared" si="806"/>
        <v>45</v>
      </c>
      <c r="BS173" s="325">
        <v>1.486</v>
      </c>
      <c r="BT173" s="325">
        <v>3.4351682387723499</v>
      </c>
      <c r="BU173" s="260"/>
      <c r="BV173" s="93">
        <f t="shared" si="807"/>
        <v>57.5</v>
      </c>
      <c r="BW173" s="93">
        <f t="shared" si="808"/>
        <v>55</v>
      </c>
      <c r="BX173" s="93">
        <f t="shared" si="809"/>
        <v>32.5</v>
      </c>
      <c r="BY173" s="248">
        <f t="shared" si="627"/>
        <v>5.3375000000000004</v>
      </c>
      <c r="BZ173" s="248">
        <f t="shared" si="628"/>
        <v>6.2179970013019474</v>
      </c>
      <c r="CA173" s="89"/>
      <c r="CB173" s="89"/>
      <c r="CC173" s="89"/>
      <c r="CD173" s="175">
        <v>95</v>
      </c>
      <c r="CE173" s="175">
        <v>55</v>
      </c>
      <c r="CF173" s="136">
        <v>52.25</v>
      </c>
      <c r="CG173" s="136">
        <v>11</v>
      </c>
      <c r="CH173" s="136">
        <v>10.805993034727409</v>
      </c>
      <c r="CI173" s="90">
        <v>75</v>
      </c>
      <c r="CJ173" s="90">
        <v>60</v>
      </c>
      <c r="CK173" s="136">
        <v>45</v>
      </c>
      <c r="CL173" s="90">
        <v>50</v>
      </c>
      <c r="CM173" s="90">
        <v>35</v>
      </c>
      <c r="CN173" s="136">
        <v>17.5</v>
      </c>
      <c r="CO173" s="90">
        <v>62.5</v>
      </c>
      <c r="CP173" s="90">
        <v>47.5</v>
      </c>
      <c r="CQ173" s="136">
        <v>31.25</v>
      </c>
      <c r="CR173" s="175">
        <v>85</v>
      </c>
      <c r="CS173" s="175">
        <v>65</v>
      </c>
      <c r="CT173" s="90">
        <v>55.25</v>
      </c>
      <c r="CU173" s="90">
        <v>61</v>
      </c>
      <c r="CV173" s="136">
        <v>27.375191778455964</v>
      </c>
      <c r="CW173" s="175">
        <v>85</v>
      </c>
      <c r="CX173" s="175">
        <v>85</v>
      </c>
      <c r="CY173" s="90">
        <v>72.25</v>
      </c>
      <c r="CZ173" s="90">
        <v>53</v>
      </c>
      <c r="DA173" s="136">
        <v>21.08</v>
      </c>
      <c r="DB173" s="136">
        <f t="shared" ref="DB173:DC173" si="836">AVERAGE(CR173,CW173)</f>
        <v>85</v>
      </c>
      <c r="DC173" s="136">
        <f t="shared" si="836"/>
        <v>75</v>
      </c>
      <c r="DD173" s="136">
        <f t="shared" ref="DD173:DE173" si="837">AVERAGE(CU173,CZ173)</f>
        <v>57</v>
      </c>
      <c r="DE173" s="136">
        <f t="shared" si="837"/>
        <v>24.227595889227981</v>
      </c>
      <c r="DF173" s="234">
        <f t="shared" si="620"/>
        <v>70</v>
      </c>
      <c r="DG173" s="234">
        <f t="shared" si="621"/>
        <v>56.613333333333337</v>
      </c>
      <c r="DH173" s="234">
        <f t="shared" si="622"/>
        <v>43.080000000000005</v>
      </c>
      <c r="DI173" s="234">
        <f t="shared" si="623"/>
        <v>51.270664522102194</v>
      </c>
      <c r="DJ173" s="234">
        <f t="shared" si="812"/>
        <v>41.666666666666664</v>
      </c>
    </row>
    <row r="174" spans="1:114" ht="15.75" customHeight="1" x14ac:dyDescent="0.35">
      <c r="B174" s="165">
        <v>703</v>
      </c>
      <c r="C174" s="146" t="s">
        <v>476</v>
      </c>
      <c r="D174" s="129" t="s">
        <v>73</v>
      </c>
      <c r="E174" s="130" t="s">
        <v>454</v>
      </c>
      <c r="F174" s="278"/>
      <c r="G174" s="279"/>
      <c r="H174" s="90"/>
      <c r="I174" s="175">
        <v>95</v>
      </c>
      <c r="J174" s="136">
        <v>50</v>
      </c>
      <c r="K174" s="136">
        <v>47.5</v>
      </c>
      <c r="L174" s="274">
        <v>53.270835170774475</v>
      </c>
      <c r="M174" s="175">
        <v>100</v>
      </c>
      <c r="N174" s="175">
        <v>55.3</v>
      </c>
      <c r="O174" s="136">
        <v>55.3</v>
      </c>
      <c r="P174" s="274">
        <v>71.798788263576341</v>
      </c>
      <c r="Q174" s="136">
        <f t="shared" ref="Q174:T174" si="838">AVERAGE(I174,M174)</f>
        <v>97.5</v>
      </c>
      <c r="R174" s="136">
        <f t="shared" si="838"/>
        <v>52.65</v>
      </c>
      <c r="S174" s="136">
        <f t="shared" si="838"/>
        <v>51.4</v>
      </c>
      <c r="T174" s="136">
        <f t="shared" si="838"/>
        <v>62.534811717175408</v>
      </c>
      <c r="U174" s="175">
        <v>25</v>
      </c>
      <c r="V174" s="136">
        <v>44.3</v>
      </c>
      <c r="W174" s="136">
        <v>11.1</v>
      </c>
      <c r="X174" s="175">
        <v>70</v>
      </c>
      <c r="Y174" s="136">
        <v>44.3</v>
      </c>
      <c r="Z174" s="136">
        <v>31</v>
      </c>
      <c r="AA174" s="175">
        <f t="shared" ref="AA174:AC174" si="839">AVERAGE(U174,X174)</f>
        <v>47.5</v>
      </c>
      <c r="AB174" s="136">
        <f t="shared" si="839"/>
        <v>44.3</v>
      </c>
      <c r="AC174" s="136">
        <f t="shared" si="839"/>
        <v>21.05</v>
      </c>
      <c r="AD174" s="229">
        <v>43654</v>
      </c>
      <c r="AE174" s="275">
        <v>70</v>
      </c>
      <c r="AF174" s="276">
        <v>60.7</v>
      </c>
      <c r="AG174" s="276">
        <v>42.5</v>
      </c>
      <c r="AH174" s="168"/>
      <c r="AI174" s="229">
        <v>43651</v>
      </c>
      <c r="AJ174" s="275">
        <v>85</v>
      </c>
      <c r="AK174" s="276">
        <v>90</v>
      </c>
      <c r="AL174" s="276">
        <v>76.5</v>
      </c>
      <c r="AM174" s="168" t="s">
        <v>77</v>
      </c>
      <c r="AN174" s="136">
        <f t="shared" ref="AN174:AP174" si="840">AVERAGE(AE174,AJ174)</f>
        <v>77.5</v>
      </c>
      <c r="AO174" s="136">
        <f t="shared" si="840"/>
        <v>75.349999999999994</v>
      </c>
      <c r="AP174" s="136">
        <f t="shared" si="840"/>
        <v>59.5</v>
      </c>
      <c r="AQ174" s="229">
        <v>44026</v>
      </c>
      <c r="AR174" s="116">
        <v>30</v>
      </c>
      <c r="AS174" s="116">
        <v>45</v>
      </c>
      <c r="AT174" s="117">
        <f t="shared" si="770"/>
        <v>13.5</v>
      </c>
      <c r="AU174" s="226">
        <v>5.8010000000000002</v>
      </c>
      <c r="AV174" s="116">
        <v>1.5329395049727061</v>
      </c>
      <c r="AW174" s="115">
        <v>44023</v>
      </c>
      <c r="AX174" s="116">
        <v>20</v>
      </c>
      <c r="AY174" s="116">
        <v>45</v>
      </c>
      <c r="AZ174" s="117">
        <f t="shared" si="771"/>
        <v>9</v>
      </c>
      <c r="BA174" s="116">
        <v>3.88</v>
      </c>
      <c r="BB174" s="116">
        <v>0.76594559465230705</v>
      </c>
      <c r="BC174" s="136">
        <f t="shared" si="734"/>
        <v>25</v>
      </c>
      <c r="BD174" s="136">
        <f t="shared" si="735"/>
        <v>45</v>
      </c>
      <c r="BE174" s="136">
        <f t="shared" si="736"/>
        <v>11.25</v>
      </c>
      <c r="BF174" s="136">
        <f t="shared" si="737"/>
        <v>4.8405000000000005</v>
      </c>
      <c r="BG174" s="136">
        <f t="shared" si="738"/>
        <v>1.1494425498125067</v>
      </c>
      <c r="BH174" s="257">
        <v>44383</v>
      </c>
      <c r="BI174" s="258">
        <v>70</v>
      </c>
      <c r="BJ174" s="258">
        <v>40</v>
      </c>
      <c r="BK174" s="259">
        <f t="shared" si="805"/>
        <v>28</v>
      </c>
      <c r="BL174" s="325">
        <v>3.488</v>
      </c>
      <c r="BM174" s="325">
        <v>1.5159669895945462</v>
      </c>
      <c r="BN174" s="260"/>
      <c r="BO174" s="257">
        <v>44379</v>
      </c>
      <c r="BP174" s="258">
        <v>50</v>
      </c>
      <c r="BQ174" s="258">
        <v>40</v>
      </c>
      <c r="BR174" s="259">
        <f t="shared" si="806"/>
        <v>20</v>
      </c>
      <c r="BS174" s="325">
        <v>2.4169999999999998</v>
      </c>
      <c r="BT174" s="325">
        <v>1.1920980926430518</v>
      </c>
      <c r="BU174" s="260"/>
      <c r="BV174" s="93">
        <f t="shared" si="807"/>
        <v>60</v>
      </c>
      <c r="BW174" s="93">
        <f t="shared" si="808"/>
        <v>40</v>
      </c>
      <c r="BX174" s="93">
        <f t="shared" si="809"/>
        <v>24</v>
      </c>
      <c r="BY174" s="248">
        <f t="shared" si="627"/>
        <v>2.9524999999999997</v>
      </c>
      <c r="BZ174" s="248">
        <f t="shared" si="628"/>
        <v>1.354032541118799</v>
      </c>
      <c r="CA174" s="89"/>
      <c r="CB174" s="89"/>
      <c r="CC174" s="89"/>
      <c r="CD174" s="175">
        <v>90</v>
      </c>
      <c r="CE174" s="175">
        <v>40</v>
      </c>
      <c r="CF174" s="136">
        <v>36</v>
      </c>
      <c r="CG174" s="136">
        <v>16</v>
      </c>
      <c r="CH174" s="136">
        <v>10.372744107094283</v>
      </c>
      <c r="CI174" s="90">
        <v>60</v>
      </c>
      <c r="CJ174" s="90">
        <v>45</v>
      </c>
      <c r="CK174" s="136">
        <v>27</v>
      </c>
      <c r="CL174" s="90">
        <v>60</v>
      </c>
      <c r="CM174" s="90">
        <v>30</v>
      </c>
      <c r="CN174" s="136">
        <v>18</v>
      </c>
      <c r="CO174" s="90">
        <v>60</v>
      </c>
      <c r="CP174" s="90">
        <v>37.5</v>
      </c>
      <c r="CQ174" s="136">
        <v>22.5</v>
      </c>
      <c r="CR174" s="175">
        <v>90</v>
      </c>
      <c r="CS174" s="175">
        <v>80</v>
      </c>
      <c r="CT174" s="90">
        <v>72</v>
      </c>
      <c r="CU174" s="90">
        <v>55</v>
      </c>
      <c r="CV174" s="136">
        <v>27.657580835160495</v>
      </c>
      <c r="CW174" s="175">
        <v>85</v>
      </c>
      <c r="CX174" s="175">
        <v>60</v>
      </c>
      <c r="CY174" s="90">
        <v>51</v>
      </c>
      <c r="CZ174" s="90">
        <v>36</v>
      </c>
      <c r="DA174" s="136">
        <v>14.624133626150909</v>
      </c>
      <c r="DB174" s="136">
        <f t="shared" ref="DB174:DC174" si="841">AVERAGE(CR174,CW174)</f>
        <v>87.5</v>
      </c>
      <c r="DC174" s="136">
        <f t="shared" si="841"/>
        <v>70</v>
      </c>
      <c r="DD174" s="136">
        <f t="shared" ref="DD174:DE174" si="842">AVERAGE(CU174,CZ174)</f>
        <v>45.5</v>
      </c>
      <c r="DE174" s="136">
        <f t="shared" si="842"/>
        <v>21.140857230655701</v>
      </c>
      <c r="DF174" s="234">
        <f t="shared" si="620"/>
        <v>66.666666666666671</v>
      </c>
      <c r="DG174" s="234">
        <f t="shared" si="621"/>
        <v>51.306666666666658</v>
      </c>
      <c r="DH174" s="234">
        <f t="shared" si="622"/>
        <v>35.893333333333331</v>
      </c>
      <c r="DI174" s="234">
        <f t="shared" si="623"/>
        <v>41.837834473915557</v>
      </c>
      <c r="DJ174" s="234">
        <f t="shared" si="812"/>
        <v>35.666666666666664</v>
      </c>
    </row>
    <row r="175" spans="1:114" ht="15.75" customHeight="1" x14ac:dyDescent="0.35">
      <c r="B175" s="165">
        <v>704</v>
      </c>
      <c r="C175" s="146" t="s">
        <v>481</v>
      </c>
      <c r="D175" s="129" t="s">
        <v>73</v>
      </c>
      <c r="E175" s="130" t="s">
        <v>454</v>
      </c>
      <c r="F175" s="273">
        <v>40</v>
      </c>
      <c r="G175" s="136">
        <v>21</v>
      </c>
      <c r="H175" s="90">
        <v>8.4</v>
      </c>
      <c r="I175" s="175">
        <v>100</v>
      </c>
      <c r="J175" s="136">
        <v>44.4</v>
      </c>
      <c r="K175" s="136">
        <v>44.4</v>
      </c>
      <c r="L175" s="274">
        <v>42.98451919402865</v>
      </c>
      <c r="M175" s="175">
        <v>95</v>
      </c>
      <c r="N175" s="175">
        <v>72.5</v>
      </c>
      <c r="O175" s="136">
        <v>68.900000000000006</v>
      </c>
      <c r="P175" s="274">
        <v>30.601942320170508</v>
      </c>
      <c r="Q175" s="136">
        <f t="shared" ref="Q175:T175" si="843">AVERAGE(I175,M175)</f>
        <v>97.5</v>
      </c>
      <c r="R175" s="136">
        <f t="shared" si="843"/>
        <v>58.45</v>
      </c>
      <c r="S175" s="136">
        <f t="shared" si="843"/>
        <v>56.650000000000006</v>
      </c>
      <c r="T175" s="136">
        <f t="shared" si="843"/>
        <v>36.793230757099579</v>
      </c>
      <c r="U175" s="175">
        <v>60</v>
      </c>
      <c r="V175" s="136">
        <v>44.3</v>
      </c>
      <c r="W175" s="136">
        <v>26.6</v>
      </c>
      <c r="X175" s="175">
        <v>60</v>
      </c>
      <c r="Y175" s="136">
        <v>44.3</v>
      </c>
      <c r="Z175" s="136">
        <v>26.6</v>
      </c>
      <c r="AA175" s="175">
        <f t="shared" ref="AA175:AC175" si="844">AVERAGE(U175,X175)</f>
        <v>60</v>
      </c>
      <c r="AB175" s="136">
        <f t="shared" si="844"/>
        <v>44.3</v>
      </c>
      <c r="AC175" s="136">
        <f t="shared" si="844"/>
        <v>26.6</v>
      </c>
      <c r="AD175" s="229">
        <v>43658</v>
      </c>
      <c r="AE175" s="275">
        <v>90</v>
      </c>
      <c r="AF175" s="276">
        <v>60.7</v>
      </c>
      <c r="AG175" s="276">
        <v>54.6</v>
      </c>
      <c r="AH175" s="174"/>
      <c r="AI175" s="229">
        <v>43654</v>
      </c>
      <c r="AJ175" s="275">
        <v>75</v>
      </c>
      <c r="AK175" s="276">
        <v>55.3</v>
      </c>
      <c r="AL175" s="276">
        <v>41.5</v>
      </c>
      <c r="AM175" s="168" t="s">
        <v>77</v>
      </c>
      <c r="AN175" s="136">
        <f t="shared" ref="AN175:AP175" si="845">AVERAGE(AE175,AJ175)</f>
        <v>82.5</v>
      </c>
      <c r="AO175" s="136">
        <f t="shared" si="845"/>
        <v>58</v>
      </c>
      <c r="AP175" s="136">
        <f t="shared" si="845"/>
        <v>48.05</v>
      </c>
      <c r="AQ175" s="229">
        <v>44027</v>
      </c>
      <c r="AR175" s="116">
        <v>85</v>
      </c>
      <c r="AS175" s="116">
        <v>20</v>
      </c>
      <c r="AT175" s="117">
        <f t="shared" si="770"/>
        <v>17</v>
      </c>
      <c r="AU175" s="116">
        <v>3.0409999999999999</v>
      </c>
      <c r="AV175" s="116">
        <v>0.46730718905379648</v>
      </c>
      <c r="AW175" s="115">
        <v>44027</v>
      </c>
      <c r="AX175" s="116">
        <v>90</v>
      </c>
      <c r="AY175" s="116">
        <v>40</v>
      </c>
      <c r="AZ175" s="117">
        <f t="shared" si="771"/>
        <v>36</v>
      </c>
      <c r="BA175" s="116">
        <v>0.83299999999999996</v>
      </c>
      <c r="BB175" s="116">
        <v>0</v>
      </c>
      <c r="BC175" s="136">
        <f t="shared" si="734"/>
        <v>87.5</v>
      </c>
      <c r="BD175" s="136">
        <f t="shared" si="735"/>
        <v>30</v>
      </c>
      <c r="BE175" s="136">
        <f t="shared" si="736"/>
        <v>26.5</v>
      </c>
      <c r="BF175" s="136">
        <f t="shared" si="737"/>
        <v>1.9369999999999998</v>
      </c>
      <c r="BG175" s="136">
        <f t="shared" si="738"/>
        <v>0.23365359452689824</v>
      </c>
      <c r="BH175" s="257">
        <v>44381</v>
      </c>
      <c r="BI175" s="258">
        <v>50</v>
      </c>
      <c r="BJ175" s="258">
        <v>33</v>
      </c>
      <c r="BK175" s="259">
        <f t="shared" si="805"/>
        <v>16.5</v>
      </c>
      <c r="BL175" s="325">
        <v>11.542</v>
      </c>
      <c r="BM175" s="325">
        <v>8.5175361037430015</v>
      </c>
      <c r="BN175" s="260"/>
      <c r="BO175" s="257">
        <v>44383</v>
      </c>
      <c r="BP175" s="258">
        <v>95</v>
      </c>
      <c r="BQ175" s="258">
        <v>40</v>
      </c>
      <c r="BR175" s="259">
        <f t="shared" si="806"/>
        <v>38</v>
      </c>
      <c r="BS175" s="325">
        <v>18.306000000000001</v>
      </c>
      <c r="BT175" s="325">
        <v>13.605442176870749</v>
      </c>
      <c r="BU175" s="260"/>
      <c r="BV175" s="93">
        <f t="shared" si="807"/>
        <v>72.5</v>
      </c>
      <c r="BW175" s="93">
        <f t="shared" si="808"/>
        <v>36.5</v>
      </c>
      <c r="BX175" s="93">
        <f t="shared" si="809"/>
        <v>27.25</v>
      </c>
      <c r="BY175" s="248">
        <f t="shared" si="627"/>
        <v>14.923999999999999</v>
      </c>
      <c r="BZ175" s="248">
        <f t="shared" si="628"/>
        <v>11.061489140306875</v>
      </c>
      <c r="CA175" s="90"/>
      <c r="CB175" s="90"/>
      <c r="CC175" s="90"/>
      <c r="CD175" s="175">
        <v>95</v>
      </c>
      <c r="CE175" s="175">
        <v>80</v>
      </c>
      <c r="CF175" s="136">
        <v>76</v>
      </c>
      <c r="CG175" s="136">
        <v>22.333333333333332</v>
      </c>
      <c r="CH175" s="136">
        <v>26.352536305920367</v>
      </c>
      <c r="CI175" s="90">
        <v>60</v>
      </c>
      <c r="CJ175" s="90">
        <v>45</v>
      </c>
      <c r="CK175" s="136">
        <v>27</v>
      </c>
      <c r="CL175" s="90">
        <v>55</v>
      </c>
      <c r="CM175" s="90">
        <v>40</v>
      </c>
      <c r="CN175" s="136">
        <v>22</v>
      </c>
      <c r="CO175" s="90">
        <v>57.5</v>
      </c>
      <c r="CP175" s="90">
        <v>42.5</v>
      </c>
      <c r="CQ175" s="136">
        <v>24.5</v>
      </c>
      <c r="CR175" s="175">
        <v>75</v>
      </c>
      <c r="CS175" s="175">
        <v>30</v>
      </c>
      <c r="CT175" s="90">
        <v>22.5</v>
      </c>
      <c r="CU175" s="90">
        <v>15</v>
      </c>
      <c r="CV175" s="136">
        <v>26.991916531046218</v>
      </c>
      <c r="CW175" s="175">
        <v>50</v>
      </c>
      <c r="CX175" s="175">
        <v>40</v>
      </c>
      <c r="CY175" s="90">
        <v>20</v>
      </c>
      <c r="CZ175" s="90">
        <v>20</v>
      </c>
      <c r="DA175" s="136">
        <v>17.965206306636539</v>
      </c>
      <c r="DB175" s="136">
        <f t="shared" ref="DB175:DC175" si="846">AVERAGE(CR175,CW175)</f>
        <v>62.5</v>
      </c>
      <c r="DC175" s="136">
        <f t="shared" si="846"/>
        <v>35</v>
      </c>
      <c r="DD175" s="136">
        <f t="shared" ref="DD175:DE175" si="847">AVERAGE(CU175,CZ175)</f>
        <v>17.5</v>
      </c>
      <c r="DE175" s="136">
        <f t="shared" si="847"/>
        <v>22.47856141884138</v>
      </c>
      <c r="DF175" s="234">
        <f t="shared" si="620"/>
        <v>73.4375</v>
      </c>
      <c r="DG175" s="234">
        <f t="shared" si="621"/>
        <v>44.40625</v>
      </c>
      <c r="DH175" s="234">
        <f t="shared" si="622"/>
        <v>34.125</v>
      </c>
      <c r="DI175" s="234">
        <f t="shared" si="623"/>
        <v>29.63589608797048</v>
      </c>
      <c r="DJ175" s="234">
        <f t="shared" si="812"/>
        <v>19.111111111111111</v>
      </c>
    </row>
    <row r="176" spans="1:114" ht="15.75" customHeight="1" x14ac:dyDescent="0.35">
      <c r="B176" s="165">
        <v>705</v>
      </c>
      <c r="C176" s="146" t="s">
        <v>482</v>
      </c>
      <c r="D176" s="129" t="s">
        <v>73</v>
      </c>
      <c r="E176" s="130" t="s">
        <v>454</v>
      </c>
      <c r="F176" s="273">
        <v>50</v>
      </c>
      <c r="G176" s="136">
        <v>44</v>
      </c>
      <c r="H176" s="90">
        <v>22</v>
      </c>
      <c r="I176" s="175">
        <v>95</v>
      </c>
      <c r="J176" s="136">
        <v>33</v>
      </c>
      <c r="K176" s="136">
        <v>31.4</v>
      </c>
      <c r="L176" s="274">
        <v>16.676261753981962</v>
      </c>
      <c r="M176" s="175">
        <v>95</v>
      </c>
      <c r="N176" s="175">
        <v>44.4</v>
      </c>
      <c r="O176" s="136">
        <v>42.2</v>
      </c>
      <c r="P176" s="274">
        <v>46.940773372491435</v>
      </c>
      <c r="Q176" s="136">
        <f t="shared" ref="Q176:T176" si="848">AVERAGE(I176,M176)</f>
        <v>95</v>
      </c>
      <c r="R176" s="136">
        <f t="shared" si="848"/>
        <v>38.700000000000003</v>
      </c>
      <c r="S176" s="136">
        <f t="shared" si="848"/>
        <v>36.799999999999997</v>
      </c>
      <c r="T176" s="136">
        <f t="shared" si="848"/>
        <v>31.808517563236698</v>
      </c>
      <c r="U176" s="175">
        <v>30</v>
      </c>
      <c r="V176" s="136">
        <v>44.3</v>
      </c>
      <c r="W176" s="136">
        <v>13.3</v>
      </c>
      <c r="X176" s="175">
        <v>50</v>
      </c>
      <c r="Y176" s="136">
        <v>33</v>
      </c>
      <c r="Z176" s="136">
        <v>16.5</v>
      </c>
      <c r="AA176" s="175">
        <f t="shared" ref="AA176:AC176" si="849">AVERAGE(U176,X176)</f>
        <v>40</v>
      </c>
      <c r="AB176" s="136">
        <f t="shared" si="849"/>
        <v>38.65</v>
      </c>
      <c r="AC176" s="136">
        <f t="shared" si="849"/>
        <v>14.9</v>
      </c>
      <c r="AD176" s="229">
        <v>43654</v>
      </c>
      <c r="AE176" s="275">
        <v>75</v>
      </c>
      <c r="AF176" s="276">
        <v>38.700000000000003</v>
      </c>
      <c r="AG176" s="276">
        <v>29</v>
      </c>
      <c r="AH176" s="168"/>
      <c r="AI176" s="229">
        <v>43653</v>
      </c>
      <c r="AJ176" s="275">
        <v>70</v>
      </c>
      <c r="AK176" s="276">
        <v>44.3</v>
      </c>
      <c r="AL176" s="276">
        <v>31</v>
      </c>
      <c r="AM176" s="174" t="s">
        <v>139</v>
      </c>
      <c r="AN176" s="136">
        <f t="shared" ref="AN176:AP176" si="850">AVERAGE(AE176,AJ176)</f>
        <v>72.5</v>
      </c>
      <c r="AO176" s="136">
        <f t="shared" si="850"/>
        <v>41.5</v>
      </c>
      <c r="AP176" s="136">
        <f t="shared" si="850"/>
        <v>30</v>
      </c>
      <c r="AQ176" s="229">
        <v>44022</v>
      </c>
      <c r="AR176" s="116">
        <v>40</v>
      </c>
      <c r="AS176" s="116">
        <v>20</v>
      </c>
      <c r="AT176" s="117">
        <f t="shared" si="770"/>
        <v>8</v>
      </c>
      <c r="AU176" s="116">
        <v>2.2149999999999999</v>
      </c>
      <c r="AV176" s="116">
        <v>0.64592894781574028</v>
      </c>
      <c r="AW176" s="115">
        <v>44024</v>
      </c>
      <c r="AX176" s="116">
        <v>20</v>
      </c>
      <c r="AY176" s="116">
        <v>30</v>
      </c>
      <c r="AZ176" s="117">
        <f t="shared" si="771"/>
        <v>6</v>
      </c>
      <c r="BA176" s="116">
        <v>3.2010000000000001</v>
      </c>
      <c r="BB176" s="116">
        <v>0.81214545157735785</v>
      </c>
      <c r="BC176" s="136">
        <f t="shared" si="734"/>
        <v>30</v>
      </c>
      <c r="BD176" s="136">
        <f t="shared" si="735"/>
        <v>25</v>
      </c>
      <c r="BE176" s="136">
        <f t="shared" si="736"/>
        <v>7</v>
      </c>
      <c r="BF176" s="136">
        <f t="shared" si="737"/>
        <v>2.7080000000000002</v>
      </c>
      <c r="BG176" s="136">
        <f t="shared" si="738"/>
        <v>0.72903719969654901</v>
      </c>
      <c r="BH176" s="261">
        <v>44380</v>
      </c>
      <c r="BI176" s="259">
        <v>30</v>
      </c>
      <c r="BJ176" s="259">
        <v>20</v>
      </c>
      <c r="BK176" s="259">
        <f t="shared" si="805"/>
        <v>6</v>
      </c>
      <c r="BL176" s="325">
        <v>5.468</v>
      </c>
      <c r="BM176" s="325">
        <v>3.9484042875310355</v>
      </c>
      <c r="BN176" s="262"/>
      <c r="BO176" s="257">
        <v>44379</v>
      </c>
      <c r="BP176" s="258">
        <v>75</v>
      </c>
      <c r="BQ176" s="258">
        <v>33</v>
      </c>
      <c r="BR176" s="259">
        <f t="shared" si="806"/>
        <v>24.75</v>
      </c>
      <c r="BS176" s="325">
        <v>4.9809999999999999</v>
      </c>
      <c r="BT176" s="325">
        <v>1.7092479309103994</v>
      </c>
      <c r="BU176" s="260"/>
      <c r="BV176" s="93">
        <f t="shared" si="807"/>
        <v>52.5</v>
      </c>
      <c r="BW176" s="93">
        <f t="shared" si="808"/>
        <v>26.5</v>
      </c>
      <c r="BX176" s="93">
        <f t="shared" si="809"/>
        <v>15.375</v>
      </c>
      <c r="BY176" s="248">
        <f t="shared" si="627"/>
        <v>5.2244999999999999</v>
      </c>
      <c r="BZ176" s="248">
        <f t="shared" si="628"/>
        <v>2.8288261092207172</v>
      </c>
      <c r="CA176" s="90">
        <v>50</v>
      </c>
      <c r="CB176" s="90">
        <v>20</v>
      </c>
      <c r="CC176" s="90">
        <v>10</v>
      </c>
      <c r="CD176" s="175">
        <v>50</v>
      </c>
      <c r="CE176" s="175">
        <v>25</v>
      </c>
      <c r="CF176" s="136">
        <v>12.5</v>
      </c>
      <c r="CG176" s="136">
        <v>14.333333333333334</v>
      </c>
      <c r="CH176" s="136">
        <v>19.624716926009615</v>
      </c>
      <c r="CI176" s="90">
        <v>45</v>
      </c>
      <c r="CJ176" s="90">
        <v>35</v>
      </c>
      <c r="CK176" s="136">
        <v>15.75</v>
      </c>
      <c r="CL176" s="90">
        <v>40</v>
      </c>
      <c r="CM176" s="90">
        <v>40</v>
      </c>
      <c r="CN176" s="136">
        <v>16</v>
      </c>
      <c r="CO176" s="90">
        <v>42.5</v>
      </c>
      <c r="CP176" s="90">
        <v>37.5</v>
      </c>
      <c r="CQ176" s="136">
        <v>15.875</v>
      </c>
      <c r="CR176" s="175">
        <v>55</v>
      </c>
      <c r="CS176" s="175">
        <v>30</v>
      </c>
      <c r="CT176" s="90">
        <v>16.5</v>
      </c>
      <c r="CU176" s="90">
        <v>41</v>
      </c>
      <c r="CV176" s="136">
        <v>26.556693994562053</v>
      </c>
      <c r="CW176" s="175">
        <v>70</v>
      </c>
      <c r="CX176" s="175">
        <v>30</v>
      </c>
      <c r="CY176" s="90">
        <v>21</v>
      </c>
      <c r="CZ176" s="90">
        <v>22</v>
      </c>
      <c r="DA176" s="136">
        <v>17.500400639218341</v>
      </c>
      <c r="DB176" s="136">
        <f t="shared" ref="DB176:DC176" si="851">AVERAGE(CR176,CW176)</f>
        <v>62.5</v>
      </c>
      <c r="DC176" s="136">
        <f t="shared" si="851"/>
        <v>30</v>
      </c>
      <c r="DD176" s="136">
        <f t="shared" ref="DD176:DE176" si="852">AVERAGE(CU176,CZ176)</f>
        <v>31.5</v>
      </c>
      <c r="DE176" s="136">
        <f t="shared" si="852"/>
        <v>22.028547316890197</v>
      </c>
      <c r="DF176" s="234">
        <f t="shared" si="620"/>
        <v>55.294117647058826</v>
      </c>
      <c r="DG176" s="234">
        <f t="shared" si="621"/>
        <v>33.21764705882353</v>
      </c>
      <c r="DH176" s="234">
        <f t="shared" si="622"/>
        <v>18.935294117647057</v>
      </c>
      <c r="DI176" s="234">
        <f t="shared" si="623"/>
        <v>26.918532440063448</v>
      </c>
      <c r="DJ176" s="234">
        <f t="shared" si="812"/>
        <v>25.777777777777782</v>
      </c>
    </row>
    <row r="177" spans="1:114" ht="15.75" customHeight="1" x14ac:dyDescent="0.35">
      <c r="B177" s="165">
        <v>706</v>
      </c>
      <c r="C177" s="146" t="s">
        <v>483</v>
      </c>
      <c r="D177" s="129" t="s">
        <v>73</v>
      </c>
      <c r="E177" s="130" t="s">
        <v>454</v>
      </c>
      <c r="F177" s="273">
        <v>80</v>
      </c>
      <c r="G177" s="136">
        <v>66</v>
      </c>
      <c r="H177" s="90">
        <v>52.8</v>
      </c>
      <c r="I177" s="175">
        <v>100</v>
      </c>
      <c r="J177" s="136">
        <v>90</v>
      </c>
      <c r="K177" s="136">
        <v>90</v>
      </c>
      <c r="L177" s="274">
        <v>65.442936951316838</v>
      </c>
      <c r="M177" s="175">
        <v>95</v>
      </c>
      <c r="N177" s="175">
        <v>100</v>
      </c>
      <c r="O177" s="136">
        <v>95</v>
      </c>
      <c r="P177" s="274">
        <v>99.427556257402273</v>
      </c>
      <c r="Q177" s="136">
        <f t="shared" ref="Q177:T177" si="853">AVERAGE(I177,M177)</f>
        <v>97.5</v>
      </c>
      <c r="R177" s="136">
        <f t="shared" si="853"/>
        <v>95</v>
      </c>
      <c r="S177" s="136">
        <f t="shared" si="853"/>
        <v>92.5</v>
      </c>
      <c r="T177" s="136">
        <f t="shared" si="853"/>
        <v>82.435246604359548</v>
      </c>
      <c r="U177" s="175">
        <v>50</v>
      </c>
      <c r="V177" s="136">
        <v>33</v>
      </c>
      <c r="W177" s="136">
        <v>16.5</v>
      </c>
      <c r="X177" s="175">
        <v>50</v>
      </c>
      <c r="Y177" s="136">
        <v>33</v>
      </c>
      <c r="Z177" s="136">
        <v>16.5</v>
      </c>
      <c r="AA177" s="175">
        <f t="shared" ref="AA177:AC177" si="854">AVERAGE(U177,X177)</f>
        <v>50</v>
      </c>
      <c r="AB177" s="136">
        <f t="shared" si="854"/>
        <v>33</v>
      </c>
      <c r="AC177" s="136">
        <f t="shared" si="854"/>
        <v>16.5</v>
      </c>
      <c r="AD177" s="229">
        <v>43658</v>
      </c>
      <c r="AE177" s="275">
        <v>85</v>
      </c>
      <c r="AF177" s="276">
        <v>66</v>
      </c>
      <c r="AG177" s="276">
        <v>56.1</v>
      </c>
      <c r="AH177" s="168"/>
      <c r="AI177" s="229">
        <v>43658</v>
      </c>
      <c r="AJ177" s="275">
        <v>85</v>
      </c>
      <c r="AK177" s="276">
        <v>84.5</v>
      </c>
      <c r="AL177" s="276">
        <v>71.8</v>
      </c>
      <c r="AM177" s="174"/>
      <c r="AN177" s="136">
        <f t="shared" ref="AN177:AP177" si="855">AVERAGE(AE177,AJ177)</f>
        <v>85</v>
      </c>
      <c r="AO177" s="136">
        <f t="shared" si="855"/>
        <v>75.25</v>
      </c>
      <c r="AP177" s="136">
        <f t="shared" si="855"/>
        <v>63.95</v>
      </c>
      <c r="AQ177" s="229" t="s">
        <v>727</v>
      </c>
      <c r="AR177" s="116">
        <v>40</v>
      </c>
      <c r="AS177" s="116">
        <v>60</v>
      </c>
      <c r="AT177" s="117">
        <f t="shared" si="770"/>
        <v>24</v>
      </c>
      <c r="AU177" s="226">
        <v>14.188000000000001</v>
      </c>
      <c r="AV177" s="116">
        <v>8.9507022858716621</v>
      </c>
      <c r="AW177" s="115">
        <v>44030</v>
      </c>
      <c r="AX177" s="116">
        <v>50</v>
      </c>
      <c r="AY177" s="116">
        <v>60</v>
      </c>
      <c r="AZ177" s="117">
        <f t="shared" si="771"/>
        <v>30</v>
      </c>
      <c r="BA177" s="226">
        <v>15.242000000000001</v>
      </c>
      <c r="BB177" s="116">
        <v>7.6491435321913759</v>
      </c>
      <c r="BC177" s="136">
        <f t="shared" si="734"/>
        <v>45</v>
      </c>
      <c r="BD177" s="136">
        <f t="shared" si="735"/>
        <v>60</v>
      </c>
      <c r="BE177" s="136">
        <f t="shared" si="736"/>
        <v>27</v>
      </c>
      <c r="BF177" s="136">
        <f t="shared" si="737"/>
        <v>14.715</v>
      </c>
      <c r="BG177" s="136">
        <f t="shared" si="738"/>
        <v>8.299922909031519</v>
      </c>
      <c r="BH177" s="261">
        <v>44389</v>
      </c>
      <c r="BI177" s="259">
        <v>45</v>
      </c>
      <c r="BJ177" s="259">
        <v>33</v>
      </c>
      <c r="BK177" s="259">
        <f t="shared" si="805"/>
        <v>14.85</v>
      </c>
      <c r="BL177" s="325">
        <v>19.440000000000001</v>
      </c>
      <c r="BM177" s="325">
        <v>27.345918933925596</v>
      </c>
      <c r="BN177" s="262"/>
      <c r="BO177" s="257">
        <v>44390</v>
      </c>
      <c r="BP177" s="258">
        <v>80</v>
      </c>
      <c r="BQ177" s="258">
        <v>50</v>
      </c>
      <c r="BR177" s="259">
        <f t="shared" si="806"/>
        <v>40</v>
      </c>
      <c r="BS177" s="325">
        <v>30.42</v>
      </c>
      <c r="BT177" s="325">
        <v>47.175815433571998</v>
      </c>
      <c r="BU177" s="260"/>
      <c r="BV177" s="93">
        <f t="shared" si="807"/>
        <v>62.5</v>
      </c>
      <c r="BW177" s="93">
        <f t="shared" si="808"/>
        <v>41.5</v>
      </c>
      <c r="BX177" s="93">
        <f t="shared" si="809"/>
        <v>27.425000000000001</v>
      </c>
      <c r="BY177" s="248">
        <f t="shared" si="627"/>
        <v>24.93</v>
      </c>
      <c r="BZ177" s="248">
        <f t="shared" si="628"/>
        <v>37.2608671837488</v>
      </c>
      <c r="CA177" s="90">
        <v>40</v>
      </c>
      <c r="CB177" s="90">
        <v>40</v>
      </c>
      <c r="CC177" s="90">
        <v>16</v>
      </c>
      <c r="CD177" s="175">
        <v>95</v>
      </c>
      <c r="CE177" s="175">
        <v>90</v>
      </c>
      <c r="CF177" s="136">
        <v>85.5</v>
      </c>
      <c r="CG177" s="136">
        <v>37</v>
      </c>
      <c r="CH177" s="136">
        <v>49.448856761127047</v>
      </c>
      <c r="CI177" s="90">
        <v>45</v>
      </c>
      <c r="CJ177" s="90">
        <v>30</v>
      </c>
      <c r="CK177" s="136">
        <v>13.5</v>
      </c>
      <c r="CL177" s="90">
        <v>40</v>
      </c>
      <c r="CM177" s="90">
        <v>20</v>
      </c>
      <c r="CN177" s="136">
        <v>8</v>
      </c>
      <c r="CO177" s="90">
        <v>42.5</v>
      </c>
      <c r="CP177" s="90">
        <v>25</v>
      </c>
      <c r="CQ177" s="136">
        <v>10.75</v>
      </c>
      <c r="CR177" s="175">
        <v>75</v>
      </c>
      <c r="CS177" s="175">
        <v>65</v>
      </c>
      <c r="CT177" s="90">
        <v>48.75</v>
      </c>
      <c r="CU177" s="90">
        <v>36</v>
      </c>
      <c r="CV177" s="136">
        <v>40.415436516874344</v>
      </c>
      <c r="CW177" s="175">
        <v>50</v>
      </c>
      <c r="CX177" s="175">
        <v>45</v>
      </c>
      <c r="CY177" s="90">
        <v>22.5</v>
      </c>
      <c r="CZ177" s="90">
        <v>13</v>
      </c>
      <c r="DA177" s="136">
        <v>12.094554134931414</v>
      </c>
      <c r="DB177" s="136">
        <f t="shared" ref="DB177:DC177" si="856">AVERAGE(CR177,CW177)</f>
        <v>62.5</v>
      </c>
      <c r="DC177" s="136">
        <f t="shared" si="856"/>
        <v>55</v>
      </c>
      <c r="DD177" s="136">
        <f t="shared" ref="DD177:DE177" si="857">AVERAGE(CU177,CZ177)</f>
        <v>24.5</v>
      </c>
      <c r="DE177" s="136">
        <f t="shared" si="857"/>
        <v>26.254995325902879</v>
      </c>
      <c r="DF177" s="234">
        <f t="shared" si="620"/>
        <v>65</v>
      </c>
      <c r="DG177" s="234">
        <f t="shared" si="621"/>
        <v>56.794117647058826</v>
      </c>
      <c r="DH177" s="234">
        <f t="shared" si="622"/>
        <v>41.282352941176477</v>
      </c>
      <c r="DI177" s="234">
        <f t="shared" si="623"/>
        <v>54.345120965131215</v>
      </c>
      <c r="DJ177" s="234">
        <f t="shared" si="812"/>
        <v>28.666666666666668</v>
      </c>
    </row>
    <row r="178" spans="1:114" ht="15.75" customHeight="1" x14ac:dyDescent="0.35">
      <c r="B178" s="165">
        <v>707</v>
      </c>
      <c r="C178" s="146" t="s">
        <v>484</v>
      </c>
      <c r="D178" s="129" t="s">
        <v>73</v>
      </c>
      <c r="E178" s="130" t="s">
        <v>454</v>
      </c>
      <c r="F178" s="273">
        <v>80</v>
      </c>
      <c r="G178" s="136">
        <v>33</v>
      </c>
      <c r="H178" s="90">
        <v>26.4</v>
      </c>
      <c r="I178" s="175">
        <v>40</v>
      </c>
      <c r="J178" s="136">
        <v>44.4</v>
      </c>
      <c r="K178" s="136">
        <v>17.8</v>
      </c>
      <c r="L178" s="274">
        <v>20.815065763252292</v>
      </c>
      <c r="M178" s="175">
        <v>80</v>
      </c>
      <c r="N178" s="175">
        <v>66</v>
      </c>
      <c r="O178" s="136">
        <v>52.8</v>
      </c>
      <c r="P178" s="274">
        <v>29.762968875091403</v>
      </c>
      <c r="Q178" s="136">
        <f t="shared" ref="Q178:T178" si="858">AVERAGE(I178,M178)</f>
        <v>60</v>
      </c>
      <c r="R178" s="136">
        <f t="shared" si="858"/>
        <v>55.2</v>
      </c>
      <c r="S178" s="136">
        <f t="shared" si="858"/>
        <v>35.299999999999997</v>
      </c>
      <c r="T178" s="136">
        <f t="shared" si="858"/>
        <v>25.289017319171847</v>
      </c>
      <c r="U178" s="175">
        <v>30</v>
      </c>
      <c r="V178" s="136">
        <v>33</v>
      </c>
      <c r="W178" s="136">
        <v>9.9</v>
      </c>
      <c r="X178" s="175">
        <v>60</v>
      </c>
      <c r="Y178" s="136">
        <v>21</v>
      </c>
      <c r="Z178" s="136">
        <v>12.6</v>
      </c>
      <c r="AA178" s="175">
        <f t="shared" ref="AA178:AC178" si="859">AVERAGE(U178,X178)</f>
        <v>45</v>
      </c>
      <c r="AB178" s="136">
        <f t="shared" si="859"/>
        <v>27</v>
      </c>
      <c r="AC178" s="136">
        <f t="shared" si="859"/>
        <v>11.25</v>
      </c>
      <c r="AD178" s="229">
        <v>43655</v>
      </c>
      <c r="AE178" s="275">
        <v>100</v>
      </c>
      <c r="AF178" s="276">
        <v>55.3</v>
      </c>
      <c r="AG178" s="276">
        <v>55.3</v>
      </c>
      <c r="AH178" s="174"/>
      <c r="AI178" s="229">
        <v>43654</v>
      </c>
      <c r="AJ178" s="275">
        <v>75</v>
      </c>
      <c r="AK178" s="276">
        <v>38.700000000000003</v>
      </c>
      <c r="AL178" s="276">
        <v>29</v>
      </c>
      <c r="AM178" s="168" t="s">
        <v>77</v>
      </c>
      <c r="AN178" s="136">
        <f t="shared" ref="AN178:AP178" si="860">AVERAGE(AE178,AJ178)</f>
        <v>87.5</v>
      </c>
      <c r="AO178" s="136">
        <f t="shared" si="860"/>
        <v>47</v>
      </c>
      <c r="AP178" s="136">
        <f t="shared" si="860"/>
        <v>42.15</v>
      </c>
      <c r="AQ178" s="229">
        <v>44023</v>
      </c>
      <c r="AR178" s="116">
        <v>10</v>
      </c>
      <c r="AS178" s="116">
        <v>10</v>
      </c>
      <c r="AT178" s="117">
        <f t="shared" si="770"/>
        <v>1</v>
      </c>
      <c r="AU178" s="116">
        <v>0.36799999999999999</v>
      </c>
      <c r="AV178" s="116">
        <v>2.9484753925157866E-2</v>
      </c>
      <c r="AW178" s="115">
        <v>44023</v>
      </c>
      <c r="AX178" s="116">
        <v>10</v>
      </c>
      <c r="AY178" s="116">
        <v>20</v>
      </c>
      <c r="AZ178" s="117">
        <f t="shared" si="771"/>
        <v>2</v>
      </c>
      <c r="BA178" s="116">
        <v>2.3759999999999999</v>
      </c>
      <c r="BB178" s="116">
        <v>0.41197749196141487</v>
      </c>
      <c r="BC178" s="136">
        <f t="shared" si="734"/>
        <v>10</v>
      </c>
      <c r="BD178" s="136">
        <f t="shared" si="735"/>
        <v>15</v>
      </c>
      <c r="BE178" s="136">
        <f t="shared" si="736"/>
        <v>1.5</v>
      </c>
      <c r="BF178" s="136">
        <f t="shared" si="737"/>
        <v>1.3719999999999999</v>
      </c>
      <c r="BG178" s="136">
        <f t="shared" si="738"/>
        <v>0.22073112294328637</v>
      </c>
      <c r="BH178" s="261">
        <v>44383</v>
      </c>
      <c r="BI178" s="259">
        <v>30</v>
      </c>
      <c r="BJ178" s="259">
        <v>20</v>
      </c>
      <c r="BK178" s="259">
        <f t="shared" si="805"/>
        <v>6</v>
      </c>
      <c r="BL178" s="325">
        <v>1.298</v>
      </c>
      <c r="BM178" s="325">
        <v>1.0191688229392195</v>
      </c>
      <c r="BN178" s="262"/>
      <c r="BO178" s="257">
        <v>44389</v>
      </c>
      <c r="BP178" s="258">
        <v>40</v>
      </c>
      <c r="BQ178" s="258">
        <v>33</v>
      </c>
      <c r="BR178" s="259">
        <f t="shared" si="806"/>
        <v>13.2</v>
      </c>
      <c r="BS178" s="325">
        <v>2.4180000000000001</v>
      </c>
      <c r="BT178" s="325">
        <v>1.9971469329529246</v>
      </c>
      <c r="BU178" s="260"/>
      <c r="BV178" s="93">
        <f t="shared" si="807"/>
        <v>35</v>
      </c>
      <c r="BW178" s="93">
        <f t="shared" si="808"/>
        <v>26.5</v>
      </c>
      <c r="BX178" s="93">
        <f t="shared" si="809"/>
        <v>9.6</v>
      </c>
      <c r="BY178" s="248">
        <f t="shared" si="627"/>
        <v>1.8580000000000001</v>
      </c>
      <c r="BZ178" s="248">
        <f t="shared" si="628"/>
        <v>1.508157877946072</v>
      </c>
      <c r="CA178" s="90">
        <v>30</v>
      </c>
      <c r="CB178" s="90">
        <v>15</v>
      </c>
      <c r="CC178" s="90">
        <v>4.5</v>
      </c>
      <c r="CD178" s="175">
        <v>85</v>
      </c>
      <c r="CE178" s="175">
        <v>65</v>
      </c>
      <c r="CF178" s="136">
        <v>55.25</v>
      </c>
      <c r="CG178" s="136">
        <v>24</v>
      </c>
      <c r="CH178" s="136">
        <v>20.512995604071474</v>
      </c>
      <c r="CI178" s="90">
        <v>30</v>
      </c>
      <c r="CJ178" s="90">
        <v>20</v>
      </c>
      <c r="CK178" s="136">
        <v>6</v>
      </c>
      <c r="CL178" s="90">
        <v>45</v>
      </c>
      <c r="CM178" s="90">
        <v>25</v>
      </c>
      <c r="CN178" s="136">
        <v>11.25</v>
      </c>
      <c r="CO178" s="90">
        <v>37.5</v>
      </c>
      <c r="CP178" s="90">
        <v>22.5</v>
      </c>
      <c r="CQ178" s="136">
        <v>8.625</v>
      </c>
      <c r="CR178" s="175">
        <v>80</v>
      </c>
      <c r="CS178" s="175">
        <v>60</v>
      </c>
      <c r="CT178" s="90">
        <v>48</v>
      </c>
      <c r="CU178" s="90">
        <v>37</v>
      </c>
      <c r="CV178" s="136">
        <v>13.614176211967365</v>
      </c>
      <c r="CW178" s="175">
        <v>40</v>
      </c>
      <c r="CX178" s="175">
        <v>35</v>
      </c>
      <c r="CY178" s="90">
        <v>14</v>
      </c>
      <c r="CZ178" s="90">
        <v>8</v>
      </c>
      <c r="DA178" s="136">
        <v>5.311870409695123</v>
      </c>
      <c r="DB178" s="136">
        <f t="shared" ref="DB178:DC178" si="861">AVERAGE(CR178,CW178)</f>
        <v>60</v>
      </c>
      <c r="DC178" s="136">
        <f t="shared" si="861"/>
        <v>47.5</v>
      </c>
      <c r="DD178" s="136">
        <f t="shared" ref="DD178:DE178" si="862">AVERAGE(CU178,CZ178)</f>
        <v>22.5</v>
      </c>
      <c r="DE178" s="136">
        <f t="shared" si="862"/>
        <v>9.4630233108312432</v>
      </c>
      <c r="DF178" s="234">
        <f t="shared" si="620"/>
        <v>50.882352941176471</v>
      </c>
      <c r="DG178" s="234">
        <f t="shared" si="621"/>
        <v>34.964705882352938</v>
      </c>
      <c r="DH178" s="234">
        <f t="shared" si="622"/>
        <v>21.470588235294116</v>
      </c>
      <c r="DI178" s="234">
        <f t="shared" si="623"/>
        <v>17.376020315001544</v>
      </c>
      <c r="DJ178" s="234">
        <f t="shared" si="812"/>
        <v>23</v>
      </c>
    </row>
    <row r="179" spans="1:114" ht="15.75" customHeight="1" x14ac:dyDescent="0.35">
      <c r="A179" t="s">
        <v>81</v>
      </c>
      <c r="B179" s="165">
        <v>708</v>
      </c>
      <c r="C179" s="146" t="s">
        <v>485</v>
      </c>
      <c r="D179" s="129" t="s">
        <v>73</v>
      </c>
      <c r="E179" s="130" t="s">
        <v>454</v>
      </c>
      <c r="F179" s="273">
        <v>60</v>
      </c>
      <c r="G179" s="136">
        <v>55</v>
      </c>
      <c r="H179" s="90">
        <v>33</v>
      </c>
      <c r="I179" s="175">
        <v>75</v>
      </c>
      <c r="J179" s="136">
        <v>60.7</v>
      </c>
      <c r="K179" s="136">
        <v>45.5</v>
      </c>
      <c r="L179" s="274">
        <v>28.386517477188498</v>
      </c>
      <c r="M179" s="175">
        <v>50</v>
      </c>
      <c r="N179" s="175">
        <v>72.5</v>
      </c>
      <c r="O179" s="136">
        <v>36.299999999999997</v>
      </c>
      <c r="P179" s="274">
        <v>13.086834061336045</v>
      </c>
      <c r="Q179" s="136">
        <f t="shared" ref="Q179:T179" si="863">AVERAGE(I179,M179)</f>
        <v>62.5</v>
      </c>
      <c r="R179" s="136">
        <f t="shared" si="863"/>
        <v>66.599999999999994</v>
      </c>
      <c r="S179" s="136">
        <f t="shared" si="863"/>
        <v>40.9</v>
      </c>
      <c r="T179" s="136">
        <f t="shared" si="863"/>
        <v>20.73667576926227</v>
      </c>
      <c r="U179" s="175">
        <v>50</v>
      </c>
      <c r="V179" s="136">
        <v>21</v>
      </c>
      <c r="W179" s="136">
        <v>10.5</v>
      </c>
      <c r="X179" s="175">
        <v>30</v>
      </c>
      <c r="Y179" s="136">
        <v>33</v>
      </c>
      <c r="Z179" s="136">
        <v>9.9</v>
      </c>
      <c r="AA179" s="175">
        <f t="shared" ref="AA179:AC179" si="864">AVERAGE(U179,X179)</f>
        <v>40</v>
      </c>
      <c r="AB179" s="136">
        <f t="shared" si="864"/>
        <v>27</v>
      </c>
      <c r="AC179" s="136">
        <f t="shared" si="864"/>
        <v>10.199999999999999</v>
      </c>
      <c r="AD179" s="229">
        <v>43654</v>
      </c>
      <c r="AE179" s="275">
        <v>90</v>
      </c>
      <c r="AF179" s="276">
        <v>72.5</v>
      </c>
      <c r="AG179" s="276">
        <v>65.3</v>
      </c>
      <c r="AH179" s="174" t="s">
        <v>77</v>
      </c>
      <c r="AI179" s="229">
        <v>43653</v>
      </c>
      <c r="AJ179" s="275">
        <v>95</v>
      </c>
      <c r="AK179" s="276">
        <v>84.5</v>
      </c>
      <c r="AL179" s="276">
        <v>80.3</v>
      </c>
      <c r="AM179" s="168"/>
      <c r="AN179" s="136">
        <f t="shared" ref="AN179:AP179" si="865">AVERAGE(AE179,AJ179)</f>
        <v>92.5</v>
      </c>
      <c r="AO179" s="136">
        <f t="shared" si="865"/>
        <v>78.5</v>
      </c>
      <c r="AP179" s="136">
        <f t="shared" si="865"/>
        <v>72.8</v>
      </c>
      <c r="AQ179" s="229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36"/>
      <c r="BD179" s="136"/>
      <c r="BE179" s="136"/>
      <c r="BF179" s="136"/>
      <c r="BG179" s="136"/>
      <c r="BH179" s="93"/>
      <c r="BI179" s="93"/>
      <c r="BJ179" s="93"/>
      <c r="BK179" s="93"/>
      <c r="BL179" s="248"/>
      <c r="BM179" s="248"/>
      <c r="BN179" s="93"/>
      <c r="BO179" s="93"/>
      <c r="BP179" s="93"/>
      <c r="BQ179" s="93"/>
      <c r="BR179" s="93"/>
      <c r="BS179" s="248"/>
      <c r="BT179" s="248"/>
      <c r="BU179" s="93"/>
      <c r="BV179" s="93"/>
      <c r="BW179" s="93"/>
      <c r="BX179" s="93"/>
      <c r="BY179" s="248"/>
      <c r="BZ179" s="248"/>
      <c r="CA179" s="90"/>
      <c r="CB179" s="90"/>
      <c r="CC179" s="90"/>
      <c r="CD179" s="175">
        <v>55</v>
      </c>
      <c r="CE179" s="175">
        <v>30</v>
      </c>
      <c r="CF179" s="136">
        <v>16.5</v>
      </c>
      <c r="CG179" s="136">
        <v>11</v>
      </c>
      <c r="CH179" s="136">
        <v>17.634423182424179</v>
      </c>
      <c r="CI179" s="90">
        <v>35</v>
      </c>
      <c r="CJ179" s="90">
        <v>20</v>
      </c>
      <c r="CK179" s="136">
        <v>7</v>
      </c>
      <c r="CL179" s="90">
        <v>30</v>
      </c>
      <c r="CM179" s="90">
        <v>10</v>
      </c>
      <c r="CN179" s="136">
        <v>3</v>
      </c>
      <c r="CO179" s="90">
        <v>32.5</v>
      </c>
      <c r="CP179" s="90">
        <v>15</v>
      </c>
      <c r="CQ179" s="136">
        <v>5</v>
      </c>
      <c r="CR179" s="175">
        <v>60</v>
      </c>
      <c r="CS179" s="175">
        <v>40</v>
      </c>
      <c r="CT179" s="90">
        <v>24</v>
      </c>
      <c r="CU179" s="90">
        <v>13</v>
      </c>
      <c r="CV179" s="136">
        <v>11.64</v>
      </c>
      <c r="CW179" s="175">
        <v>30</v>
      </c>
      <c r="CX179" s="175">
        <v>20</v>
      </c>
      <c r="CY179" s="90">
        <v>6</v>
      </c>
      <c r="CZ179" s="90">
        <v>9</v>
      </c>
      <c r="DA179" s="136">
        <v>10.2825514213906</v>
      </c>
      <c r="DB179" s="136">
        <f t="shared" ref="DB179:DC179" si="866">AVERAGE(CR179,CW179)</f>
        <v>45</v>
      </c>
      <c r="DC179" s="136">
        <f t="shared" si="866"/>
        <v>30</v>
      </c>
      <c r="DD179" s="136">
        <f t="shared" ref="DD179:DE179" si="867">AVERAGE(CU179,CZ179)</f>
        <v>11</v>
      </c>
      <c r="DE179" s="136">
        <f t="shared" si="867"/>
        <v>10.9612757106953</v>
      </c>
      <c r="DF179" s="234">
        <f t="shared" si="620"/>
        <v>55</v>
      </c>
      <c r="DG179" s="234">
        <f t="shared" si="621"/>
        <v>43.266666666666673</v>
      </c>
      <c r="DH179" s="234">
        <f t="shared" si="622"/>
        <v>28.108333333333334</v>
      </c>
      <c r="DI179" s="234">
        <f t="shared" si="623"/>
        <v>15.848975739978785</v>
      </c>
      <c r="DJ179" s="234">
        <f t="shared" si="812"/>
        <v>11</v>
      </c>
    </row>
    <row r="180" spans="1:114" ht="15.75" customHeight="1" x14ac:dyDescent="0.35">
      <c r="B180" s="165">
        <v>709</v>
      </c>
      <c r="C180" s="146" t="s">
        <v>488</v>
      </c>
      <c r="D180" s="129" t="s">
        <v>73</v>
      </c>
      <c r="E180" s="130" t="s">
        <v>454</v>
      </c>
      <c r="F180" s="278"/>
      <c r="G180" s="279"/>
      <c r="H180" s="90"/>
      <c r="I180" s="175">
        <v>80</v>
      </c>
      <c r="J180" s="136">
        <v>72.5</v>
      </c>
      <c r="K180" s="136">
        <v>58</v>
      </c>
      <c r="L180" s="274">
        <v>16.865266078360023</v>
      </c>
      <c r="M180" s="175">
        <v>80</v>
      </c>
      <c r="N180" s="175">
        <v>90</v>
      </c>
      <c r="O180" s="136">
        <v>72</v>
      </c>
      <c r="P180" s="274">
        <v>30.979776555557606</v>
      </c>
      <c r="Q180" s="136">
        <f t="shared" ref="Q180:T180" si="868">AVERAGE(I180,M180)</f>
        <v>80</v>
      </c>
      <c r="R180" s="136">
        <f t="shared" si="868"/>
        <v>81.25</v>
      </c>
      <c r="S180" s="136">
        <f t="shared" si="868"/>
        <v>65</v>
      </c>
      <c r="T180" s="136">
        <f t="shared" si="868"/>
        <v>23.922521316958814</v>
      </c>
      <c r="U180" s="175">
        <v>40</v>
      </c>
      <c r="V180" s="136">
        <v>14</v>
      </c>
      <c r="W180" s="136">
        <v>5.6</v>
      </c>
      <c r="X180" s="175">
        <v>70</v>
      </c>
      <c r="Y180" s="136">
        <v>17.5</v>
      </c>
      <c r="Z180" s="136">
        <v>12.3</v>
      </c>
      <c r="AA180" s="175">
        <f t="shared" ref="AA180:AC180" si="869">AVERAGE(U180,X180)</f>
        <v>55</v>
      </c>
      <c r="AB180" s="136">
        <f t="shared" si="869"/>
        <v>15.75</v>
      </c>
      <c r="AC180" s="136">
        <f t="shared" si="869"/>
        <v>8.9499999999999993</v>
      </c>
      <c r="AD180" s="229">
        <v>43654</v>
      </c>
      <c r="AE180" s="275">
        <v>90</v>
      </c>
      <c r="AF180" s="276">
        <v>66</v>
      </c>
      <c r="AG180" s="276">
        <v>59.4</v>
      </c>
      <c r="AH180" s="174"/>
      <c r="AI180" s="229">
        <v>43654</v>
      </c>
      <c r="AJ180" s="275">
        <v>75</v>
      </c>
      <c r="AK180" s="276">
        <v>33</v>
      </c>
      <c r="AL180" s="276">
        <v>24.8</v>
      </c>
      <c r="AM180" s="174"/>
      <c r="AN180" s="136">
        <f t="shared" ref="AN180:AP180" si="870">AVERAGE(AE180,AJ180)</f>
        <v>82.5</v>
      </c>
      <c r="AO180" s="136">
        <f t="shared" si="870"/>
        <v>49.5</v>
      </c>
      <c r="AP180" s="136">
        <f t="shared" si="870"/>
        <v>42.1</v>
      </c>
      <c r="AQ180" s="229" t="s">
        <v>728</v>
      </c>
      <c r="AR180" s="116">
        <v>10</v>
      </c>
      <c r="AS180" s="116">
        <v>40</v>
      </c>
      <c r="AT180" s="117">
        <f t="shared" ref="AT180:AT225" si="871">(AR180*AS180)/100</f>
        <v>4</v>
      </c>
      <c r="AU180" s="116">
        <v>0.91900000000000004</v>
      </c>
      <c r="AV180" s="116">
        <v>7.6174647692254419E-2</v>
      </c>
      <c r="AW180" s="115">
        <v>44025</v>
      </c>
      <c r="AX180" s="116">
        <v>3</v>
      </c>
      <c r="AY180" s="116">
        <v>50</v>
      </c>
      <c r="AZ180" s="117">
        <f t="shared" ref="AZ180:AZ225" si="872">(AX180*AY180)/100</f>
        <v>1.5</v>
      </c>
      <c r="BA180" s="116">
        <v>0.94099999999999995</v>
      </c>
      <c r="BB180" s="116">
        <v>0.40714995034756701</v>
      </c>
      <c r="BC180" s="136">
        <f t="shared" ref="BC180:BC226" si="873">AVERAGE(AR180,AX180)</f>
        <v>6.5</v>
      </c>
      <c r="BD180" s="136">
        <f t="shared" ref="BD180:BD226" si="874">AVERAGE(AS180,AY180)</f>
        <v>45</v>
      </c>
      <c r="BE180" s="136">
        <f t="shared" ref="BE180:BE226" si="875">AVERAGE(AT180,AZ180)</f>
        <v>2.75</v>
      </c>
      <c r="BF180" s="136">
        <f t="shared" ref="BF180:BF226" si="876">AVERAGE(AU180,BA180)</f>
        <v>0.92999999999999994</v>
      </c>
      <c r="BG180" s="136">
        <f t="shared" ref="BG180:BG226" si="877">AVERAGE(AV180,BB180)</f>
        <v>0.24166229901991071</v>
      </c>
      <c r="BH180" s="261">
        <v>44383</v>
      </c>
      <c r="BI180" s="259">
        <v>40</v>
      </c>
      <c r="BJ180" s="259">
        <v>20</v>
      </c>
      <c r="BK180" s="259">
        <f>(BI180*BJ180)/100</f>
        <v>8</v>
      </c>
      <c r="BL180" s="325">
        <v>1.764</v>
      </c>
      <c r="BM180" s="325">
        <v>1.0004381480940558</v>
      </c>
      <c r="BN180" s="262"/>
      <c r="BO180" s="257">
        <v>44379</v>
      </c>
      <c r="BP180" s="258">
        <v>50</v>
      </c>
      <c r="BQ180" s="258">
        <v>33</v>
      </c>
      <c r="BR180" s="259">
        <f>(BP180*BQ180)/100</f>
        <v>16.5</v>
      </c>
      <c r="BS180" s="325">
        <v>0.52400000000000002</v>
      </c>
      <c r="BT180" s="325">
        <v>0.52275008364001341</v>
      </c>
      <c r="BU180" s="260"/>
      <c r="BV180" s="93">
        <f>AVERAGE(BI180,BP180)</f>
        <v>45</v>
      </c>
      <c r="BW180" s="93">
        <f>AVERAGE(BJ180,BQ180)</f>
        <v>26.5</v>
      </c>
      <c r="BX180" s="93">
        <f>AVERAGE(BK180,BR180)</f>
        <v>12.25</v>
      </c>
      <c r="BY180" s="248">
        <f t="shared" si="627"/>
        <v>1.1440000000000001</v>
      </c>
      <c r="BZ180" s="248">
        <f t="shared" si="628"/>
        <v>0.76159411586703463</v>
      </c>
      <c r="CA180" s="90"/>
      <c r="CB180" s="90"/>
      <c r="CC180" s="90"/>
      <c r="CD180" s="175">
        <v>65</v>
      </c>
      <c r="CE180" s="175">
        <v>45</v>
      </c>
      <c r="CF180" s="136">
        <v>29.25</v>
      </c>
      <c r="CG180" s="136">
        <v>21.333333333333336</v>
      </c>
      <c r="CH180" s="136">
        <v>16.977137248044023</v>
      </c>
      <c r="CI180" s="90">
        <v>35</v>
      </c>
      <c r="CJ180" s="90">
        <v>25</v>
      </c>
      <c r="CK180" s="136">
        <v>8.75</v>
      </c>
      <c r="CL180" s="90">
        <v>40</v>
      </c>
      <c r="CM180" s="90">
        <v>30</v>
      </c>
      <c r="CN180" s="136">
        <v>12</v>
      </c>
      <c r="CO180" s="90">
        <v>37.5</v>
      </c>
      <c r="CP180" s="90">
        <v>27.5</v>
      </c>
      <c r="CQ180" s="136">
        <v>10.375</v>
      </c>
      <c r="CR180" s="175">
        <v>50</v>
      </c>
      <c r="CS180" s="175">
        <v>30</v>
      </c>
      <c r="CT180" s="90">
        <v>15</v>
      </c>
      <c r="CU180" s="90">
        <v>19</v>
      </c>
      <c r="CV180" s="136">
        <v>14.356909954140685</v>
      </c>
      <c r="CW180" s="175">
        <v>40</v>
      </c>
      <c r="CX180" s="175">
        <v>25</v>
      </c>
      <c r="CY180" s="90">
        <v>10</v>
      </c>
      <c r="CZ180" s="90">
        <v>5</v>
      </c>
      <c r="DA180" s="136">
        <v>5.4201842262048974</v>
      </c>
      <c r="DB180" s="136">
        <f t="shared" ref="DB180:DC180" si="878">AVERAGE(CR180,CW180)</f>
        <v>45</v>
      </c>
      <c r="DC180" s="136">
        <f t="shared" si="878"/>
        <v>27.5</v>
      </c>
      <c r="DD180" s="136">
        <f t="shared" ref="DD180:DE180" si="879">AVERAGE(CU180,CZ180)</f>
        <v>12</v>
      </c>
      <c r="DE180" s="136">
        <f t="shared" si="879"/>
        <v>9.888547090172791</v>
      </c>
      <c r="DF180" s="234">
        <f t="shared" si="620"/>
        <v>51.2</v>
      </c>
      <c r="DG180" s="234">
        <f t="shared" si="621"/>
        <v>39.4</v>
      </c>
      <c r="DH180" s="234">
        <f t="shared" si="622"/>
        <v>22.473333333333336</v>
      </c>
      <c r="DI180" s="234">
        <f t="shared" si="623"/>
        <v>16.905534203565804</v>
      </c>
      <c r="DJ180" s="234">
        <f t="shared" si="812"/>
        <v>15.111111111111112</v>
      </c>
    </row>
    <row r="181" spans="1:114" ht="15.75" customHeight="1" x14ac:dyDescent="0.35">
      <c r="B181" s="165">
        <v>710</v>
      </c>
      <c r="C181" s="146" t="s">
        <v>490</v>
      </c>
      <c r="D181" s="129" t="s">
        <v>73</v>
      </c>
      <c r="E181" s="130" t="s">
        <v>454</v>
      </c>
      <c r="F181" s="273">
        <v>50</v>
      </c>
      <c r="G181" s="136">
        <v>33</v>
      </c>
      <c r="H181" s="90">
        <v>16.5</v>
      </c>
      <c r="I181" s="175">
        <v>85</v>
      </c>
      <c r="J181" s="136">
        <v>50</v>
      </c>
      <c r="K181" s="136">
        <v>42.5</v>
      </c>
      <c r="L181" s="274">
        <v>17.377279737862604</v>
      </c>
      <c r="M181" s="175">
        <v>40</v>
      </c>
      <c r="N181" s="175">
        <v>33</v>
      </c>
      <c r="O181" s="136">
        <v>13.2</v>
      </c>
      <c r="P181" s="274">
        <v>17.430362738727617</v>
      </c>
      <c r="Q181" s="136">
        <f t="shared" ref="Q181:T181" si="880">AVERAGE(I181,M181)</f>
        <v>62.5</v>
      </c>
      <c r="R181" s="136">
        <f t="shared" si="880"/>
        <v>41.5</v>
      </c>
      <c r="S181" s="136">
        <f t="shared" si="880"/>
        <v>27.85</v>
      </c>
      <c r="T181" s="136">
        <f t="shared" si="880"/>
        <v>17.403821238295109</v>
      </c>
      <c r="U181" s="175">
        <v>40</v>
      </c>
      <c r="V181" s="136">
        <v>33</v>
      </c>
      <c r="W181" s="136">
        <v>13.2</v>
      </c>
      <c r="X181" s="175">
        <v>50</v>
      </c>
      <c r="Y181" s="136">
        <v>44.3</v>
      </c>
      <c r="Z181" s="136">
        <v>22.2</v>
      </c>
      <c r="AA181" s="175">
        <f t="shared" ref="AA181:AC181" si="881">AVERAGE(U181,X181)</f>
        <v>45</v>
      </c>
      <c r="AB181" s="136">
        <f t="shared" si="881"/>
        <v>38.65</v>
      </c>
      <c r="AC181" s="136">
        <f t="shared" si="881"/>
        <v>17.7</v>
      </c>
      <c r="AD181" s="229">
        <v>43654</v>
      </c>
      <c r="AE181" s="275">
        <v>50</v>
      </c>
      <c r="AF181" s="276">
        <v>66</v>
      </c>
      <c r="AG181" s="276">
        <v>33</v>
      </c>
      <c r="AH181" s="168"/>
      <c r="AI181" s="229">
        <v>43655</v>
      </c>
      <c r="AJ181" s="275">
        <v>75</v>
      </c>
      <c r="AK181" s="276">
        <v>66</v>
      </c>
      <c r="AL181" s="276">
        <v>49.5</v>
      </c>
      <c r="AM181" s="174" t="s">
        <v>139</v>
      </c>
      <c r="AN181" s="136">
        <f t="shared" ref="AN181:AP181" si="882">AVERAGE(AE181,AJ181)</f>
        <v>62.5</v>
      </c>
      <c r="AO181" s="136">
        <f t="shared" si="882"/>
        <v>66</v>
      </c>
      <c r="AP181" s="136">
        <f t="shared" si="882"/>
        <v>41.25</v>
      </c>
      <c r="AQ181" s="229">
        <v>44023</v>
      </c>
      <c r="AR181" s="116">
        <v>10</v>
      </c>
      <c r="AS181" s="116">
        <v>10</v>
      </c>
      <c r="AT181" s="117">
        <f t="shared" si="871"/>
        <v>1</v>
      </c>
      <c r="AU181" s="116">
        <v>1.169</v>
      </c>
      <c r="AV181" s="116">
        <v>0.20705362688936435</v>
      </c>
      <c r="AW181" s="115">
        <v>44024</v>
      </c>
      <c r="AX181" s="116">
        <v>10</v>
      </c>
      <c r="AY181" s="116">
        <v>20</v>
      </c>
      <c r="AZ181" s="117">
        <f t="shared" si="872"/>
        <v>2</v>
      </c>
      <c r="BA181" s="116">
        <v>1.669</v>
      </c>
      <c r="BB181" s="116">
        <v>0.49659477866061291</v>
      </c>
      <c r="BC181" s="136">
        <f t="shared" si="873"/>
        <v>10</v>
      </c>
      <c r="BD181" s="136">
        <f t="shared" si="874"/>
        <v>15</v>
      </c>
      <c r="BE181" s="136">
        <f t="shared" si="875"/>
        <v>1.5</v>
      </c>
      <c r="BF181" s="136">
        <f t="shared" si="876"/>
        <v>1.419</v>
      </c>
      <c r="BG181" s="136">
        <f t="shared" si="877"/>
        <v>0.3518242027749886</v>
      </c>
      <c r="BH181" s="93"/>
      <c r="BI181" s="93"/>
      <c r="BJ181" s="93"/>
      <c r="BK181" s="93"/>
      <c r="BL181" s="248"/>
      <c r="BM181" s="248"/>
      <c r="BN181" s="93"/>
      <c r="BO181" s="93"/>
      <c r="BP181" s="93"/>
      <c r="BQ181" s="93"/>
      <c r="BR181" s="93"/>
      <c r="BS181" s="248"/>
      <c r="BT181" s="248"/>
      <c r="BU181" s="93"/>
      <c r="BV181" s="93"/>
      <c r="BW181" s="93"/>
      <c r="BX181" s="93"/>
      <c r="BY181" s="248"/>
      <c r="BZ181" s="248"/>
      <c r="CA181" s="90">
        <v>30</v>
      </c>
      <c r="CB181" s="90">
        <v>10</v>
      </c>
      <c r="CC181" s="90">
        <v>3</v>
      </c>
      <c r="CD181" s="175">
        <v>55</v>
      </c>
      <c r="CE181" s="175">
        <v>45</v>
      </c>
      <c r="CF181" s="136">
        <v>24.75</v>
      </c>
      <c r="CG181" s="136">
        <v>16.333333333333332</v>
      </c>
      <c r="CH181" s="136">
        <v>17.061738049049524</v>
      </c>
      <c r="CI181" s="90">
        <v>30</v>
      </c>
      <c r="CJ181" s="90">
        <v>15</v>
      </c>
      <c r="CK181" s="136">
        <v>4.5</v>
      </c>
      <c r="CL181" s="90">
        <v>30</v>
      </c>
      <c r="CM181" s="90">
        <v>25</v>
      </c>
      <c r="CN181" s="136">
        <v>7.5</v>
      </c>
      <c r="CO181" s="90">
        <v>30</v>
      </c>
      <c r="CP181" s="90">
        <v>20</v>
      </c>
      <c r="CQ181" s="136">
        <v>6</v>
      </c>
      <c r="CR181" s="175">
        <v>70</v>
      </c>
      <c r="CS181" s="175">
        <v>30</v>
      </c>
      <c r="CT181" s="90">
        <v>21</v>
      </c>
      <c r="CU181" s="90">
        <v>19</v>
      </c>
      <c r="CV181" s="136">
        <v>8.4222997915188209</v>
      </c>
      <c r="CW181" s="175">
        <v>50</v>
      </c>
      <c r="CX181" s="175">
        <v>40</v>
      </c>
      <c r="CY181" s="90">
        <v>20</v>
      </c>
      <c r="CZ181" s="90">
        <v>8</v>
      </c>
      <c r="DA181" s="136">
        <v>11.849409192746505</v>
      </c>
      <c r="DB181" s="136">
        <f t="shared" ref="DB181:DC181" si="883">AVERAGE(CR181,CW181)</f>
        <v>60</v>
      </c>
      <c r="DC181" s="136">
        <f t="shared" si="883"/>
        <v>35</v>
      </c>
      <c r="DD181" s="136">
        <f t="shared" ref="DD181:DE181" si="884">AVERAGE(CU181,CZ181)</f>
        <v>13.5</v>
      </c>
      <c r="DE181" s="136">
        <f t="shared" si="884"/>
        <v>10.135854492132662</v>
      </c>
      <c r="DF181" s="234">
        <f t="shared" si="620"/>
        <v>45</v>
      </c>
      <c r="DG181" s="234">
        <f t="shared" si="621"/>
        <v>34.68666666666666</v>
      </c>
      <c r="DH181" s="234">
        <f t="shared" si="622"/>
        <v>18.256666666666668</v>
      </c>
      <c r="DI181" s="234">
        <f t="shared" si="623"/>
        <v>13.769837865213887</v>
      </c>
      <c r="DJ181" s="234">
        <f t="shared" si="812"/>
        <v>14.444444444444443</v>
      </c>
    </row>
    <row r="182" spans="1:114" ht="15.75" customHeight="1" x14ac:dyDescent="0.35">
      <c r="B182" s="165">
        <v>711</v>
      </c>
      <c r="C182" s="146" t="s">
        <v>491</v>
      </c>
      <c r="D182" s="129" t="s">
        <v>73</v>
      </c>
      <c r="E182" s="130" t="s">
        <v>454</v>
      </c>
      <c r="F182" s="273">
        <v>50</v>
      </c>
      <c r="G182" s="136">
        <v>44</v>
      </c>
      <c r="H182" s="90">
        <v>22</v>
      </c>
      <c r="I182" s="175">
        <v>70</v>
      </c>
      <c r="J182" s="136">
        <v>44.4</v>
      </c>
      <c r="K182" s="136">
        <v>31.1</v>
      </c>
      <c r="L182" s="274">
        <v>14.931191535998256</v>
      </c>
      <c r="M182" s="175">
        <v>50</v>
      </c>
      <c r="N182" s="175">
        <v>50</v>
      </c>
      <c r="O182" s="136">
        <v>25</v>
      </c>
      <c r="P182" s="274">
        <v>10.837909198997117</v>
      </c>
      <c r="Q182" s="136">
        <f t="shared" ref="Q182:T182" si="885">AVERAGE(I182,M182)</f>
        <v>60</v>
      </c>
      <c r="R182" s="136">
        <f t="shared" si="885"/>
        <v>47.2</v>
      </c>
      <c r="S182" s="136">
        <f t="shared" si="885"/>
        <v>28.05</v>
      </c>
      <c r="T182" s="136">
        <f t="shared" si="885"/>
        <v>12.884550367497686</v>
      </c>
      <c r="U182" s="175">
        <v>40</v>
      </c>
      <c r="V182" s="136">
        <v>14</v>
      </c>
      <c r="W182" s="136">
        <v>5.6</v>
      </c>
      <c r="X182" s="175">
        <v>40</v>
      </c>
      <c r="Y182" s="136">
        <v>17.5</v>
      </c>
      <c r="Z182" s="136">
        <v>7</v>
      </c>
      <c r="AA182" s="175">
        <f t="shared" ref="AA182:AC182" si="886">AVERAGE(U182,X182)</f>
        <v>40</v>
      </c>
      <c r="AB182" s="136">
        <f t="shared" si="886"/>
        <v>15.75</v>
      </c>
      <c r="AC182" s="136">
        <f t="shared" si="886"/>
        <v>6.3</v>
      </c>
      <c r="AD182" s="229">
        <v>43656</v>
      </c>
      <c r="AE182" s="275">
        <v>50</v>
      </c>
      <c r="AF182" s="276">
        <v>66</v>
      </c>
      <c r="AG182" s="276">
        <v>33</v>
      </c>
      <c r="AH182" s="174"/>
      <c r="AI182" s="229">
        <v>43658</v>
      </c>
      <c r="AJ182" s="275">
        <v>70</v>
      </c>
      <c r="AK182" s="276">
        <v>33</v>
      </c>
      <c r="AL182" s="276">
        <v>23.1</v>
      </c>
      <c r="AM182" s="174"/>
      <c r="AN182" s="136">
        <f t="shared" ref="AN182:AP182" si="887">AVERAGE(AE182,AJ182)</f>
        <v>60</v>
      </c>
      <c r="AO182" s="136">
        <f t="shared" si="887"/>
        <v>49.5</v>
      </c>
      <c r="AP182" s="136">
        <f t="shared" si="887"/>
        <v>28.05</v>
      </c>
      <c r="AQ182" s="229">
        <v>44026</v>
      </c>
      <c r="AR182" s="116">
        <v>10</v>
      </c>
      <c r="AS182" s="116">
        <v>20</v>
      </c>
      <c r="AT182" s="117">
        <f t="shared" si="871"/>
        <v>2</v>
      </c>
      <c r="AU182" s="116">
        <v>0.92200000000000004</v>
      </c>
      <c r="AV182" s="116">
        <v>0.18089725036179449</v>
      </c>
      <c r="AW182" s="115">
        <v>44023</v>
      </c>
      <c r="AX182" s="116">
        <v>20</v>
      </c>
      <c r="AY182" s="116">
        <v>40</v>
      </c>
      <c r="AZ182" s="117">
        <f t="shared" si="872"/>
        <v>8</v>
      </c>
      <c r="BA182" s="116">
        <v>1.296</v>
      </c>
      <c r="BB182" s="116">
        <v>0.1427806532214885</v>
      </c>
      <c r="BC182" s="136">
        <f t="shared" si="873"/>
        <v>15</v>
      </c>
      <c r="BD182" s="136">
        <f t="shared" si="874"/>
        <v>30</v>
      </c>
      <c r="BE182" s="136">
        <f t="shared" si="875"/>
        <v>5</v>
      </c>
      <c r="BF182" s="136">
        <f t="shared" si="876"/>
        <v>1.109</v>
      </c>
      <c r="BG182" s="136">
        <f t="shared" si="877"/>
        <v>0.16183895179164148</v>
      </c>
      <c r="BH182" s="93"/>
      <c r="BI182" s="93"/>
      <c r="BJ182" s="93"/>
      <c r="BK182" s="93"/>
      <c r="BL182" s="248"/>
      <c r="BM182" s="248"/>
      <c r="BN182" s="93"/>
      <c r="BO182" s="93"/>
      <c r="BP182" s="93"/>
      <c r="BQ182" s="93"/>
      <c r="BR182" s="93"/>
      <c r="BS182" s="248"/>
      <c r="BT182" s="248"/>
      <c r="BU182" s="93"/>
      <c r="BV182" s="93"/>
      <c r="BW182" s="93"/>
      <c r="BX182" s="93"/>
      <c r="BY182" s="248"/>
      <c r="BZ182" s="248"/>
      <c r="CA182" s="90">
        <v>40</v>
      </c>
      <c r="CB182" s="90">
        <v>30</v>
      </c>
      <c r="CC182" s="90">
        <v>12</v>
      </c>
      <c r="CD182" s="175">
        <v>50</v>
      </c>
      <c r="CE182" s="175">
        <v>40</v>
      </c>
      <c r="CF182" s="136">
        <v>20</v>
      </c>
      <c r="CG182" s="136">
        <v>11.666666666666666</v>
      </c>
      <c r="CH182" s="136">
        <v>20.255066333317206</v>
      </c>
      <c r="CI182" s="90">
        <v>30</v>
      </c>
      <c r="CJ182" s="90">
        <v>15</v>
      </c>
      <c r="CK182" s="136">
        <v>4.5</v>
      </c>
      <c r="CL182" s="90">
        <v>55</v>
      </c>
      <c r="CM182" s="90">
        <v>30</v>
      </c>
      <c r="CN182" s="136">
        <v>16.5</v>
      </c>
      <c r="CO182" s="90">
        <v>42.5</v>
      </c>
      <c r="CP182" s="90">
        <v>22.5</v>
      </c>
      <c r="CQ182" s="136">
        <v>10.5</v>
      </c>
      <c r="CR182" s="175">
        <v>70</v>
      </c>
      <c r="CS182" s="175">
        <v>55</v>
      </c>
      <c r="CT182" s="90">
        <v>38.5</v>
      </c>
      <c r="CU182" s="90">
        <v>17</v>
      </c>
      <c r="CV182" s="136">
        <v>10.71147327060479</v>
      </c>
      <c r="CW182" s="175">
        <v>70</v>
      </c>
      <c r="CX182" s="175">
        <v>40</v>
      </c>
      <c r="CY182" s="90">
        <v>28</v>
      </c>
      <c r="CZ182" s="90">
        <v>17</v>
      </c>
      <c r="DA182" s="136">
        <v>18.678842006871232</v>
      </c>
      <c r="DB182" s="136">
        <f t="shared" ref="DB182:DC182" si="888">AVERAGE(CR182,CW182)</f>
        <v>70</v>
      </c>
      <c r="DC182" s="136">
        <f t="shared" si="888"/>
        <v>47.5</v>
      </c>
      <c r="DD182" s="136">
        <f t="shared" ref="DD182:DE182" si="889">AVERAGE(CU182,CZ182)</f>
        <v>17</v>
      </c>
      <c r="DE182" s="136">
        <f t="shared" si="889"/>
        <v>14.69515763873801</v>
      </c>
      <c r="DF182" s="234">
        <f t="shared" si="620"/>
        <v>47.666666666666664</v>
      </c>
      <c r="DG182" s="234">
        <f t="shared" si="621"/>
        <v>35.926666666666662</v>
      </c>
      <c r="DH182" s="234">
        <f t="shared" si="622"/>
        <v>18.419999999999998</v>
      </c>
      <c r="DI182" s="234">
        <f t="shared" si="623"/>
        <v>13.789854003117849</v>
      </c>
      <c r="DJ182" s="234">
        <f t="shared" si="812"/>
        <v>15.222222222222221</v>
      </c>
    </row>
    <row r="183" spans="1:114" ht="15.75" customHeight="1" x14ac:dyDescent="0.35">
      <c r="B183" s="165">
        <v>712</v>
      </c>
      <c r="C183" s="146" t="s">
        <v>493</v>
      </c>
      <c r="D183" s="129" t="s">
        <v>73</v>
      </c>
      <c r="E183" s="130" t="s">
        <v>454</v>
      </c>
      <c r="F183" s="273">
        <v>90</v>
      </c>
      <c r="G183" s="136">
        <v>33</v>
      </c>
      <c r="H183" s="90">
        <v>29.7</v>
      </c>
      <c r="I183" s="175">
        <v>45</v>
      </c>
      <c r="J183" s="136">
        <v>27</v>
      </c>
      <c r="K183" s="136">
        <v>12.2</v>
      </c>
      <c r="L183" s="274">
        <v>16.341504319778867</v>
      </c>
      <c r="M183" s="175">
        <v>95</v>
      </c>
      <c r="N183" s="175">
        <v>66</v>
      </c>
      <c r="O183" s="136">
        <v>62.7</v>
      </c>
      <c r="P183" s="274">
        <v>38.494460169607933</v>
      </c>
      <c r="Q183" s="136">
        <f t="shared" ref="Q183:T183" si="890">AVERAGE(I183,M183)</f>
        <v>70</v>
      </c>
      <c r="R183" s="136">
        <f t="shared" si="890"/>
        <v>46.5</v>
      </c>
      <c r="S183" s="136">
        <f t="shared" si="890"/>
        <v>37.450000000000003</v>
      </c>
      <c r="T183" s="136">
        <f t="shared" si="890"/>
        <v>27.417982244693398</v>
      </c>
      <c r="U183" s="175">
        <v>40</v>
      </c>
      <c r="V183" s="136">
        <v>21</v>
      </c>
      <c r="W183" s="136">
        <v>8.4</v>
      </c>
      <c r="X183" s="175">
        <v>60</v>
      </c>
      <c r="Y183" s="136">
        <v>14</v>
      </c>
      <c r="Z183" s="136">
        <v>8.4</v>
      </c>
      <c r="AA183" s="175">
        <f t="shared" ref="AA183:AC183" si="891">AVERAGE(U183,X183)</f>
        <v>50</v>
      </c>
      <c r="AB183" s="136">
        <f t="shared" si="891"/>
        <v>17.5</v>
      </c>
      <c r="AC183" s="136">
        <f t="shared" si="891"/>
        <v>8.4</v>
      </c>
      <c r="AD183" s="229">
        <v>43658</v>
      </c>
      <c r="AE183" s="275">
        <v>60</v>
      </c>
      <c r="AF183" s="276">
        <v>27</v>
      </c>
      <c r="AG183" s="276">
        <v>16.2</v>
      </c>
      <c r="AH183" s="168"/>
      <c r="AI183" s="229">
        <v>43656</v>
      </c>
      <c r="AJ183" s="275">
        <v>65</v>
      </c>
      <c r="AK183" s="276">
        <v>50</v>
      </c>
      <c r="AL183" s="276">
        <v>32.5</v>
      </c>
      <c r="AM183" s="174"/>
      <c r="AN183" s="136">
        <f t="shared" ref="AN183:AP183" si="892">AVERAGE(AE183,AJ183)</f>
        <v>62.5</v>
      </c>
      <c r="AO183" s="136">
        <f t="shared" si="892"/>
        <v>38.5</v>
      </c>
      <c r="AP183" s="136">
        <f t="shared" si="892"/>
        <v>24.35</v>
      </c>
      <c r="AQ183" s="229">
        <v>44027</v>
      </c>
      <c r="AR183" s="116">
        <v>10</v>
      </c>
      <c r="AS183" s="116">
        <v>80</v>
      </c>
      <c r="AT183" s="117">
        <f t="shared" si="871"/>
        <v>8</v>
      </c>
      <c r="AU183" s="116">
        <v>2.198</v>
      </c>
      <c r="AV183" s="116">
        <v>0.24919900320398719</v>
      </c>
      <c r="AW183" s="119" t="s">
        <v>729</v>
      </c>
      <c r="AX183" s="116">
        <v>5</v>
      </c>
      <c r="AY183" s="116">
        <v>65</v>
      </c>
      <c r="AZ183" s="117">
        <f t="shared" si="872"/>
        <v>3.25</v>
      </c>
      <c r="BA183" s="116">
        <v>2.2189999999999999</v>
      </c>
      <c r="BB183" s="116">
        <v>1.7531107025270449</v>
      </c>
      <c r="BC183" s="136">
        <f t="shared" si="873"/>
        <v>7.5</v>
      </c>
      <c r="BD183" s="136">
        <f t="shared" si="874"/>
        <v>72.5</v>
      </c>
      <c r="BE183" s="136">
        <f t="shared" si="875"/>
        <v>5.625</v>
      </c>
      <c r="BF183" s="136">
        <f t="shared" si="876"/>
        <v>2.2084999999999999</v>
      </c>
      <c r="BG183" s="136">
        <f t="shared" si="877"/>
        <v>1.0011548528655161</v>
      </c>
      <c r="BH183" s="93"/>
      <c r="BI183" s="93"/>
      <c r="BJ183" s="93"/>
      <c r="BK183" s="93"/>
      <c r="BL183" s="248"/>
      <c r="BM183" s="248"/>
      <c r="BN183" s="93"/>
      <c r="BO183" s="93"/>
      <c r="BP183" s="93"/>
      <c r="BQ183" s="93"/>
      <c r="BR183" s="93"/>
      <c r="BS183" s="248"/>
      <c r="BT183" s="248"/>
      <c r="BU183" s="93"/>
      <c r="BV183" s="93"/>
      <c r="BW183" s="93"/>
      <c r="BX183" s="93"/>
      <c r="BY183" s="248"/>
      <c r="BZ183" s="248"/>
      <c r="CA183" s="90">
        <v>30</v>
      </c>
      <c r="CB183" s="90">
        <v>20</v>
      </c>
      <c r="CC183" s="90">
        <v>6</v>
      </c>
      <c r="CD183" s="175">
        <v>50</v>
      </c>
      <c r="CE183" s="175">
        <v>30</v>
      </c>
      <c r="CF183" s="136">
        <v>15</v>
      </c>
      <c r="CG183" s="136">
        <v>11.333333333333332</v>
      </c>
      <c r="CH183" s="136">
        <v>13.52</v>
      </c>
      <c r="CI183" s="90">
        <v>45</v>
      </c>
      <c r="CJ183" s="90">
        <v>25</v>
      </c>
      <c r="CK183" s="136">
        <v>11.25</v>
      </c>
      <c r="CL183" s="90">
        <v>20</v>
      </c>
      <c r="CM183" s="90">
        <v>15</v>
      </c>
      <c r="CN183" s="136">
        <v>3</v>
      </c>
      <c r="CO183" s="90">
        <v>32.5</v>
      </c>
      <c r="CP183" s="90">
        <v>20</v>
      </c>
      <c r="CQ183" s="136">
        <v>7.125</v>
      </c>
      <c r="CR183" s="175">
        <v>60</v>
      </c>
      <c r="CS183" s="175">
        <v>55</v>
      </c>
      <c r="CT183" s="90">
        <v>33</v>
      </c>
      <c r="CU183" s="90">
        <v>26</v>
      </c>
      <c r="CV183" s="136">
        <v>19.436297462396919</v>
      </c>
      <c r="CW183" s="175">
        <v>75</v>
      </c>
      <c r="CX183" s="175">
        <v>70</v>
      </c>
      <c r="CY183" s="90">
        <v>52.5</v>
      </c>
      <c r="CZ183" s="90">
        <v>33</v>
      </c>
      <c r="DA183" s="136">
        <v>33.134315862093445</v>
      </c>
      <c r="DB183" s="136">
        <f t="shared" ref="DB183:DC183" si="893">AVERAGE(CR183,CW183)</f>
        <v>67.5</v>
      </c>
      <c r="DC183" s="136">
        <f t="shared" si="893"/>
        <v>62.5</v>
      </c>
      <c r="DD183" s="136">
        <f t="shared" ref="DD183:DE183" si="894">AVERAGE(CU183,CZ183)</f>
        <v>29.5</v>
      </c>
      <c r="DE183" s="136">
        <f t="shared" si="894"/>
        <v>26.285306662245183</v>
      </c>
      <c r="DF183" s="234">
        <f t="shared" si="620"/>
        <v>50</v>
      </c>
      <c r="DG183" s="234">
        <f t="shared" si="621"/>
        <v>39.866666666666667</v>
      </c>
      <c r="DH183" s="234">
        <f t="shared" si="622"/>
        <v>20.14</v>
      </c>
      <c r="DI183" s="234">
        <f t="shared" si="623"/>
        <v>26.851644453469291</v>
      </c>
      <c r="DJ183" s="234">
        <f t="shared" si="812"/>
        <v>23.444444444444443</v>
      </c>
    </row>
    <row r="184" spans="1:114" ht="15.75" customHeight="1" x14ac:dyDescent="0.35">
      <c r="B184" s="165">
        <v>713</v>
      </c>
      <c r="C184" s="146" t="s">
        <v>495</v>
      </c>
      <c r="D184" s="129" t="s">
        <v>73</v>
      </c>
      <c r="E184" s="130" t="s">
        <v>454</v>
      </c>
      <c r="F184" s="273">
        <v>70</v>
      </c>
      <c r="G184" s="136">
        <v>21</v>
      </c>
      <c r="H184" s="90">
        <v>14.7</v>
      </c>
      <c r="I184" s="175">
        <v>20</v>
      </c>
      <c r="J184" s="136">
        <v>7</v>
      </c>
      <c r="K184" s="136">
        <v>1.4</v>
      </c>
      <c r="L184" s="274">
        <v>21.457310946611138</v>
      </c>
      <c r="M184" s="175">
        <v>60</v>
      </c>
      <c r="N184" s="175">
        <v>72.5</v>
      </c>
      <c r="O184" s="136">
        <v>43.5</v>
      </c>
      <c r="P184" s="274">
        <v>16.654619588743614</v>
      </c>
      <c r="Q184" s="136">
        <f t="shared" ref="Q184:T184" si="895">AVERAGE(I184,M184)</f>
        <v>40</v>
      </c>
      <c r="R184" s="136">
        <f t="shared" si="895"/>
        <v>39.75</v>
      </c>
      <c r="S184" s="136">
        <f t="shared" si="895"/>
        <v>22.45</v>
      </c>
      <c r="T184" s="136">
        <f t="shared" si="895"/>
        <v>19.055965267677376</v>
      </c>
      <c r="U184" s="175">
        <v>40</v>
      </c>
      <c r="V184" s="136">
        <v>14</v>
      </c>
      <c r="W184" s="136">
        <v>5.6</v>
      </c>
      <c r="X184" s="175">
        <v>50</v>
      </c>
      <c r="Y184" s="136">
        <v>21</v>
      </c>
      <c r="Z184" s="136">
        <v>10.5</v>
      </c>
      <c r="AA184" s="175">
        <f t="shared" ref="AA184:AC184" si="896">AVERAGE(U184,X184)</f>
        <v>45</v>
      </c>
      <c r="AB184" s="136">
        <f t="shared" si="896"/>
        <v>17.5</v>
      </c>
      <c r="AC184" s="136">
        <f t="shared" si="896"/>
        <v>8.0500000000000007</v>
      </c>
      <c r="AD184" s="229">
        <v>43655</v>
      </c>
      <c r="AE184" s="275">
        <v>85</v>
      </c>
      <c r="AF184" s="276">
        <v>55.3</v>
      </c>
      <c r="AG184" s="276">
        <v>47</v>
      </c>
      <c r="AH184" s="174"/>
      <c r="AI184" s="229">
        <v>43653</v>
      </c>
      <c r="AJ184" s="275">
        <v>75</v>
      </c>
      <c r="AK184" s="276">
        <v>27</v>
      </c>
      <c r="AL184" s="276">
        <v>20.3</v>
      </c>
      <c r="AM184" s="174"/>
      <c r="AN184" s="136">
        <f t="shared" ref="AN184:AP184" si="897">AVERAGE(AE184,AJ184)</f>
        <v>80</v>
      </c>
      <c r="AO184" s="136">
        <f t="shared" si="897"/>
        <v>41.15</v>
      </c>
      <c r="AP184" s="136">
        <f t="shared" si="897"/>
        <v>33.65</v>
      </c>
      <c r="AQ184" s="229">
        <v>44025</v>
      </c>
      <c r="AR184" s="116">
        <v>0</v>
      </c>
      <c r="AS184" s="116">
        <v>0</v>
      </c>
      <c r="AT184" s="117">
        <f t="shared" si="871"/>
        <v>0</v>
      </c>
      <c r="AU184" s="116">
        <v>0.13600000000000001</v>
      </c>
      <c r="AV184" s="116">
        <v>0.12185327757622752</v>
      </c>
      <c r="AW184" s="115">
        <v>44023</v>
      </c>
      <c r="AX184" s="116">
        <v>40</v>
      </c>
      <c r="AY184" s="116">
        <v>30</v>
      </c>
      <c r="AZ184" s="117">
        <f t="shared" si="872"/>
        <v>12</v>
      </c>
      <c r="BA184" s="116">
        <v>1.5169999999999999</v>
      </c>
      <c r="BB184" s="116">
        <v>0</v>
      </c>
      <c r="BC184" s="136">
        <f t="shared" si="873"/>
        <v>20</v>
      </c>
      <c r="BD184" s="136">
        <f t="shared" si="874"/>
        <v>15</v>
      </c>
      <c r="BE184" s="136">
        <f t="shared" si="875"/>
        <v>6</v>
      </c>
      <c r="BF184" s="136">
        <f t="shared" si="876"/>
        <v>0.82650000000000001</v>
      </c>
      <c r="BG184" s="136">
        <f t="shared" si="877"/>
        <v>6.092663878811376E-2</v>
      </c>
      <c r="BH184" s="93"/>
      <c r="BI184" s="93"/>
      <c r="BJ184" s="93"/>
      <c r="BK184" s="93"/>
      <c r="BL184" s="248"/>
      <c r="BM184" s="248"/>
      <c r="BN184" s="93"/>
      <c r="BO184" s="93"/>
      <c r="BP184" s="93"/>
      <c r="BQ184" s="93"/>
      <c r="BR184" s="93"/>
      <c r="BS184" s="248"/>
      <c r="BT184" s="248"/>
      <c r="BU184" s="93"/>
      <c r="BV184" s="93"/>
      <c r="BW184" s="93"/>
      <c r="BX184" s="93"/>
      <c r="BY184" s="248"/>
      <c r="BZ184" s="248"/>
      <c r="CA184" s="90"/>
      <c r="CB184" s="90"/>
      <c r="CC184" s="90"/>
      <c r="CD184" s="175">
        <v>60</v>
      </c>
      <c r="CE184" s="175">
        <v>40</v>
      </c>
      <c r="CF184" s="136">
        <v>24</v>
      </c>
      <c r="CG184" s="136">
        <v>21.333333333333336</v>
      </c>
      <c r="CH184" s="136">
        <v>18.048944430663845</v>
      </c>
      <c r="CI184" s="90">
        <v>30</v>
      </c>
      <c r="CJ184" s="90">
        <v>20</v>
      </c>
      <c r="CK184" s="136">
        <v>6</v>
      </c>
      <c r="CL184" s="90">
        <v>35</v>
      </c>
      <c r="CM184" s="90">
        <v>15</v>
      </c>
      <c r="CN184" s="136">
        <v>5.25</v>
      </c>
      <c r="CO184" s="90">
        <v>32.5</v>
      </c>
      <c r="CP184" s="90">
        <v>17.5</v>
      </c>
      <c r="CQ184" s="136">
        <v>5.625</v>
      </c>
      <c r="CR184" s="175">
        <v>70</v>
      </c>
      <c r="CS184" s="175">
        <v>40</v>
      </c>
      <c r="CT184" s="90">
        <v>28</v>
      </c>
      <c r="CU184" s="90">
        <v>32</v>
      </c>
      <c r="CV184" s="136">
        <v>13.910806603610142</v>
      </c>
      <c r="CW184" s="175">
        <v>65</v>
      </c>
      <c r="CX184" s="175">
        <v>40</v>
      </c>
      <c r="CY184" s="90">
        <v>26</v>
      </c>
      <c r="CZ184" s="90">
        <v>28</v>
      </c>
      <c r="DA184" s="136">
        <v>15.77191744219405</v>
      </c>
      <c r="DB184" s="136">
        <f t="shared" ref="DB184:DC184" si="898">AVERAGE(CR184,CW184)</f>
        <v>67.5</v>
      </c>
      <c r="DC184" s="136">
        <f t="shared" si="898"/>
        <v>40</v>
      </c>
      <c r="DD184" s="136">
        <f t="shared" ref="DD184:DE184" si="899">AVERAGE(CU184,CZ184)</f>
        <v>30</v>
      </c>
      <c r="DE184" s="136">
        <f t="shared" si="899"/>
        <v>14.841362022902096</v>
      </c>
      <c r="DF184" s="234">
        <f t="shared" si="620"/>
        <v>50</v>
      </c>
      <c r="DG184" s="234">
        <f t="shared" si="621"/>
        <v>28.771428571428572</v>
      </c>
      <c r="DH184" s="234">
        <f t="shared" si="622"/>
        <v>17.446428571428573</v>
      </c>
      <c r="DI184" s="234">
        <f t="shared" si="623"/>
        <v>16.948663645289734</v>
      </c>
      <c r="DJ184" s="234">
        <f t="shared" si="812"/>
        <v>27.111111111111114</v>
      </c>
    </row>
    <row r="185" spans="1:114" ht="15.75" customHeight="1" x14ac:dyDescent="0.35">
      <c r="B185" s="165">
        <v>714</v>
      </c>
      <c r="C185" s="146" t="s">
        <v>496</v>
      </c>
      <c r="D185" s="129" t="s">
        <v>73</v>
      </c>
      <c r="E185" s="130" t="s">
        <v>454</v>
      </c>
      <c r="F185" s="273">
        <v>90</v>
      </c>
      <c r="G185" s="136">
        <v>21</v>
      </c>
      <c r="H185" s="90">
        <v>18.899999999999999</v>
      </c>
      <c r="I185" s="175">
        <v>75</v>
      </c>
      <c r="J185" s="136">
        <v>50</v>
      </c>
      <c r="K185" s="136">
        <v>37.5</v>
      </c>
      <c r="L185" s="274">
        <v>17.178874901095455</v>
      </c>
      <c r="M185" s="175">
        <v>60</v>
      </c>
      <c r="N185" s="175">
        <v>33</v>
      </c>
      <c r="O185" s="136">
        <v>19.8</v>
      </c>
      <c r="P185" s="274">
        <v>18.831203591261932</v>
      </c>
      <c r="Q185" s="136">
        <f t="shared" ref="Q185:T185" si="900">AVERAGE(I185,M185)</f>
        <v>67.5</v>
      </c>
      <c r="R185" s="136">
        <f t="shared" si="900"/>
        <v>41.5</v>
      </c>
      <c r="S185" s="136">
        <f t="shared" si="900"/>
        <v>28.65</v>
      </c>
      <c r="T185" s="136">
        <f t="shared" si="900"/>
        <v>18.005039246178693</v>
      </c>
      <c r="U185" s="175">
        <v>40</v>
      </c>
      <c r="V185" s="136">
        <v>55.3</v>
      </c>
      <c r="W185" s="136">
        <v>22.1</v>
      </c>
      <c r="X185" s="175">
        <v>60</v>
      </c>
      <c r="Y185" s="136">
        <v>44.3</v>
      </c>
      <c r="Z185" s="136">
        <v>26.6</v>
      </c>
      <c r="AA185" s="175">
        <f t="shared" ref="AA185:AC185" si="901">AVERAGE(U185,X185)</f>
        <v>50</v>
      </c>
      <c r="AB185" s="136">
        <f t="shared" si="901"/>
        <v>49.8</v>
      </c>
      <c r="AC185" s="136">
        <f t="shared" si="901"/>
        <v>24.35</v>
      </c>
      <c r="AD185" s="229">
        <v>43654</v>
      </c>
      <c r="AE185" s="275">
        <v>85</v>
      </c>
      <c r="AF185" s="276">
        <v>72.5</v>
      </c>
      <c r="AG185" s="276">
        <v>61.6</v>
      </c>
      <c r="AH185" s="174"/>
      <c r="AI185" s="229">
        <v>43656</v>
      </c>
      <c r="AJ185" s="275">
        <v>65</v>
      </c>
      <c r="AK185" s="276">
        <v>72.5</v>
      </c>
      <c r="AL185" s="276">
        <v>47.1</v>
      </c>
      <c r="AM185" s="174"/>
      <c r="AN185" s="136">
        <f t="shared" ref="AN185:AP185" si="902">AVERAGE(AE185,AJ185)</f>
        <v>75</v>
      </c>
      <c r="AO185" s="136">
        <f t="shared" si="902"/>
        <v>72.5</v>
      </c>
      <c r="AP185" s="136">
        <f t="shared" si="902"/>
        <v>54.35</v>
      </c>
      <c r="AQ185" s="229">
        <v>44022</v>
      </c>
      <c r="AR185" s="116">
        <v>20</v>
      </c>
      <c r="AS185" s="116">
        <v>30</v>
      </c>
      <c r="AT185" s="117">
        <f t="shared" si="871"/>
        <v>6</v>
      </c>
      <c r="AU185" s="116">
        <v>2.113</v>
      </c>
      <c r="AV185" s="116">
        <v>0.25363973012732716</v>
      </c>
      <c r="AW185" s="115">
        <v>44024</v>
      </c>
      <c r="AX185" s="116">
        <v>10</v>
      </c>
      <c r="AY185" s="116">
        <v>20</v>
      </c>
      <c r="AZ185" s="117">
        <f t="shared" si="872"/>
        <v>2</v>
      </c>
      <c r="BA185" s="116">
        <v>1.61</v>
      </c>
      <c r="BB185" s="116">
        <v>0.47548420868958297</v>
      </c>
      <c r="BC185" s="136">
        <f t="shared" si="873"/>
        <v>15</v>
      </c>
      <c r="BD185" s="136">
        <f t="shared" si="874"/>
        <v>25</v>
      </c>
      <c r="BE185" s="136">
        <f t="shared" si="875"/>
        <v>4</v>
      </c>
      <c r="BF185" s="136">
        <f t="shared" si="876"/>
        <v>1.8614999999999999</v>
      </c>
      <c r="BG185" s="136">
        <f t="shared" si="877"/>
        <v>0.36456196940845509</v>
      </c>
      <c r="BH185" s="93"/>
      <c r="BI185" s="93"/>
      <c r="BJ185" s="93"/>
      <c r="BK185" s="93"/>
      <c r="BL185" s="248"/>
      <c r="BM185" s="248"/>
      <c r="BN185" s="93"/>
      <c r="BO185" s="93"/>
      <c r="BP185" s="93"/>
      <c r="BQ185" s="93"/>
      <c r="BR185" s="93"/>
      <c r="BS185" s="248"/>
      <c r="BT185" s="248"/>
      <c r="BU185" s="93"/>
      <c r="BV185" s="93"/>
      <c r="BW185" s="93"/>
      <c r="BX185" s="93"/>
      <c r="BY185" s="248"/>
      <c r="BZ185" s="248"/>
      <c r="CA185" s="90"/>
      <c r="CB185" s="90"/>
      <c r="CC185" s="90"/>
      <c r="CD185" s="175">
        <v>80</v>
      </c>
      <c r="CE185" s="175">
        <v>50</v>
      </c>
      <c r="CF185" s="136">
        <v>40</v>
      </c>
      <c r="CG185" s="136">
        <v>20.333333333333332</v>
      </c>
      <c r="CH185" s="136">
        <v>14.547944838196941</v>
      </c>
      <c r="CI185" s="90">
        <v>40</v>
      </c>
      <c r="CJ185" s="90">
        <v>20</v>
      </c>
      <c r="CK185" s="136">
        <v>8</v>
      </c>
      <c r="CL185" s="90">
        <v>65</v>
      </c>
      <c r="CM185" s="90">
        <v>55</v>
      </c>
      <c r="CN185" s="136">
        <v>35.75</v>
      </c>
      <c r="CO185" s="90">
        <v>52.5</v>
      </c>
      <c r="CP185" s="90">
        <v>37.5</v>
      </c>
      <c r="CQ185" s="136">
        <v>21.875</v>
      </c>
      <c r="CR185" s="175">
        <v>50</v>
      </c>
      <c r="CS185" s="175">
        <v>40</v>
      </c>
      <c r="CT185" s="90">
        <v>20</v>
      </c>
      <c r="CU185" s="90">
        <v>18</v>
      </c>
      <c r="CV185" s="136">
        <v>15.09126849914508</v>
      </c>
      <c r="CW185" s="175">
        <v>50</v>
      </c>
      <c r="CX185" s="175">
        <v>30</v>
      </c>
      <c r="CY185" s="90">
        <v>15</v>
      </c>
      <c r="CZ185" s="90">
        <v>13</v>
      </c>
      <c r="DA185" s="136">
        <v>8.4700000000000006</v>
      </c>
      <c r="DB185" s="136">
        <f t="shared" ref="DB185:DC185" si="903">AVERAGE(CR185,CW185)</f>
        <v>50</v>
      </c>
      <c r="DC185" s="136">
        <f t="shared" si="903"/>
        <v>35</v>
      </c>
      <c r="DD185" s="136">
        <f t="shared" ref="DD185:DE185" si="904">AVERAGE(CU185,CZ185)</f>
        <v>15.5</v>
      </c>
      <c r="DE185" s="136">
        <f t="shared" si="904"/>
        <v>11.78063424957254</v>
      </c>
      <c r="DF185" s="234">
        <f t="shared" si="620"/>
        <v>56.428571428571431</v>
      </c>
      <c r="DG185" s="234">
        <f t="shared" si="621"/>
        <v>42.4</v>
      </c>
      <c r="DH185" s="234">
        <f t="shared" si="622"/>
        <v>25.739285714285717</v>
      </c>
      <c r="DI185" s="234">
        <f t="shared" si="623"/>
        <v>14.892836747875617</v>
      </c>
      <c r="DJ185" s="234">
        <f t="shared" si="812"/>
        <v>17.111111111111111</v>
      </c>
    </row>
    <row r="186" spans="1:114" ht="15.75" customHeight="1" x14ac:dyDescent="0.35">
      <c r="B186" s="165">
        <v>715</v>
      </c>
      <c r="C186" s="146" t="s">
        <v>498</v>
      </c>
      <c r="D186" s="129" t="s">
        <v>73</v>
      </c>
      <c r="E186" s="130" t="s">
        <v>454</v>
      </c>
      <c r="F186" s="273">
        <v>20</v>
      </c>
      <c r="G186" s="136">
        <v>7</v>
      </c>
      <c r="H186" s="90">
        <v>1.4</v>
      </c>
      <c r="I186" s="175">
        <v>5</v>
      </c>
      <c r="J186" s="136">
        <v>3.5</v>
      </c>
      <c r="K186" s="136">
        <v>0.2</v>
      </c>
      <c r="L186" s="274">
        <v>4.1723674791057617</v>
      </c>
      <c r="M186" s="175">
        <v>25</v>
      </c>
      <c r="N186" s="175">
        <v>10.5</v>
      </c>
      <c r="O186" s="136">
        <v>2.6</v>
      </c>
      <c r="P186" s="274">
        <v>4.3848105336243011</v>
      </c>
      <c r="Q186" s="136">
        <f t="shared" ref="Q186:T186" si="905">AVERAGE(I186,M186)</f>
        <v>15</v>
      </c>
      <c r="R186" s="136">
        <f t="shared" si="905"/>
        <v>7</v>
      </c>
      <c r="S186" s="136">
        <f t="shared" si="905"/>
        <v>1.4000000000000001</v>
      </c>
      <c r="T186" s="136">
        <f t="shared" si="905"/>
        <v>4.2785890063650314</v>
      </c>
      <c r="U186" s="175">
        <v>30</v>
      </c>
      <c r="V186" s="136">
        <v>14</v>
      </c>
      <c r="W186" s="136">
        <v>4.2</v>
      </c>
      <c r="X186" s="175">
        <v>10</v>
      </c>
      <c r="Y186" s="136">
        <v>7</v>
      </c>
      <c r="Z186" s="136">
        <v>0.7</v>
      </c>
      <c r="AA186" s="175">
        <f t="shared" ref="AA186:AC186" si="906">AVERAGE(U186,X186)</f>
        <v>20</v>
      </c>
      <c r="AB186" s="136">
        <f t="shared" si="906"/>
        <v>10.5</v>
      </c>
      <c r="AC186" s="136">
        <f t="shared" si="906"/>
        <v>2.4500000000000002</v>
      </c>
      <c r="AD186" s="229">
        <v>43660</v>
      </c>
      <c r="AE186" s="275">
        <v>10</v>
      </c>
      <c r="AF186" s="276">
        <v>21</v>
      </c>
      <c r="AG186" s="276">
        <v>2.1</v>
      </c>
      <c r="AH186" s="168"/>
      <c r="AI186" s="229">
        <v>43660</v>
      </c>
      <c r="AJ186" s="275">
        <v>5</v>
      </c>
      <c r="AK186" s="276">
        <v>3.5</v>
      </c>
      <c r="AL186" s="276">
        <v>0.2</v>
      </c>
      <c r="AM186" s="174"/>
      <c r="AN186" s="136">
        <f t="shared" ref="AN186:AP186" si="907">AVERAGE(AE186,AJ186)</f>
        <v>7.5</v>
      </c>
      <c r="AO186" s="136">
        <f t="shared" si="907"/>
        <v>12.25</v>
      </c>
      <c r="AP186" s="136">
        <f t="shared" si="907"/>
        <v>1.1500000000000001</v>
      </c>
      <c r="AQ186" s="229">
        <v>44035</v>
      </c>
      <c r="AR186" s="116">
        <v>0</v>
      </c>
      <c r="AS186" s="116">
        <v>0</v>
      </c>
      <c r="AT186" s="117">
        <f t="shared" si="871"/>
        <v>0</v>
      </c>
      <c r="AU186" s="116">
        <v>0.20100000000000001</v>
      </c>
      <c r="AV186" s="116">
        <v>0.11156296109691582</v>
      </c>
      <c r="AW186" s="115">
        <v>44036</v>
      </c>
      <c r="AX186" s="116">
        <v>25</v>
      </c>
      <c r="AY186" s="116">
        <v>35</v>
      </c>
      <c r="AZ186" s="117">
        <f t="shared" si="872"/>
        <v>8.75</v>
      </c>
      <c r="BA186" s="116">
        <v>8.7999999999999995E-2</v>
      </c>
      <c r="BB186" s="116">
        <v>0.13131374824406034</v>
      </c>
      <c r="BC186" s="136">
        <f t="shared" si="873"/>
        <v>12.5</v>
      </c>
      <c r="BD186" s="136">
        <f t="shared" si="874"/>
        <v>17.5</v>
      </c>
      <c r="BE186" s="136">
        <f t="shared" si="875"/>
        <v>4.375</v>
      </c>
      <c r="BF186" s="136">
        <f t="shared" si="876"/>
        <v>0.14450000000000002</v>
      </c>
      <c r="BG186" s="136">
        <f t="shared" si="877"/>
        <v>0.12143835467048808</v>
      </c>
      <c r="BH186" s="93"/>
      <c r="BI186" s="93"/>
      <c r="BJ186" s="93"/>
      <c r="BK186" s="93"/>
      <c r="BL186" s="248"/>
      <c r="BM186" s="248"/>
      <c r="BN186" s="93"/>
      <c r="BO186" s="93"/>
      <c r="BP186" s="93"/>
      <c r="BQ186" s="93"/>
      <c r="BR186" s="93"/>
      <c r="BS186" s="248"/>
      <c r="BT186" s="248"/>
      <c r="BU186" s="93"/>
      <c r="BV186" s="93"/>
      <c r="BW186" s="93"/>
      <c r="BX186" s="93"/>
      <c r="BY186" s="248"/>
      <c r="BZ186" s="248"/>
      <c r="CA186" s="90">
        <v>20</v>
      </c>
      <c r="CB186" s="90">
        <v>10</v>
      </c>
      <c r="CC186" s="90">
        <v>2</v>
      </c>
      <c r="CD186" s="175">
        <v>20</v>
      </c>
      <c r="CE186" s="175">
        <v>20</v>
      </c>
      <c r="CF186" s="136">
        <v>4</v>
      </c>
      <c r="CG186" s="136">
        <v>7.0000000000000009</v>
      </c>
      <c r="CH186" s="136">
        <v>15.203269240731853</v>
      </c>
      <c r="CI186" s="90">
        <v>20</v>
      </c>
      <c r="CJ186" s="90">
        <v>20</v>
      </c>
      <c r="CK186" s="136">
        <v>4</v>
      </c>
      <c r="CL186" s="90">
        <v>10</v>
      </c>
      <c r="CM186" s="90">
        <v>10</v>
      </c>
      <c r="CN186" s="136">
        <v>1</v>
      </c>
      <c r="CO186" s="90">
        <v>15</v>
      </c>
      <c r="CP186" s="90">
        <v>15</v>
      </c>
      <c r="CQ186" s="136">
        <v>2.5</v>
      </c>
      <c r="CR186" s="175">
        <v>30</v>
      </c>
      <c r="CS186" s="175">
        <v>20</v>
      </c>
      <c r="CT186" s="90">
        <v>6</v>
      </c>
      <c r="CU186" s="90">
        <v>2</v>
      </c>
      <c r="CV186" s="136">
        <v>3.0627500680261801</v>
      </c>
      <c r="CW186" s="175">
        <v>30</v>
      </c>
      <c r="CX186" s="175">
        <v>25</v>
      </c>
      <c r="CY186" s="90">
        <v>7.5</v>
      </c>
      <c r="CZ186" s="90">
        <v>3</v>
      </c>
      <c r="DA186" s="136">
        <v>7.8632156304189476</v>
      </c>
      <c r="DB186" s="136">
        <f t="shared" ref="DB186:DC186" si="908">AVERAGE(CR186,CW186)</f>
        <v>30</v>
      </c>
      <c r="DC186" s="136">
        <f t="shared" si="908"/>
        <v>22.5</v>
      </c>
      <c r="DD186" s="136">
        <f t="shared" ref="DD186:DE186" si="909">AVERAGE(CU186,CZ186)</f>
        <v>2.5</v>
      </c>
      <c r="DE186" s="136">
        <f t="shared" si="909"/>
        <v>5.4629828492225636</v>
      </c>
      <c r="DF186" s="234">
        <f t="shared" si="620"/>
        <v>17.333333333333332</v>
      </c>
      <c r="DG186" s="234">
        <f t="shared" si="621"/>
        <v>13.766666666666667</v>
      </c>
      <c r="DH186" s="234">
        <f t="shared" si="622"/>
        <v>2.9766666666666666</v>
      </c>
      <c r="DI186" s="234">
        <f t="shared" si="623"/>
        <v>4.870785927793797</v>
      </c>
      <c r="DJ186" s="234">
        <f t="shared" si="812"/>
        <v>4</v>
      </c>
    </row>
    <row r="187" spans="1:114" ht="15.75" customHeight="1" x14ac:dyDescent="0.35">
      <c r="B187" s="165">
        <v>716</v>
      </c>
      <c r="C187" s="146" t="s">
        <v>499</v>
      </c>
      <c r="D187" s="129" t="s">
        <v>73</v>
      </c>
      <c r="E187" s="130" t="s">
        <v>454</v>
      </c>
      <c r="F187" s="278"/>
      <c r="G187" s="279"/>
      <c r="H187" s="90"/>
      <c r="I187" s="175">
        <v>95</v>
      </c>
      <c r="J187" s="136">
        <v>55.3</v>
      </c>
      <c r="K187" s="136">
        <v>52.5</v>
      </c>
      <c r="L187" s="274">
        <v>31.853044420833115</v>
      </c>
      <c r="M187" s="175">
        <v>100</v>
      </c>
      <c r="N187" s="175">
        <v>44.4</v>
      </c>
      <c r="O187" s="136">
        <v>44.4</v>
      </c>
      <c r="P187" s="274">
        <v>29.018351233118238</v>
      </c>
      <c r="Q187" s="136">
        <f t="shared" ref="Q187:T187" si="910">AVERAGE(I187,M187)</f>
        <v>97.5</v>
      </c>
      <c r="R187" s="136">
        <f t="shared" si="910"/>
        <v>49.849999999999994</v>
      </c>
      <c r="S187" s="136">
        <f t="shared" si="910"/>
        <v>48.45</v>
      </c>
      <c r="T187" s="136">
        <f t="shared" si="910"/>
        <v>30.435697826975677</v>
      </c>
      <c r="U187" s="175">
        <v>40</v>
      </c>
      <c r="V187" s="136">
        <v>14</v>
      </c>
      <c r="W187" s="136">
        <v>5.6</v>
      </c>
      <c r="X187" s="175">
        <v>40</v>
      </c>
      <c r="Y187" s="136">
        <v>33</v>
      </c>
      <c r="Z187" s="136">
        <v>13.2</v>
      </c>
      <c r="AA187" s="175">
        <f t="shared" ref="AA187:AC187" si="911">AVERAGE(U187,X187)</f>
        <v>40</v>
      </c>
      <c r="AB187" s="136">
        <f t="shared" si="911"/>
        <v>23.5</v>
      </c>
      <c r="AC187" s="136">
        <f t="shared" si="911"/>
        <v>9.3999999999999986</v>
      </c>
      <c r="AD187" s="229">
        <v>43658</v>
      </c>
      <c r="AE187" s="275">
        <v>95</v>
      </c>
      <c r="AF187" s="276">
        <v>66</v>
      </c>
      <c r="AG187" s="276">
        <v>62.7</v>
      </c>
      <c r="AH187" s="168"/>
      <c r="AI187" s="229">
        <v>43658</v>
      </c>
      <c r="AJ187" s="275">
        <v>85</v>
      </c>
      <c r="AK187" s="276">
        <v>33</v>
      </c>
      <c r="AL187" s="276">
        <v>28.1</v>
      </c>
      <c r="AM187" s="174"/>
      <c r="AN187" s="136">
        <f t="shared" ref="AN187:AP187" si="912">AVERAGE(AE187,AJ187)</f>
        <v>90</v>
      </c>
      <c r="AO187" s="136">
        <f t="shared" si="912"/>
        <v>49.5</v>
      </c>
      <c r="AP187" s="136">
        <f t="shared" si="912"/>
        <v>45.400000000000006</v>
      </c>
      <c r="AQ187" s="229">
        <v>44023</v>
      </c>
      <c r="AR187" s="116">
        <v>10</v>
      </c>
      <c r="AS187" s="116">
        <v>40</v>
      </c>
      <c r="AT187" s="117">
        <f t="shared" si="871"/>
        <v>4</v>
      </c>
      <c r="AU187" s="116">
        <v>8.9469999999999992</v>
      </c>
      <c r="AV187" s="116">
        <v>2.5534737191178913</v>
      </c>
      <c r="AW187" s="115" t="s">
        <v>730</v>
      </c>
      <c r="AX187" s="116">
        <v>35</v>
      </c>
      <c r="AY187" s="116">
        <v>40</v>
      </c>
      <c r="AZ187" s="117">
        <f t="shared" si="872"/>
        <v>14</v>
      </c>
      <c r="BA187" s="116">
        <v>7.7880000000000003</v>
      </c>
      <c r="BB187" s="116">
        <v>1.1921615378883839</v>
      </c>
      <c r="BC187" s="136">
        <f t="shared" si="873"/>
        <v>22.5</v>
      </c>
      <c r="BD187" s="136">
        <f t="shared" si="874"/>
        <v>40</v>
      </c>
      <c r="BE187" s="136">
        <f t="shared" si="875"/>
        <v>9</v>
      </c>
      <c r="BF187" s="136">
        <f t="shared" si="876"/>
        <v>8.3674999999999997</v>
      </c>
      <c r="BG187" s="136">
        <f t="shared" si="877"/>
        <v>1.8728176285031375</v>
      </c>
      <c r="BH187" s="257">
        <v>44392</v>
      </c>
      <c r="BI187" s="258">
        <v>80</v>
      </c>
      <c r="BJ187" s="258">
        <v>50</v>
      </c>
      <c r="BK187" s="259">
        <f>(BI187*BJ187)/100</f>
        <v>40</v>
      </c>
      <c r="BL187" s="325">
        <v>24.609000000000002</v>
      </c>
      <c r="BM187" s="325">
        <v>12.667946257197697</v>
      </c>
      <c r="BN187" s="260"/>
      <c r="BO187" s="257">
        <v>44393</v>
      </c>
      <c r="BP187" s="258">
        <v>70</v>
      </c>
      <c r="BQ187" s="258">
        <v>40</v>
      </c>
      <c r="BR187" s="259">
        <f>(BP187*BQ187)/100</f>
        <v>28</v>
      </c>
      <c r="BS187" s="325">
        <v>4.9020000000000001</v>
      </c>
      <c r="BT187" s="325">
        <v>5.9579439252336446</v>
      </c>
      <c r="BU187" s="260"/>
      <c r="BV187" s="93">
        <f t="shared" ref="BV187:BX190" si="913">AVERAGE(BI187,BP187)</f>
        <v>75</v>
      </c>
      <c r="BW187" s="93">
        <f t="shared" si="913"/>
        <v>45</v>
      </c>
      <c r="BX187" s="93">
        <f t="shared" si="913"/>
        <v>34</v>
      </c>
      <c r="BY187" s="248">
        <f t="shared" si="627"/>
        <v>14.755500000000001</v>
      </c>
      <c r="BZ187" s="248">
        <f t="shared" si="628"/>
        <v>9.3129450912156706</v>
      </c>
      <c r="CA187" s="90"/>
      <c r="CB187" s="90"/>
      <c r="CC187" s="90"/>
      <c r="CD187" s="175">
        <v>80</v>
      </c>
      <c r="CE187" s="175">
        <v>60</v>
      </c>
      <c r="CF187" s="136">
        <v>48</v>
      </c>
      <c r="CG187" s="136">
        <v>33.333333333333329</v>
      </c>
      <c r="CH187" s="136">
        <v>21.575309335449433</v>
      </c>
      <c r="CI187" s="90">
        <v>60</v>
      </c>
      <c r="CJ187" s="90">
        <v>20</v>
      </c>
      <c r="CK187" s="136">
        <v>12</v>
      </c>
      <c r="CL187" s="90">
        <v>45</v>
      </c>
      <c r="CM187" s="90">
        <v>30</v>
      </c>
      <c r="CN187" s="136">
        <v>13.5</v>
      </c>
      <c r="CO187" s="90">
        <v>52.5</v>
      </c>
      <c r="CP187" s="90">
        <v>25</v>
      </c>
      <c r="CQ187" s="136">
        <v>12.75</v>
      </c>
      <c r="CR187" s="175">
        <v>40</v>
      </c>
      <c r="CS187" s="175">
        <v>35</v>
      </c>
      <c r="CT187" s="90">
        <v>14</v>
      </c>
      <c r="CU187" s="90">
        <v>32</v>
      </c>
      <c r="CV187" s="136">
        <v>26.163732933868253</v>
      </c>
      <c r="CW187" s="175">
        <v>80</v>
      </c>
      <c r="CX187" s="175">
        <v>55</v>
      </c>
      <c r="CY187" s="90">
        <v>44</v>
      </c>
      <c r="CZ187" s="90">
        <v>12</v>
      </c>
      <c r="DA187" s="136">
        <v>29.540912673402218</v>
      </c>
      <c r="DB187" s="136">
        <f t="shared" ref="DB187:DC187" si="914">AVERAGE(CR187,CW187)</f>
        <v>60</v>
      </c>
      <c r="DC187" s="136">
        <f t="shared" si="914"/>
        <v>45</v>
      </c>
      <c r="DD187" s="136">
        <f t="shared" ref="DD187:DE187" si="915">AVERAGE(CU187,CZ187)</f>
        <v>22</v>
      </c>
      <c r="DE187" s="136">
        <f t="shared" si="915"/>
        <v>27.852322803635236</v>
      </c>
      <c r="DF187" s="234">
        <f t="shared" si="620"/>
        <v>63.666666666666664</v>
      </c>
      <c r="DG187" s="234">
        <f t="shared" si="621"/>
        <v>41.046666666666667</v>
      </c>
      <c r="DH187" s="234">
        <f t="shared" si="622"/>
        <v>28.266666666666666</v>
      </c>
      <c r="DI187" s="234">
        <f t="shared" si="623"/>
        <v>29.144010315305454</v>
      </c>
      <c r="DJ187" s="234">
        <f t="shared" si="812"/>
        <v>25.777777777777775</v>
      </c>
    </row>
    <row r="188" spans="1:114" ht="15.75" customHeight="1" x14ac:dyDescent="0.35">
      <c r="B188" s="165">
        <v>717</v>
      </c>
      <c r="C188" s="146" t="s">
        <v>502</v>
      </c>
      <c r="D188" s="129" t="s">
        <v>73</v>
      </c>
      <c r="E188" s="130" t="s">
        <v>454</v>
      </c>
      <c r="F188" s="273">
        <v>40</v>
      </c>
      <c r="G188" s="136">
        <v>33</v>
      </c>
      <c r="H188" s="90">
        <v>13.2</v>
      </c>
      <c r="I188" s="175">
        <v>95</v>
      </c>
      <c r="J188" s="136">
        <v>55.3</v>
      </c>
      <c r="K188" s="136">
        <v>52.5</v>
      </c>
      <c r="L188" s="274">
        <v>42.420682239312541</v>
      </c>
      <c r="M188" s="175">
        <v>100</v>
      </c>
      <c r="N188" s="175">
        <v>90</v>
      </c>
      <c r="O188" s="136">
        <v>90</v>
      </c>
      <c r="P188" s="274">
        <v>54.841614916418678</v>
      </c>
      <c r="Q188" s="136">
        <f t="shared" ref="Q188:T188" si="916">AVERAGE(I188,M188)</f>
        <v>97.5</v>
      </c>
      <c r="R188" s="136">
        <f t="shared" si="916"/>
        <v>72.650000000000006</v>
      </c>
      <c r="S188" s="136">
        <f t="shared" si="916"/>
        <v>71.25</v>
      </c>
      <c r="T188" s="136">
        <f t="shared" si="916"/>
        <v>48.631148577865609</v>
      </c>
      <c r="U188" s="175">
        <v>70</v>
      </c>
      <c r="V188" s="136">
        <v>44.3</v>
      </c>
      <c r="W188" s="136">
        <v>31</v>
      </c>
      <c r="X188" s="175">
        <v>40</v>
      </c>
      <c r="Y188" s="136">
        <v>21</v>
      </c>
      <c r="Z188" s="136">
        <v>8.4</v>
      </c>
      <c r="AA188" s="175">
        <f t="shared" ref="AA188:AC188" si="917">AVERAGE(U188,X188)</f>
        <v>55</v>
      </c>
      <c r="AB188" s="136">
        <f t="shared" si="917"/>
        <v>32.65</v>
      </c>
      <c r="AC188" s="136">
        <f t="shared" si="917"/>
        <v>19.7</v>
      </c>
      <c r="AD188" s="229">
        <v>43659</v>
      </c>
      <c r="AE188" s="275">
        <v>75</v>
      </c>
      <c r="AF188" s="276">
        <v>55.3</v>
      </c>
      <c r="AG188" s="276">
        <v>41.5</v>
      </c>
      <c r="AH188" s="168" t="s">
        <v>139</v>
      </c>
      <c r="AI188" s="229">
        <v>43660</v>
      </c>
      <c r="AJ188" s="275">
        <v>70</v>
      </c>
      <c r="AK188" s="276">
        <v>84.5</v>
      </c>
      <c r="AL188" s="276">
        <v>59.2</v>
      </c>
      <c r="AM188" s="174" t="s">
        <v>139</v>
      </c>
      <c r="AN188" s="136">
        <f t="shared" ref="AN188:AP188" si="918">AVERAGE(AE188,AJ188)</f>
        <v>72.5</v>
      </c>
      <c r="AO188" s="136">
        <f t="shared" si="918"/>
        <v>69.900000000000006</v>
      </c>
      <c r="AP188" s="136">
        <f t="shared" si="918"/>
        <v>50.35</v>
      </c>
      <c r="AQ188" s="229">
        <v>44022</v>
      </c>
      <c r="AR188" s="116">
        <v>10</v>
      </c>
      <c r="AS188" s="116">
        <v>30</v>
      </c>
      <c r="AT188" s="117">
        <f t="shared" si="871"/>
        <v>3</v>
      </c>
      <c r="AU188" s="116">
        <v>4.9630000000000001</v>
      </c>
      <c r="AV188" s="116">
        <v>0.8969907407407407</v>
      </c>
      <c r="AW188" s="115">
        <v>44027</v>
      </c>
      <c r="AX188" s="116">
        <v>50</v>
      </c>
      <c r="AY188" s="116">
        <v>40</v>
      </c>
      <c r="AZ188" s="117">
        <f t="shared" si="872"/>
        <v>20</v>
      </c>
      <c r="BA188" s="116">
        <v>8.0920000000000005</v>
      </c>
      <c r="BB188" s="116">
        <v>3.4098330068103366</v>
      </c>
      <c r="BC188" s="136">
        <f t="shared" si="873"/>
        <v>30</v>
      </c>
      <c r="BD188" s="136">
        <f t="shared" si="874"/>
        <v>35</v>
      </c>
      <c r="BE188" s="136">
        <f t="shared" si="875"/>
        <v>11.5</v>
      </c>
      <c r="BF188" s="136">
        <f t="shared" si="876"/>
        <v>6.5274999999999999</v>
      </c>
      <c r="BG188" s="136">
        <f t="shared" si="877"/>
        <v>2.1534118737755388</v>
      </c>
      <c r="BH188" s="257">
        <v>44383</v>
      </c>
      <c r="BI188" s="258">
        <v>35</v>
      </c>
      <c r="BJ188" s="258">
        <v>20</v>
      </c>
      <c r="BK188" s="259">
        <f>(BI188*BJ188)/100</f>
        <v>7</v>
      </c>
      <c r="BL188" s="325">
        <v>9.57</v>
      </c>
      <c r="BM188" s="325">
        <v>7.3073969797798819</v>
      </c>
      <c r="BN188" s="260"/>
      <c r="BO188" s="257">
        <v>44383</v>
      </c>
      <c r="BP188" s="258">
        <v>70</v>
      </c>
      <c r="BQ188" s="258">
        <v>20</v>
      </c>
      <c r="BR188" s="259">
        <f>(BP188*BQ188)/100</f>
        <v>14</v>
      </c>
      <c r="BS188" s="325">
        <v>6.7220000000000004</v>
      </c>
      <c r="BT188" s="325">
        <v>6.0086398743291003</v>
      </c>
      <c r="BU188" s="260"/>
      <c r="BV188" s="93">
        <f t="shared" si="913"/>
        <v>52.5</v>
      </c>
      <c r="BW188" s="93">
        <f t="shared" si="913"/>
        <v>20</v>
      </c>
      <c r="BX188" s="93">
        <f t="shared" si="913"/>
        <v>10.5</v>
      </c>
      <c r="BY188" s="248">
        <f t="shared" si="627"/>
        <v>8.1460000000000008</v>
      </c>
      <c r="BZ188" s="248">
        <f t="shared" si="628"/>
        <v>6.6580184270544915</v>
      </c>
      <c r="CA188" s="90">
        <v>60</v>
      </c>
      <c r="CB188" s="90">
        <v>25</v>
      </c>
      <c r="CC188" s="90">
        <v>15</v>
      </c>
      <c r="CD188" s="175">
        <v>50</v>
      </c>
      <c r="CE188" s="175">
        <v>40</v>
      </c>
      <c r="CF188" s="136">
        <v>20</v>
      </c>
      <c r="CG188" s="136">
        <v>14.000000000000002</v>
      </c>
      <c r="CH188" s="136">
        <v>34.889011621597021</v>
      </c>
      <c r="CI188" s="90">
        <v>50</v>
      </c>
      <c r="CJ188" s="90">
        <v>45</v>
      </c>
      <c r="CK188" s="136">
        <v>22.5</v>
      </c>
      <c r="CL188" s="90">
        <v>65</v>
      </c>
      <c r="CM188" s="90">
        <v>20</v>
      </c>
      <c r="CN188" s="136">
        <v>13</v>
      </c>
      <c r="CO188" s="90">
        <v>57.5</v>
      </c>
      <c r="CP188" s="90">
        <v>32.5</v>
      </c>
      <c r="CQ188" s="136">
        <v>17.75</v>
      </c>
      <c r="CR188" s="175">
        <v>40</v>
      </c>
      <c r="CS188" s="175">
        <v>30</v>
      </c>
      <c r="CT188" s="90">
        <v>12</v>
      </c>
      <c r="CU188" s="90">
        <v>18</v>
      </c>
      <c r="CV188" s="136">
        <v>38.011436599233498</v>
      </c>
      <c r="CW188" s="175">
        <v>80</v>
      </c>
      <c r="CX188" s="175">
        <v>70</v>
      </c>
      <c r="CY188" s="90">
        <v>56</v>
      </c>
      <c r="CZ188" s="90">
        <v>50</v>
      </c>
      <c r="DA188" s="136">
        <v>60.412873515029347</v>
      </c>
      <c r="DB188" s="136">
        <f t="shared" ref="DB188:DC188" si="919">AVERAGE(CR188,CW188)</f>
        <v>60</v>
      </c>
      <c r="DC188" s="136">
        <f t="shared" si="919"/>
        <v>50</v>
      </c>
      <c r="DD188" s="136">
        <f t="shared" ref="DD188:DE188" si="920">AVERAGE(CU188,CZ188)</f>
        <v>34</v>
      </c>
      <c r="DE188" s="136">
        <f t="shared" si="920"/>
        <v>49.212155057131426</v>
      </c>
      <c r="DF188" s="234">
        <f t="shared" si="620"/>
        <v>58.823529411764703</v>
      </c>
      <c r="DG188" s="234">
        <f t="shared" si="621"/>
        <v>42.552941176470597</v>
      </c>
      <c r="DH188" s="234">
        <f t="shared" si="622"/>
        <v>28.13529411764706</v>
      </c>
      <c r="DI188" s="234">
        <f t="shared" si="623"/>
        <v>48.921651817498514</v>
      </c>
      <c r="DJ188" s="234">
        <f t="shared" si="812"/>
        <v>27.333333333333332</v>
      </c>
    </row>
    <row r="189" spans="1:114" ht="15.75" customHeight="1" x14ac:dyDescent="0.35">
      <c r="B189" s="165">
        <v>718</v>
      </c>
      <c r="C189" s="146" t="s">
        <v>503</v>
      </c>
      <c r="D189" s="129" t="s">
        <v>73</v>
      </c>
      <c r="E189" s="130" t="s">
        <v>454</v>
      </c>
      <c r="F189" s="273">
        <v>80</v>
      </c>
      <c r="G189" s="136">
        <v>79</v>
      </c>
      <c r="H189" s="90">
        <v>63.2</v>
      </c>
      <c r="I189" s="175">
        <v>70</v>
      </c>
      <c r="J189" s="136">
        <v>55.3</v>
      </c>
      <c r="K189" s="136">
        <v>38.700000000000003</v>
      </c>
      <c r="L189" s="274">
        <v>44.081045938897319</v>
      </c>
      <c r="M189" s="175">
        <v>90</v>
      </c>
      <c r="N189" s="175">
        <v>66</v>
      </c>
      <c r="O189" s="136">
        <v>59.4</v>
      </c>
      <c r="P189" s="274">
        <v>45.134269020509521</v>
      </c>
      <c r="Q189" s="136">
        <f t="shared" ref="Q189:T189" si="921">AVERAGE(I189,M189)</f>
        <v>80</v>
      </c>
      <c r="R189" s="136">
        <f t="shared" si="921"/>
        <v>60.65</v>
      </c>
      <c r="S189" s="136">
        <f t="shared" si="921"/>
        <v>49.05</v>
      </c>
      <c r="T189" s="136">
        <f t="shared" si="921"/>
        <v>44.60765747970342</v>
      </c>
      <c r="U189" s="175">
        <v>30</v>
      </c>
      <c r="V189" s="136">
        <v>14</v>
      </c>
      <c r="W189" s="136">
        <v>4.2</v>
      </c>
      <c r="X189" s="175">
        <v>30</v>
      </c>
      <c r="Y189" s="136">
        <v>10.5</v>
      </c>
      <c r="Z189" s="136">
        <v>3.2</v>
      </c>
      <c r="AA189" s="175">
        <f t="shared" ref="AA189:AC189" si="922">AVERAGE(U189,X189)</f>
        <v>30</v>
      </c>
      <c r="AB189" s="136">
        <f t="shared" si="922"/>
        <v>12.25</v>
      </c>
      <c r="AC189" s="136">
        <f t="shared" si="922"/>
        <v>3.7</v>
      </c>
      <c r="AD189" s="229">
        <v>43660</v>
      </c>
      <c r="AE189" s="275">
        <v>70</v>
      </c>
      <c r="AF189" s="276">
        <v>50</v>
      </c>
      <c r="AG189" s="276">
        <v>35</v>
      </c>
      <c r="AH189" s="168"/>
      <c r="AI189" s="229">
        <v>43659</v>
      </c>
      <c r="AJ189" s="275">
        <v>65</v>
      </c>
      <c r="AK189" s="276">
        <v>66</v>
      </c>
      <c r="AL189" s="276">
        <v>42.9</v>
      </c>
      <c r="AM189" s="174"/>
      <c r="AN189" s="136">
        <f t="shared" ref="AN189:AP189" si="923">AVERAGE(AE189,AJ189)</f>
        <v>67.5</v>
      </c>
      <c r="AO189" s="136">
        <f t="shared" si="923"/>
        <v>58</v>
      </c>
      <c r="AP189" s="136">
        <f t="shared" si="923"/>
        <v>38.950000000000003</v>
      </c>
      <c r="AQ189" s="229">
        <v>44034</v>
      </c>
      <c r="AR189" s="116">
        <v>10</v>
      </c>
      <c r="AS189" s="116">
        <v>60</v>
      </c>
      <c r="AT189" s="117">
        <f t="shared" si="871"/>
        <v>6</v>
      </c>
      <c r="AU189" s="116">
        <v>2.65</v>
      </c>
      <c r="AV189" s="116">
        <v>0.12702567458331729</v>
      </c>
      <c r="AW189" s="115" t="s">
        <v>731</v>
      </c>
      <c r="AX189" s="116">
        <v>20</v>
      </c>
      <c r="AY189" s="116">
        <v>50</v>
      </c>
      <c r="AZ189" s="117">
        <f t="shared" si="872"/>
        <v>10</v>
      </c>
      <c r="BA189" s="116">
        <v>5.9880000000000004</v>
      </c>
      <c r="BB189" s="116">
        <v>0.52140328290955906</v>
      </c>
      <c r="BC189" s="136">
        <f t="shared" si="873"/>
        <v>15</v>
      </c>
      <c r="BD189" s="136">
        <f t="shared" si="874"/>
        <v>55</v>
      </c>
      <c r="BE189" s="136">
        <f t="shared" si="875"/>
        <v>8</v>
      </c>
      <c r="BF189" s="136">
        <f t="shared" si="876"/>
        <v>4.319</v>
      </c>
      <c r="BG189" s="136">
        <f t="shared" si="877"/>
        <v>0.32421447874643816</v>
      </c>
      <c r="BH189" s="261">
        <v>44382</v>
      </c>
      <c r="BI189" s="259">
        <v>60</v>
      </c>
      <c r="BJ189" s="259">
        <v>20</v>
      </c>
      <c r="BK189" s="259">
        <f>(BI189*BJ189)/100</f>
        <v>12</v>
      </c>
      <c r="BL189" s="325">
        <v>7.97</v>
      </c>
      <c r="BM189" s="325">
        <v>3.4816247582205029</v>
      </c>
      <c r="BN189" s="262"/>
      <c r="BO189" s="257">
        <v>44389</v>
      </c>
      <c r="BP189" s="258">
        <v>70</v>
      </c>
      <c r="BQ189" s="258">
        <v>20</v>
      </c>
      <c r="BR189" s="259">
        <f>(BP189*BQ189)/100</f>
        <v>14</v>
      </c>
      <c r="BS189" s="325">
        <v>20.864000000000001</v>
      </c>
      <c r="BT189" s="325">
        <v>8.1857839363613039</v>
      </c>
      <c r="BU189" s="260"/>
      <c r="BV189" s="93">
        <f t="shared" si="913"/>
        <v>65</v>
      </c>
      <c r="BW189" s="93">
        <f t="shared" si="913"/>
        <v>20</v>
      </c>
      <c r="BX189" s="93">
        <f t="shared" si="913"/>
        <v>13</v>
      </c>
      <c r="BY189" s="248">
        <f t="shared" si="627"/>
        <v>14.417</v>
      </c>
      <c r="BZ189" s="248">
        <f t="shared" si="628"/>
        <v>5.8337043472909036</v>
      </c>
      <c r="CA189" s="90">
        <v>60</v>
      </c>
      <c r="CB189" s="90">
        <v>30</v>
      </c>
      <c r="CC189" s="90">
        <v>18</v>
      </c>
      <c r="CD189" s="175">
        <v>100</v>
      </c>
      <c r="CE189" s="175">
        <v>90</v>
      </c>
      <c r="CF189" s="136">
        <v>90</v>
      </c>
      <c r="CG189" s="136">
        <v>22.666666666666664</v>
      </c>
      <c r="CH189" s="136">
        <v>41.8</v>
      </c>
      <c r="CI189" s="90">
        <v>30</v>
      </c>
      <c r="CJ189" s="90">
        <v>20</v>
      </c>
      <c r="CK189" s="136">
        <v>6</v>
      </c>
      <c r="CL189" s="90">
        <v>40</v>
      </c>
      <c r="CM189" s="90">
        <v>30</v>
      </c>
      <c r="CN189" s="136">
        <v>12</v>
      </c>
      <c r="CO189" s="90">
        <v>35</v>
      </c>
      <c r="CP189" s="90">
        <v>25</v>
      </c>
      <c r="CQ189" s="136">
        <v>9</v>
      </c>
      <c r="CR189" s="175">
        <v>50</v>
      </c>
      <c r="CS189" s="175">
        <v>30</v>
      </c>
      <c r="CT189" s="90">
        <v>15</v>
      </c>
      <c r="CU189" s="90">
        <v>10</v>
      </c>
      <c r="CV189" s="136">
        <v>27.305269519362827</v>
      </c>
      <c r="CW189" s="175">
        <v>40</v>
      </c>
      <c r="CX189" s="175">
        <v>30</v>
      </c>
      <c r="CY189" s="90">
        <v>12</v>
      </c>
      <c r="CZ189" s="90">
        <v>8</v>
      </c>
      <c r="DA189" s="136">
        <v>11.453994756080839</v>
      </c>
      <c r="DB189" s="136">
        <f t="shared" ref="DB189:DC189" si="924">AVERAGE(CR189,CW189)</f>
        <v>45</v>
      </c>
      <c r="DC189" s="136">
        <f t="shared" si="924"/>
        <v>30</v>
      </c>
      <c r="DD189" s="136">
        <f t="shared" ref="DD189:DE189" si="925">AVERAGE(CU189,CZ189)</f>
        <v>9</v>
      </c>
      <c r="DE189" s="136">
        <f t="shared" si="925"/>
        <v>19.379632137721835</v>
      </c>
      <c r="DF189" s="234">
        <f t="shared" si="620"/>
        <v>53.823529411764703</v>
      </c>
      <c r="DG189" s="234">
        <f t="shared" si="621"/>
        <v>42.4</v>
      </c>
      <c r="DH189" s="234">
        <f t="shared" si="622"/>
        <v>25.976470588235294</v>
      </c>
      <c r="DI189" s="234">
        <f t="shared" si="623"/>
        <v>31.993644808712624</v>
      </c>
      <c r="DJ189" s="234">
        <f t="shared" si="812"/>
        <v>13.555555555555555</v>
      </c>
    </row>
    <row r="190" spans="1:114" ht="15.75" customHeight="1" x14ac:dyDescent="0.35">
      <c r="B190" s="165">
        <v>719</v>
      </c>
      <c r="C190" s="146" t="s">
        <v>504</v>
      </c>
      <c r="D190" s="129" t="s">
        <v>73</v>
      </c>
      <c r="E190" s="130" t="s">
        <v>454</v>
      </c>
      <c r="F190" s="273">
        <v>90</v>
      </c>
      <c r="G190" s="136">
        <v>79</v>
      </c>
      <c r="H190" s="90">
        <v>71.099999999999994</v>
      </c>
      <c r="I190" s="175">
        <v>100</v>
      </c>
      <c r="J190" s="136">
        <v>100</v>
      </c>
      <c r="K190" s="136">
        <v>100</v>
      </c>
      <c r="L190" s="274">
        <v>78.776013810105312</v>
      </c>
      <c r="M190" s="175">
        <v>100</v>
      </c>
      <c r="N190" s="175">
        <v>90</v>
      </c>
      <c r="O190" s="136">
        <v>90</v>
      </c>
      <c r="P190" s="274">
        <v>64.891605068950881</v>
      </c>
      <c r="Q190" s="136">
        <f t="shared" ref="Q190:T190" si="926">AVERAGE(I190,M190)</f>
        <v>100</v>
      </c>
      <c r="R190" s="136">
        <f t="shared" si="926"/>
        <v>95</v>
      </c>
      <c r="S190" s="136">
        <f t="shared" si="926"/>
        <v>95</v>
      </c>
      <c r="T190" s="136">
        <f t="shared" si="926"/>
        <v>71.833809439528096</v>
      </c>
      <c r="U190" s="175">
        <v>70</v>
      </c>
      <c r="V190" s="136">
        <v>44.3</v>
      </c>
      <c r="W190" s="136">
        <v>31</v>
      </c>
      <c r="X190" s="175">
        <v>50</v>
      </c>
      <c r="Y190" s="136">
        <v>33</v>
      </c>
      <c r="Z190" s="136">
        <v>16.5</v>
      </c>
      <c r="AA190" s="175">
        <f t="shared" ref="AA190:AC190" si="927">AVERAGE(U190,X190)</f>
        <v>60</v>
      </c>
      <c r="AB190" s="136">
        <f t="shared" si="927"/>
        <v>38.65</v>
      </c>
      <c r="AC190" s="136">
        <f t="shared" si="927"/>
        <v>23.75</v>
      </c>
      <c r="AD190" s="229">
        <v>43657</v>
      </c>
      <c r="AE190" s="275">
        <v>100</v>
      </c>
      <c r="AF190" s="276">
        <v>95</v>
      </c>
      <c r="AG190" s="276">
        <v>95</v>
      </c>
      <c r="AH190" s="174"/>
      <c r="AI190" s="229">
        <v>43660</v>
      </c>
      <c r="AJ190" s="275">
        <v>85</v>
      </c>
      <c r="AK190" s="276">
        <v>84.5</v>
      </c>
      <c r="AL190" s="276">
        <v>71.8</v>
      </c>
      <c r="AM190" s="174"/>
      <c r="AN190" s="136">
        <f t="shared" ref="AN190:AP190" si="928">AVERAGE(AE190,AJ190)</f>
        <v>92.5</v>
      </c>
      <c r="AO190" s="136">
        <f t="shared" si="928"/>
        <v>89.75</v>
      </c>
      <c r="AP190" s="136">
        <f t="shared" si="928"/>
        <v>83.4</v>
      </c>
      <c r="AQ190" s="229">
        <v>44030</v>
      </c>
      <c r="AR190" s="116">
        <v>70</v>
      </c>
      <c r="AS190" s="116">
        <v>70</v>
      </c>
      <c r="AT190" s="117">
        <f t="shared" si="871"/>
        <v>49</v>
      </c>
      <c r="AU190" s="116">
        <v>15.186</v>
      </c>
      <c r="AV190" s="116">
        <v>2.1177518626498215</v>
      </c>
      <c r="AW190" s="115">
        <v>44029</v>
      </c>
      <c r="AX190" s="116">
        <v>75</v>
      </c>
      <c r="AY190" s="116">
        <v>70</v>
      </c>
      <c r="AZ190" s="117">
        <f t="shared" si="872"/>
        <v>52.5</v>
      </c>
      <c r="BA190" s="116">
        <v>14.718</v>
      </c>
      <c r="BB190" s="116">
        <v>1.8464351005484465</v>
      </c>
      <c r="BC190" s="136">
        <f t="shared" si="873"/>
        <v>72.5</v>
      </c>
      <c r="BD190" s="136">
        <f t="shared" si="874"/>
        <v>70</v>
      </c>
      <c r="BE190" s="136">
        <f t="shared" si="875"/>
        <v>50.75</v>
      </c>
      <c r="BF190" s="136">
        <f t="shared" si="876"/>
        <v>14.952</v>
      </c>
      <c r="BG190" s="136">
        <f t="shared" si="877"/>
        <v>1.982093481599134</v>
      </c>
      <c r="BH190" s="261">
        <v>44392</v>
      </c>
      <c r="BI190" s="259">
        <v>45</v>
      </c>
      <c r="BJ190" s="259">
        <v>20</v>
      </c>
      <c r="BK190" s="259">
        <f>(BI190*BJ190)/100</f>
        <v>9</v>
      </c>
      <c r="BL190" s="325">
        <v>42.98</v>
      </c>
      <c r="BM190" s="325">
        <v>29.268292682926827</v>
      </c>
      <c r="BN190" s="262"/>
      <c r="BO190" s="257">
        <v>44389</v>
      </c>
      <c r="BP190" s="258">
        <v>85</v>
      </c>
      <c r="BQ190" s="258">
        <v>40</v>
      </c>
      <c r="BR190" s="259">
        <f>(BP190*BQ190)/100</f>
        <v>34</v>
      </c>
      <c r="BS190" s="325">
        <v>41.067</v>
      </c>
      <c r="BT190" s="325">
        <v>27.483870967741936</v>
      </c>
      <c r="BU190" s="260"/>
      <c r="BV190" s="93">
        <f t="shared" si="913"/>
        <v>65</v>
      </c>
      <c r="BW190" s="93">
        <f t="shared" si="913"/>
        <v>30</v>
      </c>
      <c r="BX190" s="93">
        <f t="shared" si="913"/>
        <v>21.5</v>
      </c>
      <c r="BY190" s="248">
        <f t="shared" si="627"/>
        <v>42.023499999999999</v>
      </c>
      <c r="BZ190" s="248">
        <f t="shared" si="628"/>
        <v>28.376081825334381</v>
      </c>
      <c r="CA190" s="90">
        <v>60</v>
      </c>
      <c r="CB190" s="90">
        <v>45</v>
      </c>
      <c r="CC190" s="90">
        <v>27</v>
      </c>
      <c r="CD190" s="175">
        <v>100</v>
      </c>
      <c r="CE190" s="175">
        <v>100</v>
      </c>
      <c r="CF190" s="136">
        <v>100</v>
      </c>
      <c r="CG190" s="136">
        <v>77.666666666666657</v>
      </c>
      <c r="CH190" s="136">
        <v>48.135965032980017</v>
      </c>
      <c r="CI190" s="90">
        <v>80</v>
      </c>
      <c r="CJ190" s="90">
        <v>60</v>
      </c>
      <c r="CK190" s="136">
        <v>48</v>
      </c>
      <c r="CL190" s="90">
        <v>90</v>
      </c>
      <c r="CM190" s="90">
        <v>85</v>
      </c>
      <c r="CN190" s="136">
        <v>76.5</v>
      </c>
      <c r="CO190" s="90">
        <v>85</v>
      </c>
      <c r="CP190" s="90">
        <v>72.5</v>
      </c>
      <c r="CQ190" s="136">
        <v>62.25</v>
      </c>
      <c r="CR190" s="175">
        <v>50</v>
      </c>
      <c r="CS190" s="175">
        <v>50</v>
      </c>
      <c r="CT190" s="90">
        <v>25</v>
      </c>
      <c r="CU190" s="90">
        <v>16</v>
      </c>
      <c r="CV190" s="136">
        <v>33.17822142700318</v>
      </c>
      <c r="CW190" s="175">
        <v>90</v>
      </c>
      <c r="CX190" s="175">
        <v>40</v>
      </c>
      <c r="CY190" s="90">
        <v>36</v>
      </c>
      <c r="CZ190" s="90">
        <v>61</v>
      </c>
      <c r="DA190" s="136">
        <v>38.4416880810465</v>
      </c>
      <c r="DB190" s="136">
        <f t="shared" ref="DB190:DC190" si="929">AVERAGE(CR190,CW190)</f>
        <v>70</v>
      </c>
      <c r="DC190" s="136">
        <f t="shared" si="929"/>
        <v>45</v>
      </c>
      <c r="DD190" s="136">
        <f t="shared" ref="DD190:DE190" si="930">AVERAGE(CU190,CZ190)</f>
        <v>38.5</v>
      </c>
      <c r="DE190" s="136">
        <f t="shared" si="930"/>
        <v>35.809954754024844</v>
      </c>
      <c r="DF190" s="234">
        <f t="shared" si="620"/>
        <v>78.82352941176471</v>
      </c>
      <c r="DG190" s="234">
        <f t="shared" si="621"/>
        <v>65.047058823529412</v>
      </c>
      <c r="DH190" s="234">
        <f t="shared" si="622"/>
        <v>54.847058823529416</v>
      </c>
      <c r="DI190" s="234">
        <f t="shared" si="623"/>
        <v>53.821882096776463</v>
      </c>
      <c r="DJ190" s="234">
        <f t="shared" si="812"/>
        <v>51.55555555555555</v>
      </c>
    </row>
    <row r="191" spans="1:114" ht="15.75" customHeight="1" x14ac:dyDescent="0.35">
      <c r="B191" s="165">
        <v>720</v>
      </c>
      <c r="C191" s="146" t="s">
        <v>506</v>
      </c>
      <c r="D191" s="129" t="s">
        <v>73</v>
      </c>
      <c r="E191" s="130" t="s">
        <v>454</v>
      </c>
      <c r="F191" s="273">
        <v>60</v>
      </c>
      <c r="G191" s="136">
        <v>33</v>
      </c>
      <c r="H191" s="90">
        <v>19.8</v>
      </c>
      <c r="I191" s="175">
        <v>45</v>
      </c>
      <c r="J191" s="136">
        <v>38.700000000000003</v>
      </c>
      <c r="K191" s="136">
        <v>17.399999999999999</v>
      </c>
      <c r="L191" s="274">
        <v>15.135637762898495</v>
      </c>
      <c r="M191" s="175">
        <v>80</v>
      </c>
      <c r="N191" s="175">
        <v>90</v>
      </c>
      <c r="O191" s="136">
        <v>72</v>
      </c>
      <c r="P191" s="274">
        <v>35.594259230946321</v>
      </c>
      <c r="Q191" s="136">
        <f t="shared" ref="Q191:T191" si="931">AVERAGE(I191,M191)</f>
        <v>62.5</v>
      </c>
      <c r="R191" s="136">
        <f t="shared" si="931"/>
        <v>64.349999999999994</v>
      </c>
      <c r="S191" s="136">
        <f t="shared" si="931"/>
        <v>44.7</v>
      </c>
      <c r="T191" s="136">
        <f t="shared" si="931"/>
        <v>25.364948496922409</v>
      </c>
      <c r="U191" s="175">
        <v>60</v>
      </c>
      <c r="V191" s="136">
        <v>33</v>
      </c>
      <c r="W191" s="136">
        <v>19.8</v>
      </c>
      <c r="X191" s="175">
        <v>50</v>
      </c>
      <c r="Y191" s="136">
        <v>21</v>
      </c>
      <c r="Z191" s="136">
        <v>10.5</v>
      </c>
      <c r="AA191" s="175">
        <f t="shared" ref="AA191:AC191" si="932">AVERAGE(U191,X191)</f>
        <v>55</v>
      </c>
      <c r="AB191" s="136">
        <f t="shared" si="932"/>
        <v>27</v>
      </c>
      <c r="AC191" s="136">
        <f t="shared" si="932"/>
        <v>15.15</v>
      </c>
      <c r="AD191" s="229">
        <v>43660</v>
      </c>
      <c r="AE191" s="275">
        <v>90</v>
      </c>
      <c r="AF191" s="276">
        <v>60.7</v>
      </c>
      <c r="AG191" s="276">
        <v>54.6</v>
      </c>
      <c r="AH191" s="168"/>
      <c r="AI191" s="229">
        <v>43662</v>
      </c>
      <c r="AJ191" s="275">
        <v>90</v>
      </c>
      <c r="AK191" s="276">
        <v>79</v>
      </c>
      <c r="AL191" s="276">
        <v>71.099999999999994</v>
      </c>
      <c r="AM191" s="168"/>
      <c r="AN191" s="136">
        <f t="shared" ref="AN191:AP191" si="933">AVERAGE(AE191,AJ191)</f>
        <v>90</v>
      </c>
      <c r="AO191" s="136">
        <f t="shared" si="933"/>
        <v>69.849999999999994</v>
      </c>
      <c r="AP191" s="136">
        <f t="shared" si="933"/>
        <v>62.849999999999994</v>
      </c>
      <c r="AQ191" s="229">
        <v>44025</v>
      </c>
      <c r="AR191" s="116">
        <v>60</v>
      </c>
      <c r="AS191" s="116">
        <v>20</v>
      </c>
      <c r="AT191" s="117">
        <f t="shared" si="871"/>
        <v>12</v>
      </c>
      <c r="AU191" s="116">
        <v>1.01</v>
      </c>
      <c r="AV191" s="116">
        <v>0.35442915058383706</v>
      </c>
      <c r="AW191" s="115">
        <v>44027</v>
      </c>
      <c r="AX191" s="116">
        <v>10</v>
      </c>
      <c r="AY191" s="116">
        <v>80</v>
      </c>
      <c r="AZ191" s="117">
        <f t="shared" si="872"/>
        <v>8</v>
      </c>
      <c r="BA191" s="116">
        <v>2.14</v>
      </c>
      <c r="BB191" s="116">
        <v>1.498422712933754</v>
      </c>
      <c r="BC191" s="136">
        <f t="shared" si="873"/>
        <v>35</v>
      </c>
      <c r="BD191" s="136">
        <f t="shared" si="874"/>
        <v>50</v>
      </c>
      <c r="BE191" s="136">
        <f t="shared" si="875"/>
        <v>10</v>
      </c>
      <c r="BF191" s="136">
        <f t="shared" si="876"/>
        <v>1.5750000000000002</v>
      </c>
      <c r="BG191" s="136">
        <f t="shared" si="877"/>
        <v>0.92642593175879551</v>
      </c>
      <c r="BH191" s="93"/>
      <c r="BI191" s="93"/>
      <c r="BJ191" s="93"/>
      <c r="BK191" s="93"/>
      <c r="BL191" s="248"/>
      <c r="BM191" s="248"/>
      <c r="BN191" s="93"/>
      <c r="BO191" s="93"/>
      <c r="BP191" s="93"/>
      <c r="BQ191" s="93"/>
      <c r="BR191" s="93"/>
      <c r="BS191" s="248"/>
      <c r="BT191" s="248"/>
      <c r="BU191" s="93"/>
      <c r="BV191" s="93"/>
      <c r="BW191" s="93"/>
      <c r="BX191" s="93"/>
      <c r="BY191" s="248"/>
      <c r="BZ191" s="248"/>
      <c r="CA191" s="90">
        <v>40</v>
      </c>
      <c r="CB191" s="90">
        <v>35</v>
      </c>
      <c r="CC191" s="90">
        <v>14</v>
      </c>
      <c r="CD191" s="175">
        <v>75</v>
      </c>
      <c r="CE191" s="175">
        <v>40</v>
      </c>
      <c r="CF191" s="136">
        <v>30</v>
      </c>
      <c r="CG191" s="136">
        <v>14.333333333333334</v>
      </c>
      <c r="CH191" s="136">
        <v>16.308033995063727</v>
      </c>
      <c r="CI191" s="90">
        <v>50</v>
      </c>
      <c r="CJ191" s="90">
        <v>30</v>
      </c>
      <c r="CK191" s="136">
        <v>15</v>
      </c>
      <c r="CL191" s="90">
        <v>50</v>
      </c>
      <c r="CM191" s="90">
        <v>30</v>
      </c>
      <c r="CN191" s="136">
        <v>15</v>
      </c>
      <c r="CO191" s="90">
        <v>50</v>
      </c>
      <c r="CP191" s="90">
        <v>30</v>
      </c>
      <c r="CQ191" s="136">
        <v>15</v>
      </c>
      <c r="CR191" s="175">
        <v>85</v>
      </c>
      <c r="CS191" s="175">
        <v>75</v>
      </c>
      <c r="CT191" s="90">
        <v>63.75</v>
      </c>
      <c r="CU191" s="90">
        <v>19</v>
      </c>
      <c r="CV191" s="136">
        <v>21.158611985189214</v>
      </c>
      <c r="CW191" s="175">
        <v>80</v>
      </c>
      <c r="CX191" s="175">
        <v>70</v>
      </c>
      <c r="CY191" s="90">
        <v>56</v>
      </c>
      <c r="CZ191" s="90">
        <v>23</v>
      </c>
      <c r="DA191" s="136">
        <v>11.201090259814775</v>
      </c>
      <c r="DB191" s="136">
        <f t="shared" ref="DB191:DC191" si="934">AVERAGE(CR191,CW191)</f>
        <v>82.5</v>
      </c>
      <c r="DC191" s="136">
        <f t="shared" si="934"/>
        <v>72.5</v>
      </c>
      <c r="DD191" s="136">
        <f t="shared" ref="DD191:DE191" si="935">AVERAGE(CU191,CZ191)</f>
        <v>21</v>
      </c>
      <c r="DE191" s="136">
        <f t="shared" si="935"/>
        <v>16.179851122501994</v>
      </c>
      <c r="DF191" s="234">
        <f t="shared" si="620"/>
        <v>61.666666666666664</v>
      </c>
      <c r="DG191" s="234">
        <f t="shared" si="621"/>
        <v>49.026666666666664</v>
      </c>
      <c r="DH191" s="234">
        <f t="shared" si="622"/>
        <v>31.93</v>
      </c>
      <c r="DI191" s="234">
        <f t="shared" si="623"/>
        <v>20.772399809712201</v>
      </c>
      <c r="DJ191" s="234">
        <f t="shared" si="812"/>
        <v>18.777777777777779</v>
      </c>
    </row>
    <row r="192" spans="1:114" ht="15.75" customHeight="1" x14ac:dyDescent="0.35">
      <c r="A192" t="s">
        <v>81</v>
      </c>
      <c r="B192" s="165">
        <v>721</v>
      </c>
      <c r="C192" s="146" t="s">
        <v>507</v>
      </c>
      <c r="D192" s="129" t="s">
        <v>73</v>
      </c>
      <c r="E192" s="130" t="s">
        <v>454</v>
      </c>
      <c r="F192" s="273">
        <v>80</v>
      </c>
      <c r="G192" s="136">
        <v>79</v>
      </c>
      <c r="H192" s="90">
        <v>63.2</v>
      </c>
      <c r="I192" s="175">
        <v>85</v>
      </c>
      <c r="J192" s="136">
        <v>44.4</v>
      </c>
      <c r="K192" s="136">
        <v>37.700000000000003</v>
      </c>
      <c r="L192" s="274">
        <v>8.1310016675830408</v>
      </c>
      <c r="M192" s="175">
        <v>85</v>
      </c>
      <c r="N192" s="175">
        <v>90</v>
      </c>
      <c r="O192" s="136">
        <v>76.5</v>
      </c>
      <c r="P192" s="274">
        <v>19.199167634015254</v>
      </c>
      <c r="Q192" s="136">
        <f t="shared" ref="Q192:T192" si="936">AVERAGE(I192,M192)</f>
        <v>85</v>
      </c>
      <c r="R192" s="136">
        <f t="shared" si="936"/>
        <v>67.2</v>
      </c>
      <c r="S192" s="136">
        <f t="shared" si="936"/>
        <v>57.1</v>
      </c>
      <c r="T192" s="136">
        <f t="shared" si="936"/>
        <v>13.665084650799148</v>
      </c>
      <c r="U192" s="175">
        <v>50</v>
      </c>
      <c r="V192" s="136">
        <v>21</v>
      </c>
      <c r="W192" s="136">
        <v>10.5</v>
      </c>
      <c r="X192" s="175">
        <v>50</v>
      </c>
      <c r="Y192" s="136">
        <v>17.5</v>
      </c>
      <c r="Z192" s="136">
        <v>8.8000000000000007</v>
      </c>
      <c r="AA192" s="175">
        <f t="shared" ref="AA192:AC192" si="937">AVERAGE(U192,X192)</f>
        <v>50</v>
      </c>
      <c r="AB192" s="136">
        <f t="shared" si="937"/>
        <v>19.25</v>
      </c>
      <c r="AC192" s="136">
        <f t="shared" si="937"/>
        <v>9.65</v>
      </c>
      <c r="AD192" s="229">
        <v>43656</v>
      </c>
      <c r="AE192" s="275">
        <v>100</v>
      </c>
      <c r="AF192" s="276">
        <v>72.5</v>
      </c>
      <c r="AG192" s="276">
        <v>72.5</v>
      </c>
      <c r="AH192" s="174"/>
      <c r="AI192" s="229">
        <v>43657</v>
      </c>
      <c r="AJ192" s="275">
        <v>55</v>
      </c>
      <c r="AK192" s="276">
        <v>60.7</v>
      </c>
      <c r="AL192" s="276">
        <v>33.4</v>
      </c>
      <c r="AM192" s="174"/>
      <c r="AN192" s="136">
        <f t="shared" ref="AN192:AP192" si="938">AVERAGE(AE192,AJ192)</f>
        <v>77.5</v>
      </c>
      <c r="AO192" s="136">
        <f t="shared" si="938"/>
        <v>66.599999999999994</v>
      </c>
      <c r="AP192" s="136">
        <f t="shared" si="938"/>
        <v>52.95</v>
      </c>
      <c r="AQ192" s="229">
        <v>44025</v>
      </c>
      <c r="AR192" s="116">
        <v>1</v>
      </c>
      <c r="AS192" s="116">
        <v>40</v>
      </c>
      <c r="AT192" s="117">
        <f t="shared" si="871"/>
        <v>0.4</v>
      </c>
      <c r="AU192" s="116">
        <v>0.90100000000000002</v>
      </c>
      <c r="AV192" s="116">
        <v>0.32899890333698889</v>
      </c>
      <c r="AW192" s="115">
        <v>44023</v>
      </c>
      <c r="AX192" s="116">
        <v>10</v>
      </c>
      <c r="AY192" s="116">
        <v>25</v>
      </c>
      <c r="AZ192" s="117">
        <f t="shared" si="872"/>
        <v>2.5</v>
      </c>
      <c r="BA192" s="116">
        <v>0.40300000000000002</v>
      </c>
      <c r="BB192" s="116">
        <v>0.29332203500309617</v>
      </c>
      <c r="BC192" s="136">
        <f t="shared" si="873"/>
        <v>5.5</v>
      </c>
      <c r="BD192" s="136">
        <f t="shared" si="874"/>
        <v>32.5</v>
      </c>
      <c r="BE192" s="136">
        <f t="shared" si="875"/>
        <v>1.45</v>
      </c>
      <c r="BF192" s="136">
        <f t="shared" si="876"/>
        <v>0.65200000000000002</v>
      </c>
      <c r="BG192" s="136">
        <f t="shared" si="877"/>
        <v>0.31116046917004253</v>
      </c>
      <c r="BH192" s="93"/>
      <c r="BI192" s="93"/>
      <c r="BJ192" s="93"/>
      <c r="BK192" s="93"/>
      <c r="BL192" s="248"/>
      <c r="BM192" s="248"/>
      <c r="BN192" s="93"/>
      <c r="BO192" s="93"/>
      <c r="BP192" s="93"/>
      <c r="BQ192" s="93"/>
      <c r="BR192" s="93"/>
      <c r="BS192" s="248"/>
      <c r="BT192" s="248"/>
      <c r="BU192" s="93"/>
      <c r="BV192" s="93"/>
      <c r="BW192" s="93"/>
      <c r="BX192" s="93"/>
      <c r="BY192" s="248"/>
      <c r="BZ192" s="248"/>
      <c r="CA192" s="90">
        <v>30</v>
      </c>
      <c r="CB192" s="90">
        <v>20</v>
      </c>
      <c r="CC192" s="90">
        <v>6</v>
      </c>
      <c r="CD192" s="175">
        <v>60</v>
      </c>
      <c r="CE192" s="175">
        <v>40</v>
      </c>
      <c r="CF192" s="136">
        <v>24</v>
      </c>
      <c r="CG192" s="90"/>
      <c r="CH192" s="136">
        <v>5.09</v>
      </c>
      <c r="CI192" s="90">
        <v>40</v>
      </c>
      <c r="CJ192" s="90">
        <v>30</v>
      </c>
      <c r="CK192" s="136">
        <v>12</v>
      </c>
      <c r="CL192" s="90">
        <v>50</v>
      </c>
      <c r="CM192" s="90">
        <v>20</v>
      </c>
      <c r="CN192" s="136">
        <v>10</v>
      </c>
      <c r="CO192" s="90">
        <v>45</v>
      </c>
      <c r="CP192" s="90">
        <v>25</v>
      </c>
      <c r="CQ192" s="136">
        <v>11</v>
      </c>
      <c r="CR192" s="175">
        <v>80</v>
      </c>
      <c r="CS192" s="175">
        <v>70</v>
      </c>
      <c r="CT192" s="90">
        <v>56</v>
      </c>
      <c r="CU192" s="90">
        <v>23</v>
      </c>
      <c r="CV192" s="136">
        <v>10.299497706249833</v>
      </c>
      <c r="CW192" s="175">
        <v>85</v>
      </c>
      <c r="CX192" s="175">
        <v>75</v>
      </c>
      <c r="CY192" s="90">
        <v>63.75</v>
      </c>
      <c r="CZ192" s="90">
        <v>35</v>
      </c>
      <c r="DA192" s="136">
        <v>17.026124515618751</v>
      </c>
      <c r="DB192" s="136">
        <f t="shared" ref="DB192:DC192" si="939">AVERAGE(CR192,CW192)</f>
        <v>82.5</v>
      </c>
      <c r="DC192" s="136">
        <f t="shared" si="939"/>
        <v>72.5</v>
      </c>
      <c r="DD192" s="136">
        <f t="shared" ref="DD192:DE192" si="940">AVERAGE(CU192,CZ192)</f>
        <v>29</v>
      </c>
      <c r="DE192" s="136">
        <f t="shared" si="940"/>
        <v>13.662811110934292</v>
      </c>
      <c r="DF192" s="234">
        <f t="shared" si="620"/>
        <v>57.4</v>
      </c>
      <c r="DG192" s="234">
        <f t="shared" si="621"/>
        <v>47.006666666666661</v>
      </c>
      <c r="DH192" s="234">
        <f t="shared" si="622"/>
        <v>31.816666666666666</v>
      </c>
      <c r="DI192" s="234">
        <f t="shared" si="623"/>
        <v>13.663947880866719</v>
      </c>
      <c r="DJ192" s="234">
        <f t="shared" si="812"/>
        <v>29</v>
      </c>
    </row>
    <row r="193" spans="1:114" ht="15.75" customHeight="1" x14ac:dyDescent="0.35">
      <c r="B193" s="165">
        <v>722</v>
      </c>
      <c r="C193" s="146" t="s">
        <v>508</v>
      </c>
      <c r="D193" s="129" t="s">
        <v>73</v>
      </c>
      <c r="E193" s="130" t="s">
        <v>454</v>
      </c>
      <c r="F193" s="273">
        <v>70</v>
      </c>
      <c r="G193" s="136">
        <v>44</v>
      </c>
      <c r="H193" s="90">
        <v>30.8</v>
      </c>
      <c r="I193" s="175">
        <v>95</v>
      </c>
      <c r="J193" s="136">
        <v>60.7</v>
      </c>
      <c r="K193" s="136">
        <v>57.7</v>
      </c>
      <c r="L193" s="274">
        <v>18.636767191704088</v>
      </c>
      <c r="M193" s="175">
        <v>50</v>
      </c>
      <c r="N193" s="175">
        <v>60.7</v>
      </c>
      <c r="O193" s="136">
        <v>30.4</v>
      </c>
      <c r="P193" s="274">
        <v>24.037686856665907</v>
      </c>
      <c r="Q193" s="136">
        <f t="shared" ref="Q193:T193" si="941">AVERAGE(I193,M193)</f>
        <v>72.5</v>
      </c>
      <c r="R193" s="136">
        <f t="shared" si="941"/>
        <v>60.7</v>
      </c>
      <c r="S193" s="136">
        <f t="shared" si="941"/>
        <v>44.05</v>
      </c>
      <c r="T193" s="136">
        <f t="shared" si="941"/>
        <v>21.337227024184998</v>
      </c>
      <c r="U193" s="175">
        <v>50</v>
      </c>
      <c r="V193" s="136">
        <v>21</v>
      </c>
      <c r="W193" s="136">
        <v>10.5</v>
      </c>
      <c r="X193" s="175">
        <v>50</v>
      </c>
      <c r="Y193" s="136">
        <v>33</v>
      </c>
      <c r="Z193" s="136">
        <v>16.5</v>
      </c>
      <c r="AA193" s="175">
        <f t="shared" ref="AA193:AC193" si="942">AVERAGE(U193,X193)</f>
        <v>50</v>
      </c>
      <c r="AB193" s="136">
        <f t="shared" si="942"/>
        <v>27</v>
      </c>
      <c r="AC193" s="136">
        <f t="shared" si="942"/>
        <v>13.5</v>
      </c>
      <c r="AD193" s="229">
        <v>43656</v>
      </c>
      <c r="AE193" s="275">
        <v>80</v>
      </c>
      <c r="AF193" s="276">
        <v>17.5</v>
      </c>
      <c r="AG193" s="276">
        <v>14</v>
      </c>
      <c r="AH193" s="174"/>
      <c r="AI193" s="229">
        <v>43653</v>
      </c>
      <c r="AJ193" s="275">
        <v>70</v>
      </c>
      <c r="AK193" s="276">
        <v>17.5</v>
      </c>
      <c r="AL193" s="276">
        <v>12.3</v>
      </c>
      <c r="AM193" s="168" t="s">
        <v>77</v>
      </c>
      <c r="AN193" s="136">
        <f t="shared" ref="AN193:AP193" si="943">AVERAGE(AE193,AJ193)</f>
        <v>75</v>
      </c>
      <c r="AO193" s="136">
        <f t="shared" si="943"/>
        <v>17.5</v>
      </c>
      <c r="AP193" s="136">
        <f t="shared" si="943"/>
        <v>13.15</v>
      </c>
      <c r="AQ193" s="229">
        <v>44023</v>
      </c>
      <c r="AR193" s="116">
        <v>30</v>
      </c>
      <c r="AS193" s="116">
        <v>25</v>
      </c>
      <c r="AT193" s="117">
        <f t="shared" si="871"/>
        <v>7.5</v>
      </c>
      <c r="AU193" s="116">
        <v>2.6030000000000002</v>
      </c>
      <c r="AV193" s="116">
        <v>1.4716026672798346</v>
      </c>
      <c r="AW193" s="115">
        <v>44025</v>
      </c>
      <c r="AX193" s="116">
        <v>10</v>
      </c>
      <c r="AY193" s="116">
        <v>40</v>
      </c>
      <c r="AZ193" s="117">
        <f t="shared" si="872"/>
        <v>4</v>
      </c>
      <c r="BA193" s="116">
        <v>1.2629999999999999</v>
      </c>
      <c r="BB193" s="116">
        <v>0.78669363902000433</v>
      </c>
      <c r="BC193" s="136">
        <f t="shared" si="873"/>
        <v>20</v>
      </c>
      <c r="BD193" s="136">
        <f t="shared" si="874"/>
        <v>32.5</v>
      </c>
      <c r="BE193" s="136">
        <f t="shared" si="875"/>
        <v>5.75</v>
      </c>
      <c r="BF193" s="136">
        <f t="shared" si="876"/>
        <v>1.9330000000000001</v>
      </c>
      <c r="BG193" s="136">
        <f t="shared" si="877"/>
        <v>1.1291481531499195</v>
      </c>
      <c r="BH193" s="261">
        <v>44383</v>
      </c>
      <c r="BI193" s="259">
        <v>40</v>
      </c>
      <c r="BJ193" s="259">
        <v>40</v>
      </c>
      <c r="BK193" s="259">
        <f>(BI193*BJ193)/100</f>
        <v>16</v>
      </c>
      <c r="BL193" s="325">
        <v>4.1500000000000004</v>
      </c>
      <c r="BM193" s="325">
        <v>1.6093979441997066</v>
      </c>
      <c r="BN193" s="262"/>
      <c r="BO193" s="257">
        <v>44389</v>
      </c>
      <c r="BP193" s="258">
        <v>15</v>
      </c>
      <c r="BQ193" s="258">
        <v>40</v>
      </c>
      <c r="BR193" s="259">
        <f>(BP193*BQ193)/100</f>
        <v>6</v>
      </c>
      <c r="BS193" s="325">
        <v>2.931</v>
      </c>
      <c r="BT193" s="325">
        <v>0.92354376937792726</v>
      </c>
      <c r="BU193" s="260"/>
      <c r="BV193" s="93">
        <f t="shared" ref="BV193:BX195" si="944">AVERAGE(BI193,BP193)</f>
        <v>27.5</v>
      </c>
      <c r="BW193" s="93">
        <f t="shared" si="944"/>
        <v>40</v>
      </c>
      <c r="BX193" s="93">
        <f t="shared" si="944"/>
        <v>11</v>
      </c>
      <c r="BY193" s="248">
        <f t="shared" si="627"/>
        <v>3.5405000000000002</v>
      </c>
      <c r="BZ193" s="248">
        <f t="shared" si="628"/>
        <v>1.266470856788817</v>
      </c>
      <c r="CA193" s="90">
        <v>50</v>
      </c>
      <c r="CB193" s="90">
        <v>45</v>
      </c>
      <c r="CC193" s="90">
        <v>22.5</v>
      </c>
      <c r="CD193" s="175">
        <v>80</v>
      </c>
      <c r="CE193" s="175">
        <v>50</v>
      </c>
      <c r="CF193" s="136">
        <v>40</v>
      </c>
      <c r="CG193" s="136">
        <v>13.333333333333334</v>
      </c>
      <c r="CH193" s="136">
        <v>9.1300000000000008</v>
      </c>
      <c r="CI193" s="90">
        <v>70</v>
      </c>
      <c r="CJ193" s="90">
        <v>35</v>
      </c>
      <c r="CK193" s="136">
        <v>24.5</v>
      </c>
      <c r="CL193" s="90">
        <v>70</v>
      </c>
      <c r="CM193" s="90">
        <v>40</v>
      </c>
      <c r="CN193" s="136">
        <v>28</v>
      </c>
      <c r="CO193" s="90">
        <v>70</v>
      </c>
      <c r="CP193" s="90">
        <v>37.5</v>
      </c>
      <c r="CQ193" s="136">
        <v>26.25</v>
      </c>
      <c r="CR193" s="175">
        <v>70</v>
      </c>
      <c r="CS193" s="175">
        <v>55</v>
      </c>
      <c r="CT193" s="90">
        <v>38.5</v>
      </c>
      <c r="CU193" s="90">
        <v>11</v>
      </c>
      <c r="CV193" s="136">
        <v>7.86</v>
      </c>
      <c r="CW193" s="175">
        <v>75</v>
      </c>
      <c r="CX193" s="175">
        <v>65</v>
      </c>
      <c r="CY193" s="90">
        <v>48.75</v>
      </c>
      <c r="CZ193" s="90">
        <v>29</v>
      </c>
      <c r="DA193" s="136">
        <v>10.880526564226848</v>
      </c>
      <c r="DB193" s="136">
        <f t="shared" ref="DB193:DC193" si="945">AVERAGE(CR193,CW193)</f>
        <v>72.5</v>
      </c>
      <c r="DC193" s="136">
        <f t="shared" si="945"/>
        <v>60</v>
      </c>
      <c r="DD193" s="136">
        <f t="shared" ref="DD193:DE193" si="946">AVERAGE(CU193,CZ193)</f>
        <v>20</v>
      </c>
      <c r="DE193" s="136">
        <f t="shared" si="946"/>
        <v>9.3702632821134237</v>
      </c>
      <c r="DF193" s="234">
        <f t="shared" si="620"/>
        <v>57.352941176470587</v>
      </c>
      <c r="DG193" s="234">
        <f t="shared" si="621"/>
        <v>40.55294117647059</v>
      </c>
      <c r="DH193" s="234">
        <f t="shared" si="622"/>
        <v>23.997058823529414</v>
      </c>
      <c r="DI193" s="234">
        <f t="shared" si="623"/>
        <v>15.353745153149211</v>
      </c>
      <c r="DJ193" s="234">
        <f t="shared" si="812"/>
        <v>17.777777777777779</v>
      </c>
    </row>
    <row r="194" spans="1:114" ht="15.75" customHeight="1" x14ac:dyDescent="0.35">
      <c r="A194" t="s">
        <v>81</v>
      </c>
      <c r="B194" s="165">
        <v>723</v>
      </c>
      <c r="C194" s="146" t="s">
        <v>510</v>
      </c>
      <c r="D194" s="129" t="s">
        <v>73</v>
      </c>
      <c r="E194" s="130" t="s">
        <v>454</v>
      </c>
      <c r="F194" s="273">
        <v>40</v>
      </c>
      <c r="G194" s="136">
        <v>33</v>
      </c>
      <c r="H194" s="90">
        <v>13.2</v>
      </c>
      <c r="I194" s="175">
        <v>50</v>
      </c>
      <c r="J194" s="136">
        <v>21</v>
      </c>
      <c r="K194" s="136">
        <v>10.5</v>
      </c>
      <c r="L194" s="274">
        <v>9.4274711377132387</v>
      </c>
      <c r="M194" s="175">
        <v>40</v>
      </c>
      <c r="N194" s="175">
        <v>33</v>
      </c>
      <c r="O194" s="136">
        <v>13.2</v>
      </c>
      <c r="P194" s="274">
        <v>17.805431633195337</v>
      </c>
      <c r="Q194" s="136">
        <f t="shared" ref="Q194:T194" si="947">AVERAGE(I194,M194)</f>
        <v>45</v>
      </c>
      <c r="R194" s="136">
        <f t="shared" si="947"/>
        <v>27</v>
      </c>
      <c r="S194" s="136">
        <f t="shared" si="947"/>
        <v>11.85</v>
      </c>
      <c r="T194" s="136">
        <f t="shared" si="947"/>
        <v>13.616451385454287</v>
      </c>
      <c r="U194" s="175">
        <v>30</v>
      </c>
      <c r="V194" s="136">
        <v>10.5</v>
      </c>
      <c r="W194" s="136">
        <v>3.2</v>
      </c>
      <c r="X194" s="175">
        <v>40</v>
      </c>
      <c r="Y194" s="136">
        <v>7</v>
      </c>
      <c r="Z194" s="136">
        <v>2.8</v>
      </c>
      <c r="AA194" s="175">
        <f t="shared" ref="AA194:AC194" si="948">AVERAGE(U194,X194)</f>
        <v>35</v>
      </c>
      <c r="AB194" s="136">
        <f t="shared" si="948"/>
        <v>8.75</v>
      </c>
      <c r="AC194" s="136">
        <f t="shared" si="948"/>
        <v>3</v>
      </c>
      <c r="AD194" s="229">
        <v>43661</v>
      </c>
      <c r="AE194" s="275">
        <v>10</v>
      </c>
      <c r="AF194" s="276">
        <v>7</v>
      </c>
      <c r="AG194" s="276">
        <v>0.7</v>
      </c>
      <c r="AH194" s="168"/>
      <c r="AI194" s="229">
        <v>43661</v>
      </c>
      <c r="AJ194" s="275">
        <v>30</v>
      </c>
      <c r="AK194" s="276">
        <v>14</v>
      </c>
      <c r="AL194" s="276">
        <v>4.2</v>
      </c>
      <c r="AM194" s="168"/>
      <c r="AN194" s="136">
        <f t="shared" ref="AN194:AP194" si="949">AVERAGE(AE194,AJ194)</f>
        <v>20</v>
      </c>
      <c r="AO194" s="136">
        <f t="shared" si="949"/>
        <v>10.5</v>
      </c>
      <c r="AP194" s="136">
        <f t="shared" si="949"/>
        <v>2.4500000000000002</v>
      </c>
      <c r="AQ194" s="229">
        <v>44029</v>
      </c>
      <c r="AR194" s="116">
        <v>5</v>
      </c>
      <c r="AS194" s="116">
        <v>5</v>
      </c>
      <c r="AT194" s="117">
        <f t="shared" si="871"/>
        <v>0.25</v>
      </c>
      <c r="AU194" s="116">
        <v>0.19</v>
      </c>
      <c r="AV194" s="116">
        <v>1.2635909491625037</v>
      </c>
      <c r="AW194" s="115">
        <v>44029</v>
      </c>
      <c r="AX194" s="116">
        <v>0</v>
      </c>
      <c r="AY194" s="116">
        <v>0</v>
      </c>
      <c r="AZ194" s="117">
        <f t="shared" si="872"/>
        <v>0</v>
      </c>
      <c r="BA194" s="116">
        <v>1.7829999999999999</v>
      </c>
      <c r="BB194" s="116">
        <v>0.4628789253948084</v>
      </c>
      <c r="BC194" s="136">
        <f t="shared" si="873"/>
        <v>2.5</v>
      </c>
      <c r="BD194" s="136">
        <f t="shared" si="874"/>
        <v>2.5</v>
      </c>
      <c r="BE194" s="136">
        <f t="shared" si="875"/>
        <v>0.125</v>
      </c>
      <c r="BF194" s="136">
        <f t="shared" si="876"/>
        <v>0.98649999999999993</v>
      </c>
      <c r="BG194" s="136">
        <f t="shared" si="877"/>
        <v>0.86323493727865608</v>
      </c>
      <c r="BH194" s="257">
        <v>44390</v>
      </c>
      <c r="BI194" s="258">
        <v>4</v>
      </c>
      <c r="BJ194" s="258">
        <v>14</v>
      </c>
      <c r="BK194" s="259">
        <f>(BI194*BJ194)/100</f>
        <v>0.56000000000000005</v>
      </c>
      <c r="BL194" s="325">
        <v>5.0250000000000004</v>
      </c>
      <c r="BM194" s="325">
        <v>9.9649122807017534</v>
      </c>
      <c r="BN194" s="260"/>
      <c r="BO194" s="257">
        <v>44390</v>
      </c>
      <c r="BP194" s="258">
        <v>20</v>
      </c>
      <c r="BQ194" s="258">
        <v>14</v>
      </c>
      <c r="BR194" s="259">
        <f>(BP194*BQ194)/100</f>
        <v>2.8</v>
      </c>
      <c r="BS194" s="325">
        <v>1.774</v>
      </c>
      <c r="BT194" s="325">
        <v>0.99947047921630916</v>
      </c>
      <c r="BU194" s="260"/>
      <c r="BV194" s="93">
        <f t="shared" si="944"/>
        <v>12</v>
      </c>
      <c r="BW194" s="93">
        <f t="shared" si="944"/>
        <v>14</v>
      </c>
      <c r="BX194" s="93">
        <f t="shared" si="944"/>
        <v>1.68</v>
      </c>
      <c r="BY194" s="248">
        <f t="shared" si="627"/>
        <v>3.3995000000000002</v>
      </c>
      <c r="BZ194" s="248">
        <f t="shared" si="628"/>
        <v>5.4821913799590316</v>
      </c>
      <c r="CA194" s="90">
        <v>30</v>
      </c>
      <c r="CB194" s="90">
        <v>10</v>
      </c>
      <c r="CC194" s="90">
        <v>3</v>
      </c>
      <c r="CD194" s="175">
        <v>40</v>
      </c>
      <c r="CE194" s="175">
        <v>30</v>
      </c>
      <c r="CF194" s="136">
        <v>12</v>
      </c>
      <c r="CG194" s="136">
        <v>7.6666666666666661</v>
      </c>
      <c r="CH194" s="136">
        <v>5.25</v>
      </c>
      <c r="CI194" s="90">
        <v>30</v>
      </c>
      <c r="CJ194" s="90">
        <v>10</v>
      </c>
      <c r="CK194" s="136">
        <v>3</v>
      </c>
      <c r="CL194" s="90">
        <v>40</v>
      </c>
      <c r="CM194" s="90">
        <v>30</v>
      </c>
      <c r="CN194" s="136">
        <v>12</v>
      </c>
      <c r="CO194" s="90">
        <v>35</v>
      </c>
      <c r="CP194" s="90">
        <v>20</v>
      </c>
      <c r="CQ194" s="136">
        <v>7.5</v>
      </c>
      <c r="CR194" s="175">
        <v>35</v>
      </c>
      <c r="CS194" s="175">
        <v>30</v>
      </c>
      <c r="CT194" s="90">
        <v>10.5</v>
      </c>
      <c r="CU194" s="90">
        <v>8</v>
      </c>
      <c r="CV194" s="136">
        <v>9.9117192925905417</v>
      </c>
      <c r="CW194" s="175">
        <v>40</v>
      </c>
      <c r="CX194" s="175">
        <v>25</v>
      </c>
      <c r="CY194" s="90">
        <v>10</v>
      </c>
      <c r="CZ194" s="90">
        <v>2</v>
      </c>
      <c r="DA194" s="136">
        <v>1.3742693733368054</v>
      </c>
      <c r="DB194" s="136">
        <f t="shared" ref="DB194:DC194" si="950">AVERAGE(CR194,CW194)</f>
        <v>37.5</v>
      </c>
      <c r="DC194" s="136">
        <f t="shared" si="950"/>
        <v>27.5</v>
      </c>
      <c r="DD194" s="136">
        <f t="shared" ref="DD194:DE194" si="951">AVERAGE(CU194,CZ194)</f>
        <v>5</v>
      </c>
      <c r="DE194" s="136">
        <f t="shared" si="951"/>
        <v>5.6429943329636734</v>
      </c>
      <c r="DF194" s="234">
        <f t="shared" si="620"/>
        <v>28.470588235294116</v>
      </c>
      <c r="DG194" s="234">
        <f t="shared" si="621"/>
        <v>17.264705882352942</v>
      </c>
      <c r="DH194" s="234">
        <f t="shared" si="622"/>
        <v>5.9947058823529407</v>
      </c>
      <c r="DI194" s="234">
        <f t="shared" si="623"/>
        <v>9.6297228592089805</v>
      </c>
      <c r="DJ194" s="234">
        <f t="shared" si="812"/>
        <v>5.8888888888888884</v>
      </c>
    </row>
    <row r="195" spans="1:114" ht="15.75" customHeight="1" x14ac:dyDescent="0.35">
      <c r="B195" s="165">
        <v>724</v>
      </c>
      <c r="C195" s="146" t="s">
        <v>512</v>
      </c>
      <c r="D195" s="129" t="s">
        <v>73</v>
      </c>
      <c r="E195" s="130" t="s">
        <v>454</v>
      </c>
      <c r="F195" s="273">
        <v>80</v>
      </c>
      <c r="G195" s="136">
        <v>7</v>
      </c>
      <c r="H195" s="90">
        <v>5.6</v>
      </c>
      <c r="I195" s="175">
        <v>80</v>
      </c>
      <c r="J195" s="136">
        <v>79</v>
      </c>
      <c r="K195" s="136">
        <v>63.2</v>
      </c>
      <c r="L195" s="274">
        <v>38.02619617242987</v>
      </c>
      <c r="M195" s="175">
        <v>50</v>
      </c>
      <c r="N195" s="175">
        <v>66</v>
      </c>
      <c r="O195" s="136">
        <v>33</v>
      </c>
      <c r="P195" s="274">
        <v>50.027509308474144</v>
      </c>
      <c r="Q195" s="136">
        <f t="shared" ref="Q195:T195" si="952">AVERAGE(I195,M195)</f>
        <v>65</v>
      </c>
      <c r="R195" s="136">
        <f t="shared" si="952"/>
        <v>72.5</v>
      </c>
      <c r="S195" s="136">
        <f t="shared" si="952"/>
        <v>48.1</v>
      </c>
      <c r="T195" s="136">
        <f t="shared" si="952"/>
        <v>44.026852740452007</v>
      </c>
      <c r="U195" s="175">
        <v>30</v>
      </c>
      <c r="V195" s="136">
        <v>33</v>
      </c>
      <c r="W195" s="136">
        <v>9.9</v>
      </c>
      <c r="X195" s="175">
        <v>60</v>
      </c>
      <c r="Y195" s="136">
        <v>14</v>
      </c>
      <c r="Z195" s="136">
        <v>8.4</v>
      </c>
      <c r="AA195" s="175">
        <f t="shared" ref="AA195:AC195" si="953">AVERAGE(U195,X195)</f>
        <v>45</v>
      </c>
      <c r="AB195" s="136">
        <f t="shared" si="953"/>
        <v>23.5</v>
      </c>
      <c r="AC195" s="136">
        <f t="shared" si="953"/>
        <v>9.15</v>
      </c>
      <c r="AD195" s="229">
        <v>43655</v>
      </c>
      <c r="AE195" s="275">
        <v>75</v>
      </c>
      <c r="AF195" s="276">
        <v>38.700000000000003</v>
      </c>
      <c r="AG195" s="276">
        <v>29</v>
      </c>
      <c r="AH195" s="174"/>
      <c r="AI195" s="229">
        <v>43657</v>
      </c>
      <c r="AJ195" s="275">
        <v>80</v>
      </c>
      <c r="AK195" s="276">
        <v>66</v>
      </c>
      <c r="AL195" s="276">
        <v>52.8</v>
      </c>
      <c r="AM195" s="174"/>
      <c r="AN195" s="136">
        <f t="shared" ref="AN195:AP195" si="954">AVERAGE(AE195,AJ195)</f>
        <v>77.5</v>
      </c>
      <c r="AO195" s="136">
        <f t="shared" si="954"/>
        <v>52.35</v>
      </c>
      <c r="AP195" s="136">
        <f t="shared" si="954"/>
        <v>40.9</v>
      </c>
      <c r="AQ195" s="229">
        <v>44028</v>
      </c>
      <c r="AR195" s="116">
        <v>30</v>
      </c>
      <c r="AS195" s="116">
        <v>35</v>
      </c>
      <c r="AT195" s="117">
        <f t="shared" si="871"/>
        <v>10.5</v>
      </c>
      <c r="AU195" s="116">
        <v>5.1559999999999997</v>
      </c>
      <c r="AV195" s="116">
        <v>1.2783405692233478</v>
      </c>
      <c r="AW195" s="115">
        <v>44027</v>
      </c>
      <c r="AX195" s="116">
        <v>40</v>
      </c>
      <c r="AY195" s="116">
        <v>45</v>
      </c>
      <c r="AZ195" s="117">
        <f t="shared" si="872"/>
        <v>18</v>
      </c>
      <c r="BA195" s="116">
        <v>8.4179999999999993</v>
      </c>
      <c r="BB195" s="116">
        <v>0.78404006403678017</v>
      </c>
      <c r="BC195" s="136">
        <f t="shared" si="873"/>
        <v>35</v>
      </c>
      <c r="BD195" s="136">
        <f t="shared" si="874"/>
        <v>40</v>
      </c>
      <c r="BE195" s="136">
        <f t="shared" si="875"/>
        <v>14.25</v>
      </c>
      <c r="BF195" s="136">
        <f t="shared" si="876"/>
        <v>6.786999999999999</v>
      </c>
      <c r="BG195" s="136">
        <f t="shared" si="877"/>
        <v>1.031190316630064</v>
      </c>
      <c r="BH195" s="257">
        <v>44384</v>
      </c>
      <c r="BI195" s="258">
        <v>60</v>
      </c>
      <c r="BJ195" s="258">
        <v>20</v>
      </c>
      <c r="BK195" s="259">
        <f>(BI195*BJ195)/100</f>
        <v>12</v>
      </c>
      <c r="BL195" s="325">
        <v>9.9260000000000002</v>
      </c>
      <c r="BM195" s="325">
        <v>8.599137931034484</v>
      </c>
      <c r="BN195" s="260"/>
      <c r="BO195" s="257">
        <v>44389</v>
      </c>
      <c r="BP195" s="258">
        <v>75</v>
      </c>
      <c r="BQ195" s="258">
        <v>14</v>
      </c>
      <c r="BR195" s="259">
        <f>(BP195*BQ195)/100</f>
        <v>10.5</v>
      </c>
      <c r="BS195" s="325">
        <v>7.43</v>
      </c>
      <c r="BT195" s="325">
        <v>6.3930172210426992</v>
      </c>
      <c r="BU195" s="260"/>
      <c r="BV195" s="93">
        <f t="shared" si="944"/>
        <v>67.5</v>
      </c>
      <c r="BW195" s="93">
        <f t="shared" si="944"/>
        <v>17</v>
      </c>
      <c r="BX195" s="93">
        <f t="shared" si="944"/>
        <v>11.25</v>
      </c>
      <c r="BY195" s="248">
        <f t="shared" si="627"/>
        <v>8.6780000000000008</v>
      </c>
      <c r="BZ195" s="248">
        <f t="shared" si="628"/>
        <v>7.4960775760385916</v>
      </c>
      <c r="CA195" s="90">
        <v>40</v>
      </c>
      <c r="CB195" s="90">
        <v>20</v>
      </c>
      <c r="CC195" s="90">
        <v>8</v>
      </c>
      <c r="CD195" s="175">
        <v>90</v>
      </c>
      <c r="CE195" s="175">
        <v>70</v>
      </c>
      <c r="CF195" s="136">
        <v>63</v>
      </c>
      <c r="CG195" s="136">
        <v>29.333333333333332</v>
      </c>
      <c r="CH195" s="136">
        <v>41.299448508374503</v>
      </c>
      <c r="CI195" s="90">
        <v>65</v>
      </c>
      <c r="CJ195" s="90">
        <v>45</v>
      </c>
      <c r="CK195" s="136">
        <v>29.25</v>
      </c>
      <c r="CL195" s="90">
        <v>50</v>
      </c>
      <c r="CM195" s="90">
        <v>40</v>
      </c>
      <c r="CN195" s="136">
        <v>20</v>
      </c>
      <c r="CO195" s="90">
        <v>57.5</v>
      </c>
      <c r="CP195" s="90">
        <v>42.5</v>
      </c>
      <c r="CQ195" s="136">
        <v>24.625</v>
      </c>
      <c r="CR195" s="175">
        <v>80</v>
      </c>
      <c r="CS195" s="175">
        <v>30</v>
      </c>
      <c r="CT195" s="90">
        <v>24</v>
      </c>
      <c r="CU195" s="90">
        <v>40</v>
      </c>
      <c r="CV195" s="136">
        <v>25.805710365561438</v>
      </c>
      <c r="CW195" s="175">
        <v>40</v>
      </c>
      <c r="CX195" s="175">
        <v>30</v>
      </c>
      <c r="CY195" s="90">
        <v>12</v>
      </c>
      <c r="CZ195" s="90">
        <v>63</v>
      </c>
      <c r="DA195" s="136">
        <v>29.071491884218148</v>
      </c>
      <c r="DB195" s="136">
        <f t="shared" ref="DB195:DC195" si="955">AVERAGE(CR195,CW195)</f>
        <v>60</v>
      </c>
      <c r="DC195" s="136">
        <f t="shared" si="955"/>
        <v>30</v>
      </c>
      <c r="DD195" s="136">
        <f t="shared" ref="DD195:DE195" si="956">AVERAGE(CU195,CZ195)</f>
        <v>51.5</v>
      </c>
      <c r="DE195" s="136">
        <f t="shared" si="956"/>
        <v>27.438601124889793</v>
      </c>
      <c r="DF195" s="234">
        <f t="shared" si="620"/>
        <v>60.294117647058826</v>
      </c>
      <c r="DG195" s="234">
        <f t="shared" si="621"/>
        <v>38.394117647058827</v>
      </c>
      <c r="DH195" s="234">
        <f t="shared" si="622"/>
        <v>24.067647058823532</v>
      </c>
      <c r="DI195" s="234">
        <f t="shared" si="623"/>
        <v>35.7327269326709</v>
      </c>
      <c r="DJ195" s="234">
        <f t="shared" si="812"/>
        <v>44.111111111111107</v>
      </c>
    </row>
    <row r="196" spans="1:114" ht="15.75" customHeight="1" x14ac:dyDescent="0.35">
      <c r="B196" s="165">
        <v>725</v>
      </c>
      <c r="C196" s="146" t="s">
        <v>513</v>
      </c>
      <c r="D196" s="129" t="s">
        <v>73</v>
      </c>
      <c r="E196" s="130" t="s">
        <v>454</v>
      </c>
      <c r="F196" s="273">
        <v>70</v>
      </c>
      <c r="G196" s="136">
        <v>44</v>
      </c>
      <c r="H196" s="90">
        <v>30.8</v>
      </c>
      <c r="I196" s="175">
        <v>90</v>
      </c>
      <c r="J196" s="136">
        <v>33</v>
      </c>
      <c r="K196" s="136">
        <v>29.7</v>
      </c>
      <c r="L196" s="274">
        <v>22.039985097326408</v>
      </c>
      <c r="M196" s="175">
        <v>45</v>
      </c>
      <c r="N196" s="175">
        <v>44.4</v>
      </c>
      <c r="O196" s="136">
        <v>20</v>
      </c>
      <c r="P196" s="274">
        <v>8.4479435144053632</v>
      </c>
      <c r="Q196" s="136">
        <f t="shared" ref="Q196:T196" si="957">AVERAGE(I196,M196)</f>
        <v>67.5</v>
      </c>
      <c r="R196" s="136">
        <f t="shared" si="957"/>
        <v>38.700000000000003</v>
      </c>
      <c r="S196" s="136">
        <f t="shared" si="957"/>
        <v>24.85</v>
      </c>
      <c r="T196" s="136">
        <f t="shared" si="957"/>
        <v>15.243964305865886</v>
      </c>
      <c r="U196" s="175">
        <v>50</v>
      </c>
      <c r="V196" s="136">
        <v>14</v>
      </c>
      <c r="W196" s="136">
        <v>7</v>
      </c>
      <c r="X196" s="175">
        <v>60</v>
      </c>
      <c r="Y196" s="136">
        <v>7</v>
      </c>
      <c r="Z196" s="136">
        <v>4.2</v>
      </c>
      <c r="AA196" s="175">
        <f t="shared" ref="AA196:AC196" si="958">AVERAGE(U196,X196)</f>
        <v>55</v>
      </c>
      <c r="AB196" s="136">
        <f t="shared" si="958"/>
        <v>10.5</v>
      </c>
      <c r="AC196" s="136">
        <f t="shared" si="958"/>
        <v>5.6</v>
      </c>
      <c r="AD196" s="229">
        <v>43655</v>
      </c>
      <c r="AE196" s="275">
        <v>85</v>
      </c>
      <c r="AF196" s="276">
        <v>44.3</v>
      </c>
      <c r="AG196" s="276">
        <v>37.700000000000003</v>
      </c>
      <c r="AH196" s="168"/>
      <c r="AI196" s="229">
        <v>43656</v>
      </c>
      <c r="AJ196" s="275">
        <v>50</v>
      </c>
      <c r="AK196" s="276">
        <v>44.3</v>
      </c>
      <c r="AL196" s="276">
        <v>22.2</v>
      </c>
      <c r="AM196" s="174"/>
      <c r="AN196" s="136">
        <f t="shared" ref="AN196:AP196" si="959">AVERAGE(AE196,AJ196)</f>
        <v>67.5</v>
      </c>
      <c r="AO196" s="136">
        <f t="shared" si="959"/>
        <v>44.3</v>
      </c>
      <c r="AP196" s="136">
        <f t="shared" si="959"/>
        <v>29.950000000000003</v>
      </c>
      <c r="AQ196" s="229">
        <v>44022</v>
      </c>
      <c r="AR196" s="116">
        <v>0</v>
      </c>
      <c r="AS196" s="116">
        <v>0</v>
      </c>
      <c r="AT196" s="117">
        <f t="shared" si="871"/>
        <v>0</v>
      </c>
      <c r="AU196" s="116">
        <v>0.82499999999999996</v>
      </c>
      <c r="AV196" s="116">
        <v>7.1377587437544604E-2</v>
      </c>
      <c r="AW196" s="115">
        <v>44023</v>
      </c>
      <c r="AX196" s="116">
        <v>0</v>
      </c>
      <c r="AY196" s="116">
        <v>0</v>
      </c>
      <c r="AZ196" s="117">
        <f t="shared" si="872"/>
        <v>0</v>
      </c>
      <c r="BA196" s="116">
        <v>0.75600000000000001</v>
      </c>
      <c r="BB196" s="116">
        <v>0.25627883136852891</v>
      </c>
      <c r="BC196" s="136">
        <f t="shared" si="873"/>
        <v>0</v>
      </c>
      <c r="BD196" s="136">
        <f t="shared" si="874"/>
        <v>0</v>
      </c>
      <c r="BE196" s="136">
        <f t="shared" si="875"/>
        <v>0</v>
      </c>
      <c r="BF196" s="136">
        <f t="shared" si="876"/>
        <v>0.79049999999999998</v>
      </c>
      <c r="BG196" s="136">
        <f t="shared" si="877"/>
        <v>0.16382820940303677</v>
      </c>
      <c r="BH196" s="93"/>
      <c r="BI196" s="93"/>
      <c r="BJ196" s="93"/>
      <c r="BK196" s="93"/>
      <c r="BL196" s="248"/>
      <c r="BM196" s="248"/>
      <c r="BN196" s="93"/>
      <c r="BO196" s="93"/>
      <c r="BP196" s="93"/>
      <c r="BQ196" s="93"/>
      <c r="BR196" s="93"/>
      <c r="BS196" s="248"/>
      <c r="BT196" s="248"/>
      <c r="BU196" s="93"/>
      <c r="BV196" s="93"/>
      <c r="BW196" s="93"/>
      <c r="BX196" s="93"/>
      <c r="BY196" s="248"/>
      <c r="BZ196" s="248"/>
      <c r="CA196" s="90">
        <v>30</v>
      </c>
      <c r="CB196" s="90">
        <v>10</v>
      </c>
      <c r="CC196" s="90">
        <v>3</v>
      </c>
      <c r="CD196" s="175">
        <v>55</v>
      </c>
      <c r="CE196" s="175">
        <v>35</v>
      </c>
      <c r="CF196" s="136">
        <v>19.25</v>
      </c>
      <c r="CG196" s="136">
        <v>9</v>
      </c>
      <c r="CH196" s="136">
        <v>9.7100000000000009</v>
      </c>
      <c r="CI196" s="90">
        <v>40</v>
      </c>
      <c r="CJ196" s="90">
        <v>25</v>
      </c>
      <c r="CK196" s="136">
        <v>10</v>
      </c>
      <c r="CL196" s="90">
        <v>50</v>
      </c>
      <c r="CM196" s="90">
        <v>40</v>
      </c>
      <c r="CN196" s="136">
        <v>20</v>
      </c>
      <c r="CO196" s="90">
        <v>45</v>
      </c>
      <c r="CP196" s="90">
        <v>32.5</v>
      </c>
      <c r="CQ196" s="136">
        <v>15</v>
      </c>
      <c r="CR196" s="175">
        <v>60</v>
      </c>
      <c r="CS196" s="175">
        <v>40</v>
      </c>
      <c r="CT196" s="90">
        <v>24</v>
      </c>
      <c r="CU196" s="90">
        <v>18</v>
      </c>
      <c r="CV196" s="136">
        <v>25.640297293488921</v>
      </c>
      <c r="CW196" s="175">
        <v>80</v>
      </c>
      <c r="CX196" s="175">
        <v>45</v>
      </c>
      <c r="CY196" s="90">
        <v>36</v>
      </c>
      <c r="CZ196" s="90">
        <v>17</v>
      </c>
      <c r="DA196" s="136">
        <v>25.815858145947271</v>
      </c>
      <c r="DB196" s="136">
        <f t="shared" ref="DB196:DC196" si="960">AVERAGE(CR196,CW196)</f>
        <v>70</v>
      </c>
      <c r="DC196" s="136">
        <f t="shared" si="960"/>
        <v>42.5</v>
      </c>
      <c r="DD196" s="136">
        <f t="shared" ref="DD196:DE196" si="961">AVERAGE(CU196,CZ196)</f>
        <v>17.5</v>
      </c>
      <c r="DE196" s="136">
        <f t="shared" si="961"/>
        <v>25.728077719718094</v>
      </c>
      <c r="DF196" s="234">
        <f t="shared" ref="DF196:DF226" si="962">AVERAGE(F196,I196,M196,U196,X196,AE196,AJ196,AR196,AX196,BI196,BP196,CA196,CD196,CI196,CL196,CR196,CW196)</f>
        <v>51</v>
      </c>
      <c r="DG196" s="234">
        <f t="shared" ref="DG196:DG226" si="963">AVERAGE(G196,J196,N196,V196,Y196,AF196,AK196,AS196,AY196,BJ196,BQ196,CB196,CE196,CJ196,CM196,CS196,CX196)</f>
        <v>28.4</v>
      </c>
      <c r="DH196" s="234">
        <f t="shared" ref="DH196:DH226" si="964">AVERAGE(H196,K196,O196,W196,Z196,AG196,AL196,AT196,AZ196,BK196,BR196,CC196,CF196,CK196,CN196,CT196,CY196)</f>
        <v>17.59</v>
      </c>
      <c r="DI196" s="234">
        <f t="shared" ref="DI196:DI226" si="965">AVERAGE(L196,P196,CV196,DA196)</f>
        <v>20.486021012791991</v>
      </c>
      <c r="DJ196" s="234">
        <f t="shared" si="812"/>
        <v>14.666666666666666</v>
      </c>
    </row>
    <row r="197" spans="1:114" ht="15.75" customHeight="1" x14ac:dyDescent="0.35">
      <c r="B197" s="165">
        <v>726</v>
      </c>
      <c r="C197" s="146" t="s">
        <v>516</v>
      </c>
      <c r="D197" s="129" t="s">
        <v>73</v>
      </c>
      <c r="E197" s="130" t="s">
        <v>454</v>
      </c>
      <c r="F197" s="273">
        <v>60</v>
      </c>
      <c r="G197" s="136">
        <v>79</v>
      </c>
      <c r="H197" s="90">
        <v>47.4</v>
      </c>
      <c r="I197" s="175">
        <v>85</v>
      </c>
      <c r="J197" s="136">
        <v>72.5</v>
      </c>
      <c r="K197" s="136">
        <v>61.6</v>
      </c>
      <c r="L197" s="274">
        <v>60.511473947593601</v>
      </c>
      <c r="M197" s="175">
        <v>95</v>
      </c>
      <c r="N197" s="175">
        <v>95</v>
      </c>
      <c r="O197" s="136">
        <v>90.3</v>
      </c>
      <c r="P197" s="274">
        <v>78.812908182865939</v>
      </c>
      <c r="Q197" s="136">
        <f t="shared" ref="Q197:T197" si="966">AVERAGE(I197,M197)</f>
        <v>90</v>
      </c>
      <c r="R197" s="136">
        <f t="shared" si="966"/>
        <v>83.75</v>
      </c>
      <c r="S197" s="136">
        <f t="shared" si="966"/>
        <v>75.95</v>
      </c>
      <c r="T197" s="136">
        <f t="shared" si="966"/>
        <v>69.662191065229763</v>
      </c>
      <c r="U197" s="175">
        <v>50</v>
      </c>
      <c r="V197" s="136">
        <v>55.3</v>
      </c>
      <c r="W197" s="136">
        <v>27.7</v>
      </c>
      <c r="X197" s="175">
        <v>70</v>
      </c>
      <c r="Y197" s="136">
        <v>44.3</v>
      </c>
      <c r="Z197" s="136">
        <v>31</v>
      </c>
      <c r="AA197" s="175">
        <f t="shared" ref="AA197:AC197" si="967">AVERAGE(U197,X197)</f>
        <v>60</v>
      </c>
      <c r="AB197" s="136">
        <f t="shared" si="967"/>
        <v>49.8</v>
      </c>
      <c r="AC197" s="136">
        <f t="shared" si="967"/>
        <v>29.35</v>
      </c>
      <c r="AD197" s="229">
        <v>43656</v>
      </c>
      <c r="AE197" s="275">
        <v>80</v>
      </c>
      <c r="AF197" s="276">
        <v>66</v>
      </c>
      <c r="AG197" s="276">
        <v>52.8</v>
      </c>
      <c r="AH197" s="174"/>
      <c r="AI197" s="229">
        <v>43659</v>
      </c>
      <c r="AJ197" s="275">
        <v>90</v>
      </c>
      <c r="AK197" s="276">
        <v>95</v>
      </c>
      <c r="AL197" s="276">
        <v>85.5</v>
      </c>
      <c r="AM197" s="174"/>
      <c r="AN197" s="136">
        <f t="shared" ref="AN197:AP197" si="968">AVERAGE(AE197,AJ197)</f>
        <v>85</v>
      </c>
      <c r="AO197" s="136">
        <f t="shared" si="968"/>
        <v>80.5</v>
      </c>
      <c r="AP197" s="136">
        <f t="shared" si="968"/>
        <v>69.150000000000006</v>
      </c>
      <c r="AQ197" s="229">
        <v>44028</v>
      </c>
      <c r="AR197" s="116">
        <v>45</v>
      </c>
      <c r="AS197" s="116">
        <v>35</v>
      </c>
      <c r="AT197" s="117">
        <f t="shared" si="871"/>
        <v>15.75</v>
      </c>
      <c r="AU197" s="116">
        <v>3.8180000000000001</v>
      </c>
      <c r="AV197" s="116">
        <v>1.0257160166287158</v>
      </c>
      <c r="AW197" s="115">
        <v>44028</v>
      </c>
      <c r="AX197" s="116">
        <v>65</v>
      </c>
      <c r="AY197" s="116">
        <v>60</v>
      </c>
      <c r="AZ197" s="117">
        <f t="shared" si="872"/>
        <v>39</v>
      </c>
      <c r="BA197" s="116">
        <v>6.3689999999999998</v>
      </c>
      <c r="BB197" s="116">
        <v>1.5265724963577625</v>
      </c>
      <c r="BC197" s="136">
        <f t="shared" si="873"/>
        <v>55</v>
      </c>
      <c r="BD197" s="136">
        <f t="shared" si="874"/>
        <v>47.5</v>
      </c>
      <c r="BE197" s="136">
        <f t="shared" si="875"/>
        <v>27.375</v>
      </c>
      <c r="BF197" s="136">
        <f t="shared" si="876"/>
        <v>5.0934999999999997</v>
      </c>
      <c r="BG197" s="136">
        <f t="shared" si="877"/>
        <v>1.276144256493239</v>
      </c>
      <c r="BH197" s="261">
        <v>44382</v>
      </c>
      <c r="BI197" s="259">
        <v>40</v>
      </c>
      <c r="BJ197" s="259">
        <v>33</v>
      </c>
      <c r="BK197" s="259">
        <f>(BI197*BJ197)/100</f>
        <v>13.2</v>
      </c>
      <c r="BL197" s="325">
        <v>9.3360000000000003</v>
      </c>
      <c r="BM197" s="325">
        <v>4.3951230196393372</v>
      </c>
      <c r="BN197" s="262"/>
      <c r="BO197" s="257">
        <v>44383</v>
      </c>
      <c r="BP197" s="258">
        <v>60</v>
      </c>
      <c r="BQ197" s="258">
        <v>40</v>
      </c>
      <c r="BR197" s="259">
        <f>(BP197*BQ197)/100</f>
        <v>24</v>
      </c>
      <c r="BS197" s="325">
        <v>12.481999999999999</v>
      </c>
      <c r="BT197" s="325">
        <v>3.5679484296529491</v>
      </c>
      <c r="BU197" s="260"/>
      <c r="BV197" s="93">
        <f t="shared" ref="BV197:BX198" si="969">AVERAGE(BI197,BP197)</f>
        <v>50</v>
      </c>
      <c r="BW197" s="93">
        <f t="shared" si="969"/>
        <v>36.5</v>
      </c>
      <c r="BX197" s="93">
        <f t="shared" si="969"/>
        <v>18.600000000000001</v>
      </c>
      <c r="BY197" s="248">
        <f t="shared" ref="BY197:BY260" si="970">AVERAGE(BL197,BS197)</f>
        <v>10.908999999999999</v>
      </c>
      <c r="BZ197" s="248">
        <f t="shared" ref="BZ197:BZ260" si="971">AVERAGE(BM197,BT197)</f>
        <v>3.9815357246461431</v>
      </c>
      <c r="CA197" s="90">
        <v>50</v>
      </c>
      <c r="CB197" s="90">
        <v>40</v>
      </c>
      <c r="CC197" s="90">
        <v>20</v>
      </c>
      <c r="CD197" s="175">
        <v>95</v>
      </c>
      <c r="CE197" s="175">
        <v>90</v>
      </c>
      <c r="CF197" s="136">
        <v>85.5</v>
      </c>
      <c r="CG197" s="136">
        <v>56.999999999999993</v>
      </c>
      <c r="CH197" s="136">
        <v>67.726184048470216</v>
      </c>
      <c r="CI197" s="90">
        <v>30</v>
      </c>
      <c r="CJ197" s="90">
        <v>25</v>
      </c>
      <c r="CK197" s="136">
        <v>7.5</v>
      </c>
      <c r="CL197" s="90">
        <v>50</v>
      </c>
      <c r="CM197" s="90">
        <v>35</v>
      </c>
      <c r="CN197" s="136">
        <v>17.5</v>
      </c>
      <c r="CO197" s="90">
        <v>40</v>
      </c>
      <c r="CP197" s="90">
        <v>30</v>
      </c>
      <c r="CQ197" s="136">
        <v>12.5</v>
      </c>
      <c r="CR197" s="175">
        <v>60</v>
      </c>
      <c r="CS197" s="175">
        <v>30</v>
      </c>
      <c r="CT197" s="90">
        <v>18</v>
      </c>
      <c r="CU197" s="90">
        <v>27</v>
      </c>
      <c r="CV197" s="136">
        <v>38.503269568040714</v>
      </c>
      <c r="CW197" s="175">
        <v>50</v>
      </c>
      <c r="CX197" s="175">
        <v>30</v>
      </c>
      <c r="CY197" s="90">
        <v>15</v>
      </c>
      <c r="CZ197" s="90">
        <v>48</v>
      </c>
      <c r="DA197" s="136">
        <v>45.433118569354384</v>
      </c>
      <c r="DB197" s="136">
        <f t="shared" ref="DB197:DC197" si="972">AVERAGE(CR197,CW197)</f>
        <v>55</v>
      </c>
      <c r="DC197" s="136">
        <f t="shared" si="972"/>
        <v>30</v>
      </c>
      <c r="DD197" s="136">
        <f t="shared" ref="DD197:DE197" si="973">AVERAGE(CU197,CZ197)</f>
        <v>37.5</v>
      </c>
      <c r="DE197" s="136">
        <f t="shared" si="973"/>
        <v>41.968194068697549</v>
      </c>
      <c r="DF197" s="234">
        <f t="shared" si="962"/>
        <v>63.235294117647058</v>
      </c>
      <c r="DG197" s="234">
        <f t="shared" si="963"/>
        <v>54.417647058823533</v>
      </c>
      <c r="DH197" s="234">
        <f t="shared" si="964"/>
        <v>38.338235294117645</v>
      </c>
      <c r="DI197" s="234">
        <f t="shared" si="965"/>
        <v>55.815192566963653</v>
      </c>
      <c r="DJ197" s="234">
        <f t="shared" si="812"/>
        <v>44</v>
      </c>
    </row>
    <row r="198" spans="1:114" ht="15.75" customHeight="1" x14ac:dyDescent="0.35">
      <c r="B198" s="165">
        <v>727</v>
      </c>
      <c r="C198" s="146" t="s">
        <v>518</v>
      </c>
      <c r="D198" s="129" t="s">
        <v>73</v>
      </c>
      <c r="E198" s="130" t="s">
        <v>454</v>
      </c>
      <c r="F198" s="273">
        <v>70</v>
      </c>
      <c r="G198" s="136">
        <v>33</v>
      </c>
      <c r="H198" s="90">
        <v>23.1</v>
      </c>
      <c r="I198" s="175">
        <v>100</v>
      </c>
      <c r="J198" s="136">
        <v>72.5</v>
      </c>
      <c r="K198" s="136">
        <v>72.5</v>
      </c>
      <c r="L198" s="274">
        <v>56.367112198114633</v>
      </c>
      <c r="M198" s="175">
        <v>100</v>
      </c>
      <c r="N198" s="175">
        <v>72.5</v>
      </c>
      <c r="O198" s="136">
        <v>72.5</v>
      </c>
      <c r="P198" s="274">
        <v>55.991861868716754</v>
      </c>
      <c r="Q198" s="136">
        <f t="shared" ref="Q198:T198" si="974">AVERAGE(I198,M198)</f>
        <v>100</v>
      </c>
      <c r="R198" s="136">
        <f t="shared" si="974"/>
        <v>72.5</v>
      </c>
      <c r="S198" s="136">
        <f t="shared" si="974"/>
        <v>72.5</v>
      </c>
      <c r="T198" s="136">
        <f t="shared" si="974"/>
        <v>56.179487033415697</v>
      </c>
      <c r="U198" s="175">
        <v>40</v>
      </c>
      <c r="V198" s="136">
        <v>44.3</v>
      </c>
      <c r="W198" s="136">
        <v>17.7</v>
      </c>
      <c r="X198" s="175">
        <v>50</v>
      </c>
      <c r="Y198" s="136">
        <v>55.3</v>
      </c>
      <c r="Z198" s="136">
        <v>27.7</v>
      </c>
      <c r="AA198" s="175">
        <f t="shared" ref="AA198:AC198" si="975">AVERAGE(U198,X198)</f>
        <v>45</v>
      </c>
      <c r="AB198" s="136">
        <f t="shared" si="975"/>
        <v>49.8</v>
      </c>
      <c r="AC198" s="136">
        <f t="shared" si="975"/>
        <v>22.7</v>
      </c>
      <c r="AD198" s="229">
        <v>43654</v>
      </c>
      <c r="AE198" s="275">
        <v>90</v>
      </c>
      <c r="AF198" s="276">
        <v>79</v>
      </c>
      <c r="AG198" s="276">
        <v>71.099999999999994</v>
      </c>
      <c r="AH198" s="168"/>
      <c r="AI198" s="229">
        <v>43657</v>
      </c>
      <c r="AJ198" s="275">
        <v>80</v>
      </c>
      <c r="AK198" s="276">
        <v>66</v>
      </c>
      <c r="AL198" s="276">
        <v>52.8</v>
      </c>
      <c r="AM198" s="174"/>
      <c r="AN198" s="136">
        <f t="shared" ref="AN198:AP198" si="976">AVERAGE(AE198,AJ198)</f>
        <v>85</v>
      </c>
      <c r="AO198" s="136">
        <f t="shared" si="976"/>
        <v>72.5</v>
      </c>
      <c r="AP198" s="136">
        <f t="shared" si="976"/>
        <v>61.949999999999996</v>
      </c>
      <c r="AQ198" s="229">
        <v>44027</v>
      </c>
      <c r="AR198" s="116">
        <v>30</v>
      </c>
      <c r="AS198" s="116">
        <v>40</v>
      </c>
      <c r="AT198" s="117">
        <f t="shared" si="871"/>
        <v>12</v>
      </c>
      <c r="AU198" s="116">
        <v>3.3410000000000002</v>
      </c>
      <c r="AV198" s="116">
        <v>0.55617895301751474</v>
      </c>
      <c r="AW198" s="115">
        <v>44027</v>
      </c>
      <c r="AX198" s="116">
        <v>80</v>
      </c>
      <c r="AY198" s="116">
        <v>75</v>
      </c>
      <c r="AZ198" s="117">
        <f t="shared" si="872"/>
        <v>60</v>
      </c>
      <c r="BA198" s="116">
        <v>12.086</v>
      </c>
      <c r="BB198" s="116">
        <v>1.8727436823104693</v>
      </c>
      <c r="BC198" s="136">
        <f t="shared" si="873"/>
        <v>55</v>
      </c>
      <c r="BD198" s="136">
        <f t="shared" si="874"/>
        <v>57.5</v>
      </c>
      <c r="BE198" s="136">
        <f t="shared" si="875"/>
        <v>36</v>
      </c>
      <c r="BF198" s="136">
        <f t="shared" si="876"/>
        <v>7.7134999999999998</v>
      </c>
      <c r="BG198" s="136">
        <f t="shared" si="877"/>
        <v>1.214461317663992</v>
      </c>
      <c r="BH198" s="261">
        <v>44384</v>
      </c>
      <c r="BI198" s="259">
        <v>45</v>
      </c>
      <c r="BJ198" s="259">
        <v>33</v>
      </c>
      <c r="BK198" s="259">
        <f>(BI198*BJ198)/100</f>
        <v>14.85</v>
      </c>
      <c r="BL198" s="325">
        <v>24.303999999999998</v>
      </c>
      <c r="BM198" s="325">
        <v>21.8436873747495</v>
      </c>
      <c r="BN198" s="262"/>
      <c r="BO198" s="257">
        <v>44385</v>
      </c>
      <c r="BP198" s="258">
        <v>85</v>
      </c>
      <c r="BQ198" s="258">
        <v>33</v>
      </c>
      <c r="BR198" s="259">
        <f>(BP198*BQ198)/100</f>
        <v>28.05</v>
      </c>
      <c r="BS198" s="325">
        <v>14.683999999999999</v>
      </c>
      <c r="BT198" s="325">
        <v>12.779156327543422</v>
      </c>
      <c r="BU198" s="260"/>
      <c r="BV198" s="93">
        <f t="shared" si="969"/>
        <v>65</v>
      </c>
      <c r="BW198" s="93">
        <f t="shared" si="969"/>
        <v>33</v>
      </c>
      <c r="BX198" s="93">
        <f t="shared" si="969"/>
        <v>21.45</v>
      </c>
      <c r="BY198" s="248">
        <f t="shared" si="970"/>
        <v>19.494</v>
      </c>
      <c r="BZ198" s="248">
        <f t="shared" si="971"/>
        <v>17.311421851146463</v>
      </c>
      <c r="CA198" s="90">
        <v>90</v>
      </c>
      <c r="CB198" s="90">
        <v>40</v>
      </c>
      <c r="CC198" s="90">
        <v>36</v>
      </c>
      <c r="CD198" s="175">
        <v>90</v>
      </c>
      <c r="CE198" s="175">
        <v>85</v>
      </c>
      <c r="CF198" s="136">
        <v>76.5</v>
      </c>
      <c r="CG198" s="136">
        <v>28.999999999999996</v>
      </c>
      <c r="CH198" s="136">
        <v>16.66</v>
      </c>
      <c r="CI198" s="90">
        <v>50</v>
      </c>
      <c r="CJ198" s="90">
        <v>40</v>
      </c>
      <c r="CK198" s="136">
        <v>20</v>
      </c>
      <c r="CL198" s="90">
        <v>55</v>
      </c>
      <c r="CM198" s="90">
        <v>40</v>
      </c>
      <c r="CN198" s="136">
        <v>22</v>
      </c>
      <c r="CO198" s="90">
        <v>52.5</v>
      </c>
      <c r="CP198" s="90">
        <v>40</v>
      </c>
      <c r="CQ198" s="136">
        <v>21</v>
      </c>
      <c r="CR198" s="175">
        <v>50</v>
      </c>
      <c r="CS198" s="175">
        <v>30</v>
      </c>
      <c r="CT198" s="90">
        <v>15</v>
      </c>
      <c r="CU198" s="90">
        <v>37</v>
      </c>
      <c r="CV198" s="136">
        <v>44.194100671923195</v>
      </c>
      <c r="CW198" s="175">
        <v>75</v>
      </c>
      <c r="CX198" s="175">
        <v>30</v>
      </c>
      <c r="CY198" s="90">
        <v>22.5</v>
      </c>
      <c r="CZ198" s="90">
        <v>32</v>
      </c>
      <c r="DA198" s="136">
        <v>15.410969211509444</v>
      </c>
      <c r="DB198" s="136">
        <f t="shared" ref="DB198:DC198" si="977">AVERAGE(CR198,CW198)</f>
        <v>62.5</v>
      </c>
      <c r="DC198" s="136">
        <f t="shared" si="977"/>
        <v>30</v>
      </c>
      <c r="DD198" s="136">
        <f t="shared" ref="DD198:DE198" si="978">AVERAGE(CU198,CZ198)</f>
        <v>34.5</v>
      </c>
      <c r="DE198" s="136">
        <f t="shared" si="978"/>
        <v>29.802534941716321</v>
      </c>
      <c r="DF198" s="234">
        <f t="shared" si="962"/>
        <v>69.411764705882348</v>
      </c>
      <c r="DG198" s="234">
        <f t="shared" si="963"/>
        <v>51.094117647058823</v>
      </c>
      <c r="DH198" s="234">
        <f t="shared" si="964"/>
        <v>37.9</v>
      </c>
      <c r="DI198" s="234">
        <f t="shared" si="965"/>
        <v>42.991010987566007</v>
      </c>
      <c r="DJ198" s="234">
        <f t="shared" si="812"/>
        <v>32.666666666666664</v>
      </c>
    </row>
    <row r="199" spans="1:114" ht="15.75" customHeight="1" x14ac:dyDescent="0.35">
      <c r="B199" s="165">
        <v>728</v>
      </c>
      <c r="C199" s="146" t="s">
        <v>519</v>
      </c>
      <c r="D199" s="129" t="s">
        <v>73</v>
      </c>
      <c r="E199" s="130" t="s">
        <v>454</v>
      </c>
      <c r="F199" s="273">
        <v>60</v>
      </c>
      <c r="G199" s="136">
        <v>79</v>
      </c>
      <c r="H199" s="90">
        <v>47.4</v>
      </c>
      <c r="I199" s="175">
        <v>90</v>
      </c>
      <c r="J199" s="136">
        <v>72.5</v>
      </c>
      <c r="K199" s="136">
        <v>65.3</v>
      </c>
      <c r="L199" s="274">
        <v>59.844249201277947</v>
      </c>
      <c r="M199" s="175">
        <v>50</v>
      </c>
      <c r="N199" s="175">
        <v>60.7</v>
      </c>
      <c r="O199" s="136">
        <v>30.4</v>
      </c>
      <c r="P199" s="274">
        <v>47.603144973546982</v>
      </c>
      <c r="Q199" s="136">
        <f t="shared" ref="Q199:T199" si="979">AVERAGE(I199,M199)</f>
        <v>70</v>
      </c>
      <c r="R199" s="136">
        <f t="shared" si="979"/>
        <v>66.599999999999994</v>
      </c>
      <c r="S199" s="136">
        <f t="shared" si="979"/>
        <v>47.849999999999994</v>
      </c>
      <c r="T199" s="136">
        <f t="shared" si="979"/>
        <v>53.723697087412461</v>
      </c>
      <c r="U199" s="175">
        <v>60</v>
      </c>
      <c r="V199" s="136">
        <v>33</v>
      </c>
      <c r="W199" s="136">
        <v>19.8</v>
      </c>
      <c r="X199" s="175">
        <v>70</v>
      </c>
      <c r="Y199" s="136">
        <v>44.3</v>
      </c>
      <c r="Z199" s="136">
        <v>31</v>
      </c>
      <c r="AA199" s="175">
        <f t="shared" ref="AA199:AC199" si="980">AVERAGE(U199,X199)</f>
        <v>65</v>
      </c>
      <c r="AB199" s="136">
        <f t="shared" si="980"/>
        <v>38.65</v>
      </c>
      <c r="AC199" s="136">
        <f t="shared" si="980"/>
        <v>25.4</v>
      </c>
      <c r="AD199" s="229">
        <v>43659</v>
      </c>
      <c r="AE199" s="275">
        <v>85</v>
      </c>
      <c r="AF199" s="276">
        <v>50</v>
      </c>
      <c r="AG199" s="276">
        <v>42.5</v>
      </c>
      <c r="AH199" s="168"/>
      <c r="AI199" s="229">
        <v>43656</v>
      </c>
      <c r="AJ199" s="275">
        <v>90</v>
      </c>
      <c r="AK199" s="276">
        <v>84.5</v>
      </c>
      <c r="AL199" s="276">
        <v>76.099999999999994</v>
      </c>
      <c r="AM199" s="174"/>
      <c r="AN199" s="136">
        <f t="shared" ref="AN199:AP199" si="981">AVERAGE(AE199,AJ199)</f>
        <v>87.5</v>
      </c>
      <c r="AO199" s="136">
        <f t="shared" si="981"/>
        <v>67.25</v>
      </c>
      <c r="AP199" s="136">
        <f t="shared" si="981"/>
        <v>59.3</v>
      </c>
      <c r="AQ199" s="229">
        <v>44026</v>
      </c>
      <c r="AR199" s="116">
        <v>45</v>
      </c>
      <c r="AS199" s="116">
        <v>35</v>
      </c>
      <c r="AT199" s="117">
        <f t="shared" si="871"/>
        <v>15.75</v>
      </c>
      <c r="AU199" s="226">
        <v>5.4009999999999998</v>
      </c>
      <c r="AV199" s="116">
        <v>1.5725613325528176</v>
      </c>
      <c r="AW199" s="115">
        <v>44026</v>
      </c>
      <c r="AX199" s="116">
        <v>10</v>
      </c>
      <c r="AY199" s="116">
        <v>40</v>
      </c>
      <c r="AZ199" s="117">
        <f t="shared" si="872"/>
        <v>4</v>
      </c>
      <c r="BA199" s="226">
        <v>8.0079999999999991</v>
      </c>
      <c r="BB199" s="116">
        <v>1.9355407609893742</v>
      </c>
      <c r="BC199" s="136">
        <f t="shared" si="873"/>
        <v>27.5</v>
      </c>
      <c r="BD199" s="136">
        <f t="shared" si="874"/>
        <v>37.5</v>
      </c>
      <c r="BE199" s="136">
        <f t="shared" si="875"/>
        <v>9.875</v>
      </c>
      <c r="BF199" s="136">
        <f t="shared" si="876"/>
        <v>6.7044999999999995</v>
      </c>
      <c r="BG199" s="136">
        <f t="shared" si="877"/>
        <v>1.7540510467710959</v>
      </c>
      <c r="BH199" s="93"/>
      <c r="BI199" s="93"/>
      <c r="BJ199" s="93"/>
      <c r="BK199" s="93"/>
      <c r="BL199" s="248"/>
      <c r="BM199" s="248"/>
      <c r="BN199" s="93"/>
      <c r="BO199" s="93"/>
      <c r="BP199" s="93"/>
      <c r="BQ199" s="93"/>
      <c r="BR199" s="93"/>
      <c r="BS199" s="248"/>
      <c r="BT199" s="248"/>
      <c r="BU199" s="93"/>
      <c r="BV199" s="93"/>
      <c r="BW199" s="93"/>
      <c r="BX199" s="93"/>
      <c r="BY199" s="248"/>
      <c r="BZ199" s="248"/>
      <c r="CA199" s="90">
        <v>50</v>
      </c>
      <c r="CB199" s="90">
        <v>40</v>
      </c>
      <c r="CC199" s="90">
        <v>20</v>
      </c>
      <c r="CD199" s="175">
        <v>100</v>
      </c>
      <c r="CE199" s="175">
        <v>90</v>
      </c>
      <c r="CF199" s="136">
        <v>90</v>
      </c>
      <c r="CG199" s="136">
        <v>38.333333333333336</v>
      </c>
      <c r="CH199" s="136">
        <v>70.498566540242123</v>
      </c>
      <c r="CI199" s="90">
        <v>40</v>
      </c>
      <c r="CJ199" s="90">
        <v>35</v>
      </c>
      <c r="CK199" s="136">
        <v>14</v>
      </c>
      <c r="CL199" s="90">
        <v>50</v>
      </c>
      <c r="CM199" s="90">
        <v>45</v>
      </c>
      <c r="CN199" s="136">
        <v>22.5</v>
      </c>
      <c r="CO199" s="90">
        <v>45</v>
      </c>
      <c r="CP199" s="90">
        <v>40</v>
      </c>
      <c r="CQ199" s="136">
        <v>18.25</v>
      </c>
      <c r="CR199" s="175">
        <v>70</v>
      </c>
      <c r="CS199" s="175">
        <v>45</v>
      </c>
      <c r="CT199" s="90">
        <v>31.5</v>
      </c>
      <c r="CU199" s="90">
        <v>40</v>
      </c>
      <c r="CV199" s="136">
        <v>32.478639476184597</v>
      </c>
      <c r="CW199" s="175">
        <v>60</v>
      </c>
      <c r="CX199" s="175">
        <v>30</v>
      </c>
      <c r="CY199" s="90">
        <v>18</v>
      </c>
      <c r="CZ199" s="90">
        <v>32</v>
      </c>
      <c r="DA199" s="136">
        <v>36.346365216811471</v>
      </c>
      <c r="DB199" s="136">
        <f t="shared" ref="DB199:DC199" si="982">AVERAGE(CR199,CW199)</f>
        <v>65</v>
      </c>
      <c r="DC199" s="136">
        <f t="shared" si="982"/>
        <v>37.5</v>
      </c>
      <c r="DD199" s="136">
        <f t="shared" ref="DD199:DE199" si="983">AVERAGE(CU199,CZ199)</f>
        <v>36</v>
      </c>
      <c r="DE199" s="136">
        <f t="shared" si="983"/>
        <v>34.41250234649803</v>
      </c>
      <c r="DF199" s="234">
        <f t="shared" si="962"/>
        <v>62</v>
      </c>
      <c r="DG199" s="234">
        <f t="shared" si="963"/>
        <v>52.266666666666666</v>
      </c>
      <c r="DH199" s="234">
        <f t="shared" si="964"/>
        <v>35.216666666666669</v>
      </c>
      <c r="DI199" s="234">
        <f t="shared" si="965"/>
        <v>44.068099716955246</v>
      </c>
      <c r="DJ199" s="234">
        <f t="shared" si="812"/>
        <v>36.777777777777779</v>
      </c>
    </row>
    <row r="200" spans="1:114" ht="15.75" customHeight="1" x14ac:dyDescent="0.35">
      <c r="B200" s="165">
        <v>729</v>
      </c>
      <c r="C200" s="146" t="s">
        <v>520</v>
      </c>
      <c r="D200" s="129" t="s">
        <v>73</v>
      </c>
      <c r="E200" s="130" t="s">
        <v>454</v>
      </c>
      <c r="F200" s="273">
        <v>80</v>
      </c>
      <c r="G200" s="136">
        <v>55</v>
      </c>
      <c r="H200" s="90">
        <v>44</v>
      </c>
      <c r="I200" s="175">
        <v>60</v>
      </c>
      <c r="J200" s="136">
        <v>72.5</v>
      </c>
      <c r="K200" s="136">
        <v>43.5</v>
      </c>
      <c r="L200" s="274">
        <v>23.156594912963875</v>
      </c>
      <c r="M200" s="175">
        <v>80</v>
      </c>
      <c r="N200" s="175">
        <v>17.5</v>
      </c>
      <c r="O200" s="136">
        <v>14</v>
      </c>
      <c r="P200" s="274">
        <v>28.328806673636063</v>
      </c>
      <c r="Q200" s="136">
        <f t="shared" ref="Q200:T200" si="984">AVERAGE(I200,M200)</f>
        <v>70</v>
      </c>
      <c r="R200" s="136">
        <f t="shared" si="984"/>
        <v>45</v>
      </c>
      <c r="S200" s="136">
        <f t="shared" si="984"/>
        <v>28.75</v>
      </c>
      <c r="T200" s="136">
        <f t="shared" si="984"/>
        <v>25.742700793299967</v>
      </c>
      <c r="U200" s="175">
        <v>40</v>
      </c>
      <c r="V200" s="136">
        <v>14</v>
      </c>
      <c r="W200" s="136">
        <v>5.6</v>
      </c>
      <c r="X200" s="175">
        <v>50</v>
      </c>
      <c r="Y200" s="136">
        <v>33</v>
      </c>
      <c r="Z200" s="136">
        <v>16.5</v>
      </c>
      <c r="AA200" s="175">
        <f t="shared" ref="AA200:AC200" si="985">AVERAGE(U200,X200)</f>
        <v>45</v>
      </c>
      <c r="AB200" s="136">
        <f t="shared" si="985"/>
        <v>23.5</v>
      </c>
      <c r="AC200" s="136">
        <f t="shared" si="985"/>
        <v>11.05</v>
      </c>
      <c r="AD200" s="229">
        <v>43656</v>
      </c>
      <c r="AE200" s="275">
        <v>95</v>
      </c>
      <c r="AF200" s="276">
        <v>55.3</v>
      </c>
      <c r="AG200" s="276">
        <v>52.5</v>
      </c>
      <c r="AH200" s="168"/>
      <c r="AI200" s="229">
        <v>43656</v>
      </c>
      <c r="AJ200" s="275">
        <v>70</v>
      </c>
      <c r="AK200" s="276">
        <v>55.3</v>
      </c>
      <c r="AL200" s="276">
        <v>38.700000000000003</v>
      </c>
      <c r="AM200" s="174"/>
      <c r="AN200" s="136">
        <f t="shared" ref="AN200:AP200" si="986">AVERAGE(AE200,AJ200)</f>
        <v>82.5</v>
      </c>
      <c r="AO200" s="136">
        <f t="shared" si="986"/>
        <v>55.3</v>
      </c>
      <c r="AP200" s="136">
        <f t="shared" si="986"/>
        <v>45.6</v>
      </c>
      <c r="AQ200" s="229">
        <v>44027</v>
      </c>
      <c r="AR200" s="116">
        <v>15</v>
      </c>
      <c r="AS200" s="116">
        <v>25</v>
      </c>
      <c r="AT200" s="117">
        <f t="shared" si="871"/>
        <v>3.75</v>
      </c>
      <c r="AU200" s="116">
        <v>3.625</v>
      </c>
      <c r="AV200" s="116">
        <v>0.46303952373077567</v>
      </c>
      <c r="AW200" s="115">
        <v>44027</v>
      </c>
      <c r="AX200" s="116">
        <v>35</v>
      </c>
      <c r="AY200" s="116">
        <v>60</v>
      </c>
      <c r="AZ200" s="117">
        <f t="shared" si="872"/>
        <v>21</v>
      </c>
      <c r="BA200" s="116">
        <v>5.4189999999999996</v>
      </c>
      <c r="BB200" s="116">
        <v>1.8536826495304006</v>
      </c>
      <c r="BC200" s="136">
        <f t="shared" si="873"/>
        <v>25</v>
      </c>
      <c r="BD200" s="136">
        <f t="shared" si="874"/>
        <v>42.5</v>
      </c>
      <c r="BE200" s="136">
        <f t="shared" si="875"/>
        <v>12.375</v>
      </c>
      <c r="BF200" s="136">
        <f t="shared" si="876"/>
        <v>4.5220000000000002</v>
      </c>
      <c r="BG200" s="136">
        <f t="shared" si="877"/>
        <v>1.1583610866305882</v>
      </c>
      <c r="BH200" s="257">
        <v>44385</v>
      </c>
      <c r="BI200" s="258">
        <v>40</v>
      </c>
      <c r="BJ200" s="258">
        <v>14</v>
      </c>
      <c r="BK200" s="259">
        <f>(BI200*BJ200)/100</f>
        <v>5.6</v>
      </c>
      <c r="BL200" s="325">
        <v>12.939</v>
      </c>
      <c r="BM200" s="325">
        <v>12.98808055898068</v>
      </c>
      <c r="BN200" s="260"/>
      <c r="BO200" s="257">
        <v>44389</v>
      </c>
      <c r="BP200" s="258">
        <v>75</v>
      </c>
      <c r="BQ200" s="258">
        <v>33</v>
      </c>
      <c r="BR200" s="259">
        <f>(BP200*BQ200)/100</f>
        <v>24.75</v>
      </c>
      <c r="BS200" s="325">
        <v>15.542999999999999</v>
      </c>
      <c r="BT200" s="325">
        <v>15.688437775816416</v>
      </c>
      <c r="BU200" s="260"/>
      <c r="BV200" s="93">
        <f t="shared" ref="BV200:BX201" si="987">AVERAGE(BI200,BP200)</f>
        <v>57.5</v>
      </c>
      <c r="BW200" s="93">
        <f t="shared" si="987"/>
        <v>23.5</v>
      </c>
      <c r="BX200" s="93">
        <f t="shared" si="987"/>
        <v>15.175000000000001</v>
      </c>
      <c r="BY200" s="248">
        <f t="shared" si="970"/>
        <v>14.241</v>
      </c>
      <c r="BZ200" s="248">
        <f t="shared" si="971"/>
        <v>14.338259167398547</v>
      </c>
      <c r="CA200" s="90">
        <v>15</v>
      </c>
      <c r="CB200" s="90">
        <v>15</v>
      </c>
      <c r="CC200" s="90">
        <v>2.25</v>
      </c>
      <c r="CD200" s="175">
        <v>90</v>
      </c>
      <c r="CE200" s="175">
        <v>70</v>
      </c>
      <c r="CF200" s="136">
        <v>63</v>
      </c>
      <c r="CG200" s="136">
        <v>31.666666666666664</v>
      </c>
      <c r="CH200" s="136">
        <v>33.874283703909647</v>
      </c>
      <c r="CI200" s="90">
        <v>30</v>
      </c>
      <c r="CJ200" s="90">
        <v>25</v>
      </c>
      <c r="CK200" s="136">
        <v>7.5</v>
      </c>
      <c r="CL200" s="90">
        <v>30</v>
      </c>
      <c r="CM200" s="90">
        <v>25</v>
      </c>
      <c r="CN200" s="136">
        <v>7.5</v>
      </c>
      <c r="CO200" s="90">
        <v>30</v>
      </c>
      <c r="CP200" s="90">
        <v>25</v>
      </c>
      <c r="CQ200" s="136">
        <v>7.5</v>
      </c>
      <c r="CR200" s="175">
        <v>60</v>
      </c>
      <c r="CS200" s="175">
        <v>40</v>
      </c>
      <c r="CT200" s="90">
        <v>24</v>
      </c>
      <c r="CU200" s="90">
        <v>10</v>
      </c>
      <c r="CV200" s="136">
        <v>20.365228386153895</v>
      </c>
      <c r="CW200" s="175">
        <v>70</v>
      </c>
      <c r="CX200" s="175">
        <v>30</v>
      </c>
      <c r="CY200" s="90">
        <v>21</v>
      </c>
      <c r="CZ200" s="90">
        <v>45</v>
      </c>
      <c r="DA200" s="136">
        <v>43.319658602084409</v>
      </c>
      <c r="DB200" s="136">
        <f t="shared" ref="DB200:DC200" si="988">AVERAGE(CR200,CW200)</f>
        <v>65</v>
      </c>
      <c r="DC200" s="136">
        <f t="shared" si="988"/>
        <v>35</v>
      </c>
      <c r="DD200" s="136">
        <f t="shared" ref="DD200:DE200" si="989">AVERAGE(CU200,CZ200)</f>
        <v>27.5</v>
      </c>
      <c r="DE200" s="136">
        <f t="shared" si="989"/>
        <v>31.842443494119152</v>
      </c>
      <c r="DF200" s="234">
        <f t="shared" si="962"/>
        <v>55</v>
      </c>
      <c r="DG200" s="234">
        <f t="shared" si="963"/>
        <v>37.623529411764707</v>
      </c>
      <c r="DH200" s="234">
        <f t="shared" si="964"/>
        <v>23.244117647058822</v>
      </c>
      <c r="DI200" s="234">
        <f t="shared" si="965"/>
        <v>28.792572143709563</v>
      </c>
      <c r="DJ200" s="234">
        <f t="shared" si="812"/>
        <v>28.888888888888886</v>
      </c>
    </row>
    <row r="201" spans="1:114" ht="15.75" customHeight="1" x14ac:dyDescent="0.35">
      <c r="A201" t="s">
        <v>81</v>
      </c>
      <c r="B201" s="165">
        <v>730</v>
      </c>
      <c r="C201" s="146" t="s">
        <v>521</v>
      </c>
      <c r="D201" s="129" t="s">
        <v>73</v>
      </c>
      <c r="E201" s="130" t="s">
        <v>454</v>
      </c>
      <c r="F201" s="273">
        <v>40</v>
      </c>
      <c r="G201" s="136">
        <v>33</v>
      </c>
      <c r="H201" s="90">
        <v>13.2</v>
      </c>
      <c r="I201" s="175">
        <v>30</v>
      </c>
      <c r="J201" s="136">
        <v>38.700000000000003</v>
      </c>
      <c r="K201" s="136">
        <v>11.6</v>
      </c>
      <c r="L201" s="274">
        <v>7.7680750747521072</v>
      </c>
      <c r="M201" s="175">
        <v>80</v>
      </c>
      <c r="N201" s="175">
        <v>66</v>
      </c>
      <c r="O201" s="136">
        <v>52.8</v>
      </c>
      <c r="P201" s="274">
        <v>6.9672925860853336</v>
      </c>
      <c r="Q201" s="136">
        <f t="shared" ref="Q201:T201" si="990">AVERAGE(I201,M201)</f>
        <v>55</v>
      </c>
      <c r="R201" s="136">
        <f t="shared" si="990"/>
        <v>52.35</v>
      </c>
      <c r="S201" s="136">
        <f t="shared" si="990"/>
        <v>32.199999999999996</v>
      </c>
      <c r="T201" s="136">
        <f t="shared" si="990"/>
        <v>7.36768383041872</v>
      </c>
      <c r="U201" s="175">
        <v>30</v>
      </c>
      <c r="V201" s="136">
        <v>33</v>
      </c>
      <c r="W201" s="136">
        <v>9.9</v>
      </c>
      <c r="X201" s="175">
        <v>10</v>
      </c>
      <c r="Y201" s="136">
        <v>14</v>
      </c>
      <c r="Z201" s="136">
        <v>1.4</v>
      </c>
      <c r="AA201" s="175">
        <f t="shared" ref="AA201:AC201" si="991">AVERAGE(U201,X201)</f>
        <v>20</v>
      </c>
      <c r="AB201" s="136">
        <f t="shared" si="991"/>
        <v>23.5</v>
      </c>
      <c r="AC201" s="136">
        <f t="shared" si="991"/>
        <v>5.65</v>
      </c>
      <c r="AD201" s="229">
        <v>43653</v>
      </c>
      <c r="AE201" s="275">
        <v>75</v>
      </c>
      <c r="AF201" s="276">
        <v>14</v>
      </c>
      <c r="AG201" s="276">
        <v>10.5</v>
      </c>
      <c r="AH201" s="174"/>
      <c r="AI201" s="229">
        <v>43653</v>
      </c>
      <c r="AJ201" s="275">
        <v>80</v>
      </c>
      <c r="AK201" s="276">
        <v>55.3</v>
      </c>
      <c r="AL201" s="276">
        <v>44.2</v>
      </c>
      <c r="AM201" s="168" t="s">
        <v>77</v>
      </c>
      <c r="AN201" s="136">
        <f t="shared" ref="AN201:AP201" si="992">AVERAGE(AE201,AJ201)</f>
        <v>77.5</v>
      </c>
      <c r="AO201" s="136">
        <f t="shared" si="992"/>
        <v>34.65</v>
      </c>
      <c r="AP201" s="136">
        <f t="shared" si="992"/>
        <v>27.35</v>
      </c>
      <c r="AQ201" s="229">
        <v>44024</v>
      </c>
      <c r="AR201" s="116">
        <v>5</v>
      </c>
      <c r="AS201" s="116">
        <v>10</v>
      </c>
      <c r="AT201" s="117">
        <f t="shared" si="871"/>
        <v>0.5</v>
      </c>
      <c r="AU201" s="116">
        <v>0.17399999999999999</v>
      </c>
      <c r="AV201" s="116">
        <v>0.12630128597672993</v>
      </c>
      <c r="AW201" s="115">
        <v>44022</v>
      </c>
      <c r="AX201" s="116">
        <v>5</v>
      </c>
      <c r="AY201" s="116">
        <v>10</v>
      </c>
      <c r="AZ201" s="117">
        <f t="shared" si="872"/>
        <v>0.5</v>
      </c>
      <c r="BA201" s="116">
        <v>0.20799999999999999</v>
      </c>
      <c r="BB201" s="116">
        <v>0.16982734220209456</v>
      </c>
      <c r="BC201" s="136">
        <f t="shared" si="873"/>
        <v>5</v>
      </c>
      <c r="BD201" s="136">
        <f t="shared" si="874"/>
        <v>10</v>
      </c>
      <c r="BE201" s="136">
        <f t="shared" si="875"/>
        <v>0.5</v>
      </c>
      <c r="BF201" s="136">
        <f t="shared" si="876"/>
        <v>0.191</v>
      </c>
      <c r="BG201" s="136">
        <f t="shared" si="877"/>
        <v>0.14806431408941223</v>
      </c>
      <c r="BH201" s="257">
        <v>44383</v>
      </c>
      <c r="BI201" s="258">
        <v>50</v>
      </c>
      <c r="BJ201" s="258">
        <v>33</v>
      </c>
      <c r="BK201" s="259">
        <f>(BI201*BJ201)/100</f>
        <v>16.5</v>
      </c>
      <c r="BL201" s="325">
        <v>2.488</v>
      </c>
      <c r="BM201" s="325">
        <v>0.20668274199104375</v>
      </c>
      <c r="BN201" s="260"/>
      <c r="BO201" s="257">
        <v>44379</v>
      </c>
      <c r="BP201" s="258">
        <v>50</v>
      </c>
      <c r="BQ201" s="258">
        <v>20</v>
      </c>
      <c r="BR201" s="259">
        <f>(BP201*BQ201)/100</f>
        <v>10</v>
      </c>
      <c r="BS201" s="325">
        <v>0.46899999999999997</v>
      </c>
      <c r="BT201" s="325">
        <v>0.15274949083503056</v>
      </c>
      <c r="BU201" s="260"/>
      <c r="BV201" s="93">
        <f t="shared" si="987"/>
        <v>50</v>
      </c>
      <c r="BW201" s="93">
        <f t="shared" si="987"/>
        <v>26.5</v>
      </c>
      <c r="BX201" s="93">
        <f t="shared" si="987"/>
        <v>13.25</v>
      </c>
      <c r="BY201" s="248">
        <f t="shared" si="970"/>
        <v>1.4784999999999999</v>
      </c>
      <c r="BZ201" s="248">
        <f t="shared" si="971"/>
        <v>0.17971611641303714</v>
      </c>
      <c r="CA201" s="90">
        <v>30</v>
      </c>
      <c r="CB201" s="90">
        <v>20</v>
      </c>
      <c r="CC201" s="90">
        <v>6</v>
      </c>
      <c r="CD201" s="175">
        <v>10</v>
      </c>
      <c r="CE201" s="175">
        <v>5</v>
      </c>
      <c r="CF201" s="136">
        <v>0.5</v>
      </c>
      <c r="CG201" s="136">
        <v>2.666666666666667</v>
      </c>
      <c r="CH201" s="136">
        <v>1.76</v>
      </c>
      <c r="CI201" s="90">
        <v>30</v>
      </c>
      <c r="CJ201" s="90">
        <v>25</v>
      </c>
      <c r="CK201" s="136">
        <v>7.5</v>
      </c>
      <c r="CL201" s="90">
        <v>25</v>
      </c>
      <c r="CM201" s="90">
        <v>15</v>
      </c>
      <c r="CN201" s="136">
        <v>3.75</v>
      </c>
      <c r="CO201" s="90">
        <v>27.5</v>
      </c>
      <c r="CP201" s="90">
        <v>20</v>
      </c>
      <c r="CQ201" s="136">
        <v>5.625</v>
      </c>
      <c r="CR201" s="175">
        <v>40</v>
      </c>
      <c r="CS201" s="175">
        <v>20</v>
      </c>
      <c r="CT201" s="90">
        <v>8</v>
      </c>
      <c r="CU201" s="90">
        <v>17</v>
      </c>
      <c r="CV201" s="136">
        <v>15.395011677568878</v>
      </c>
      <c r="CW201" s="175">
        <v>50</v>
      </c>
      <c r="CX201" s="175">
        <v>20</v>
      </c>
      <c r="CY201" s="90">
        <v>10</v>
      </c>
      <c r="CZ201" s="90">
        <v>8</v>
      </c>
      <c r="DA201" s="136">
        <v>10.2825514213906</v>
      </c>
      <c r="DB201" s="136">
        <f t="shared" ref="DB201:DC201" si="993">AVERAGE(CR201,CW201)</f>
        <v>45</v>
      </c>
      <c r="DC201" s="136">
        <f t="shared" si="993"/>
        <v>20</v>
      </c>
      <c r="DD201" s="136">
        <f t="shared" ref="DD201:DE201" si="994">AVERAGE(CU201,CZ201)</f>
        <v>12.5</v>
      </c>
      <c r="DE201" s="136">
        <f t="shared" si="994"/>
        <v>12.838781549479739</v>
      </c>
      <c r="DF201" s="234">
        <f t="shared" si="962"/>
        <v>37.647058823529413</v>
      </c>
      <c r="DG201" s="234">
        <f t="shared" si="963"/>
        <v>25.411764705882351</v>
      </c>
      <c r="DH201" s="234">
        <f t="shared" si="964"/>
        <v>12.167647058823531</v>
      </c>
      <c r="DI201" s="234">
        <f t="shared" si="965"/>
        <v>10.10323268994923</v>
      </c>
      <c r="DJ201" s="234">
        <f t="shared" si="812"/>
        <v>9.2222222222222232</v>
      </c>
    </row>
    <row r="202" spans="1:114" ht="15.75" customHeight="1" x14ac:dyDescent="0.35">
      <c r="A202" t="s">
        <v>81</v>
      </c>
      <c r="B202" s="165">
        <v>731</v>
      </c>
      <c r="C202" s="146" t="s">
        <v>523</v>
      </c>
      <c r="D202" s="129" t="s">
        <v>73</v>
      </c>
      <c r="E202" s="130" t="s">
        <v>454</v>
      </c>
      <c r="F202" s="273">
        <v>80</v>
      </c>
      <c r="G202" s="136">
        <v>4</v>
      </c>
      <c r="H202" s="90">
        <v>3.2</v>
      </c>
      <c r="I202" s="175">
        <v>50</v>
      </c>
      <c r="J202" s="136">
        <v>17.5</v>
      </c>
      <c r="K202" s="136">
        <v>8.8000000000000007</v>
      </c>
      <c r="L202" s="274">
        <v>11.487797815066596</v>
      </c>
      <c r="M202" s="175">
        <v>90</v>
      </c>
      <c r="N202" s="175">
        <v>33</v>
      </c>
      <c r="O202" s="136">
        <v>29.7</v>
      </c>
      <c r="P202" s="274">
        <v>30.145874386846959</v>
      </c>
      <c r="Q202" s="136">
        <f t="shared" ref="Q202:T202" si="995">AVERAGE(I202,M202)</f>
        <v>70</v>
      </c>
      <c r="R202" s="136">
        <f t="shared" si="995"/>
        <v>25.25</v>
      </c>
      <c r="S202" s="136">
        <f t="shared" si="995"/>
        <v>19.25</v>
      </c>
      <c r="T202" s="136">
        <f t="shared" si="995"/>
        <v>20.816836100956777</v>
      </c>
      <c r="U202" s="175">
        <v>30</v>
      </c>
      <c r="V202" s="136">
        <v>33</v>
      </c>
      <c r="W202" s="136">
        <v>9.9</v>
      </c>
      <c r="X202" s="175">
        <v>40</v>
      </c>
      <c r="Y202" s="136">
        <v>44.3</v>
      </c>
      <c r="Z202" s="136">
        <v>17.7</v>
      </c>
      <c r="AA202" s="175">
        <f t="shared" ref="AA202:AC202" si="996">AVERAGE(U202,X202)</f>
        <v>35</v>
      </c>
      <c r="AB202" s="136">
        <f t="shared" si="996"/>
        <v>38.65</v>
      </c>
      <c r="AC202" s="136">
        <f t="shared" si="996"/>
        <v>13.8</v>
      </c>
      <c r="AD202" s="229">
        <v>43653</v>
      </c>
      <c r="AE202" s="275">
        <v>100</v>
      </c>
      <c r="AF202" s="276">
        <v>17.5</v>
      </c>
      <c r="AG202" s="276">
        <v>17.5</v>
      </c>
      <c r="AH202" s="174"/>
      <c r="AI202" s="229">
        <v>43653</v>
      </c>
      <c r="AJ202" s="275">
        <v>70</v>
      </c>
      <c r="AK202" s="276">
        <v>14</v>
      </c>
      <c r="AL202" s="276">
        <v>9.8000000000000007</v>
      </c>
      <c r="AM202" s="168"/>
      <c r="AN202" s="136">
        <f t="shared" ref="AN202:AP202" si="997">AVERAGE(AE202,AJ202)</f>
        <v>85</v>
      </c>
      <c r="AO202" s="136">
        <f t="shared" si="997"/>
        <v>15.75</v>
      </c>
      <c r="AP202" s="136">
        <f t="shared" si="997"/>
        <v>13.65</v>
      </c>
      <c r="AQ202" s="229">
        <v>44021</v>
      </c>
      <c r="AR202" s="116">
        <v>20</v>
      </c>
      <c r="AS202" s="116">
        <v>10</v>
      </c>
      <c r="AT202" s="117">
        <f t="shared" si="871"/>
        <v>2</v>
      </c>
      <c r="AU202" s="116">
        <v>0.82899999999999996</v>
      </c>
      <c r="AV202" s="116">
        <v>0.50091251504679069</v>
      </c>
      <c r="AW202" s="115">
        <v>44021</v>
      </c>
      <c r="AX202" s="116">
        <v>10</v>
      </c>
      <c r="AY202" s="116">
        <v>20</v>
      </c>
      <c r="AZ202" s="117">
        <f t="shared" si="872"/>
        <v>2</v>
      </c>
      <c r="BA202" s="116">
        <v>0.78100000000000003</v>
      </c>
      <c r="BB202" s="116">
        <v>0.10963819395993221</v>
      </c>
      <c r="BC202" s="136">
        <f t="shared" si="873"/>
        <v>15</v>
      </c>
      <c r="BD202" s="136">
        <f t="shared" si="874"/>
        <v>15</v>
      </c>
      <c r="BE202" s="136">
        <f t="shared" si="875"/>
        <v>2</v>
      </c>
      <c r="BF202" s="136">
        <f t="shared" si="876"/>
        <v>0.80499999999999994</v>
      </c>
      <c r="BG202" s="136">
        <f t="shared" si="877"/>
        <v>0.30527535450336146</v>
      </c>
      <c r="BH202" s="93"/>
      <c r="BI202" s="93"/>
      <c r="BJ202" s="93"/>
      <c r="BK202" s="93"/>
      <c r="BL202" s="248"/>
      <c r="BM202" s="248"/>
      <c r="BN202" s="93"/>
      <c r="BO202" s="93"/>
      <c r="BP202" s="93"/>
      <c r="BQ202" s="93"/>
      <c r="BR202" s="93"/>
      <c r="BS202" s="248"/>
      <c r="BT202" s="248"/>
      <c r="BU202" s="93"/>
      <c r="BV202" s="93"/>
      <c r="BW202" s="93"/>
      <c r="BX202" s="93"/>
      <c r="BY202" s="248"/>
      <c r="BZ202" s="248"/>
      <c r="CA202" s="90">
        <v>35</v>
      </c>
      <c r="CB202" s="90">
        <v>20</v>
      </c>
      <c r="CC202" s="90">
        <v>7</v>
      </c>
      <c r="CD202" s="175">
        <v>40</v>
      </c>
      <c r="CE202" s="175">
        <v>15</v>
      </c>
      <c r="CF202" s="136">
        <v>6</v>
      </c>
      <c r="CG202" s="136">
        <v>9.3333333333333339</v>
      </c>
      <c r="CH202" s="136">
        <v>19.074936254278828</v>
      </c>
      <c r="CI202" s="90">
        <v>30</v>
      </c>
      <c r="CJ202" s="90">
        <v>20</v>
      </c>
      <c r="CK202" s="136">
        <v>6</v>
      </c>
      <c r="CL202" s="90">
        <v>35</v>
      </c>
      <c r="CM202" s="90">
        <v>25</v>
      </c>
      <c r="CN202" s="136">
        <v>8.75</v>
      </c>
      <c r="CO202" s="90">
        <v>32.5</v>
      </c>
      <c r="CP202" s="90">
        <v>22.5</v>
      </c>
      <c r="CQ202" s="136">
        <v>7.375</v>
      </c>
      <c r="CR202" s="175">
        <v>40</v>
      </c>
      <c r="CS202" s="175">
        <v>30</v>
      </c>
      <c r="CT202" s="90">
        <v>12</v>
      </c>
      <c r="CU202" s="90">
        <v>15</v>
      </c>
      <c r="CV202" s="136">
        <v>13.586072108466514</v>
      </c>
      <c r="CW202" s="175">
        <v>75</v>
      </c>
      <c r="CX202" s="175">
        <v>30</v>
      </c>
      <c r="CY202" s="90">
        <v>22.5</v>
      </c>
      <c r="CZ202" s="90">
        <v>11</v>
      </c>
      <c r="DA202" s="136">
        <v>16.003921705159303</v>
      </c>
      <c r="DB202" s="136">
        <f t="shared" ref="DB202:DC202" si="998">AVERAGE(CR202,CW202)</f>
        <v>57.5</v>
      </c>
      <c r="DC202" s="136">
        <f t="shared" si="998"/>
        <v>30</v>
      </c>
      <c r="DD202" s="136">
        <f t="shared" ref="DD202:DE202" si="999">AVERAGE(CU202,CZ202)</f>
        <v>13</v>
      </c>
      <c r="DE202" s="136">
        <f t="shared" si="999"/>
        <v>14.794996906812909</v>
      </c>
      <c r="DF202" s="234">
        <f t="shared" si="962"/>
        <v>49.666666666666664</v>
      </c>
      <c r="DG202" s="234">
        <f t="shared" si="963"/>
        <v>22.220000000000002</v>
      </c>
      <c r="DH202" s="234">
        <f t="shared" si="964"/>
        <v>10.856666666666666</v>
      </c>
      <c r="DI202" s="234">
        <f t="shared" si="965"/>
        <v>17.805916503884841</v>
      </c>
      <c r="DJ202" s="234">
        <f t="shared" si="812"/>
        <v>11.777777777777779</v>
      </c>
    </row>
    <row r="203" spans="1:114" ht="15.75" customHeight="1" x14ac:dyDescent="0.35">
      <c r="A203" t="s">
        <v>81</v>
      </c>
      <c r="B203" s="165">
        <v>732</v>
      </c>
      <c r="C203" s="146" t="s">
        <v>526</v>
      </c>
      <c r="D203" s="129" t="s">
        <v>73</v>
      </c>
      <c r="E203" s="130" t="s">
        <v>454</v>
      </c>
      <c r="F203" s="273">
        <v>40</v>
      </c>
      <c r="G203" s="136">
        <v>66</v>
      </c>
      <c r="H203" s="90">
        <v>26.4</v>
      </c>
      <c r="I203" s="175">
        <v>50</v>
      </c>
      <c r="J203" s="136">
        <v>79</v>
      </c>
      <c r="K203" s="136">
        <v>39.5</v>
      </c>
      <c r="L203" s="274">
        <v>31.5292136850567</v>
      </c>
      <c r="M203" s="175">
        <v>80</v>
      </c>
      <c r="N203" s="175">
        <v>21</v>
      </c>
      <c r="O203" s="136">
        <v>16.8</v>
      </c>
      <c r="P203" s="274">
        <v>63.858380397534162</v>
      </c>
      <c r="Q203" s="136">
        <f t="shared" ref="Q203:T203" si="1000">AVERAGE(I203,M203)</f>
        <v>65</v>
      </c>
      <c r="R203" s="136">
        <f t="shared" si="1000"/>
        <v>50</v>
      </c>
      <c r="S203" s="136">
        <f t="shared" si="1000"/>
        <v>28.15</v>
      </c>
      <c r="T203" s="136">
        <f t="shared" si="1000"/>
        <v>47.693797041295433</v>
      </c>
      <c r="U203" s="175">
        <v>50</v>
      </c>
      <c r="V203" s="136">
        <v>21</v>
      </c>
      <c r="W203" s="136">
        <v>10.5</v>
      </c>
      <c r="X203" s="175">
        <v>40</v>
      </c>
      <c r="Y203" s="136">
        <v>44.3</v>
      </c>
      <c r="Z203" s="136">
        <v>17.7</v>
      </c>
      <c r="AA203" s="175">
        <f t="shared" ref="AA203:AC203" si="1001">AVERAGE(U203,X203)</f>
        <v>45</v>
      </c>
      <c r="AB203" s="136">
        <f t="shared" si="1001"/>
        <v>32.65</v>
      </c>
      <c r="AC203" s="136">
        <f t="shared" si="1001"/>
        <v>14.1</v>
      </c>
      <c r="AD203" s="229">
        <v>43660</v>
      </c>
      <c r="AE203" s="275">
        <v>55</v>
      </c>
      <c r="AF203" s="276">
        <v>79</v>
      </c>
      <c r="AG203" s="276">
        <v>43.5</v>
      </c>
      <c r="AH203" s="168"/>
      <c r="AI203" s="229">
        <v>43662</v>
      </c>
      <c r="AJ203" s="275">
        <v>70</v>
      </c>
      <c r="AK203" s="276">
        <v>66</v>
      </c>
      <c r="AL203" s="276">
        <v>46.2</v>
      </c>
      <c r="AM203" s="174"/>
      <c r="AN203" s="136">
        <f t="shared" ref="AN203:AP203" si="1002">AVERAGE(AE203,AJ203)</f>
        <v>62.5</v>
      </c>
      <c r="AO203" s="136">
        <f t="shared" si="1002"/>
        <v>72.5</v>
      </c>
      <c r="AP203" s="136">
        <f t="shared" si="1002"/>
        <v>44.85</v>
      </c>
      <c r="AQ203" s="229">
        <v>44028</v>
      </c>
      <c r="AR203" s="116">
        <v>10</v>
      </c>
      <c r="AS203" s="116">
        <v>70</v>
      </c>
      <c r="AT203" s="117">
        <f t="shared" si="871"/>
        <v>7</v>
      </c>
      <c r="AU203" s="116">
        <v>12.888</v>
      </c>
      <c r="AV203" s="116">
        <v>1.7825006427285972</v>
      </c>
      <c r="AW203" s="115">
        <v>44028</v>
      </c>
      <c r="AX203" s="116">
        <v>30</v>
      </c>
      <c r="AY203" s="116">
        <v>65</v>
      </c>
      <c r="AZ203" s="117">
        <f t="shared" si="872"/>
        <v>19.5</v>
      </c>
      <c r="BA203" s="116">
        <v>16.173999999999999</v>
      </c>
      <c r="BB203" s="116">
        <v>1.9983626079190235</v>
      </c>
      <c r="BC203" s="136">
        <f t="shared" si="873"/>
        <v>20</v>
      </c>
      <c r="BD203" s="136">
        <f t="shared" si="874"/>
        <v>67.5</v>
      </c>
      <c r="BE203" s="136">
        <f t="shared" si="875"/>
        <v>13.25</v>
      </c>
      <c r="BF203" s="136">
        <f t="shared" si="876"/>
        <v>14.530999999999999</v>
      </c>
      <c r="BG203" s="136">
        <f t="shared" si="877"/>
        <v>1.8904316253238105</v>
      </c>
      <c r="BH203" s="261">
        <v>44386</v>
      </c>
      <c r="BI203" s="259">
        <v>40</v>
      </c>
      <c r="BJ203" s="259">
        <v>50</v>
      </c>
      <c r="BK203" s="259">
        <f>(BI203*BJ203)/100</f>
        <v>20</v>
      </c>
      <c r="BL203" s="325">
        <v>40.795999999999999</v>
      </c>
      <c r="BM203" s="325">
        <v>17.910261217347834</v>
      </c>
      <c r="BN203" s="262"/>
      <c r="BO203" s="257">
        <v>44389</v>
      </c>
      <c r="BP203" s="258">
        <v>75</v>
      </c>
      <c r="BQ203" s="258">
        <v>40</v>
      </c>
      <c r="BR203" s="259">
        <f>(BP203*BQ203)/100</f>
        <v>30</v>
      </c>
      <c r="BS203" s="325">
        <v>38.590000000000003</v>
      </c>
      <c r="BT203" s="325">
        <v>29.315068493150687</v>
      </c>
      <c r="BU203" s="260"/>
      <c r="BV203" s="93">
        <f t="shared" ref="BV203:BX204" si="1003">AVERAGE(BI203,BP203)</f>
        <v>57.5</v>
      </c>
      <c r="BW203" s="93">
        <f t="shared" si="1003"/>
        <v>45</v>
      </c>
      <c r="BX203" s="93">
        <f t="shared" si="1003"/>
        <v>25</v>
      </c>
      <c r="BY203" s="248">
        <f t="shared" si="970"/>
        <v>39.692999999999998</v>
      </c>
      <c r="BZ203" s="248">
        <f t="shared" si="971"/>
        <v>23.61266485524926</v>
      </c>
      <c r="CA203" s="90">
        <v>50</v>
      </c>
      <c r="CB203" s="90">
        <v>55</v>
      </c>
      <c r="CC203" s="90">
        <v>27.5</v>
      </c>
      <c r="CD203" s="175">
        <v>80</v>
      </c>
      <c r="CE203" s="175">
        <v>75</v>
      </c>
      <c r="CF203" s="136">
        <v>60</v>
      </c>
      <c r="CG203" s="136">
        <v>40.333333333333329</v>
      </c>
      <c r="CH203" s="136">
        <v>77.196474024756441</v>
      </c>
      <c r="CI203" s="90">
        <v>40</v>
      </c>
      <c r="CJ203" s="90">
        <v>25</v>
      </c>
      <c r="CK203" s="136">
        <v>10</v>
      </c>
      <c r="CL203" s="90">
        <v>40</v>
      </c>
      <c r="CM203" s="90">
        <v>30</v>
      </c>
      <c r="CN203" s="136">
        <v>12</v>
      </c>
      <c r="CO203" s="90">
        <v>40</v>
      </c>
      <c r="CP203" s="90">
        <v>27.5</v>
      </c>
      <c r="CQ203" s="136">
        <v>11</v>
      </c>
      <c r="CR203" s="175">
        <v>85</v>
      </c>
      <c r="CS203" s="175">
        <v>80</v>
      </c>
      <c r="CT203" s="90">
        <v>68</v>
      </c>
      <c r="CU203" s="90">
        <v>60</v>
      </c>
      <c r="CV203" s="136">
        <v>92.390334909867917</v>
      </c>
      <c r="CW203" s="175">
        <v>55</v>
      </c>
      <c r="CX203" s="175">
        <v>50</v>
      </c>
      <c r="CY203" s="90">
        <v>27.5</v>
      </c>
      <c r="CZ203" s="90">
        <v>28</v>
      </c>
      <c r="DA203" s="136">
        <v>20.46601200627931</v>
      </c>
      <c r="DB203" s="136">
        <f t="shared" ref="DB203:DC203" si="1004">AVERAGE(CR203,CW203)</f>
        <v>70</v>
      </c>
      <c r="DC203" s="136">
        <f t="shared" si="1004"/>
        <v>65</v>
      </c>
      <c r="DD203" s="136">
        <f t="shared" ref="DD203:DE203" si="1005">AVERAGE(CU203,CZ203)</f>
        <v>44</v>
      </c>
      <c r="DE203" s="136">
        <f t="shared" si="1005"/>
        <v>56.428173458073616</v>
      </c>
      <c r="DF203" s="234">
        <f t="shared" si="962"/>
        <v>52.352941176470587</v>
      </c>
      <c r="DG203" s="234">
        <f t="shared" si="963"/>
        <v>53.9</v>
      </c>
      <c r="DH203" s="234">
        <f t="shared" si="964"/>
        <v>28.358823529411765</v>
      </c>
      <c r="DI203" s="234">
        <f t="shared" si="965"/>
        <v>52.060985249684521</v>
      </c>
      <c r="DJ203" s="234">
        <f t="shared" si="812"/>
        <v>42.777777777777771</v>
      </c>
    </row>
    <row r="204" spans="1:114" ht="15.75" customHeight="1" x14ac:dyDescent="0.35">
      <c r="A204" t="s">
        <v>81</v>
      </c>
      <c r="B204" s="165">
        <v>733</v>
      </c>
      <c r="C204" s="146" t="s">
        <v>527</v>
      </c>
      <c r="D204" s="129" t="s">
        <v>73</v>
      </c>
      <c r="E204" s="130" t="s">
        <v>454</v>
      </c>
      <c r="F204" s="273">
        <v>80</v>
      </c>
      <c r="G204" s="136">
        <v>90</v>
      </c>
      <c r="H204" s="90">
        <v>72</v>
      </c>
      <c r="I204" s="175">
        <v>70</v>
      </c>
      <c r="J204" s="136">
        <v>66</v>
      </c>
      <c r="K204" s="136">
        <v>46.2</v>
      </c>
      <c r="L204" s="274">
        <v>47.980221589092686</v>
      </c>
      <c r="M204" s="175">
        <v>100</v>
      </c>
      <c r="N204" s="175">
        <v>90</v>
      </c>
      <c r="O204" s="136">
        <v>90</v>
      </c>
      <c r="P204" s="274">
        <v>34.163612230507191</v>
      </c>
      <c r="Q204" s="136">
        <f t="shared" ref="Q204:T204" si="1006">AVERAGE(I204,M204)</f>
        <v>85</v>
      </c>
      <c r="R204" s="136">
        <f t="shared" si="1006"/>
        <v>78</v>
      </c>
      <c r="S204" s="136">
        <f t="shared" si="1006"/>
        <v>68.099999999999994</v>
      </c>
      <c r="T204" s="136">
        <f t="shared" si="1006"/>
        <v>41.071916909799938</v>
      </c>
      <c r="U204" s="175">
        <v>40</v>
      </c>
      <c r="V204" s="136">
        <v>14</v>
      </c>
      <c r="W204" s="136">
        <v>5.6</v>
      </c>
      <c r="X204" s="175">
        <v>50</v>
      </c>
      <c r="Y204" s="136">
        <v>33</v>
      </c>
      <c r="Z204" s="136">
        <v>16.5</v>
      </c>
      <c r="AA204" s="175">
        <f t="shared" ref="AA204:AC204" si="1007">AVERAGE(U204,X204)</f>
        <v>45</v>
      </c>
      <c r="AB204" s="136">
        <f t="shared" si="1007"/>
        <v>23.5</v>
      </c>
      <c r="AC204" s="136">
        <f t="shared" si="1007"/>
        <v>11.05</v>
      </c>
      <c r="AD204" s="229">
        <v>43656</v>
      </c>
      <c r="AE204" s="275">
        <v>95</v>
      </c>
      <c r="AF204" s="276">
        <v>66</v>
      </c>
      <c r="AG204" s="276">
        <v>62.7</v>
      </c>
      <c r="AH204" s="168"/>
      <c r="AI204" s="229">
        <v>43659</v>
      </c>
      <c r="AJ204" s="275">
        <v>85</v>
      </c>
      <c r="AK204" s="276">
        <v>79</v>
      </c>
      <c r="AL204" s="276">
        <v>67.2</v>
      </c>
      <c r="AM204" s="174"/>
      <c r="AN204" s="136">
        <f t="shared" ref="AN204:AP204" si="1008">AVERAGE(AE204,AJ204)</f>
        <v>90</v>
      </c>
      <c r="AO204" s="136">
        <f t="shared" si="1008"/>
        <v>72.5</v>
      </c>
      <c r="AP204" s="136">
        <f t="shared" si="1008"/>
        <v>64.95</v>
      </c>
      <c r="AQ204" s="229">
        <v>44028</v>
      </c>
      <c r="AR204" s="116">
        <v>5</v>
      </c>
      <c r="AS204" s="116">
        <v>45</v>
      </c>
      <c r="AT204" s="117">
        <f t="shared" si="871"/>
        <v>2.25</v>
      </c>
      <c r="AU204" s="116">
        <v>2.8490000000000002</v>
      </c>
      <c r="AV204" s="116">
        <v>0.58096415327564888</v>
      </c>
      <c r="AW204" s="115">
        <v>44028</v>
      </c>
      <c r="AX204" s="116">
        <v>10</v>
      </c>
      <c r="AY204" s="116">
        <v>80</v>
      </c>
      <c r="AZ204" s="117">
        <f t="shared" si="872"/>
        <v>8</v>
      </c>
      <c r="BA204" s="116">
        <v>5.266</v>
      </c>
      <c r="BB204" s="116">
        <v>0.89127629565165201</v>
      </c>
      <c r="BC204" s="136">
        <f t="shared" si="873"/>
        <v>7.5</v>
      </c>
      <c r="BD204" s="136">
        <f t="shared" si="874"/>
        <v>62.5</v>
      </c>
      <c r="BE204" s="136">
        <f t="shared" si="875"/>
        <v>5.125</v>
      </c>
      <c r="BF204" s="136">
        <f t="shared" si="876"/>
        <v>4.0575000000000001</v>
      </c>
      <c r="BG204" s="136">
        <f t="shared" si="877"/>
        <v>0.73612022446365044</v>
      </c>
      <c r="BH204" s="261">
        <v>44390</v>
      </c>
      <c r="BI204" s="259">
        <v>35</v>
      </c>
      <c r="BJ204" s="259">
        <v>20</v>
      </c>
      <c r="BK204" s="259">
        <f>(BI204*BJ204)/100</f>
        <v>7</v>
      </c>
      <c r="BL204" s="325">
        <v>2.83</v>
      </c>
      <c r="BM204" s="325">
        <v>2.2868506089982601</v>
      </c>
      <c r="BN204" s="262"/>
      <c r="BO204" s="257">
        <v>44384</v>
      </c>
      <c r="BP204" s="258">
        <v>40</v>
      </c>
      <c r="BQ204" s="258">
        <v>33</v>
      </c>
      <c r="BR204" s="259">
        <f>(BP204*BQ204)/100</f>
        <v>13.2</v>
      </c>
      <c r="BS204" s="325">
        <v>1.1859999999999999</v>
      </c>
      <c r="BT204" s="325">
        <v>0.69700460829493083</v>
      </c>
      <c r="BU204" s="260"/>
      <c r="BV204" s="93">
        <f t="shared" si="1003"/>
        <v>37.5</v>
      </c>
      <c r="BW204" s="93">
        <f t="shared" si="1003"/>
        <v>26.5</v>
      </c>
      <c r="BX204" s="93">
        <f t="shared" si="1003"/>
        <v>10.1</v>
      </c>
      <c r="BY204" s="248">
        <f t="shared" si="970"/>
        <v>2.008</v>
      </c>
      <c r="BZ204" s="248">
        <f t="shared" si="971"/>
        <v>1.4919276086465953</v>
      </c>
      <c r="CA204" s="90">
        <v>30</v>
      </c>
      <c r="CB204" s="90">
        <v>20</v>
      </c>
      <c r="CC204" s="90">
        <v>6</v>
      </c>
      <c r="CD204" s="175">
        <v>95</v>
      </c>
      <c r="CE204" s="175">
        <v>85</v>
      </c>
      <c r="CF204" s="136">
        <v>80.75</v>
      </c>
      <c r="CG204" s="136">
        <v>25.333333333333336</v>
      </c>
      <c r="CH204" s="136">
        <v>40.571508456042523</v>
      </c>
      <c r="CI204" s="90">
        <v>40</v>
      </c>
      <c r="CJ204" s="90">
        <v>20</v>
      </c>
      <c r="CK204" s="136">
        <v>8</v>
      </c>
      <c r="CL204" s="90">
        <v>55</v>
      </c>
      <c r="CM204" s="90">
        <v>25</v>
      </c>
      <c r="CN204" s="136">
        <v>13.75</v>
      </c>
      <c r="CO204" s="90">
        <v>47.5</v>
      </c>
      <c r="CP204" s="90">
        <v>22.5</v>
      </c>
      <c r="CQ204" s="136">
        <v>10.875</v>
      </c>
      <c r="CR204" s="175">
        <v>30</v>
      </c>
      <c r="CS204" s="175">
        <v>30</v>
      </c>
      <c r="CT204" s="90">
        <v>9</v>
      </c>
      <c r="CU204" s="90">
        <v>13</v>
      </c>
      <c r="CV204" s="136">
        <v>13.327965656806674</v>
      </c>
      <c r="CW204" s="175">
        <v>70</v>
      </c>
      <c r="CX204" s="175">
        <v>50</v>
      </c>
      <c r="CY204" s="90">
        <v>35</v>
      </c>
      <c r="CZ204" s="90">
        <v>24</v>
      </c>
      <c r="DA204" s="136">
        <v>26.413848339500625</v>
      </c>
      <c r="DB204" s="136">
        <f t="shared" ref="DB204:DC204" si="1009">AVERAGE(CR204,CW204)</f>
        <v>50</v>
      </c>
      <c r="DC204" s="136">
        <f t="shared" si="1009"/>
        <v>40</v>
      </c>
      <c r="DD204" s="136">
        <f t="shared" ref="DD204:DE204" si="1010">AVERAGE(CU204,CZ204)</f>
        <v>18.5</v>
      </c>
      <c r="DE204" s="136">
        <f t="shared" si="1010"/>
        <v>19.87090699815365</v>
      </c>
      <c r="DF204" s="234">
        <f t="shared" si="962"/>
        <v>54.705882352941174</v>
      </c>
      <c r="DG204" s="234">
        <f t="shared" si="963"/>
        <v>49.764705882352942</v>
      </c>
      <c r="DH204" s="234">
        <f t="shared" si="964"/>
        <v>31.95</v>
      </c>
      <c r="DI204" s="234">
        <f t="shared" si="965"/>
        <v>30.471411953976791</v>
      </c>
      <c r="DJ204" s="234">
        <f t="shared" si="812"/>
        <v>20.777777777777779</v>
      </c>
    </row>
    <row r="205" spans="1:114" ht="15.75" customHeight="1" x14ac:dyDescent="0.35">
      <c r="B205" s="165">
        <v>734</v>
      </c>
      <c r="C205" s="146" t="s">
        <v>528</v>
      </c>
      <c r="D205" s="129" t="s">
        <v>73</v>
      </c>
      <c r="E205" s="130" t="s">
        <v>454</v>
      </c>
      <c r="F205" s="273">
        <v>70</v>
      </c>
      <c r="G205" s="136">
        <v>33</v>
      </c>
      <c r="H205" s="90">
        <v>23.1</v>
      </c>
      <c r="I205" s="175">
        <v>40</v>
      </c>
      <c r="J205" s="136">
        <v>21</v>
      </c>
      <c r="K205" s="136">
        <v>8.4</v>
      </c>
      <c r="L205" s="274">
        <v>8.0304508891620525</v>
      </c>
      <c r="M205" s="175">
        <v>80</v>
      </c>
      <c r="N205" s="175">
        <v>44.4</v>
      </c>
      <c r="O205" s="136">
        <v>35.5</v>
      </c>
      <c r="P205" s="274">
        <v>12.344077437381499</v>
      </c>
      <c r="Q205" s="136">
        <f t="shared" ref="Q205:T205" si="1011">AVERAGE(I205,M205)</f>
        <v>60</v>
      </c>
      <c r="R205" s="136">
        <f t="shared" si="1011"/>
        <v>32.700000000000003</v>
      </c>
      <c r="S205" s="136">
        <f t="shared" si="1011"/>
        <v>21.95</v>
      </c>
      <c r="T205" s="136">
        <f t="shared" si="1011"/>
        <v>10.187264163271776</v>
      </c>
      <c r="U205" s="175">
        <v>60</v>
      </c>
      <c r="V205" s="136">
        <v>44.3</v>
      </c>
      <c r="W205" s="136">
        <v>26.6</v>
      </c>
      <c r="X205" s="175">
        <v>40</v>
      </c>
      <c r="Y205" s="136">
        <v>21</v>
      </c>
      <c r="Z205" s="136">
        <v>8.4</v>
      </c>
      <c r="AA205" s="175">
        <f t="shared" ref="AA205:AC205" si="1012">AVERAGE(U205,X205)</f>
        <v>50</v>
      </c>
      <c r="AB205" s="136">
        <f t="shared" si="1012"/>
        <v>32.65</v>
      </c>
      <c r="AC205" s="136">
        <f t="shared" si="1012"/>
        <v>17.5</v>
      </c>
      <c r="AD205" s="229">
        <v>43653</v>
      </c>
      <c r="AE205" s="275">
        <v>70</v>
      </c>
      <c r="AF205" s="276">
        <v>33</v>
      </c>
      <c r="AG205" s="276">
        <v>23.1</v>
      </c>
      <c r="AH205" s="174"/>
      <c r="AI205" s="229">
        <v>43653</v>
      </c>
      <c r="AJ205" s="275">
        <v>75</v>
      </c>
      <c r="AK205" s="276">
        <v>66</v>
      </c>
      <c r="AL205" s="276">
        <v>49.5</v>
      </c>
      <c r="AM205" s="168" t="s">
        <v>77</v>
      </c>
      <c r="AN205" s="136">
        <f t="shared" ref="AN205:AP205" si="1013">AVERAGE(AE205,AJ205)</f>
        <v>72.5</v>
      </c>
      <c r="AO205" s="136">
        <f t="shared" si="1013"/>
        <v>49.5</v>
      </c>
      <c r="AP205" s="136">
        <f t="shared" si="1013"/>
        <v>36.299999999999997</v>
      </c>
      <c r="AQ205" s="229">
        <v>44022</v>
      </c>
      <c r="AR205" s="116">
        <v>20</v>
      </c>
      <c r="AS205" s="116">
        <v>25</v>
      </c>
      <c r="AT205" s="117">
        <f t="shared" si="871"/>
        <v>5</v>
      </c>
      <c r="AU205" s="116">
        <v>0.746</v>
      </c>
      <c r="AV205" s="116">
        <v>0.59072045463042588</v>
      </c>
      <c r="AW205" s="115">
        <v>44023</v>
      </c>
      <c r="AX205" s="116">
        <v>20</v>
      </c>
      <c r="AY205" s="116">
        <v>10</v>
      </c>
      <c r="AZ205" s="117">
        <f t="shared" si="872"/>
        <v>2</v>
      </c>
      <c r="BA205" s="116">
        <v>0.88100000000000001</v>
      </c>
      <c r="BB205" s="116">
        <v>0.22580796913957754</v>
      </c>
      <c r="BC205" s="136">
        <f t="shared" si="873"/>
        <v>20</v>
      </c>
      <c r="BD205" s="136">
        <f t="shared" si="874"/>
        <v>17.5</v>
      </c>
      <c r="BE205" s="136">
        <f t="shared" si="875"/>
        <v>3.5</v>
      </c>
      <c r="BF205" s="136">
        <f t="shared" si="876"/>
        <v>0.8135</v>
      </c>
      <c r="BG205" s="136">
        <f t="shared" si="877"/>
        <v>0.40826421188500173</v>
      </c>
      <c r="BH205" s="93"/>
      <c r="BI205" s="93"/>
      <c r="BJ205" s="93"/>
      <c r="BK205" s="93"/>
      <c r="BL205" s="248"/>
      <c r="BM205" s="248"/>
      <c r="BN205" s="93"/>
      <c r="BO205" s="93"/>
      <c r="BP205" s="93"/>
      <c r="BQ205" s="93"/>
      <c r="BR205" s="93"/>
      <c r="BS205" s="248"/>
      <c r="BT205" s="248"/>
      <c r="BU205" s="93"/>
      <c r="BV205" s="93"/>
      <c r="BW205" s="93"/>
      <c r="BX205" s="93"/>
      <c r="BY205" s="248"/>
      <c r="BZ205" s="248"/>
      <c r="CA205" s="90">
        <v>50</v>
      </c>
      <c r="CB205" s="90">
        <v>25</v>
      </c>
      <c r="CC205" s="90">
        <v>12.5</v>
      </c>
      <c r="CD205" s="175">
        <v>50</v>
      </c>
      <c r="CE205" s="175">
        <v>25</v>
      </c>
      <c r="CF205" s="136">
        <v>12.5</v>
      </c>
      <c r="CG205" s="136">
        <v>9</v>
      </c>
      <c r="CH205" s="136">
        <v>11.419002155166741</v>
      </c>
      <c r="CI205" s="90">
        <v>30</v>
      </c>
      <c r="CJ205" s="90">
        <v>15</v>
      </c>
      <c r="CK205" s="136">
        <v>4.5</v>
      </c>
      <c r="CL205" s="90">
        <v>30</v>
      </c>
      <c r="CM205" s="90">
        <v>15</v>
      </c>
      <c r="CN205" s="136">
        <v>4.5</v>
      </c>
      <c r="CO205" s="90">
        <v>30</v>
      </c>
      <c r="CP205" s="90">
        <v>15</v>
      </c>
      <c r="CQ205" s="136">
        <v>4.5</v>
      </c>
      <c r="CR205" s="175">
        <v>60</v>
      </c>
      <c r="CS205" s="175">
        <v>50</v>
      </c>
      <c r="CT205" s="90">
        <v>30</v>
      </c>
      <c r="CU205" s="90">
        <v>15</v>
      </c>
      <c r="CV205" s="136">
        <v>13.341978621905422</v>
      </c>
      <c r="CW205" s="175">
        <v>50</v>
      </c>
      <c r="CX205" s="175">
        <v>40</v>
      </c>
      <c r="CY205" s="90">
        <v>20</v>
      </c>
      <c r="CZ205" s="90">
        <v>8</v>
      </c>
      <c r="DA205" s="136">
        <v>6.3761127614103934</v>
      </c>
      <c r="DB205" s="136">
        <f t="shared" ref="DB205:DC205" si="1014">AVERAGE(CR205,CW205)</f>
        <v>55</v>
      </c>
      <c r="DC205" s="136">
        <f t="shared" si="1014"/>
        <v>45</v>
      </c>
      <c r="DD205" s="136">
        <f t="shared" ref="DD205:DE205" si="1015">AVERAGE(CU205,CZ205)</f>
        <v>11.5</v>
      </c>
      <c r="DE205" s="136">
        <f t="shared" si="1015"/>
        <v>9.8590456916579079</v>
      </c>
      <c r="DF205" s="234">
        <f t="shared" si="962"/>
        <v>49.666666666666664</v>
      </c>
      <c r="DG205" s="234">
        <f t="shared" si="963"/>
        <v>31.18</v>
      </c>
      <c r="DH205" s="234">
        <f t="shared" si="964"/>
        <v>17.706666666666667</v>
      </c>
      <c r="DI205" s="234">
        <f t="shared" si="965"/>
        <v>10.023154927464841</v>
      </c>
      <c r="DJ205" s="234">
        <f t="shared" si="812"/>
        <v>10.666666666666666</v>
      </c>
    </row>
    <row r="206" spans="1:114" ht="15.75" customHeight="1" x14ac:dyDescent="0.35">
      <c r="A206" t="s">
        <v>81</v>
      </c>
      <c r="B206" s="165">
        <v>735</v>
      </c>
      <c r="C206" s="146" t="s">
        <v>530</v>
      </c>
      <c r="D206" s="129" t="s">
        <v>73</v>
      </c>
      <c r="E206" s="130" t="s">
        <v>454</v>
      </c>
      <c r="F206" s="273">
        <v>40</v>
      </c>
      <c r="G206" s="136">
        <v>14</v>
      </c>
      <c r="H206" s="90">
        <v>5.6</v>
      </c>
      <c r="I206" s="175">
        <v>35</v>
      </c>
      <c r="J206" s="136">
        <v>33</v>
      </c>
      <c r="K206" s="136">
        <v>11.6</v>
      </c>
      <c r="L206" s="274">
        <v>4.4843124901326945</v>
      </c>
      <c r="M206" s="175">
        <v>30</v>
      </c>
      <c r="N206" s="175">
        <v>17.5</v>
      </c>
      <c r="O206" s="136">
        <v>5.3</v>
      </c>
      <c r="P206" s="274">
        <v>6.0602787808768834</v>
      </c>
      <c r="Q206" s="136">
        <f t="shared" ref="Q206:T206" si="1016">AVERAGE(I206,M206)</f>
        <v>32.5</v>
      </c>
      <c r="R206" s="136">
        <f t="shared" si="1016"/>
        <v>25.25</v>
      </c>
      <c r="S206" s="136">
        <f t="shared" si="1016"/>
        <v>8.4499999999999993</v>
      </c>
      <c r="T206" s="136">
        <f t="shared" si="1016"/>
        <v>5.272295635504789</v>
      </c>
      <c r="U206" s="175">
        <v>20</v>
      </c>
      <c r="V206" s="136">
        <v>7</v>
      </c>
      <c r="W206" s="136">
        <v>1.4</v>
      </c>
      <c r="X206" s="175">
        <v>10</v>
      </c>
      <c r="Y206" s="136">
        <v>33</v>
      </c>
      <c r="Z206" s="136">
        <v>3.3</v>
      </c>
      <c r="AA206" s="175">
        <f t="shared" ref="AA206:AC206" si="1017">AVERAGE(U206,X206)</f>
        <v>15</v>
      </c>
      <c r="AB206" s="136">
        <f t="shared" si="1017"/>
        <v>20</v>
      </c>
      <c r="AC206" s="136">
        <f t="shared" si="1017"/>
        <v>2.3499999999999996</v>
      </c>
      <c r="AD206" s="229">
        <v>43656</v>
      </c>
      <c r="AE206" s="275">
        <v>75</v>
      </c>
      <c r="AF206" s="276">
        <v>33</v>
      </c>
      <c r="AG206" s="276">
        <v>24.8</v>
      </c>
      <c r="AH206" s="168"/>
      <c r="AI206" s="229">
        <v>43657</v>
      </c>
      <c r="AJ206" s="275">
        <v>55</v>
      </c>
      <c r="AK206" s="276">
        <v>55.3</v>
      </c>
      <c r="AL206" s="276">
        <v>30.4</v>
      </c>
      <c r="AM206" s="174"/>
      <c r="AN206" s="136">
        <f t="shared" ref="AN206:AP206" si="1018">AVERAGE(AE206,AJ206)</f>
        <v>65</v>
      </c>
      <c r="AO206" s="136">
        <f t="shared" si="1018"/>
        <v>44.15</v>
      </c>
      <c r="AP206" s="136">
        <f t="shared" si="1018"/>
        <v>27.6</v>
      </c>
      <c r="AQ206" s="229">
        <v>44022</v>
      </c>
      <c r="AR206" s="116">
        <v>50</v>
      </c>
      <c r="AS206" s="116">
        <v>30</v>
      </c>
      <c r="AT206" s="117">
        <f t="shared" si="871"/>
        <v>15</v>
      </c>
      <c r="AU206" s="116">
        <v>0.28399999999999997</v>
      </c>
      <c r="AV206" s="116">
        <v>0.15173547448947336</v>
      </c>
      <c r="AW206" s="115">
        <v>44024</v>
      </c>
      <c r="AX206" s="116">
        <v>10</v>
      </c>
      <c r="AY206" s="116">
        <v>20</v>
      </c>
      <c r="AZ206" s="117">
        <f t="shared" si="872"/>
        <v>2</v>
      </c>
      <c r="BA206" s="116">
        <v>0.42199999999999999</v>
      </c>
      <c r="BB206" s="116">
        <v>0.29729729729729726</v>
      </c>
      <c r="BC206" s="136">
        <f t="shared" si="873"/>
        <v>30</v>
      </c>
      <c r="BD206" s="136">
        <f t="shared" si="874"/>
        <v>25</v>
      </c>
      <c r="BE206" s="136">
        <f t="shared" si="875"/>
        <v>8.5</v>
      </c>
      <c r="BF206" s="136">
        <f t="shared" si="876"/>
        <v>0.35299999999999998</v>
      </c>
      <c r="BG206" s="136">
        <f t="shared" si="877"/>
        <v>0.2245163858933853</v>
      </c>
      <c r="BH206" s="93"/>
      <c r="BI206" s="93"/>
      <c r="BJ206" s="93"/>
      <c r="BK206" s="93"/>
      <c r="BL206" s="248"/>
      <c r="BM206" s="248"/>
      <c r="BN206" s="93"/>
      <c r="BO206" s="93"/>
      <c r="BP206" s="93"/>
      <c r="BQ206" s="93"/>
      <c r="BR206" s="93"/>
      <c r="BS206" s="248"/>
      <c r="BT206" s="248"/>
      <c r="BU206" s="93"/>
      <c r="BV206" s="93"/>
      <c r="BW206" s="93"/>
      <c r="BX206" s="93"/>
      <c r="BY206" s="248"/>
      <c r="BZ206" s="248"/>
      <c r="CA206" s="90">
        <v>15</v>
      </c>
      <c r="CB206" s="90">
        <v>15</v>
      </c>
      <c r="CC206" s="90">
        <v>2.25</v>
      </c>
      <c r="CD206" s="175">
        <v>55</v>
      </c>
      <c r="CE206" s="175">
        <v>45</v>
      </c>
      <c r="CF206" s="136">
        <v>24.75</v>
      </c>
      <c r="CG206" s="136">
        <v>8.6666666666666679</v>
      </c>
      <c r="CH206" s="136">
        <v>4.1576184823322579</v>
      </c>
      <c r="CI206" s="90">
        <v>20</v>
      </c>
      <c r="CJ206" s="90">
        <v>15</v>
      </c>
      <c r="CK206" s="136">
        <v>3</v>
      </c>
      <c r="CL206" s="90">
        <v>15</v>
      </c>
      <c r="CM206" s="90">
        <v>15</v>
      </c>
      <c r="CN206" s="136">
        <v>2.25</v>
      </c>
      <c r="CO206" s="90">
        <v>17.5</v>
      </c>
      <c r="CP206" s="90">
        <v>15</v>
      </c>
      <c r="CQ206" s="136">
        <v>2.625</v>
      </c>
      <c r="CR206" s="175">
        <v>20</v>
      </c>
      <c r="CS206" s="175">
        <v>10</v>
      </c>
      <c r="CT206" s="90">
        <v>2</v>
      </c>
      <c r="CU206" s="90">
        <v>3</v>
      </c>
      <c r="CV206" s="136">
        <v>2.27</v>
      </c>
      <c r="CW206" s="175">
        <v>60</v>
      </c>
      <c r="CX206" s="175">
        <v>35</v>
      </c>
      <c r="CY206" s="90">
        <v>21</v>
      </c>
      <c r="CZ206" s="90">
        <v>11</v>
      </c>
      <c r="DA206" s="136">
        <v>8.9256168220260541</v>
      </c>
      <c r="DB206" s="136">
        <f t="shared" ref="DB206:DC206" si="1019">AVERAGE(CR206,CW206)</f>
        <v>40</v>
      </c>
      <c r="DC206" s="136">
        <f t="shared" si="1019"/>
        <v>22.5</v>
      </c>
      <c r="DD206" s="136">
        <f t="shared" ref="DD206:DE206" si="1020">AVERAGE(CU206,CZ206)</f>
        <v>7</v>
      </c>
      <c r="DE206" s="136">
        <f t="shared" si="1020"/>
        <v>5.5978084110130268</v>
      </c>
      <c r="DF206" s="234">
        <f t="shared" si="962"/>
        <v>34</v>
      </c>
      <c r="DG206" s="234">
        <f t="shared" si="963"/>
        <v>25.186666666666667</v>
      </c>
      <c r="DH206" s="234">
        <f t="shared" si="964"/>
        <v>10.31</v>
      </c>
      <c r="DI206" s="234">
        <f t="shared" si="965"/>
        <v>5.4350520232589083</v>
      </c>
      <c r="DJ206" s="234">
        <f t="shared" si="812"/>
        <v>7.5555555555555562</v>
      </c>
    </row>
    <row r="207" spans="1:114" ht="15.75" customHeight="1" x14ac:dyDescent="0.35">
      <c r="A207" t="s">
        <v>81</v>
      </c>
      <c r="B207" s="165">
        <v>736</v>
      </c>
      <c r="C207" s="146" t="s">
        <v>531</v>
      </c>
      <c r="D207" s="129" t="s">
        <v>73</v>
      </c>
      <c r="E207" s="130" t="s">
        <v>454</v>
      </c>
      <c r="F207" s="273">
        <v>30</v>
      </c>
      <c r="G207" s="136">
        <v>14</v>
      </c>
      <c r="H207" s="90">
        <v>4.2</v>
      </c>
      <c r="I207" s="175">
        <v>40</v>
      </c>
      <c r="J207" s="136">
        <v>21</v>
      </c>
      <c r="K207" s="136">
        <v>8.4</v>
      </c>
      <c r="L207" s="274">
        <v>5.1485931643808822</v>
      </c>
      <c r="M207" s="175">
        <v>5</v>
      </c>
      <c r="N207" s="175">
        <v>7</v>
      </c>
      <c r="O207" s="136">
        <v>0.4</v>
      </c>
      <c r="P207" s="274">
        <v>3.2488665709976798</v>
      </c>
      <c r="Q207" s="136">
        <f t="shared" ref="Q207:T207" si="1021">AVERAGE(I207,M207)</f>
        <v>22.5</v>
      </c>
      <c r="R207" s="136">
        <f t="shared" si="1021"/>
        <v>14</v>
      </c>
      <c r="S207" s="136">
        <f t="shared" si="1021"/>
        <v>4.4000000000000004</v>
      </c>
      <c r="T207" s="136">
        <f t="shared" si="1021"/>
        <v>4.1987298676892806</v>
      </c>
      <c r="U207" s="175">
        <v>20</v>
      </c>
      <c r="V207" s="136">
        <v>7</v>
      </c>
      <c r="W207" s="136">
        <v>1.4</v>
      </c>
      <c r="X207" s="175">
        <v>40</v>
      </c>
      <c r="Y207" s="136">
        <v>17.5</v>
      </c>
      <c r="Z207" s="136">
        <v>7</v>
      </c>
      <c r="AA207" s="175">
        <f t="shared" ref="AA207:AC207" si="1022">AVERAGE(U207,X207)</f>
        <v>30</v>
      </c>
      <c r="AB207" s="136">
        <f t="shared" si="1022"/>
        <v>12.25</v>
      </c>
      <c r="AC207" s="136">
        <f t="shared" si="1022"/>
        <v>4.2</v>
      </c>
      <c r="AD207" s="229">
        <v>43654</v>
      </c>
      <c r="AE207" s="275">
        <v>70</v>
      </c>
      <c r="AF207" s="276">
        <v>7</v>
      </c>
      <c r="AG207" s="276">
        <v>4.9000000000000004</v>
      </c>
      <c r="AH207" s="174"/>
      <c r="AI207" s="229">
        <v>43656</v>
      </c>
      <c r="AJ207" s="275">
        <v>80</v>
      </c>
      <c r="AK207" s="276">
        <v>21</v>
      </c>
      <c r="AL207" s="276">
        <v>16.8</v>
      </c>
      <c r="AM207" s="174"/>
      <c r="AN207" s="136">
        <f t="shared" ref="AN207:AP207" si="1023">AVERAGE(AE207,AJ207)</f>
        <v>75</v>
      </c>
      <c r="AO207" s="136">
        <f t="shared" si="1023"/>
        <v>14</v>
      </c>
      <c r="AP207" s="136">
        <f t="shared" si="1023"/>
        <v>10.850000000000001</v>
      </c>
      <c r="AQ207" s="229">
        <v>44022</v>
      </c>
      <c r="AR207" s="116">
        <v>15</v>
      </c>
      <c r="AS207" s="116">
        <v>10</v>
      </c>
      <c r="AT207" s="117">
        <f t="shared" si="871"/>
        <v>1.5</v>
      </c>
      <c r="AU207" s="116">
        <v>8.5999999999999993E-2</v>
      </c>
      <c r="AV207" s="116">
        <v>0.22871400353467095</v>
      </c>
      <c r="AW207" s="115">
        <v>44023</v>
      </c>
      <c r="AX207" s="116">
        <v>20</v>
      </c>
      <c r="AY207" s="116">
        <v>25</v>
      </c>
      <c r="AZ207" s="117">
        <f t="shared" si="872"/>
        <v>5</v>
      </c>
      <c r="BA207" s="116">
        <v>0.48399999999999999</v>
      </c>
      <c r="BB207" s="116">
        <v>0.26096033402922758</v>
      </c>
      <c r="BC207" s="136">
        <f t="shared" si="873"/>
        <v>17.5</v>
      </c>
      <c r="BD207" s="136">
        <f t="shared" si="874"/>
        <v>17.5</v>
      </c>
      <c r="BE207" s="136">
        <f t="shared" si="875"/>
        <v>3.25</v>
      </c>
      <c r="BF207" s="136">
        <f t="shared" si="876"/>
        <v>0.28499999999999998</v>
      </c>
      <c r="BG207" s="136">
        <f t="shared" si="877"/>
        <v>0.24483716878194928</v>
      </c>
      <c r="BH207" s="261">
        <v>44382</v>
      </c>
      <c r="BI207" s="259">
        <v>25</v>
      </c>
      <c r="BJ207" s="259">
        <v>7</v>
      </c>
      <c r="BK207" s="259">
        <f>(BI207*BJ207)/100</f>
        <v>1.75</v>
      </c>
      <c r="BL207" s="325">
        <v>0.28899999999999998</v>
      </c>
      <c r="BM207" s="325">
        <v>0.66567127037451779</v>
      </c>
      <c r="BN207" s="262"/>
      <c r="BO207" s="257">
        <v>44386</v>
      </c>
      <c r="BP207" s="258">
        <v>15</v>
      </c>
      <c r="BQ207" s="258">
        <v>20</v>
      </c>
      <c r="BR207" s="259">
        <f>(BP207*BQ207)/100</f>
        <v>3</v>
      </c>
      <c r="BS207" s="325">
        <v>0.61799999999999999</v>
      </c>
      <c r="BT207" s="325">
        <v>0.12577561630051987</v>
      </c>
      <c r="BU207" s="260"/>
      <c r="BV207" s="93">
        <f t="shared" ref="BV207:BX208" si="1024">AVERAGE(BI207,BP207)</f>
        <v>20</v>
      </c>
      <c r="BW207" s="93">
        <f t="shared" si="1024"/>
        <v>13.5</v>
      </c>
      <c r="BX207" s="93">
        <f t="shared" si="1024"/>
        <v>2.375</v>
      </c>
      <c r="BY207" s="248">
        <f t="shared" si="970"/>
        <v>0.45350000000000001</v>
      </c>
      <c r="BZ207" s="248">
        <f t="shared" si="971"/>
        <v>0.39572344333751885</v>
      </c>
      <c r="CA207" s="90">
        <v>15</v>
      </c>
      <c r="CB207" s="90">
        <v>15</v>
      </c>
      <c r="CC207" s="90">
        <v>2.25</v>
      </c>
      <c r="CD207" s="175">
        <v>30</v>
      </c>
      <c r="CE207" s="175">
        <v>10</v>
      </c>
      <c r="CF207" s="136">
        <v>3</v>
      </c>
      <c r="CG207" s="136">
        <v>3.3333333333333335</v>
      </c>
      <c r="CH207" s="136">
        <v>3.09</v>
      </c>
      <c r="CI207" s="90">
        <v>20</v>
      </c>
      <c r="CJ207" s="90">
        <v>10</v>
      </c>
      <c r="CK207" s="136">
        <v>2</v>
      </c>
      <c r="CL207" s="90">
        <v>10</v>
      </c>
      <c r="CM207" s="90">
        <v>10</v>
      </c>
      <c r="CN207" s="136">
        <v>1</v>
      </c>
      <c r="CO207" s="90">
        <v>15</v>
      </c>
      <c r="CP207" s="90">
        <v>10</v>
      </c>
      <c r="CQ207" s="136">
        <v>1.5</v>
      </c>
      <c r="CR207" s="175">
        <v>20</v>
      </c>
      <c r="CS207" s="175">
        <v>5</v>
      </c>
      <c r="CT207" s="90">
        <v>1</v>
      </c>
      <c r="CU207" s="90">
        <v>4</v>
      </c>
      <c r="CV207" s="136">
        <v>2.2000000000000002</v>
      </c>
      <c r="CW207" s="175">
        <v>20</v>
      </c>
      <c r="CX207" s="175">
        <v>10</v>
      </c>
      <c r="CY207" s="90">
        <v>2</v>
      </c>
      <c r="CZ207" s="90">
        <v>5</v>
      </c>
      <c r="DA207" s="136">
        <v>1.0250637884372029</v>
      </c>
      <c r="DB207" s="136">
        <f t="shared" ref="DB207:DC207" si="1025">AVERAGE(CR207,CW207)</f>
        <v>20</v>
      </c>
      <c r="DC207" s="136">
        <f t="shared" si="1025"/>
        <v>7.5</v>
      </c>
      <c r="DD207" s="136">
        <f t="shared" ref="DD207:DE207" si="1026">AVERAGE(CU207,CZ207)</f>
        <v>4.5</v>
      </c>
      <c r="DE207" s="136">
        <f t="shared" si="1026"/>
        <v>1.6125318942186015</v>
      </c>
      <c r="DF207" s="234">
        <f t="shared" si="962"/>
        <v>27.941176470588236</v>
      </c>
      <c r="DG207" s="234">
        <f t="shared" si="963"/>
        <v>12.735294117647058</v>
      </c>
      <c r="DH207" s="234">
        <f t="shared" si="964"/>
        <v>3.8588235294117652</v>
      </c>
      <c r="DI207" s="234">
        <f t="shared" si="965"/>
        <v>2.9056308809539408</v>
      </c>
      <c r="DJ207" s="234">
        <f t="shared" si="812"/>
        <v>4.1111111111111116</v>
      </c>
    </row>
    <row r="208" spans="1:114" ht="15.75" customHeight="1" x14ac:dyDescent="0.35">
      <c r="A208" t="s">
        <v>81</v>
      </c>
      <c r="B208" s="165">
        <v>737</v>
      </c>
      <c r="C208" s="146" t="s">
        <v>532</v>
      </c>
      <c r="D208" s="129" t="s">
        <v>73</v>
      </c>
      <c r="E208" s="130" t="s">
        <v>454</v>
      </c>
      <c r="F208" s="273">
        <v>60</v>
      </c>
      <c r="G208" s="136">
        <v>33</v>
      </c>
      <c r="H208" s="90">
        <v>19.8</v>
      </c>
      <c r="I208" s="175">
        <v>15</v>
      </c>
      <c r="J208" s="136">
        <v>21</v>
      </c>
      <c r="K208" s="136">
        <v>3.2</v>
      </c>
      <c r="L208" s="274">
        <v>12.942338609180517</v>
      </c>
      <c r="M208" s="175">
        <v>80</v>
      </c>
      <c r="N208" s="175">
        <v>21</v>
      </c>
      <c r="O208" s="136">
        <v>16.8</v>
      </c>
      <c r="P208" s="274">
        <v>26.27633695917136</v>
      </c>
      <c r="Q208" s="136">
        <f t="shared" ref="Q208:T208" si="1027">AVERAGE(I208,M208)</f>
        <v>47.5</v>
      </c>
      <c r="R208" s="136">
        <f t="shared" si="1027"/>
        <v>21</v>
      </c>
      <c r="S208" s="136">
        <f t="shared" si="1027"/>
        <v>10</v>
      </c>
      <c r="T208" s="136">
        <f t="shared" si="1027"/>
        <v>19.609337784175938</v>
      </c>
      <c r="U208" s="175">
        <v>20</v>
      </c>
      <c r="V208" s="136">
        <v>10.5</v>
      </c>
      <c r="W208" s="136">
        <v>2.1</v>
      </c>
      <c r="X208" s="175">
        <v>30</v>
      </c>
      <c r="Y208" s="136">
        <v>33</v>
      </c>
      <c r="Z208" s="136">
        <v>9.9</v>
      </c>
      <c r="AA208" s="175">
        <f t="shared" ref="AA208:AC208" si="1028">AVERAGE(U208,X208)</f>
        <v>25</v>
      </c>
      <c r="AB208" s="136">
        <f t="shared" si="1028"/>
        <v>21.75</v>
      </c>
      <c r="AC208" s="136">
        <f t="shared" si="1028"/>
        <v>6</v>
      </c>
      <c r="AD208" s="229">
        <v>43653</v>
      </c>
      <c r="AE208" s="275">
        <v>65</v>
      </c>
      <c r="AF208" s="276">
        <v>14</v>
      </c>
      <c r="AG208" s="276">
        <v>9.1</v>
      </c>
      <c r="AH208" s="168"/>
      <c r="AI208" s="229">
        <v>43654</v>
      </c>
      <c r="AJ208" s="275">
        <v>80</v>
      </c>
      <c r="AK208" s="276">
        <v>21</v>
      </c>
      <c r="AL208" s="276">
        <v>16.8</v>
      </c>
      <c r="AM208" s="174"/>
      <c r="AN208" s="136">
        <f t="shared" ref="AN208:AP208" si="1029">AVERAGE(AE208,AJ208)</f>
        <v>72.5</v>
      </c>
      <c r="AO208" s="136">
        <f t="shared" si="1029"/>
        <v>17.5</v>
      </c>
      <c r="AP208" s="136">
        <f t="shared" si="1029"/>
        <v>12.95</v>
      </c>
      <c r="AQ208" s="229">
        <v>44026</v>
      </c>
      <c r="AR208" s="116">
        <v>40</v>
      </c>
      <c r="AS208" s="116">
        <v>20</v>
      </c>
      <c r="AT208" s="117">
        <f t="shared" si="871"/>
        <v>8</v>
      </c>
      <c r="AU208" s="116">
        <v>1.2210000000000001</v>
      </c>
      <c r="AV208" s="116">
        <v>0.70191431175934382</v>
      </c>
      <c r="AW208" s="115">
        <v>44027</v>
      </c>
      <c r="AX208" s="116">
        <v>5</v>
      </c>
      <c r="AY208" s="116">
        <v>35</v>
      </c>
      <c r="AZ208" s="117">
        <f t="shared" si="872"/>
        <v>1.75</v>
      </c>
      <c r="BA208" s="116">
        <v>1.8520000000000001</v>
      </c>
      <c r="BB208" s="116">
        <v>0.23708996427411494</v>
      </c>
      <c r="BC208" s="136">
        <f t="shared" si="873"/>
        <v>22.5</v>
      </c>
      <c r="BD208" s="136">
        <f t="shared" si="874"/>
        <v>27.5</v>
      </c>
      <c r="BE208" s="136">
        <f t="shared" si="875"/>
        <v>4.875</v>
      </c>
      <c r="BF208" s="136">
        <f t="shared" si="876"/>
        <v>1.5365000000000002</v>
      </c>
      <c r="BG208" s="136">
        <f t="shared" si="877"/>
        <v>0.46950213801672935</v>
      </c>
      <c r="BH208" s="257">
        <v>44382</v>
      </c>
      <c r="BI208" s="258">
        <v>45</v>
      </c>
      <c r="BJ208" s="258">
        <v>20</v>
      </c>
      <c r="BK208" s="259">
        <f>(BI208*BJ208)/100</f>
        <v>9</v>
      </c>
      <c r="BL208" s="325">
        <v>3.8780000000000001</v>
      </c>
      <c r="BM208" s="325">
        <v>4.4262031224851128</v>
      </c>
      <c r="BN208" s="260"/>
      <c r="BO208" s="257">
        <v>44383</v>
      </c>
      <c r="BP208" s="258">
        <v>70</v>
      </c>
      <c r="BQ208" s="258">
        <v>14</v>
      </c>
      <c r="BR208" s="259">
        <f>(BP208*BQ208)/100</f>
        <v>9.8000000000000007</v>
      </c>
      <c r="BS208" s="325">
        <v>3.012</v>
      </c>
      <c r="BT208" s="325">
        <v>1.8896574995782016</v>
      </c>
      <c r="BU208" s="260"/>
      <c r="BV208" s="93">
        <f t="shared" si="1024"/>
        <v>57.5</v>
      </c>
      <c r="BW208" s="93">
        <f t="shared" si="1024"/>
        <v>17</v>
      </c>
      <c r="BX208" s="93">
        <f t="shared" si="1024"/>
        <v>9.4</v>
      </c>
      <c r="BY208" s="248">
        <f t="shared" si="970"/>
        <v>3.4450000000000003</v>
      </c>
      <c r="BZ208" s="248">
        <f t="shared" si="971"/>
        <v>3.1579303110316572</v>
      </c>
      <c r="CA208" s="90">
        <v>50</v>
      </c>
      <c r="CB208" s="90">
        <v>20</v>
      </c>
      <c r="CC208" s="90">
        <v>10</v>
      </c>
      <c r="CD208" s="175">
        <v>40</v>
      </c>
      <c r="CE208" s="175">
        <v>25</v>
      </c>
      <c r="CF208" s="136">
        <v>10</v>
      </c>
      <c r="CG208" s="136">
        <v>12.666666666666668</v>
      </c>
      <c r="CH208" s="136">
        <v>16.886481994025008</v>
      </c>
      <c r="CI208" s="90">
        <v>50</v>
      </c>
      <c r="CJ208" s="90">
        <v>30</v>
      </c>
      <c r="CK208" s="136">
        <v>15</v>
      </c>
      <c r="CL208" s="90">
        <v>40</v>
      </c>
      <c r="CM208" s="90">
        <v>30</v>
      </c>
      <c r="CN208" s="136">
        <v>12</v>
      </c>
      <c r="CO208" s="90">
        <v>45</v>
      </c>
      <c r="CP208" s="90">
        <v>30</v>
      </c>
      <c r="CQ208" s="136">
        <v>13.5</v>
      </c>
      <c r="CR208" s="175">
        <v>90</v>
      </c>
      <c r="CS208" s="175">
        <v>80</v>
      </c>
      <c r="CT208" s="90">
        <v>72</v>
      </c>
      <c r="CU208" s="90">
        <v>10</v>
      </c>
      <c r="CV208" s="136">
        <v>8.223265056102937</v>
      </c>
      <c r="CW208" s="175">
        <v>50</v>
      </c>
      <c r="CX208" s="175">
        <v>35</v>
      </c>
      <c r="CY208" s="90">
        <v>17.5</v>
      </c>
      <c r="CZ208" s="90">
        <v>27</v>
      </c>
      <c r="DA208" s="136">
        <v>32.907747484286396</v>
      </c>
      <c r="DB208" s="136">
        <f t="shared" ref="DB208:DC208" si="1030">AVERAGE(CR208,CW208)</f>
        <v>70</v>
      </c>
      <c r="DC208" s="136">
        <f t="shared" si="1030"/>
        <v>57.5</v>
      </c>
      <c r="DD208" s="136">
        <f t="shared" ref="DD208:DE208" si="1031">AVERAGE(CU208,CZ208)</f>
        <v>18.5</v>
      </c>
      <c r="DE208" s="136">
        <f t="shared" si="1031"/>
        <v>20.565506270194668</v>
      </c>
      <c r="DF208" s="234">
        <f t="shared" si="962"/>
        <v>48.823529411764703</v>
      </c>
      <c r="DG208" s="234">
        <f t="shared" si="963"/>
        <v>27.205882352941178</v>
      </c>
      <c r="DH208" s="234">
        <f t="shared" si="964"/>
        <v>14.279411764705882</v>
      </c>
      <c r="DI208" s="234">
        <f t="shared" si="965"/>
        <v>20.087422027185305</v>
      </c>
      <c r="DJ208" s="234">
        <f t="shared" si="812"/>
        <v>16.555555555555557</v>
      </c>
    </row>
    <row r="209" spans="1:114" ht="15.75" customHeight="1" x14ac:dyDescent="0.35">
      <c r="B209" s="165">
        <v>738</v>
      </c>
      <c r="C209" s="146" t="s">
        <v>533</v>
      </c>
      <c r="D209" s="129" t="s">
        <v>73</v>
      </c>
      <c r="E209" s="130" t="s">
        <v>454</v>
      </c>
      <c r="F209" s="273">
        <v>40</v>
      </c>
      <c r="G209" s="136">
        <v>79</v>
      </c>
      <c r="H209" s="90">
        <v>31.6</v>
      </c>
      <c r="I209" s="175">
        <v>40</v>
      </c>
      <c r="J209" s="136">
        <v>55.3</v>
      </c>
      <c r="K209" s="136">
        <v>22.1</v>
      </c>
      <c r="L209" s="274">
        <v>13.601373388619477</v>
      </c>
      <c r="M209" s="175">
        <v>90</v>
      </c>
      <c r="N209" s="175">
        <v>79</v>
      </c>
      <c r="O209" s="136">
        <v>71.099999999999994</v>
      </c>
      <c r="P209" s="274">
        <v>18.819218768997811</v>
      </c>
      <c r="Q209" s="136">
        <f t="shared" ref="Q209:T209" si="1032">AVERAGE(I209,M209)</f>
        <v>65</v>
      </c>
      <c r="R209" s="136">
        <f t="shared" si="1032"/>
        <v>67.150000000000006</v>
      </c>
      <c r="S209" s="136">
        <f t="shared" si="1032"/>
        <v>46.599999999999994</v>
      </c>
      <c r="T209" s="136">
        <f t="shared" si="1032"/>
        <v>16.210296078808643</v>
      </c>
      <c r="U209" s="175">
        <v>20</v>
      </c>
      <c r="V209" s="136">
        <v>66</v>
      </c>
      <c r="W209" s="136">
        <v>13.2</v>
      </c>
      <c r="X209" s="175">
        <v>50</v>
      </c>
      <c r="Y209" s="136">
        <v>55.3</v>
      </c>
      <c r="Z209" s="136">
        <v>27.7</v>
      </c>
      <c r="AA209" s="175">
        <f t="shared" ref="AA209:AC209" si="1033">AVERAGE(U209,X209)</f>
        <v>35</v>
      </c>
      <c r="AB209" s="136">
        <f t="shared" si="1033"/>
        <v>60.65</v>
      </c>
      <c r="AC209" s="136">
        <f t="shared" si="1033"/>
        <v>20.45</v>
      </c>
      <c r="AD209" s="229">
        <v>43656</v>
      </c>
      <c r="AE209" s="275">
        <v>60</v>
      </c>
      <c r="AF209" s="276">
        <v>44.3</v>
      </c>
      <c r="AG209" s="276">
        <v>26.6</v>
      </c>
      <c r="AH209" s="168"/>
      <c r="AI209" s="229">
        <v>43654</v>
      </c>
      <c r="AJ209" s="275">
        <v>60</v>
      </c>
      <c r="AK209" s="276">
        <v>79</v>
      </c>
      <c r="AL209" s="276">
        <v>47.4</v>
      </c>
      <c r="AM209" s="174"/>
      <c r="AN209" s="136">
        <f t="shared" ref="AN209:AP209" si="1034">AVERAGE(AE209,AJ209)</f>
        <v>60</v>
      </c>
      <c r="AO209" s="136">
        <f t="shared" si="1034"/>
        <v>61.65</v>
      </c>
      <c r="AP209" s="136">
        <f t="shared" si="1034"/>
        <v>37</v>
      </c>
      <c r="AQ209" s="229">
        <v>44022</v>
      </c>
      <c r="AR209" s="116">
        <v>5</v>
      </c>
      <c r="AS209" s="116">
        <v>10</v>
      </c>
      <c r="AT209" s="117">
        <f t="shared" si="871"/>
        <v>0.5</v>
      </c>
      <c r="AU209" s="116">
        <v>0.188</v>
      </c>
      <c r="AV209" s="116">
        <v>0.13458497358769894</v>
      </c>
      <c r="AW209" s="115">
        <v>44022</v>
      </c>
      <c r="AX209" s="116">
        <v>40</v>
      </c>
      <c r="AY209" s="116">
        <v>50</v>
      </c>
      <c r="AZ209" s="117">
        <f t="shared" si="872"/>
        <v>20</v>
      </c>
      <c r="BA209" s="116">
        <v>0.38500000000000001</v>
      </c>
      <c r="BB209" s="116">
        <v>0</v>
      </c>
      <c r="BC209" s="136">
        <f t="shared" si="873"/>
        <v>22.5</v>
      </c>
      <c r="BD209" s="136">
        <f t="shared" si="874"/>
        <v>30</v>
      </c>
      <c r="BE209" s="136">
        <f t="shared" si="875"/>
        <v>10.25</v>
      </c>
      <c r="BF209" s="136">
        <f t="shared" si="876"/>
        <v>0.28649999999999998</v>
      </c>
      <c r="BG209" s="136">
        <f t="shared" si="877"/>
        <v>6.7292486793849471E-2</v>
      </c>
      <c r="BH209" s="93"/>
      <c r="BI209" s="93"/>
      <c r="BJ209" s="93"/>
      <c r="BK209" s="93"/>
      <c r="BL209" s="248"/>
      <c r="BM209" s="248"/>
      <c r="BN209" s="93"/>
      <c r="BO209" s="93"/>
      <c r="BP209" s="93"/>
      <c r="BQ209" s="93"/>
      <c r="BR209" s="93"/>
      <c r="BS209" s="248"/>
      <c r="BT209" s="248"/>
      <c r="BU209" s="93"/>
      <c r="BV209" s="93"/>
      <c r="BW209" s="93"/>
      <c r="BX209" s="93"/>
      <c r="BY209" s="248"/>
      <c r="BZ209" s="248"/>
      <c r="CA209" s="90">
        <v>20</v>
      </c>
      <c r="CB209" s="90">
        <v>10</v>
      </c>
      <c r="CC209" s="90">
        <v>2</v>
      </c>
      <c r="CD209" s="175">
        <v>50</v>
      </c>
      <c r="CE209" s="175">
        <v>40</v>
      </c>
      <c r="CF209" s="136">
        <v>20</v>
      </c>
      <c r="CG209" s="136">
        <v>11</v>
      </c>
      <c r="CH209" s="136">
        <v>18.298626132616594</v>
      </c>
      <c r="CI209" s="90">
        <v>30</v>
      </c>
      <c r="CJ209" s="90">
        <v>10</v>
      </c>
      <c r="CK209" s="136">
        <v>3</v>
      </c>
      <c r="CL209" s="90">
        <v>35</v>
      </c>
      <c r="CM209" s="90">
        <v>20</v>
      </c>
      <c r="CN209" s="136">
        <v>7</v>
      </c>
      <c r="CO209" s="90">
        <v>32.5</v>
      </c>
      <c r="CP209" s="90">
        <v>15</v>
      </c>
      <c r="CQ209" s="136">
        <v>5</v>
      </c>
      <c r="CR209" s="175">
        <v>45</v>
      </c>
      <c r="CS209" s="175">
        <v>30</v>
      </c>
      <c r="CT209" s="90">
        <v>13.5</v>
      </c>
      <c r="CU209" s="90">
        <v>6</v>
      </c>
      <c r="CV209" s="136">
        <v>4.530456929924048</v>
      </c>
      <c r="CW209" s="175">
        <v>50</v>
      </c>
      <c r="CX209" s="175">
        <v>35</v>
      </c>
      <c r="CY209" s="90">
        <v>17.5</v>
      </c>
      <c r="CZ209" s="90">
        <v>7</v>
      </c>
      <c r="DA209" s="136">
        <v>6.6313940143006151</v>
      </c>
      <c r="DB209" s="136">
        <f t="shared" ref="DB209:DC209" si="1035">AVERAGE(CR209,CW209)</f>
        <v>47.5</v>
      </c>
      <c r="DC209" s="136">
        <f t="shared" si="1035"/>
        <v>32.5</v>
      </c>
      <c r="DD209" s="136">
        <f t="shared" ref="DD209:DE209" si="1036">AVERAGE(CU209,CZ209)</f>
        <v>6.5</v>
      </c>
      <c r="DE209" s="136">
        <f t="shared" si="1036"/>
        <v>5.580925472112332</v>
      </c>
      <c r="DF209" s="234">
        <f t="shared" si="962"/>
        <v>42.333333333333336</v>
      </c>
      <c r="DG209" s="234">
        <f t="shared" si="963"/>
        <v>44.193333333333342</v>
      </c>
      <c r="DH209" s="234">
        <f t="shared" si="964"/>
        <v>21.546666666666667</v>
      </c>
      <c r="DI209" s="234">
        <f t="shared" si="965"/>
        <v>10.895610775460488</v>
      </c>
      <c r="DJ209" s="234">
        <f t="shared" si="812"/>
        <v>8</v>
      </c>
    </row>
    <row r="210" spans="1:114" ht="15.75" customHeight="1" x14ac:dyDescent="0.35">
      <c r="A210" t="s">
        <v>81</v>
      </c>
      <c r="B210" s="165">
        <v>739</v>
      </c>
      <c r="C210" s="146" t="s">
        <v>534</v>
      </c>
      <c r="D210" s="129" t="s">
        <v>73</v>
      </c>
      <c r="E210" s="130" t="s">
        <v>454</v>
      </c>
      <c r="F210" s="273">
        <v>30</v>
      </c>
      <c r="G210" s="136">
        <v>21</v>
      </c>
      <c r="H210" s="90">
        <v>6.3</v>
      </c>
      <c r="I210" s="175">
        <v>85</v>
      </c>
      <c r="J210" s="136">
        <v>55.3</v>
      </c>
      <c r="K210" s="136">
        <v>47</v>
      </c>
      <c r="L210" s="274">
        <v>52.60922873553217</v>
      </c>
      <c r="M210" s="175">
        <v>75</v>
      </c>
      <c r="N210" s="175">
        <v>66</v>
      </c>
      <c r="O210" s="136">
        <v>49.5</v>
      </c>
      <c r="P210" s="274">
        <v>42.495484356878649</v>
      </c>
      <c r="Q210" s="136">
        <f t="shared" ref="Q210:T210" si="1037">AVERAGE(I210,M210)</f>
        <v>80</v>
      </c>
      <c r="R210" s="136">
        <f t="shared" si="1037"/>
        <v>60.65</v>
      </c>
      <c r="S210" s="136">
        <f t="shared" si="1037"/>
        <v>48.25</v>
      </c>
      <c r="T210" s="136">
        <f t="shared" si="1037"/>
        <v>47.552356546205409</v>
      </c>
      <c r="U210" s="175">
        <v>50</v>
      </c>
      <c r="V210" s="136">
        <v>17.5</v>
      </c>
      <c r="W210" s="136">
        <v>8.8000000000000007</v>
      </c>
      <c r="X210" s="175">
        <v>40</v>
      </c>
      <c r="Y210" s="136">
        <v>33</v>
      </c>
      <c r="Z210" s="136">
        <v>13.2</v>
      </c>
      <c r="AA210" s="175">
        <f t="shared" ref="AA210:AC210" si="1038">AVERAGE(U210,X210)</f>
        <v>45</v>
      </c>
      <c r="AB210" s="136">
        <f t="shared" si="1038"/>
        <v>25.25</v>
      </c>
      <c r="AC210" s="136">
        <f t="shared" si="1038"/>
        <v>11</v>
      </c>
      <c r="AD210" s="229">
        <v>43660</v>
      </c>
      <c r="AE210" s="275">
        <v>50</v>
      </c>
      <c r="AF210" s="276">
        <v>17.5</v>
      </c>
      <c r="AG210" s="276">
        <v>8.8000000000000007</v>
      </c>
      <c r="AH210" s="168"/>
      <c r="AI210" s="229">
        <v>43662</v>
      </c>
      <c r="AJ210" s="275">
        <v>45</v>
      </c>
      <c r="AK210" s="276">
        <v>55.3</v>
      </c>
      <c r="AL210" s="276">
        <v>24.9</v>
      </c>
      <c r="AM210" s="168" t="s">
        <v>77</v>
      </c>
      <c r="AN210" s="136">
        <f t="shared" ref="AN210:AP210" si="1039">AVERAGE(AE210,AJ210)</f>
        <v>47.5</v>
      </c>
      <c r="AO210" s="136">
        <f t="shared" si="1039"/>
        <v>36.4</v>
      </c>
      <c r="AP210" s="136">
        <f t="shared" si="1039"/>
        <v>16.850000000000001</v>
      </c>
      <c r="AQ210" s="229">
        <v>44030</v>
      </c>
      <c r="AR210" s="116">
        <v>0</v>
      </c>
      <c r="AS210" s="116">
        <v>0</v>
      </c>
      <c r="AT210" s="117">
        <f t="shared" si="871"/>
        <v>0</v>
      </c>
      <c r="AU210" s="116">
        <v>4.149</v>
      </c>
      <c r="AV210" s="116">
        <v>0.64488994812841727</v>
      </c>
      <c r="AW210" s="115" t="s">
        <v>725</v>
      </c>
      <c r="AX210" s="116">
        <v>5</v>
      </c>
      <c r="AY210" s="116">
        <v>30</v>
      </c>
      <c r="AZ210" s="117">
        <f t="shared" si="872"/>
        <v>1.5</v>
      </c>
      <c r="BA210" s="116">
        <v>3.7</v>
      </c>
      <c r="BB210" s="116">
        <v>0.68952007835455431</v>
      </c>
      <c r="BC210" s="136">
        <f t="shared" si="873"/>
        <v>2.5</v>
      </c>
      <c r="BD210" s="136">
        <f t="shared" si="874"/>
        <v>15</v>
      </c>
      <c r="BE210" s="136">
        <f t="shared" si="875"/>
        <v>0.75</v>
      </c>
      <c r="BF210" s="136">
        <f t="shared" si="876"/>
        <v>3.9245000000000001</v>
      </c>
      <c r="BG210" s="136">
        <f t="shared" si="877"/>
        <v>0.66720501324148573</v>
      </c>
      <c r="BH210" s="93"/>
      <c r="BI210" s="93"/>
      <c r="BJ210" s="93"/>
      <c r="BK210" s="93"/>
      <c r="BL210" s="248"/>
      <c r="BM210" s="248"/>
      <c r="BN210" s="93"/>
      <c r="BO210" s="93"/>
      <c r="BP210" s="93"/>
      <c r="BQ210" s="93"/>
      <c r="BR210" s="93"/>
      <c r="BS210" s="248"/>
      <c r="BT210" s="248"/>
      <c r="BU210" s="93"/>
      <c r="BV210" s="93"/>
      <c r="BW210" s="93"/>
      <c r="BX210" s="93"/>
      <c r="BY210" s="248"/>
      <c r="BZ210" s="248"/>
      <c r="CA210" s="90">
        <v>35</v>
      </c>
      <c r="CB210" s="90">
        <v>20</v>
      </c>
      <c r="CC210" s="90">
        <v>7</v>
      </c>
      <c r="CD210" s="175">
        <v>80</v>
      </c>
      <c r="CE210" s="175">
        <v>65</v>
      </c>
      <c r="CF210" s="136">
        <v>52</v>
      </c>
      <c r="CG210" s="136">
        <v>26.666666666666668</v>
      </c>
      <c r="CH210" s="136">
        <v>78.637997283264113</v>
      </c>
      <c r="CI210" s="90">
        <v>40</v>
      </c>
      <c r="CJ210" s="90">
        <v>35</v>
      </c>
      <c r="CK210" s="136">
        <v>14</v>
      </c>
      <c r="CL210" s="90">
        <v>35</v>
      </c>
      <c r="CM210" s="90">
        <v>20</v>
      </c>
      <c r="CN210" s="136">
        <v>7</v>
      </c>
      <c r="CO210" s="90">
        <v>37.5</v>
      </c>
      <c r="CP210" s="90">
        <v>27.5</v>
      </c>
      <c r="CQ210" s="136">
        <v>10.5</v>
      </c>
      <c r="CR210" s="175">
        <v>50</v>
      </c>
      <c r="CS210" s="175">
        <v>40</v>
      </c>
      <c r="CT210" s="90">
        <v>20</v>
      </c>
      <c r="CU210" s="90">
        <v>39</v>
      </c>
      <c r="CV210" s="136">
        <v>40.223204904633995</v>
      </c>
      <c r="CW210" s="175">
        <v>55</v>
      </c>
      <c r="CX210" s="175">
        <v>45</v>
      </c>
      <c r="CY210" s="90">
        <v>24.75</v>
      </c>
      <c r="CZ210" s="90">
        <v>28</v>
      </c>
      <c r="DA210" s="136">
        <v>17.465683924776666</v>
      </c>
      <c r="DB210" s="136">
        <f t="shared" ref="DB210:DC210" si="1040">AVERAGE(CR210,CW210)</f>
        <v>52.5</v>
      </c>
      <c r="DC210" s="136">
        <f t="shared" si="1040"/>
        <v>42.5</v>
      </c>
      <c r="DD210" s="136">
        <f t="shared" ref="DD210:DE210" si="1041">AVERAGE(CU210,CZ210)</f>
        <v>33.5</v>
      </c>
      <c r="DE210" s="136">
        <f t="shared" si="1041"/>
        <v>28.844444414705329</v>
      </c>
      <c r="DF210" s="234">
        <f t="shared" si="962"/>
        <v>45</v>
      </c>
      <c r="DG210" s="234">
        <f t="shared" si="963"/>
        <v>34.706666666666671</v>
      </c>
      <c r="DH210" s="234">
        <f t="shared" si="964"/>
        <v>18.983333333333334</v>
      </c>
      <c r="DI210" s="234">
        <f t="shared" si="965"/>
        <v>38.198400480455369</v>
      </c>
      <c r="DJ210" s="234">
        <f t="shared" si="812"/>
        <v>31.222222222222225</v>
      </c>
    </row>
    <row r="211" spans="1:114" ht="15.75" customHeight="1" x14ac:dyDescent="0.35">
      <c r="B211" s="165">
        <v>740</v>
      </c>
      <c r="C211" s="146" t="s">
        <v>535</v>
      </c>
      <c r="D211" s="129" t="s">
        <v>73</v>
      </c>
      <c r="E211" s="130" t="s">
        <v>454</v>
      </c>
      <c r="F211" s="278"/>
      <c r="G211" s="279"/>
      <c r="H211" s="90"/>
      <c r="I211" s="175">
        <v>100</v>
      </c>
      <c r="J211" s="136">
        <v>66</v>
      </c>
      <c r="K211" s="136">
        <v>66</v>
      </c>
      <c r="L211" s="274">
        <v>46.913294969890323</v>
      </c>
      <c r="M211" s="175">
        <v>100</v>
      </c>
      <c r="N211" s="175">
        <v>95</v>
      </c>
      <c r="O211" s="136">
        <v>95</v>
      </c>
      <c r="P211" s="274">
        <v>57.814291173098972</v>
      </c>
      <c r="Q211" s="136">
        <f t="shared" ref="Q211:T211" si="1042">AVERAGE(I211,M211)</f>
        <v>100</v>
      </c>
      <c r="R211" s="136">
        <f t="shared" si="1042"/>
        <v>80.5</v>
      </c>
      <c r="S211" s="136">
        <f t="shared" si="1042"/>
        <v>80.5</v>
      </c>
      <c r="T211" s="136">
        <f t="shared" si="1042"/>
        <v>52.363793071494648</v>
      </c>
      <c r="U211" s="175">
        <v>40</v>
      </c>
      <c r="V211" s="136">
        <v>66</v>
      </c>
      <c r="W211" s="136">
        <v>26.4</v>
      </c>
      <c r="X211" s="175">
        <v>60</v>
      </c>
      <c r="Y211" s="136">
        <v>17.5</v>
      </c>
      <c r="Z211" s="136">
        <v>10.5</v>
      </c>
      <c r="AA211" s="175">
        <f t="shared" ref="AA211:AC211" si="1043">AVERAGE(U211,X211)</f>
        <v>50</v>
      </c>
      <c r="AB211" s="136">
        <f t="shared" si="1043"/>
        <v>41.75</v>
      </c>
      <c r="AC211" s="136">
        <f t="shared" si="1043"/>
        <v>18.45</v>
      </c>
      <c r="AD211" s="229">
        <v>43656</v>
      </c>
      <c r="AE211" s="275">
        <v>95</v>
      </c>
      <c r="AF211" s="276">
        <v>66</v>
      </c>
      <c r="AG211" s="276">
        <v>62.7</v>
      </c>
      <c r="AH211" s="168"/>
      <c r="AI211" s="229">
        <v>43653</v>
      </c>
      <c r="AJ211" s="275">
        <v>90</v>
      </c>
      <c r="AK211" s="276">
        <v>79</v>
      </c>
      <c r="AL211" s="276">
        <v>71.099999999999994</v>
      </c>
      <c r="AM211" s="174"/>
      <c r="AN211" s="136">
        <f t="shared" ref="AN211:AP211" si="1044">AVERAGE(AE211,AJ211)</f>
        <v>92.5</v>
      </c>
      <c r="AO211" s="136">
        <f t="shared" si="1044"/>
        <v>72.5</v>
      </c>
      <c r="AP211" s="136">
        <f t="shared" si="1044"/>
        <v>66.900000000000006</v>
      </c>
      <c r="AQ211" s="229">
        <v>44028</v>
      </c>
      <c r="AR211" s="116">
        <v>20</v>
      </c>
      <c r="AS211" s="116">
        <v>85</v>
      </c>
      <c r="AT211" s="117">
        <f t="shared" si="871"/>
        <v>17</v>
      </c>
      <c r="AU211" s="116">
        <v>14.84</v>
      </c>
      <c r="AV211" s="116">
        <v>2.4519716885743179</v>
      </c>
      <c r="AW211" s="115">
        <v>44029</v>
      </c>
      <c r="AX211" s="116">
        <v>60</v>
      </c>
      <c r="AY211" s="116">
        <v>40</v>
      </c>
      <c r="AZ211" s="117">
        <f t="shared" si="872"/>
        <v>24</v>
      </c>
      <c r="BA211" s="116">
        <v>14.731999999999999</v>
      </c>
      <c r="BB211" s="116">
        <v>4.3465949313322954</v>
      </c>
      <c r="BC211" s="136">
        <f t="shared" si="873"/>
        <v>40</v>
      </c>
      <c r="BD211" s="136">
        <f t="shared" si="874"/>
        <v>62.5</v>
      </c>
      <c r="BE211" s="136">
        <f t="shared" si="875"/>
        <v>20.5</v>
      </c>
      <c r="BF211" s="136">
        <f t="shared" si="876"/>
        <v>14.786</v>
      </c>
      <c r="BG211" s="136">
        <f t="shared" si="877"/>
        <v>3.3992833099533066</v>
      </c>
      <c r="BH211" s="261">
        <v>44390</v>
      </c>
      <c r="BI211" s="259">
        <v>65</v>
      </c>
      <c r="BJ211" s="259">
        <v>40</v>
      </c>
      <c r="BK211" s="259">
        <f>(BI211*BJ211)/100</f>
        <v>26</v>
      </c>
      <c r="BL211" s="325">
        <v>39.081000000000003</v>
      </c>
      <c r="BM211" s="325">
        <v>11.578274760383387</v>
      </c>
      <c r="BN211" s="262"/>
      <c r="BO211" s="257">
        <v>44389</v>
      </c>
      <c r="BP211" s="258">
        <v>75</v>
      </c>
      <c r="BQ211" s="258">
        <v>40</v>
      </c>
      <c r="BR211" s="259">
        <f>(BP211*BQ211)/100</f>
        <v>30</v>
      </c>
      <c r="BS211" s="325">
        <v>6.53</v>
      </c>
      <c r="BT211" s="325">
        <v>8.9971472459951709</v>
      </c>
      <c r="BU211" s="260"/>
      <c r="BV211" s="93">
        <f t="shared" ref="BV211:BX212" si="1045">AVERAGE(BI211,BP211)</f>
        <v>70</v>
      </c>
      <c r="BW211" s="93">
        <f t="shared" si="1045"/>
        <v>40</v>
      </c>
      <c r="BX211" s="93">
        <f t="shared" si="1045"/>
        <v>28</v>
      </c>
      <c r="BY211" s="248">
        <f t="shared" si="970"/>
        <v>22.805500000000002</v>
      </c>
      <c r="BZ211" s="248">
        <f t="shared" si="971"/>
        <v>10.28771100318928</v>
      </c>
      <c r="CA211" s="90">
        <v>50</v>
      </c>
      <c r="CB211" s="90">
        <v>50</v>
      </c>
      <c r="CC211" s="90">
        <v>25</v>
      </c>
      <c r="CD211" s="175">
        <v>95</v>
      </c>
      <c r="CE211" s="175">
        <v>90</v>
      </c>
      <c r="CF211" s="136">
        <v>85.5</v>
      </c>
      <c r="CG211" s="136">
        <v>35.333333333333336</v>
      </c>
      <c r="CH211" s="136">
        <v>36.44</v>
      </c>
      <c r="CI211" s="90">
        <v>70</v>
      </c>
      <c r="CJ211" s="90">
        <v>60</v>
      </c>
      <c r="CK211" s="136">
        <v>42</v>
      </c>
      <c r="CL211" s="90">
        <v>90</v>
      </c>
      <c r="CM211" s="90">
        <v>70</v>
      </c>
      <c r="CN211" s="136">
        <v>63</v>
      </c>
      <c r="CO211" s="90">
        <v>80</v>
      </c>
      <c r="CP211" s="90">
        <v>65</v>
      </c>
      <c r="CQ211" s="136">
        <v>52.5</v>
      </c>
      <c r="CR211" s="175">
        <v>90</v>
      </c>
      <c r="CS211" s="175">
        <v>75</v>
      </c>
      <c r="CT211" s="90">
        <v>67.5</v>
      </c>
      <c r="CU211" s="90">
        <v>44</v>
      </c>
      <c r="CV211" s="136">
        <v>46.343344150128075</v>
      </c>
      <c r="CW211" s="175">
        <v>80</v>
      </c>
      <c r="CX211" s="175">
        <v>55</v>
      </c>
      <c r="CY211" s="90">
        <v>44</v>
      </c>
      <c r="CZ211" s="90">
        <v>38</v>
      </c>
      <c r="DA211" s="136">
        <v>59.457521111046866</v>
      </c>
      <c r="DB211" s="136">
        <f t="shared" ref="DB211:DC211" si="1046">AVERAGE(CR211,CW211)</f>
        <v>85</v>
      </c>
      <c r="DC211" s="136">
        <f t="shared" si="1046"/>
        <v>65</v>
      </c>
      <c r="DD211" s="136">
        <f t="shared" ref="DD211:DE211" si="1047">AVERAGE(CU211,CZ211)</f>
        <v>41</v>
      </c>
      <c r="DE211" s="136">
        <f t="shared" si="1047"/>
        <v>52.900432630587474</v>
      </c>
      <c r="DF211" s="234">
        <f t="shared" si="962"/>
        <v>73.75</v>
      </c>
      <c r="DG211" s="234">
        <f t="shared" si="963"/>
        <v>62.15625</v>
      </c>
      <c r="DH211" s="234">
        <f t="shared" si="964"/>
        <v>47.231250000000003</v>
      </c>
      <c r="DI211" s="234">
        <f t="shared" si="965"/>
        <v>52.632112851041065</v>
      </c>
      <c r="DJ211" s="234">
        <f t="shared" si="812"/>
        <v>39.111111111111114</v>
      </c>
    </row>
    <row r="212" spans="1:114" ht="15.75" customHeight="1" x14ac:dyDescent="0.35">
      <c r="A212" t="s">
        <v>81</v>
      </c>
      <c r="B212" s="165">
        <v>741</v>
      </c>
      <c r="C212" s="146" t="s">
        <v>536</v>
      </c>
      <c r="D212" s="129" t="s">
        <v>73</v>
      </c>
      <c r="E212" s="130" t="s">
        <v>454</v>
      </c>
      <c r="F212" s="273">
        <v>60</v>
      </c>
      <c r="G212" s="136">
        <v>33</v>
      </c>
      <c r="H212" s="90">
        <v>19.8</v>
      </c>
      <c r="I212" s="175">
        <v>50</v>
      </c>
      <c r="J212" s="136">
        <v>44.4</v>
      </c>
      <c r="K212" s="136">
        <v>22.2</v>
      </c>
      <c r="L212" s="274">
        <v>4.7748434403074187</v>
      </c>
      <c r="M212" s="175">
        <v>75</v>
      </c>
      <c r="N212" s="175">
        <v>44.4</v>
      </c>
      <c r="O212" s="136">
        <v>33.299999999999997</v>
      </c>
      <c r="P212" s="274">
        <v>10.800757289337984</v>
      </c>
      <c r="Q212" s="136">
        <f t="shared" ref="Q212:T212" si="1048">AVERAGE(I212,M212)</f>
        <v>62.5</v>
      </c>
      <c r="R212" s="136">
        <f t="shared" si="1048"/>
        <v>44.4</v>
      </c>
      <c r="S212" s="136">
        <f t="shared" si="1048"/>
        <v>27.75</v>
      </c>
      <c r="T212" s="136">
        <f t="shared" si="1048"/>
        <v>7.7878003648227008</v>
      </c>
      <c r="U212" s="175">
        <v>40</v>
      </c>
      <c r="V212" s="136">
        <v>7</v>
      </c>
      <c r="W212" s="136">
        <v>2.8</v>
      </c>
      <c r="X212" s="175">
        <v>30</v>
      </c>
      <c r="Y212" s="136">
        <v>21</v>
      </c>
      <c r="Z212" s="136">
        <v>6.3</v>
      </c>
      <c r="AA212" s="175">
        <f t="shared" ref="AA212:AC212" si="1049">AVERAGE(U212,X212)</f>
        <v>35</v>
      </c>
      <c r="AB212" s="136">
        <f t="shared" si="1049"/>
        <v>14</v>
      </c>
      <c r="AC212" s="136">
        <f t="shared" si="1049"/>
        <v>4.55</v>
      </c>
      <c r="AD212" s="229">
        <v>43655</v>
      </c>
      <c r="AE212" s="275">
        <v>75</v>
      </c>
      <c r="AF212" s="276">
        <v>66</v>
      </c>
      <c r="AG212" s="276">
        <v>49.5</v>
      </c>
      <c r="AH212" s="168"/>
      <c r="AI212" s="229">
        <v>43656</v>
      </c>
      <c r="AJ212" s="275">
        <v>60</v>
      </c>
      <c r="AK212" s="276">
        <v>66</v>
      </c>
      <c r="AL212" s="276">
        <v>39.6</v>
      </c>
      <c r="AM212" s="168" t="s">
        <v>77</v>
      </c>
      <c r="AN212" s="136">
        <f t="shared" ref="AN212:AP212" si="1050">AVERAGE(AE212,AJ212)</f>
        <v>67.5</v>
      </c>
      <c r="AO212" s="136">
        <f t="shared" si="1050"/>
        <v>66</v>
      </c>
      <c r="AP212" s="136">
        <f t="shared" si="1050"/>
        <v>44.55</v>
      </c>
      <c r="AQ212" s="229">
        <v>44026</v>
      </c>
      <c r="AR212" s="116">
        <v>40</v>
      </c>
      <c r="AS212" s="116">
        <v>15</v>
      </c>
      <c r="AT212" s="117">
        <f t="shared" si="871"/>
        <v>6</v>
      </c>
      <c r="AU212" s="116">
        <v>0.50600000000000001</v>
      </c>
      <c r="AV212" s="116">
        <v>0.22212526278211894</v>
      </c>
      <c r="AW212" s="115">
        <v>44031</v>
      </c>
      <c r="AX212" s="116">
        <v>20</v>
      </c>
      <c r="AY212" s="116">
        <v>15</v>
      </c>
      <c r="AZ212" s="117">
        <f t="shared" si="872"/>
        <v>3</v>
      </c>
      <c r="BA212" s="116">
        <v>0.432</v>
      </c>
      <c r="BB212" s="116">
        <v>7.1851984911083175E-2</v>
      </c>
      <c r="BC212" s="136">
        <f t="shared" si="873"/>
        <v>30</v>
      </c>
      <c r="BD212" s="136">
        <f t="shared" si="874"/>
        <v>15</v>
      </c>
      <c r="BE212" s="136">
        <f t="shared" si="875"/>
        <v>4.5</v>
      </c>
      <c r="BF212" s="136">
        <f t="shared" si="876"/>
        <v>0.46899999999999997</v>
      </c>
      <c r="BG212" s="136">
        <f t="shared" si="877"/>
        <v>0.14698862384660105</v>
      </c>
      <c r="BH212" s="261">
        <v>44385</v>
      </c>
      <c r="BI212" s="259">
        <v>30</v>
      </c>
      <c r="BJ212" s="259">
        <v>14</v>
      </c>
      <c r="BK212" s="259">
        <f>(BI212*BJ212)/100</f>
        <v>4.2</v>
      </c>
      <c r="BL212" s="325">
        <v>1.532</v>
      </c>
      <c r="BM212" s="325">
        <v>1.3021353023348634</v>
      </c>
      <c r="BN212" s="262"/>
      <c r="BO212" s="257">
        <v>44384</v>
      </c>
      <c r="BP212" s="258">
        <v>30</v>
      </c>
      <c r="BQ212" s="258">
        <v>14</v>
      </c>
      <c r="BR212" s="259">
        <f>(BP212*BQ212)/100</f>
        <v>4.2</v>
      </c>
      <c r="BS212" s="325">
        <v>0.46600000000000003</v>
      </c>
      <c r="BT212" s="325">
        <v>0.25953074036404444</v>
      </c>
      <c r="BU212" s="260"/>
      <c r="BV212" s="93">
        <f t="shared" si="1045"/>
        <v>30</v>
      </c>
      <c r="BW212" s="93">
        <f t="shared" si="1045"/>
        <v>14</v>
      </c>
      <c r="BX212" s="93">
        <f t="shared" si="1045"/>
        <v>4.2</v>
      </c>
      <c r="BY212" s="248">
        <f t="shared" si="970"/>
        <v>0.999</v>
      </c>
      <c r="BZ212" s="248">
        <f t="shared" si="971"/>
        <v>0.78083302134945387</v>
      </c>
      <c r="CA212" s="90">
        <v>50</v>
      </c>
      <c r="CB212" s="90">
        <v>30</v>
      </c>
      <c r="CC212" s="90">
        <v>15</v>
      </c>
      <c r="CD212" s="175">
        <v>60</v>
      </c>
      <c r="CE212" s="175">
        <v>40</v>
      </c>
      <c r="CF212" s="136">
        <v>24</v>
      </c>
      <c r="CG212" s="136">
        <v>13</v>
      </c>
      <c r="CH212" s="136">
        <v>8.8802393502594672</v>
      </c>
      <c r="CI212" s="90">
        <v>30</v>
      </c>
      <c r="CJ212" s="90">
        <v>20</v>
      </c>
      <c r="CK212" s="136">
        <v>6</v>
      </c>
      <c r="CL212" s="90">
        <v>30</v>
      </c>
      <c r="CM212" s="90">
        <v>15</v>
      </c>
      <c r="CN212" s="136">
        <v>4.5</v>
      </c>
      <c r="CO212" s="90">
        <v>30</v>
      </c>
      <c r="CP212" s="90">
        <v>17.5</v>
      </c>
      <c r="CQ212" s="136">
        <v>5.25</v>
      </c>
      <c r="CR212" s="175">
        <v>75</v>
      </c>
      <c r="CS212" s="175">
        <v>60</v>
      </c>
      <c r="CT212" s="90">
        <v>45</v>
      </c>
      <c r="CU212" s="90">
        <v>17</v>
      </c>
      <c r="CV212" s="136">
        <v>9.8853987777205568</v>
      </c>
      <c r="CW212" s="175">
        <v>80</v>
      </c>
      <c r="CX212" s="175">
        <v>60</v>
      </c>
      <c r="CY212" s="90">
        <v>48</v>
      </c>
      <c r="CZ212" s="90">
        <v>18</v>
      </c>
      <c r="DA212" s="136">
        <v>8.9164777244031033</v>
      </c>
      <c r="DB212" s="136">
        <f t="shared" ref="DB212:DC212" si="1051">AVERAGE(CR212,CW212)</f>
        <v>77.5</v>
      </c>
      <c r="DC212" s="136">
        <f t="shared" si="1051"/>
        <v>60</v>
      </c>
      <c r="DD212" s="136">
        <f t="shared" ref="DD212:DE212" si="1052">AVERAGE(CU212,CZ212)</f>
        <v>17.5</v>
      </c>
      <c r="DE212" s="136">
        <f t="shared" si="1052"/>
        <v>9.4009382510618309</v>
      </c>
      <c r="DF212" s="234">
        <f t="shared" si="962"/>
        <v>49.117647058823529</v>
      </c>
      <c r="DG212" s="234">
        <f t="shared" si="963"/>
        <v>33.223529411764702</v>
      </c>
      <c r="DH212" s="234">
        <f t="shared" si="964"/>
        <v>19.611764705882351</v>
      </c>
      <c r="DI212" s="234">
        <f t="shared" si="965"/>
        <v>8.5943693079422658</v>
      </c>
      <c r="DJ212" s="234">
        <f t="shared" si="812"/>
        <v>16</v>
      </c>
    </row>
    <row r="213" spans="1:114" ht="15.75" customHeight="1" x14ac:dyDescent="0.35">
      <c r="B213" s="165">
        <v>742</v>
      </c>
      <c r="C213" s="146" t="s">
        <v>538</v>
      </c>
      <c r="D213" s="129" t="s">
        <v>73</v>
      </c>
      <c r="E213" s="130" t="s">
        <v>454</v>
      </c>
      <c r="F213" s="273">
        <v>50</v>
      </c>
      <c r="G213" s="136">
        <v>33</v>
      </c>
      <c r="H213" s="90">
        <v>16.5</v>
      </c>
      <c r="I213" s="175">
        <v>50</v>
      </c>
      <c r="J213" s="136">
        <v>44.4</v>
      </c>
      <c r="K213" s="136">
        <v>22.2</v>
      </c>
      <c r="L213" s="274">
        <v>29.93071468742119</v>
      </c>
      <c r="M213" s="175">
        <v>70</v>
      </c>
      <c r="N213" s="175">
        <v>84.5</v>
      </c>
      <c r="O213" s="136">
        <v>59.2</v>
      </c>
      <c r="P213" s="274">
        <v>30.690348903104656</v>
      </c>
      <c r="Q213" s="136">
        <f t="shared" ref="Q213:T213" si="1053">AVERAGE(I213,M213)</f>
        <v>60</v>
      </c>
      <c r="R213" s="136">
        <f t="shared" si="1053"/>
        <v>64.45</v>
      </c>
      <c r="S213" s="136">
        <f t="shared" si="1053"/>
        <v>40.700000000000003</v>
      </c>
      <c r="T213" s="136">
        <f t="shared" si="1053"/>
        <v>30.310531795262925</v>
      </c>
      <c r="U213" s="175">
        <v>30</v>
      </c>
      <c r="V213" s="136">
        <v>21</v>
      </c>
      <c r="W213" s="136">
        <v>6.3</v>
      </c>
      <c r="X213" s="175">
        <v>60</v>
      </c>
      <c r="Y213" s="136">
        <v>33</v>
      </c>
      <c r="Z213" s="136">
        <v>19.8</v>
      </c>
      <c r="AA213" s="175">
        <f t="shared" ref="AA213:AC213" si="1054">AVERAGE(U213,X213)</f>
        <v>45</v>
      </c>
      <c r="AB213" s="136">
        <f t="shared" si="1054"/>
        <v>27</v>
      </c>
      <c r="AC213" s="136">
        <f t="shared" si="1054"/>
        <v>13.05</v>
      </c>
      <c r="AD213" s="229">
        <v>43658</v>
      </c>
      <c r="AE213" s="275">
        <v>80</v>
      </c>
      <c r="AF213" s="276">
        <v>55.3</v>
      </c>
      <c r="AG213" s="276">
        <v>44.2</v>
      </c>
      <c r="AH213" s="174"/>
      <c r="AI213" s="229">
        <v>43656</v>
      </c>
      <c r="AJ213" s="275">
        <v>70</v>
      </c>
      <c r="AK213" s="276">
        <v>72.5</v>
      </c>
      <c r="AL213" s="276">
        <v>50.8</v>
      </c>
      <c r="AM213" s="174"/>
      <c r="AN213" s="136">
        <f t="shared" ref="AN213:AP213" si="1055">AVERAGE(AE213,AJ213)</f>
        <v>75</v>
      </c>
      <c r="AO213" s="136">
        <f t="shared" si="1055"/>
        <v>63.9</v>
      </c>
      <c r="AP213" s="136">
        <f t="shared" si="1055"/>
        <v>47.5</v>
      </c>
      <c r="AQ213" s="229">
        <v>44026</v>
      </c>
      <c r="AR213" s="116">
        <v>10</v>
      </c>
      <c r="AS213" s="116">
        <v>50</v>
      </c>
      <c r="AT213" s="117">
        <f t="shared" si="871"/>
        <v>5</v>
      </c>
      <c r="AU213" s="116">
        <v>4.0449999999999999</v>
      </c>
      <c r="AV213" s="116">
        <v>1.2179416418294884</v>
      </c>
      <c r="AW213" s="115">
        <v>44027</v>
      </c>
      <c r="AX213" s="116">
        <v>20</v>
      </c>
      <c r="AY213" s="116">
        <v>25</v>
      </c>
      <c r="AZ213" s="117">
        <f t="shared" si="872"/>
        <v>5</v>
      </c>
      <c r="BA213" s="116">
        <v>3.02</v>
      </c>
      <c r="BB213" s="116">
        <v>0.98317773869120106</v>
      </c>
      <c r="BC213" s="136">
        <f t="shared" si="873"/>
        <v>15</v>
      </c>
      <c r="BD213" s="136">
        <f t="shared" si="874"/>
        <v>37.5</v>
      </c>
      <c r="BE213" s="136">
        <f t="shared" si="875"/>
        <v>5</v>
      </c>
      <c r="BF213" s="136">
        <f t="shared" si="876"/>
        <v>3.5324999999999998</v>
      </c>
      <c r="BG213" s="136">
        <f t="shared" si="877"/>
        <v>1.1005596902603447</v>
      </c>
      <c r="BH213" s="93"/>
      <c r="BI213" s="93"/>
      <c r="BJ213" s="93"/>
      <c r="BK213" s="93"/>
      <c r="BL213" s="248"/>
      <c r="BM213" s="248"/>
      <c r="BN213" s="93"/>
      <c r="BO213" s="93"/>
      <c r="BP213" s="93"/>
      <c r="BQ213" s="93"/>
      <c r="BR213" s="93"/>
      <c r="BS213" s="248"/>
      <c r="BT213" s="248"/>
      <c r="BU213" s="93"/>
      <c r="BV213" s="93"/>
      <c r="BW213" s="93"/>
      <c r="BX213" s="93"/>
      <c r="BY213" s="248"/>
      <c r="BZ213" s="248"/>
      <c r="CA213" s="90">
        <v>60</v>
      </c>
      <c r="CB213" s="90">
        <v>35</v>
      </c>
      <c r="CC213" s="90">
        <v>21</v>
      </c>
      <c r="CD213" s="175">
        <v>100</v>
      </c>
      <c r="CE213" s="175">
        <v>75</v>
      </c>
      <c r="CF213" s="136">
        <v>75</v>
      </c>
      <c r="CG213" s="136">
        <v>13.333333333333334</v>
      </c>
      <c r="CH213" s="136">
        <v>13.988435712833585</v>
      </c>
      <c r="CI213" s="90">
        <v>50</v>
      </c>
      <c r="CJ213" s="90">
        <v>40</v>
      </c>
      <c r="CK213" s="136">
        <v>20</v>
      </c>
      <c r="CL213" s="90">
        <v>40</v>
      </c>
      <c r="CM213" s="90">
        <v>25</v>
      </c>
      <c r="CN213" s="136">
        <v>10</v>
      </c>
      <c r="CO213" s="90">
        <v>45</v>
      </c>
      <c r="CP213" s="90">
        <v>32.5</v>
      </c>
      <c r="CQ213" s="136">
        <v>15</v>
      </c>
      <c r="CR213" s="175">
        <v>60</v>
      </c>
      <c r="CS213" s="175">
        <v>45</v>
      </c>
      <c r="CT213" s="90">
        <v>27</v>
      </c>
      <c r="CU213" s="90">
        <v>21</v>
      </c>
      <c r="CV213" s="136">
        <v>10.403191331656496</v>
      </c>
      <c r="CW213" s="175">
        <v>70</v>
      </c>
      <c r="CX213" s="175">
        <v>60</v>
      </c>
      <c r="CY213" s="90">
        <v>42</v>
      </c>
      <c r="CZ213" s="90">
        <v>30</v>
      </c>
      <c r="DA213" s="136">
        <v>13.912438176253541</v>
      </c>
      <c r="DB213" s="136">
        <f t="shared" ref="DB213:DC213" si="1056">AVERAGE(CR213,CW213)</f>
        <v>65</v>
      </c>
      <c r="DC213" s="136">
        <f t="shared" si="1056"/>
        <v>52.5</v>
      </c>
      <c r="DD213" s="136">
        <f t="shared" ref="DD213:DE213" si="1057">AVERAGE(CU213,CZ213)</f>
        <v>25.5</v>
      </c>
      <c r="DE213" s="136">
        <f t="shared" si="1057"/>
        <v>12.157814753955019</v>
      </c>
      <c r="DF213" s="234">
        <f t="shared" si="962"/>
        <v>54.666666666666664</v>
      </c>
      <c r="DG213" s="234">
        <f t="shared" si="963"/>
        <v>46.580000000000005</v>
      </c>
      <c r="DH213" s="234">
        <f t="shared" si="964"/>
        <v>28.266666666666666</v>
      </c>
      <c r="DI213" s="234">
        <f t="shared" si="965"/>
        <v>21.234173274608974</v>
      </c>
      <c r="DJ213" s="234">
        <f t="shared" si="812"/>
        <v>21.444444444444446</v>
      </c>
    </row>
    <row r="214" spans="1:114" ht="15.75" customHeight="1" x14ac:dyDescent="0.35">
      <c r="B214" s="165">
        <v>743</v>
      </c>
      <c r="C214" s="146" t="s">
        <v>539</v>
      </c>
      <c r="D214" s="129" t="s">
        <v>73</v>
      </c>
      <c r="E214" s="130" t="s">
        <v>454</v>
      </c>
      <c r="F214" s="273">
        <v>60</v>
      </c>
      <c r="G214" s="136">
        <v>55</v>
      </c>
      <c r="H214" s="90">
        <v>33</v>
      </c>
      <c r="I214" s="175">
        <v>90</v>
      </c>
      <c r="J214" s="136">
        <v>55.3</v>
      </c>
      <c r="K214" s="136">
        <v>49.8</v>
      </c>
      <c r="L214" s="274">
        <v>28.010619444382677</v>
      </c>
      <c r="M214" s="175">
        <v>95</v>
      </c>
      <c r="N214" s="175">
        <v>55.3</v>
      </c>
      <c r="O214" s="136">
        <v>52.5</v>
      </c>
      <c r="P214" s="274">
        <v>24.367071688854267</v>
      </c>
      <c r="Q214" s="136">
        <f t="shared" ref="Q214:T214" si="1058">AVERAGE(I214,M214)</f>
        <v>92.5</v>
      </c>
      <c r="R214" s="136">
        <f t="shared" si="1058"/>
        <v>55.3</v>
      </c>
      <c r="S214" s="136">
        <f t="shared" si="1058"/>
        <v>51.15</v>
      </c>
      <c r="T214" s="136">
        <f t="shared" si="1058"/>
        <v>26.188845566618472</v>
      </c>
      <c r="U214" s="175">
        <v>50</v>
      </c>
      <c r="V214" s="136">
        <v>33</v>
      </c>
      <c r="W214" s="136">
        <v>16.5</v>
      </c>
      <c r="X214" s="175">
        <v>40</v>
      </c>
      <c r="Y214" s="136">
        <v>21</v>
      </c>
      <c r="Z214" s="136">
        <v>8.4</v>
      </c>
      <c r="AA214" s="175">
        <f t="shared" ref="AA214:AC214" si="1059">AVERAGE(U214,X214)</f>
        <v>45</v>
      </c>
      <c r="AB214" s="136">
        <f t="shared" si="1059"/>
        <v>27</v>
      </c>
      <c r="AC214" s="136">
        <f t="shared" si="1059"/>
        <v>12.45</v>
      </c>
      <c r="AD214" s="229">
        <v>43658</v>
      </c>
      <c r="AE214" s="275">
        <v>70</v>
      </c>
      <c r="AF214" s="276">
        <v>60.7</v>
      </c>
      <c r="AG214" s="276">
        <v>42.5</v>
      </c>
      <c r="AH214" s="174"/>
      <c r="AI214" s="229">
        <v>43655</v>
      </c>
      <c r="AJ214" s="275">
        <v>70</v>
      </c>
      <c r="AK214" s="276">
        <v>60.7</v>
      </c>
      <c r="AL214" s="276">
        <v>42.5</v>
      </c>
      <c r="AM214" s="174"/>
      <c r="AN214" s="136">
        <f t="shared" ref="AN214:AP214" si="1060">AVERAGE(AE214,AJ214)</f>
        <v>70</v>
      </c>
      <c r="AO214" s="136">
        <f t="shared" si="1060"/>
        <v>60.7</v>
      </c>
      <c r="AP214" s="136">
        <f t="shared" si="1060"/>
        <v>42.5</v>
      </c>
      <c r="AQ214" s="229">
        <v>44023</v>
      </c>
      <c r="AR214" s="116">
        <v>20</v>
      </c>
      <c r="AS214" s="116">
        <v>20</v>
      </c>
      <c r="AT214" s="117">
        <f t="shared" si="871"/>
        <v>4</v>
      </c>
      <c r="AU214" s="116">
        <v>2.387</v>
      </c>
      <c r="AV214" s="116">
        <v>0.51296665716728407</v>
      </c>
      <c r="AW214" s="115">
        <v>44027</v>
      </c>
      <c r="AX214" s="116">
        <v>45</v>
      </c>
      <c r="AY214" s="116">
        <v>70</v>
      </c>
      <c r="AZ214" s="117">
        <f t="shared" si="872"/>
        <v>31.5</v>
      </c>
      <c r="BA214" s="116">
        <v>2.83</v>
      </c>
      <c r="BB214" s="116">
        <v>0.88268792710706145</v>
      </c>
      <c r="BC214" s="136">
        <f t="shared" si="873"/>
        <v>32.5</v>
      </c>
      <c r="BD214" s="136">
        <f t="shared" si="874"/>
        <v>45</v>
      </c>
      <c r="BE214" s="136">
        <f t="shared" si="875"/>
        <v>17.75</v>
      </c>
      <c r="BF214" s="136">
        <f t="shared" si="876"/>
        <v>2.6085000000000003</v>
      </c>
      <c r="BG214" s="136">
        <f t="shared" si="877"/>
        <v>0.69782729213717276</v>
      </c>
      <c r="BH214" s="93"/>
      <c r="BI214" s="93"/>
      <c r="BJ214" s="93"/>
      <c r="BK214" s="93"/>
      <c r="BL214" s="248"/>
      <c r="BM214" s="248"/>
      <c r="BN214" s="93"/>
      <c r="BO214" s="93"/>
      <c r="BP214" s="93"/>
      <c r="BQ214" s="93"/>
      <c r="BR214" s="93"/>
      <c r="BS214" s="248"/>
      <c r="BT214" s="248"/>
      <c r="BU214" s="93"/>
      <c r="BV214" s="93"/>
      <c r="BW214" s="93"/>
      <c r="BX214" s="93"/>
      <c r="BY214" s="248"/>
      <c r="BZ214" s="248"/>
      <c r="CA214" s="90">
        <v>50</v>
      </c>
      <c r="CB214" s="90">
        <v>25</v>
      </c>
      <c r="CC214" s="90">
        <v>12.5</v>
      </c>
      <c r="CD214" s="175">
        <v>90</v>
      </c>
      <c r="CE214" s="175">
        <v>60</v>
      </c>
      <c r="CF214" s="136">
        <v>54</v>
      </c>
      <c r="CG214" s="136">
        <v>24.333333333333336</v>
      </c>
      <c r="CH214" s="136">
        <v>27.08</v>
      </c>
      <c r="CI214" s="90">
        <v>30</v>
      </c>
      <c r="CJ214" s="90">
        <v>20</v>
      </c>
      <c r="CK214" s="136">
        <v>6</v>
      </c>
      <c r="CL214" s="90">
        <v>60</v>
      </c>
      <c r="CM214" s="90">
        <v>25</v>
      </c>
      <c r="CN214" s="136">
        <v>15</v>
      </c>
      <c r="CO214" s="90">
        <v>45</v>
      </c>
      <c r="CP214" s="90">
        <v>22.5</v>
      </c>
      <c r="CQ214" s="136">
        <v>10.5</v>
      </c>
      <c r="CR214" s="175">
        <v>60</v>
      </c>
      <c r="CS214" s="175">
        <v>55</v>
      </c>
      <c r="CT214" s="90">
        <v>33</v>
      </c>
      <c r="CU214" s="90">
        <v>23</v>
      </c>
      <c r="CV214" s="136">
        <v>15.166411377539422</v>
      </c>
      <c r="CW214" s="175">
        <v>70</v>
      </c>
      <c r="CX214" s="175">
        <v>55</v>
      </c>
      <c r="CY214" s="90">
        <v>38.5</v>
      </c>
      <c r="CZ214" s="90">
        <v>26</v>
      </c>
      <c r="DA214" s="136">
        <v>23.330205679868435</v>
      </c>
      <c r="DB214" s="136">
        <f t="shared" ref="DB214:DC214" si="1061">AVERAGE(CR214,CW214)</f>
        <v>65</v>
      </c>
      <c r="DC214" s="136">
        <f t="shared" si="1061"/>
        <v>55</v>
      </c>
      <c r="DD214" s="136">
        <f t="shared" ref="DD214:DE214" si="1062">AVERAGE(CU214,CZ214)</f>
        <v>24.5</v>
      </c>
      <c r="DE214" s="136">
        <f t="shared" si="1062"/>
        <v>19.24830852870393</v>
      </c>
      <c r="DF214" s="234">
        <f t="shared" si="962"/>
        <v>60</v>
      </c>
      <c r="DG214" s="234">
        <f t="shared" si="963"/>
        <v>44.733333333333334</v>
      </c>
      <c r="DH214" s="234">
        <f t="shared" si="964"/>
        <v>29.313333333333336</v>
      </c>
      <c r="DI214" s="234">
        <f t="shared" si="965"/>
        <v>22.718577047661199</v>
      </c>
      <c r="DJ214" s="234">
        <f t="shared" si="812"/>
        <v>24.444444444444446</v>
      </c>
    </row>
    <row r="215" spans="1:114" ht="15.75" customHeight="1" x14ac:dyDescent="0.35">
      <c r="B215" s="165">
        <v>744</v>
      </c>
      <c r="C215" s="146" t="s">
        <v>540</v>
      </c>
      <c r="D215" s="129" t="s">
        <v>73</v>
      </c>
      <c r="E215" s="130" t="s">
        <v>454</v>
      </c>
      <c r="F215" s="273">
        <v>70</v>
      </c>
      <c r="G215" s="136">
        <v>55</v>
      </c>
      <c r="H215" s="90">
        <v>38.5</v>
      </c>
      <c r="I215" s="175">
        <v>95</v>
      </c>
      <c r="J215" s="136">
        <v>50</v>
      </c>
      <c r="K215" s="136">
        <v>47.5</v>
      </c>
      <c r="L215" s="274">
        <v>19.433109963027047</v>
      </c>
      <c r="M215" s="175">
        <v>100</v>
      </c>
      <c r="N215" s="175">
        <v>72.5</v>
      </c>
      <c r="O215" s="136">
        <v>72.5</v>
      </c>
      <c r="P215" s="274">
        <v>33.871585640450839</v>
      </c>
      <c r="Q215" s="136">
        <f t="shared" ref="Q215:T215" si="1063">AVERAGE(I215,M215)</f>
        <v>97.5</v>
      </c>
      <c r="R215" s="136">
        <f t="shared" si="1063"/>
        <v>61.25</v>
      </c>
      <c r="S215" s="136">
        <f t="shared" si="1063"/>
        <v>60</v>
      </c>
      <c r="T215" s="136">
        <f t="shared" si="1063"/>
        <v>26.652347801738941</v>
      </c>
      <c r="U215" s="175">
        <v>50</v>
      </c>
      <c r="V215" s="136">
        <v>44.3</v>
      </c>
      <c r="W215" s="136">
        <v>22.2</v>
      </c>
      <c r="X215" s="175">
        <v>60</v>
      </c>
      <c r="Y215" s="136">
        <v>33</v>
      </c>
      <c r="Z215" s="136">
        <v>19.8</v>
      </c>
      <c r="AA215" s="175">
        <f t="shared" ref="AA215:AC215" si="1064">AVERAGE(U215,X215)</f>
        <v>55</v>
      </c>
      <c r="AB215" s="136">
        <f t="shared" si="1064"/>
        <v>38.65</v>
      </c>
      <c r="AC215" s="136">
        <f t="shared" si="1064"/>
        <v>21</v>
      </c>
      <c r="AD215" s="229">
        <v>43653</v>
      </c>
      <c r="AE215" s="275">
        <v>100</v>
      </c>
      <c r="AF215" s="276">
        <v>33</v>
      </c>
      <c r="AG215" s="276">
        <v>33</v>
      </c>
      <c r="AH215" s="174"/>
      <c r="AI215" s="229">
        <v>43653</v>
      </c>
      <c r="AJ215" s="275">
        <v>75</v>
      </c>
      <c r="AK215" s="276">
        <v>14</v>
      </c>
      <c r="AL215" s="276">
        <v>10.5</v>
      </c>
      <c r="AM215" s="174"/>
      <c r="AN215" s="136">
        <f t="shared" ref="AN215:AP215" si="1065">AVERAGE(AE215,AJ215)</f>
        <v>87.5</v>
      </c>
      <c r="AO215" s="136">
        <f t="shared" si="1065"/>
        <v>23.5</v>
      </c>
      <c r="AP215" s="136">
        <f t="shared" si="1065"/>
        <v>21.75</v>
      </c>
      <c r="AQ215" s="229">
        <v>44026</v>
      </c>
      <c r="AR215" s="116">
        <v>2</v>
      </c>
      <c r="AS215" s="116">
        <v>30</v>
      </c>
      <c r="AT215" s="117">
        <f t="shared" si="871"/>
        <v>0.6</v>
      </c>
      <c r="AU215" s="116">
        <v>1.284</v>
      </c>
      <c r="AV215" s="116">
        <v>0.43724836573011822</v>
      </c>
      <c r="AW215" s="115">
        <v>44027</v>
      </c>
      <c r="AX215" s="116">
        <v>10</v>
      </c>
      <c r="AY215" s="116">
        <v>25</v>
      </c>
      <c r="AZ215" s="117">
        <f t="shared" si="872"/>
        <v>2.5</v>
      </c>
      <c r="BA215" s="116">
        <v>1.252</v>
      </c>
      <c r="BB215" s="116">
        <v>0.25466160220994477</v>
      </c>
      <c r="BC215" s="136">
        <f t="shared" si="873"/>
        <v>6</v>
      </c>
      <c r="BD215" s="136">
        <f t="shared" si="874"/>
        <v>27.5</v>
      </c>
      <c r="BE215" s="136">
        <f t="shared" si="875"/>
        <v>1.55</v>
      </c>
      <c r="BF215" s="136">
        <f t="shared" si="876"/>
        <v>1.268</v>
      </c>
      <c r="BG215" s="136">
        <f t="shared" si="877"/>
        <v>0.34595498397003149</v>
      </c>
      <c r="BH215" s="261">
        <v>44389</v>
      </c>
      <c r="BI215" s="259">
        <v>50</v>
      </c>
      <c r="BJ215" s="259">
        <v>14</v>
      </c>
      <c r="BK215" s="259">
        <f>(BI215*BJ215)/100</f>
        <v>7</v>
      </c>
      <c r="BL215" s="325">
        <v>7.23</v>
      </c>
      <c r="BM215" s="325">
        <v>2.7887919640496959</v>
      </c>
      <c r="BN215" s="262"/>
      <c r="BO215" s="257">
        <v>44385</v>
      </c>
      <c r="BP215" s="258">
        <v>65</v>
      </c>
      <c r="BQ215" s="258">
        <v>14</v>
      </c>
      <c r="BR215" s="259">
        <f>(BP215*BQ215)/100</f>
        <v>9.1</v>
      </c>
      <c r="BS215" s="325">
        <v>1.3680000000000001</v>
      </c>
      <c r="BT215" s="325">
        <v>1.0385676421269001</v>
      </c>
      <c r="BU215" s="260"/>
      <c r="BV215" s="93">
        <f t="shared" ref="BV215:BX218" si="1066">AVERAGE(BI215,BP215)</f>
        <v>57.5</v>
      </c>
      <c r="BW215" s="93">
        <f t="shared" si="1066"/>
        <v>14</v>
      </c>
      <c r="BX215" s="93">
        <f t="shared" si="1066"/>
        <v>8.0500000000000007</v>
      </c>
      <c r="BY215" s="248">
        <f t="shared" si="970"/>
        <v>4.2990000000000004</v>
      </c>
      <c r="BZ215" s="248">
        <f t="shared" si="971"/>
        <v>1.913679803088298</v>
      </c>
      <c r="CA215" s="90">
        <v>35</v>
      </c>
      <c r="CB215" s="90">
        <v>15</v>
      </c>
      <c r="CC215" s="90">
        <v>5.25</v>
      </c>
      <c r="CD215" s="175">
        <v>85</v>
      </c>
      <c r="CE215" s="175">
        <v>45</v>
      </c>
      <c r="CF215" s="136">
        <v>38.25</v>
      </c>
      <c r="CG215" s="136">
        <v>28.999999999999996</v>
      </c>
      <c r="CH215" s="136">
        <v>46.817514758129548</v>
      </c>
      <c r="CI215" s="90">
        <v>30</v>
      </c>
      <c r="CJ215" s="90">
        <v>20</v>
      </c>
      <c r="CK215" s="136">
        <v>6</v>
      </c>
      <c r="CL215" s="90">
        <v>30</v>
      </c>
      <c r="CM215" s="90">
        <v>15</v>
      </c>
      <c r="CN215" s="136">
        <v>4.5</v>
      </c>
      <c r="CO215" s="90">
        <v>30</v>
      </c>
      <c r="CP215" s="90">
        <v>17.5</v>
      </c>
      <c r="CQ215" s="136">
        <v>5.25</v>
      </c>
      <c r="CR215" s="175">
        <v>45</v>
      </c>
      <c r="CS215" s="175">
        <v>30</v>
      </c>
      <c r="CT215" s="90">
        <v>13.5</v>
      </c>
      <c r="CU215" s="90">
        <v>21</v>
      </c>
      <c r="CV215" s="136">
        <v>27.748193837512851</v>
      </c>
      <c r="CW215" s="175">
        <v>55</v>
      </c>
      <c r="CX215" s="175">
        <v>30</v>
      </c>
      <c r="CY215" s="90">
        <v>16.5</v>
      </c>
      <c r="CZ215" s="90">
        <v>23</v>
      </c>
      <c r="DA215" s="136">
        <v>21.353495935259033</v>
      </c>
      <c r="DB215" s="136">
        <f t="shared" ref="DB215:DC215" si="1067">AVERAGE(CR215,CW215)</f>
        <v>50</v>
      </c>
      <c r="DC215" s="136">
        <f t="shared" si="1067"/>
        <v>30</v>
      </c>
      <c r="DD215" s="136">
        <f t="shared" ref="DD215:DE215" si="1068">AVERAGE(CU215,CZ215)</f>
        <v>22</v>
      </c>
      <c r="DE215" s="136">
        <f t="shared" si="1068"/>
        <v>24.550844886385942</v>
      </c>
      <c r="DF215" s="234">
        <f t="shared" si="962"/>
        <v>56.294117647058826</v>
      </c>
      <c r="DG215" s="234">
        <f t="shared" si="963"/>
        <v>31.752941176470586</v>
      </c>
      <c r="DH215" s="234">
        <f t="shared" si="964"/>
        <v>20.423529411764704</v>
      </c>
      <c r="DI215" s="234">
        <f t="shared" si="965"/>
        <v>25.60159634406244</v>
      </c>
      <c r="DJ215" s="234">
        <f t="shared" si="812"/>
        <v>24.333333333333332</v>
      </c>
    </row>
    <row r="216" spans="1:114" ht="15.75" customHeight="1" x14ac:dyDescent="0.35">
      <c r="B216" s="165">
        <v>745</v>
      </c>
      <c r="C216" s="146" t="s">
        <v>541</v>
      </c>
      <c r="D216" s="129" t="s">
        <v>73</v>
      </c>
      <c r="E216" s="130" t="s">
        <v>454</v>
      </c>
      <c r="F216" s="278"/>
      <c r="G216" s="279"/>
      <c r="H216" s="90"/>
      <c r="I216" s="175">
        <v>100</v>
      </c>
      <c r="J216" s="136">
        <v>66</v>
      </c>
      <c r="K216" s="136">
        <v>66</v>
      </c>
      <c r="L216" s="274">
        <v>38.904316157149267</v>
      </c>
      <c r="M216" s="175">
        <v>100</v>
      </c>
      <c r="N216" s="175">
        <v>79</v>
      </c>
      <c r="O216" s="136">
        <v>79</v>
      </c>
      <c r="P216" s="274">
        <v>47.245508399228058</v>
      </c>
      <c r="Q216" s="136">
        <f t="shared" ref="Q216:T216" si="1069">AVERAGE(I216,M216)</f>
        <v>100</v>
      </c>
      <c r="R216" s="136">
        <f t="shared" si="1069"/>
        <v>72.5</v>
      </c>
      <c r="S216" s="136">
        <f t="shared" si="1069"/>
        <v>72.5</v>
      </c>
      <c r="T216" s="136">
        <f t="shared" si="1069"/>
        <v>43.074912278188663</v>
      </c>
      <c r="U216" s="175">
        <v>40</v>
      </c>
      <c r="V216" s="136">
        <v>7</v>
      </c>
      <c r="W216" s="136">
        <v>2.8</v>
      </c>
      <c r="X216" s="175">
        <v>10</v>
      </c>
      <c r="Y216" s="136">
        <v>33</v>
      </c>
      <c r="Z216" s="136">
        <v>3.3</v>
      </c>
      <c r="AA216" s="175">
        <f t="shared" ref="AA216:AC216" si="1070">AVERAGE(U216,X216)</f>
        <v>25</v>
      </c>
      <c r="AB216" s="136">
        <f t="shared" si="1070"/>
        <v>20</v>
      </c>
      <c r="AC216" s="136">
        <f t="shared" si="1070"/>
        <v>3.05</v>
      </c>
      <c r="AD216" s="229">
        <v>43656</v>
      </c>
      <c r="AE216" s="275">
        <v>80</v>
      </c>
      <c r="AF216" s="276">
        <v>66</v>
      </c>
      <c r="AG216" s="276">
        <v>52.8</v>
      </c>
      <c r="AH216" s="174"/>
      <c r="AI216" s="229">
        <v>43658</v>
      </c>
      <c r="AJ216" s="275">
        <v>80</v>
      </c>
      <c r="AK216" s="276">
        <v>60.7</v>
      </c>
      <c r="AL216" s="276">
        <v>48.6</v>
      </c>
      <c r="AM216" s="174"/>
      <c r="AN216" s="136">
        <f t="shared" ref="AN216:AP216" si="1071">AVERAGE(AE216,AJ216)</f>
        <v>80</v>
      </c>
      <c r="AO216" s="136">
        <f t="shared" si="1071"/>
        <v>63.35</v>
      </c>
      <c r="AP216" s="136">
        <f t="shared" si="1071"/>
        <v>50.7</v>
      </c>
      <c r="AQ216" s="229">
        <v>44027</v>
      </c>
      <c r="AR216" s="116">
        <v>40</v>
      </c>
      <c r="AS216" s="116">
        <v>40</v>
      </c>
      <c r="AT216" s="117">
        <f t="shared" si="871"/>
        <v>16</v>
      </c>
      <c r="AU216" s="116">
        <v>7.8440000000000003</v>
      </c>
      <c r="AV216" s="116">
        <v>2.8826751225136928</v>
      </c>
      <c r="AW216" s="115">
        <v>44028</v>
      </c>
      <c r="AX216" s="116">
        <v>40</v>
      </c>
      <c r="AY216" s="116">
        <v>70</v>
      </c>
      <c r="AZ216" s="117">
        <f t="shared" si="872"/>
        <v>28</v>
      </c>
      <c r="BA216" s="116">
        <v>8.5579999999999998</v>
      </c>
      <c r="BB216" s="116">
        <v>1.2958115183246073</v>
      </c>
      <c r="BC216" s="136">
        <f t="shared" si="873"/>
        <v>40</v>
      </c>
      <c r="BD216" s="136">
        <f t="shared" si="874"/>
        <v>55</v>
      </c>
      <c r="BE216" s="136">
        <f t="shared" si="875"/>
        <v>22</v>
      </c>
      <c r="BF216" s="136">
        <f t="shared" si="876"/>
        <v>8.2010000000000005</v>
      </c>
      <c r="BG216" s="136">
        <f t="shared" si="877"/>
        <v>2.0892433204191501</v>
      </c>
      <c r="BH216" s="261">
        <v>44386</v>
      </c>
      <c r="BI216" s="259">
        <v>50</v>
      </c>
      <c r="BJ216" s="259">
        <v>20</v>
      </c>
      <c r="BK216" s="259">
        <f>(BI216*BJ216)/100</f>
        <v>10</v>
      </c>
      <c r="BL216" s="325">
        <v>10.206</v>
      </c>
      <c r="BM216" s="325">
        <v>5.6984976687964082</v>
      </c>
      <c r="BN216" s="262"/>
      <c r="BO216" s="257">
        <v>44381</v>
      </c>
      <c r="BP216" s="258">
        <v>40</v>
      </c>
      <c r="BQ216" s="258">
        <v>33</v>
      </c>
      <c r="BR216" s="259">
        <f>(BP216*BQ216)/100</f>
        <v>13.2</v>
      </c>
      <c r="BS216" s="325">
        <v>5.4630000000000001</v>
      </c>
      <c r="BT216" s="325">
        <v>1.5457165313073091</v>
      </c>
      <c r="BU216" s="260"/>
      <c r="BV216" s="93">
        <f t="shared" si="1066"/>
        <v>45</v>
      </c>
      <c r="BW216" s="93">
        <f t="shared" si="1066"/>
        <v>26.5</v>
      </c>
      <c r="BX216" s="93">
        <f t="shared" si="1066"/>
        <v>11.6</v>
      </c>
      <c r="BY216" s="248">
        <f t="shared" si="970"/>
        <v>7.8345000000000002</v>
      </c>
      <c r="BZ216" s="248">
        <f t="shared" si="971"/>
        <v>3.6221071000518585</v>
      </c>
      <c r="CA216" s="90"/>
      <c r="CB216" s="90"/>
      <c r="CC216" s="90"/>
      <c r="CD216" s="175">
        <v>100</v>
      </c>
      <c r="CE216" s="175">
        <v>90</v>
      </c>
      <c r="CF216" s="136">
        <v>90</v>
      </c>
      <c r="CG216" s="136">
        <v>30.666666666666664</v>
      </c>
      <c r="CH216" s="136">
        <v>31.39</v>
      </c>
      <c r="CI216" s="90">
        <v>60</v>
      </c>
      <c r="CJ216" s="90">
        <v>40</v>
      </c>
      <c r="CK216" s="136">
        <v>24</v>
      </c>
      <c r="CL216" s="90">
        <v>70</v>
      </c>
      <c r="CM216" s="90">
        <v>55</v>
      </c>
      <c r="CN216" s="136">
        <v>38.5</v>
      </c>
      <c r="CO216" s="90">
        <v>65</v>
      </c>
      <c r="CP216" s="90">
        <v>47.5</v>
      </c>
      <c r="CQ216" s="136">
        <v>31.25</v>
      </c>
      <c r="CR216" s="175">
        <v>60</v>
      </c>
      <c r="CS216" s="175">
        <v>25</v>
      </c>
      <c r="CT216" s="90">
        <v>15</v>
      </c>
      <c r="CU216" s="90">
        <v>53</v>
      </c>
      <c r="CV216" s="136">
        <v>33.698016607907505</v>
      </c>
      <c r="CW216" s="175">
        <v>90</v>
      </c>
      <c r="CX216" s="175">
        <v>75</v>
      </c>
      <c r="CY216" s="90">
        <v>67.5</v>
      </c>
      <c r="CZ216" s="90">
        <v>34</v>
      </c>
      <c r="DA216" s="136">
        <v>42.069966578537702</v>
      </c>
      <c r="DB216" s="136">
        <f t="shared" ref="DB216:DC216" si="1072">AVERAGE(CR216,CW216)</f>
        <v>75</v>
      </c>
      <c r="DC216" s="136">
        <f t="shared" si="1072"/>
        <v>50</v>
      </c>
      <c r="DD216" s="136">
        <f t="shared" ref="DD216:DE216" si="1073">AVERAGE(CU216,CZ216)</f>
        <v>43.5</v>
      </c>
      <c r="DE216" s="136">
        <f t="shared" si="1073"/>
        <v>37.883991593222603</v>
      </c>
      <c r="DF216" s="234">
        <f t="shared" si="962"/>
        <v>64</v>
      </c>
      <c r="DG216" s="234">
        <f t="shared" si="963"/>
        <v>50.646666666666668</v>
      </c>
      <c r="DH216" s="234">
        <f t="shared" si="964"/>
        <v>36.980000000000004</v>
      </c>
      <c r="DI216" s="234">
        <f t="shared" si="965"/>
        <v>40.479451935705633</v>
      </c>
      <c r="DJ216" s="234">
        <f t="shared" si="812"/>
        <v>39.222222222222221</v>
      </c>
    </row>
    <row r="217" spans="1:114" ht="15.75" customHeight="1" x14ac:dyDescent="0.35">
      <c r="B217" s="165">
        <v>746</v>
      </c>
      <c r="C217" s="146" t="s">
        <v>542</v>
      </c>
      <c r="D217" s="129" t="s">
        <v>73</v>
      </c>
      <c r="E217" s="130" t="s">
        <v>454</v>
      </c>
      <c r="F217" s="273">
        <v>70</v>
      </c>
      <c r="G217" s="136">
        <v>55</v>
      </c>
      <c r="H217" s="90">
        <v>38.5</v>
      </c>
      <c r="I217" s="175">
        <v>75</v>
      </c>
      <c r="J217" s="136">
        <v>50</v>
      </c>
      <c r="K217" s="136">
        <v>37.5</v>
      </c>
      <c r="L217" s="274">
        <v>28.402077005976292</v>
      </c>
      <c r="M217" s="175">
        <v>95</v>
      </c>
      <c r="N217" s="175">
        <v>79</v>
      </c>
      <c r="O217" s="136">
        <v>75.099999999999994</v>
      </c>
      <c r="P217" s="274">
        <v>34.262676410230831</v>
      </c>
      <c r="Q217" s="136">
        <f t="shared" ref="Q217:T217" si="1074">AVERAGE(I217,M217)</f>
        <v>85</v>
      </c>
      <c r="R217" s="136">
        <f t="shared" si="1074"/>
        <v>64.5</v>
      </c>
      <c r="S217" s="136">
        <f t="shared" si="1074"/>
        <v>56.3</v>
      </c>
      <c r="T217" s="136">
        <f t="shared" si="1074"/>
        <v>31.33237670810356</v>
      </c>
      <c r="U217" s="175">
        <v>50</v>
      </c>
      <c r="V217" s="136">
        <v>17.5</v>
      </c>
      <c r="W217" s="136">
        <v>8.8000000000000007</v>
      </c>
      <c r="X217" s="175">
        <v>40</v>
      </c>
      <c r="Y217" s="136">
        <v>44.3</v>
      </c>
      <c r="Z217" s="136">
        <v>17.7</v>
      </c>
      <c r="AA217" s="175">
        <f t="shared" ref="AA217:AC217" si="1075">AVERAGE(U217,X217)</f>
        <v>45</v>
      </c>
      <c r="AB217" s="136">
        <f t="shared" si="1075"/>
        <v>30.9</v>
      </c>
      <c r="AC217" s="136">
        <f t="shared" si="1075"/>
        <v>13.25</v>
      </c>
      <c r="AD217" s="229">
        <v>43655</v>
      </c>
      <c r="AE217" s="275">
        <v>75</v>
      </c>
      <c r="AF217" s="276">
        <v>21</v>
      </c>
      <c r="AG217" s="276">
        <v>15.8</v>
      </c>
      <c r="AH217" s="174"/>
      <c r="AI217" s="229">
        <v>43657</v>
      </c>
      <c r="AJ217" s="275">
        <v>70</v>
      </c>
      <c r="AK217" s="276">
        <v>60.7</v>
      </c>
      <c r="AL217" s="276">
        <v>42.5</v>
      </c>
      <c r="AM217" s="174" t="s">
        <v>139</v>
      </c>
      <c r="AN217" s="136">
        <f t="shared" ref="AN217:AP217" si="1076">AVERAGE(AE217,AJ217)</f>
        <v>72.5</v>
      </c>
      <c r="AO217" s="136">
        <f t="shared" si="1076"/>
        <v>40.85</v>
      </c>
      <c r="AP217" s="136">
        <f t="shared" si="1076"/>
        <v>29.15</v>
      </c>
      <c r="AQ217" s="229">
        <v>44028</v>
      </c>
      <c r="AR217" s="116">
        <v>5</v>
      </c>
      <c r="AS217" s="116">
        <v>15</v>
      </c>
      <c r="AT217" s="117">
        <f t="shared" si="871"/>
        <v>0.75</v>
      </c>
      <c r="AU217" s="116">
        <v>2.1</v>
      </c>
      <c r="AV217" s="116">
        <v>0.71715777471043629</v>
      </c>
      <c r="AW217" s="115" t="s">
        <v>723</v>
      </c>
      <c r="AX217" s="116">
        <v>10</v>
      </c>
      <c r="AY217" s="116">
        <v>10</v>
      </c>
      <c r="AZ217" s="117">
        <f t="shared" si="872"/>
        <v>1</v>
      </c>
      <c r="BA217" s="116">
        <v>3.4289999999999998</v>
      </c>
      <c r="BB217" s="116">
        <v>0.21069989006962256</v>
      </c>
      <c r="BC217" s="136">
        <f t="shared" si="873"/>
        <v>7.5</v>
      </c>
      <c r="BD217" s="136">
        <f t="shared" si="874"/>
        <v>12.5</v>
      </c>
      <c r="BE217" s="136">
        <f t="shared" si="875"/>
        <v>0.875</v>
      </c>
      <c r="BF217" s="136">
        <f t="shared" si="876"/>
        <v>2.7645</v>
      </c>
      <c r="BG217" s="136">
        <f t="shared" si="877"/>
        <v>0.46392883239002941</v>
      </c>
      <c r="BH217" s="257">
        <v>44389</v>
      </c>
      <c r="BI217" s="258">
        <v>70</v>
      </c>
      <c r="BJ217" s="258">
        <v>33</v>
      </c>
      <c r="BK217" s="259">
        <f>(BI217*BJ217)/100</f>
        <v>23.1</v>
      </c>
      <c r="BL217" s="325">
        <v>10.464</v>
      </c>
      <c r="BM217" s="325">
        <v>14.493232089798614</v>
      </c>
      <c r="BN217" s="260"/>
      <c r="BO217" s="257">
        <v>44389</v>
      </c>
      <c r="BP217" s="258">
        <v>65</v>
      </c>
      <c r="BQ217" s="258">
        <v>33</v>
      </c>
      <c r="BR217" s="259">
        <f>(BP217*BQ217)/100</f>
        <v>21.45</v>
      </c>
      <c r="BS217" s="325">
        <v>2.6739999999999999</v>
      </c>
      <c r="BT217" s="325">
        <v>2.5758143017596402</v>
      </c>
      <c r="BU217" s="260"/>
      <c r="BV217" s="93">
        <f t="shared" si="1066"/>
        <v>67.5</v>
      </c>
      <c r="BW217" s="93">
        <f t="shared" si="1066"/>
        <v>33</v>
      </c>
      <c r="BX217" s="93">
        <f t="shared" si="1066"/>
        <v>22.274999999999999</v>
      </c>
      <c r="BY217" s="248">
        <f t="shared" si="970"/>
        <v>6.569</v>
      </c>
      <c r="BZ217" s="248">
        <f t="shared" si="971"/>
        <v>8.5345231957791263</v>
      </c>
      <c r="CA217" s="90">
        <v>30</v>
      </c>
      <c r="CB217" s="90">
        <v>20</v>
      </c>
      <c r="CC217" s="90">
        <v>6</v>
      </c>
      <c r="CD217" s="175">
        <v>90</v>
      </c>
      <c r="CE217" s="175">
        <v>60</v>
      </c>
      <c r="CF217" s="136">
        <v>54</v>
      </c>
      <c r="CG217" s="136">
        <v>24</v>
      </c>
      <c r="CH217" s="136">
        <v>20.683010756073692</v>
      </c>
      <c r="CI217" s="90">
        <v>40</v>
      </c>
      <c r="CJ217" s="90">
        <v>35</v>
      </c>
      <c r="CK217" s="136">
        <v>14</v>
      </c>
      <c r="CL217" s="90">
        <v>40</v>
      </c>
      <c r="CM217" s="90">
        <v>20</v>
      </c>
      <c r="CN217" s="136">
        <v>8</v>
      </c>
      <c r="CO217" s="90">
        <v>40</v>
      </c>
      <c r="CP217" s="90">
        <v>27.5</v>
      </c>
      <c r="CQ217" s="136">
        <v>11</v>
      </c>
      <c r="CR217" s="175">
        <v>70</v>
      </c>
      <c r="CS217" s="175">
        <v>45</v>
      </c>
      <c r="CT217" s="90">
        <v>31.5</v>
      </c>
      <c r="CU217" s="90">
        <v>18</v>
      </c>
      <c r="CV217" s="136">
        <v>23.78696278207515</v>
      </c>
      <c r="CW217" s="175">
        <v>60</v>
      </c>
      <c r="CX217" s="175">
        <v>50</v>
      </c>
      <c r="CY217" s="90">
        <v>30</v>
      </c>
      <c r="CZ217" s="90">
        <v>28</v>
      </c>
      <c r="DA217" s="136">
        <v>15.283166568068397</v>
      </c>
      <c r="DB217" s="136">
        <f t="shared" ref="DB217:DC217" si="1077">AVERAGE(CR217,CW217)</f>
        <v>65</v>
      </c>
      <c r="DC217" s="136">
        <f t="shared" si="1077"/>
        <v>47.5</v>
      </c>
      <c r="DD217" s="136">
        <f t="shared" ref="DD217:DE217" si="1078">AVERAGE(CU217,CZ217)</f>
        <v>23</v>
      </c>
      <c r="DE217" s="136">
        <f t="shared" si="1078"/>
        <v>19.535064675071773</v>
      </c>
      <c r="DF217" s="234">
        <f t="shared" si="962"/>
        <v>56.176470588235297</v>
      </c>
      <c r="DG217" s="234">
        <f t="shared" si="963"/>
        <v>38.147058823529413</v>
      </c>
      <c r="DH217" s="234">
        <f t="shared" si="964"/>
        <v>25.041176470588233</v>
      </c>
      <c r="DI217" s="234">
        <f t="shared" si="965"/>
        <v>25.433720691587666</v>
      </c>
      <c r="DJ217" s="234">
        <f t="shared" si="812"/>
        <v>23.333333333333332</v>
      </c>
    </row>
    <row r="218" spans="1:114" ht="15.75" customHeight="1" x14ac:dyDescent="0.35">
      <c r="B218" s="165">
        <v>747</v>
      </c>
      <c r="C218" s="146" t="s">
        <v>543</v>
      </c>
      <c r="D218" s="129" t="s">
        <v>73</v>
      </c>
      <c r="E218" s="130" t="s">
        <v>454</v>
      </c>
      <c r="F218" s="273">
        <v>80</v>
      </c>
      <c r="G218" s="136">
        <v>79</v>
      </c>
      <c r="H218" s="90">
        <v>63.2</v>
      </c>
      <c r="I218" s="175">
        <v>100</v>
      </c>
      <c r="J218" s="136">
        <v>79</v>
      </c>
      <c r="K218" s="136">
        <v>79</v>
      </c>
      <c r="L218" s="274">
        <v>95.331671779141118</v>
      </c>
      <c r="M218" s="175">
        <v>95</v>
      </c>
      <c r="N218" s="175">
        <v>100</v>
      </c>
      <c r="O218" s="136">
        <v>95</v>
      </c>
      <c r="P218" s="274">
        <v>91.623537396463504</v>
      </c>
      <c r="Q218" s="136">
        <f t="shared" ref="Q218:T218" si="1079">AVERAGE(I218,M218)</f>
        <v>97.5</v>
      </c>
      <c r="R218" s="136">
        <f t="shared" si="1079"/>
        <v>89.5</v>
      </c>
      <c r="S218" s="136">
        <f t="shared" si="1079"/>
        <v>87</v>
      </c>
      <c r="T218" s="136">
        <f t="shared" si="1079"/>
        <v>93.477604587802318</v>
      </c>
      <c r="U218" s="175">
        <v>60</v>
      </c>
      <c r="V218" s="136">
        <v>66</v>
      </c>
      <c r="W218" s="136">
        <v>39.6</v>
      </c>
      <c r="X218" s="175">
        <v>60</v>
      </c>
      <c r="Y218" s="136">
        <v>44.3</v>
      </c>
      <c r="Z218" s="136">
        <v>26.6</v>
      </c>
      <c r="AA218" s="175">
        <f t="shared" ref="AA218:AC218" si="1080">AVERAGE(U218,X218)</f>
        <v>60</v>
      </c>
      <c r="AB218" s="136">
        <f t="shared" si="1080"/>
        <v>55.15</v>
      </c>
      <c r="AC218" s="136">
        <f t="shared" si="1080"/>
        <v>33.1</v>
      </c>
      <c r="AD218" s="229">
        <v>43650</v>
      </c>
      <c r="AE218" s="275">
        <v>90</v>
      </c>
      <c r="AF218" s="276">
        <v>84.5</v>
      </c>
      <c r="AG218" s="276">
        <v>76.099999999999994</v>
      </c>
      <c r="AH218" s="174"/>
      <c r="AI218" s="229">
        <v>43651</v>
      </c>
      <c r="AJ218" s="275">
        <v>80</v>
      </c>
      <c r="AK218" s="276">
        <v>72.5</v>
      </c>
      <c r="AL218" s="276">
        <v>58</v>
      </c>
      <c r="AM218" s="174"/>
      <c r="AN218" s="136">
        <f t="shared" ref="AN218:AP218" si="1081">AVERAGE(AE218,AJ218)</f>
        <v>85</v>
      </c>
      <c r="AO218" s="136">
        <f t="shared" si="1081"/>
        <v>78.5</v>
      </c>
      <c r="AP218" s="136">
        <f t="shared" si="1081"/>
        <v>67.05</v>
      </c>
      <c r="AQ218" s="229">
        <v>44022</v>
      </c>
      <c r="AR218" s="116">
        <v>60</v>
      </c>
      <c r="AS218" s="116">
        <v>45</v>
      </c>
      <c r="AT218" s="117">
        <f t="shared" si="871"/>
        <v>27</v>
      </c>
      <c r="AU218" s="116">
        <v>1.466</v>
      </c>
      <c r="AV218" s="116">
        <v>0.15352407536636425</v>
      </c>
      <c r="AW218" s="115">
        <v>44024</v>
      </c>
      <c r="AX218" s="116">
        <v>20</v>
      </c>
      <c r="AY218" s="116">
        <v>35</v>
      </c>
      <c r="AZ218" s="117">
        <f t="shared" si="872"/>
        <v>7</v>
      </c>
      <c r="BA218" s="116">
        <v>3.2810000000000001</v>
      </c>
      <c r="BB218" s="116">
        <v>1.0031821368858207</v>
      </c>
      <c r="BC218" s="136">
        <f t="shared" si="873"/>
        <v>40</v>
      </c>
      <c r="BD218" s="136">
        <f t="shared" si="874"/>
        <v>40</v>
      </c>
      <c r="BE218" s="136">
        <f t="shared" si="875"/>
        <v>17</v>
      </c>
      <c r="BF218" s="136">
        <f t="shared" si="876"/>
        <v>2.3734999999999999</v>
      </c>
      <c r="BG218" s="136">
        <f t="shared" si="877"/>
        <v>0.57835310612609248</v>
      </c>
      <c r="BH218" s="261">
        <v>44382</v>
      </c>
      <c r="BI218" s="259">
        <v>50</v>
      </c>
      <c r="BJ218" s="259">
        <v>40</v>
      </c>
      <c r="BK218" s="259">
        <f>(BI218*BJ218)/100</f>
        <v>20</v>
      </c>
      <c r="BL218" s="325">
        <v>1.964</v>
      </c>
      <c r="BM218" s="325">
        <v>0.79840980619513002</v>
      </c>
      <c r="BN218" s="262"/>
      <c r="BO218" s="257">
        <v>44383</v>
      </c>
      <c r="BP218" s="258">
        <v>70</v>
      </c>
      <c r="BQ218" s="258">
        <v>33</v>
      </c>
      <c r="BR218" s="259">
        <f>(BP218*BQ218)/100</f>
        <v>23.1</v>
      </c>
      <c r="BS218" s="325">
        <v>5.1920000000000002</v>
      </c>
      <c r="BT218" s="325">
        <v>4.4429254955570743</v>
      </c>
      <c r="BU218" s="260"/>
      <c r="BV218" s="93">
        <f t="shared" si="1066"/>
        <v>60</v>
      </c>
      <c r="BW218" s="93">
        <f t="shared" si="1066"/>
        <v>36.5</v>
      </c>
      <c r="BX218" s="93">
        <f t="shared" si="1066"/>
        <v>21.55</v>
      </c>
      <c r="BY218" s="248">
        <f t="shared" si="970"/>
        <v>3.5780000000000003</v>
      </c>
      <c r="BZ218" s="248">
        <f t="shared" si="971"/>
        <v>2.620667650876102</v>
      </c>
      <c r="CA218" s="90">
        <v>65</v>
      </c>
      <c r="CB218" s="90">
        <v>15</v>
      </c>
      <c r="CC218" s="90">
        <v>9.75</v>
      </c>
      <c r="CD218" s="175">
        <v>95</v>
      </c>
      <c r="CE218" s="175">
        <v>80</v>
      </c>
      <c r="CF218" s="136">
        <v>76</v>
      </c>
      <c r="CG218" s="136">
        <v>11.333333333333332</v>
      </c>
      <c r="CH218" s="136">
        <v>12.607364203759021</v>
      </c>
      <c r="CI218" s="90">
        <v>40</v>
      </c>
      <c r="CJ218" s="90">
        <v>35</v>
      </c>
      <c r="CK218" s="136">
        <v>14</v>
      </c>
      <c r="CL218" s="90">
        <v>50</v>
      </c>
      <c r="CM218" s="90">
        <v>40</v>
      </c>
      <c r="CN218" s="136">
        <v>20</v>
      </c>
      <c r="CO218" s="90">
        <v>45</v>
      </c>
      <c r="CP218" s="90">
        <v>37.5</v>
      </c>
      <c r="CQ218" s="136">
        <v>17</v>
      </c>
      <c r="CR218" s="175">
        <v>85</v>
      </c>
      <c r="CS218" s="175">
        <v>50</v>
      </c>
      <c r="CT218" s="90">
        <v>42.5</v>
      </c>
      <c r="CU218" s="90">
        <v>44</v>
      </c>
      <c r="CV218" s="136">
        <v>28.621943812929398</v>
      </c>
      <c r="CW218" s="175">
        <v>60</v>
      </c>
      <c r="CX218" s="175">
        <v>50</v>
      </c>
      <c r="CY218" s="90">
        <v>30</v>
      </c>
      <c r="CZ218" s="90">
        <v>21</v>
      </c>
      <c r="DA218" s="136">
        <v>13.8435528626138</v>
      </c>
      <c r="DB218" s="136">
        <f t="shared" ref="DB218:DC218" si="1082">AVERAGE(CR218,CW218)</f>
        <v>72.5</v>
      </c>
      <c r="DC218" s="136">
        <f t="shared" si="1082"/>
        <v>50</v>
      </c>
      <c r="DD218" s="136">
        <f t="shared" ref="DD218:DE218" si="1083">AVERAGE(CU218,CZ218)</f>
        <v>32.5</v>
      </c>
      <c r="DE218" s="136">
        <f t="shared" si="1083"/>
        <v>21.2327483377716</v>
      </c>
      <c r="DF218" s="234">
        <f t="shared" si="962"/>
        <v>68.235294117647058</v>
      </c>
      <c r="DG218" s="234">
        <f t="shared" si="963"/>
        <v>55.78235294117647</v>
      </c>
      <c r="DH218" s="234">
        <f t="shared" si="964"/>
        <v>41.579411764705881</v>
      </c>
      <c r="DI218" s="234">
        <f t="shared" si="965"/>
        <v>57.355176462786957</v>
      </c>
      <c r="DJ218" s="234">
        <f t="shared" si="812"/>
        <v>25.444444444444443</v>
      </c>
    </row>
    <row r="219" spans="1:114" ht="15.75" customHeight="1" x14ac:dyDescent="0.35">
      <c r="B219" s="165">
        <v>748</v>
      </c>
      <c r="C219" s="146" t="s">
        <v>544</v>
      </c>
      <c r="D219" s="129" t="s">
        <v>73</v>
      </c>
      <c r="E219" s="130" t="s">
        <v>454</v>
      </c>
      <c r="F219" s="273">
        <v>50</v>
      </c>
      <c r="G219" s="136">
        <v>33</v>
      </c>
      <c r="H219" s="90">
        <v>16.5</v>
      </c>
      <c r="I219" s="175">
        <v>30</v>
      </c>
      <c r="J219" s="136">
        <v>7</v>
      </c>
      <c r="K219" s="136">
        <v>2.1</v>
      </c>
      <c r="L219" s="274">
        <v>12.154863083779619</v>
      </c>
      <c r="M219" s="175">
        <v>70</v>
      </c>
      <c r="N219" s="175">
        <v>72.5</v>
      </c>
      <c r="O219" s="136">
        <v>50.8</v>
      </c>
      <c r="P219" s="274">
        <v>28.047282655123308</v>
      </c>
      <c r="Q219" s="136">
        <f t="shared" ref="Q219:T219" si="1084">AVERAGE(I219,M219)</f>
        <v>50</v>
      </c>
      <c r="R219" s="136">
        <f t="shared" si="1084"/>
        <v>39.75</v>
      </c>
      <c r="S219" s="136">
        <f t="shared" si="1084"/>
        <v>26.45</v>
      </c>
      <c r="T219" s="136">
        <f t="shared" si="1084"/>
        <v>20.101072869451464</v>
      </c>
      <c r="U219" s="175">
        <v>20</v>
      </c>
      <c r="V219" s="136">
        <v>7</v>
      </c>
      <c r="W219" s="136">
        <v>1.4</v>
      </c>
      <c r="X219" s="175">
        <v>20</v>
      </c>
      <c r="Y219" s="136">
        <v>7</v>
      </c>
      <c r="Z219" s="136">
        <v>1.4</v>
      </c>
      <c r="AA219" s="175">
        <f t="shared" ref="AA219:AC219" si="1085">AVERAGE(U219,X219)</f>
        <v>20</v>
      </c>
      <c r="AB219" s="136">
        <f t="shared" si="1085"/>
        <v>7</v>
      </c>
      <c r="AC219" s="136">
        <f t="shared" si="1085"/>
        <v>1.4</v>
      </c>
      <c r="AD219" s="229">
        <v>43665</v>
      </c>
      <c r="AE219" s="275">
        <v>30</v>
      </c>
      <c r="AF219" s="276">
        <v>7</v>
      </c>
      <c r="AG219" s="276">
        <v>2.1</v>
      </c>
      <c r="AH219" s="174" t="s">
        <v>77</v>
      </c>
      <c r="AI219" s="229">
        <v>43662</v>
      </c>
      <c r="AJ219" s="275">
        <v>60</v>
      </c>
      <c r="AK219" s="276">
        <v>21</v>
      </c>
      <c r="AL219" s="276">
        <v>12.6</v>
      </c>
      <c r="AM219" s="174"/>
      <c r="AN219" s="136">
        <f t="shared" ref="AN219:AP219" si="1086">AVERAGE(AE219,AJ219)</f>
        <v>45</v>
      </c>
      <c r="AO219" s="136">
        <f t="shared" si="1086"/>
        <v>14</v>
      </c>
      <c r="AP219" s="136">
        <f t="shared" si="1086"/>
        <v>7.35</v>
      </c>
      <c r="AQ219" s="229">
        <v>44036</v>
      </c>
      <c r="AR219" s="116">
        <v>5</v>
      </c>
      <c r="AS219" s="116">
        <v>5</v>
      </c>
      <c r="AT219" s="117">
        <f t="shared" si="871"/>
        <v>0.25</v>
      </c>
      <c r="AU219" s="116">
        <v>1.34</v>
      </c>
      <c r="AV219" s="116">
        <v>0.2577575096659066</v>
      </c>
      <c r="AW219" s="115">
        <v>44039</v>
      </c>
      <c r="AX219" s="116">
        <v>10</v>
      </c>
      <c r="AY219" s="116">
        <v>10</v>
      </c>
      <c r="AZ219" s="117">
        <f t="shared" si="872"/>
        <v>1</v>
      </c>
      <c r="BA219" s="116">
        <v>0.45500000000000002</v>
      </c>
      <c r="BB219" s="116">
        <v>0.23617272524175792</v>
      </c>
      <c r="BC219" s="136">
        <f t="shared" si="873"/>
        <v>7.5</v>
      </c>
      <c r="BD219" s="136">
        <f t="shared" si="874"/>
        <v>7.5</v>
      </c>
      <c r="BE219" s="136">
        <f t="shared" si="875"/>
        <v>0.625</v>
      </c>
      <c r="BF219" s="136">
        <f t="shared" si="876"/>
        <v>0.89750000000000008</v>
      </c>
      <c r="BG219" s="136">
        <f t="shared" si="877"/>
        <v>0.24696511745383226</v>
      </c>
      <c r="BH219" s="93"/>
      <c r="BI219" s="93"/>
      <c r="BJ219" s="93"/>
      <c r="BK219" s="93"/>
      <c r="BL219" s="248"/>
      <c r="BM219" s="248"/>
      <c r="BN219" s="93"/>
      <c r="BO219" s="93"/>
      <c r="BP219" s="93"/>
      <c r="BQ219" s="93"/>
      <c r="BR219" s="93"/>
      <c r="BS219" s="248"/>
      <c r="BT219" s="248"/>
      <c r="BU219" s="93"/>
      <c r="BV219" s="93"/>
      <c r="BW219" s="93"/>
      <c r="BX219" s="93"/>
      <c r="BY219" s="248"/>
      <c r="BZ219" s="248"/>
      <c r="CA219" s="90">
        <v>50</v>
      </c>
      <c r="CB219" s="90">
        <v>30</v>
      </c>
      <c r="CC219" s="90">
        <v>15</v>
      </c>
      <c r="CD219" s="175">
        <v>90</v>
      </c>
      <c r="CE219" s="175">
        <v>85</v>
      </c>
      <c r="CF219" s="136">
        <v>76.5</v>
      </c>
      <c r="CG219" s="136">
        <v>16</v>
      </c>
      <c r="CH219" s="136">
        <v>21.92</v>
      </c>
      <c r="CI219" s="90">
        <v>35</v>
      </c>
      <c r="CJ219" s="90">
        <v>25</v>
      </c>
      <c r="CK219" s="136">
        <v>8.75</v>
      </c>
      <c r="CL219" s="90">
        <v>50</v>
      </c>
      <c r="CM219" s="90">
        <v>35</v>
      </c>
      <c r="CN219" s="136">
        <v>17.5</v>
      </c>
      <c r="CO219" s="90">
        <v>42.5</v>
      </c>
      <c r="CP219" s="90">
        <v>30</v>
      </c>
      <c r="CQ219" s="136">
        <v>13.125</v>
      </c>
      <c r="CR219" s="175" t="s">
        <v>80</v>
      </c>
      <c r="CS219" s="175" t="s">
        <v>80</v>
      </c>
      <c r="CT219" s="90" t="s">
        <v>81</v>
      </c>
      <c r="CU219" s="90" t="s">
        <v>81</v>
      </c>
      <c r="CV219" s="236" t="s">
        <v>81</v>
      </c>
      <c r="CW219" s="175" t="s">
        <v>80</v>
      </c>
      <c r="CX219" s="175" t="s">
        <v>80</v>
      </c>
      <c r="CY219" s="90" t="s">
        <v>80</v>
      </c>
      <c r="CZ219" s="90" t="s">
        <v>81</v>
      </c>
      <c r="DA219" s="136" t="s">
        <v>81</v>
      </c>
      <c r="DB219" s="136"/>
      <c r="DC219" s="136"/>
      <c r="DD219" s="136"/>
      <c r="DE219" s="136"/>
      <c r="DF219" s="234">
        <f t="shared" si="962"/>
        <v>40</v>
      </c>
      <c r="DG219" s="234">
        <f t="shared" si="963"/>
        <v>26.5</v>
      </c>
      <c r="DH219" s="234">
        <f t="shared" si="964"/>
        <v>15.838461538461539</v>
      </c>
      <c r="DI219" s="234">
        <f t="shared" si="965"/>
        <v>20.101072869451464</v>
      </c>
      <c r="DJ219" s="234">
        <f t="shared" si="812"/>
        <v>16</v>
      </c>
    </row>
    <row r="220" spans="1:114" ht="15.75" customHeight="1" x14ac:dyDescent="0.35">
      <c r="B220" s="165">
        <v>749</v>
      </c>
      <c r="C220" s="146" t="s">
        <v>545</v>
      </c>
      <c r="D220" s="129" t="s">
        <v>73</v>
      </c>
      <c r="E220" s="130" t="s">
        <v>454</v>
      </c>
      <c r="F220" s="278"/>
      <c r="G220" s="279"/>
      <c r="H220" s="90"/>
      <c r="I220" s="175">
        <v>30</v>
      </c>
      <c r="J220" s="136">
        <v>7</v>
      </c>
      <c r="K220" s="136">
        <v>2.1</v>
      </c>
      <c r="L220" s="274">
        <v>41.618829312179138</v>
      </c>
      <c r="M220" s="175">
        <v>100</v>
      </c>
      <c r="N220" s="175">
        <v>95</v>
      </c>
      <c r="O220" s="136">
        <v>95</v>
      </c>
      <c r="P220" s="274">
        <v>66.990728790110623</v>
      </c>
      <c r="Q220" s="136">
        <f t="shared" ref="Q220:T220" si="1087">AVERAGE(I220,M220)</f>
        <v>65</v>
      </c>
      <c r="R220" s="136">
        <f t="shared" si="1087"/>
        <v>51</v>
      </c>
      <c r="S220" s="136">
        <f t="shared" si="1087"/>
        <v>48.55</v>
      </c>
      <c r="T220" s="136">
        <f t="shared" si="1087"/>
        <v>54.304779051144877</v>
      </c>
      <c r="U220" s="175">
        <v>60</v>
      </c>
      <c r="V220" s="136">
        <v>33</v>
      </c>
      <c r="W220" s="136">
        <v>19.8</v>
      </c>
      <c r="X220" s="175">
        <v>70</v>
      </c>
      <c r="Y220" s="136">
        <v>55.3</v>
      </c>
      <c r="Z220" s="136">
        <v>38.700000000000003</v>
      </c>
      <c r="AA220" s="175">
        <f t="shared" ref="AA220:AC220" si="1088">AVERAGE(U220,X220)</f>
        <v>65</v>
      </c>
      <c r="AB220" s="136">
        <f t="shared" si="1088"/>
        <v>44.15</v>
      </c>
      <c r="AC220" s="136">
        <f t="shared" si="1088"/>
        <v>29.25</v>
      </c>
      <c r="AD220" s="229">
        <v>43655</v>
      </c>
      <c r="AE220" s="275">
        <v>100</v>
      </c>
      <c r="AF220" s="276">
        <v>44.3</v>
      </c>
      <c r="AG220" s="276">
        <v>44.3</v>
      </c>
      <c r="AH220" s="174"/>
      <c r="AI220" s="229">
        <v>43657</v>
      </c>
      <c r="AJ220" s="275">
        <v>90</v>
      </c>
      <c r="AK220" s="276">
        <v>84.5</v>
      </c>
      <c r="AL220" s="276">
        <v>76.099999999999994</v>
      </c>
      <c r="AM220" s="174"/>
      <c r="AN220" s="136">
        <f t="shared" ref="AN220:AP220" si="1089">AVERAGE(AE220,AJ220)</f>
        <v>95</v>
      </c>
      <c r="AO220" s="136">
        <f t="shared" si="1089"/>
        <v>64.400000000000006</v>
      </c>
      <c r="AP220" s="136">
        <f t="shared" si="1089"/>
        <v>60.199999999999996</v>
      </c>
      <c r="AQ220" s="229" t="s">
        <v>725</v>
      </c>
      <c r="AR220" s="116">
        <v>1</v>
      </c>
      <c r="AS220" s="116">
        <v>70</v>
      </c>
      <c r="AT220" s="117">
        <f t="shared" si="871"/>
        <v>0.7</v>
      </c>
      <c r="AU220" s="116">
        <v>2.3290000000000002</v>
      </c>
      <c r="AV220" s="116">
        <v>1.0456210456210455</v>
      </c>
      <c r="AW220" s="115">
        <v>44034</v>
      </c>
      <c r="AX220" s="116">
        <v>1</v>
      </c>
      <c r="AY220" s="116">
        <v>70</v>
      </c>
      <c r="AZ220" s="117">
        <f t="shared" si="872"/>
        <v>0.7</v>
      </c>
      <c r="BA220" s="116">
        <v>1.5309999999999999</v>
      </c>
      <c r="BB220" s="116">
        <v>0.54584289217625193</v>
      </c>
      <c r="BC220" s="136">
        <f t="shared" si="873"/>
        <v>1</v>
      </c>
      <c r="BD220" s="136">
        <f t="shared" si="874"/>
        <v>70</v>
      </c>
      <c r="BE220" s="136">
        <f t="shared" si="875"/>
        <v>0.7</v>
      </c>
      <c r="BF220" s="136">
        <f t="shared" si="876"/>
        <v>1.9300000000000002</v>
      </c>
      <c r="BG220" s="136">
        <f t="shared" si="877"/>
        <v>0.79573196889864872</v>
      </c>
      <c r="BH220" s="93"/>
      <c r="BI220" s="93"/>
      <c r="BJ220" s="93"/>
      <c r="BK220" s="93"/>
      <c r="BL220" s="248"/>
      <c r="BM220" s="248"/>
      <c r="BN220" s="93"/>
      <c r="BO220" s="93"/>
      <c r="BP220" s="93"/>
      <c r="BQ220" s="93"/>
      <c r="BR220" s="93"/>
      <c r="BS220" s="248"/>
      <c r="BT220" s="248"/>
      <c r="BU220" s="93"/>
      <c r="BV220" s="93"/>
      <c r="BW220" s="93"/>
      <c r="BX220" s="93"/>
      <c r="BY220" s="248"/>
      <c r="BZ220" s="248"/>
      <c r="CA220" s="90"/>
      <c r="CB220" s="90"/>
      <c r="CC220" s="90"/>
      <c r="CD220" s="175">
        <v>100</v>
      </c>
      <c r="CE220" s="175">
        <v>95</v>
      </c>
      <c r="CF220" s="136">
        <v>95</v>
      </c>
      <c r="CG220" s="136">
        <v>16.666666666666664</v>
      </c>
      <c r="CH220" s="136">
        <v>15.79</v>
      </c>
      <c r="CI220" s="90">
        <v>75</v>
      </c>
      <c r="CJ220" s="90">
        <v>55</v>
      </c>
      <c r="CK220" s="136">
        <v>41.25</v>
      </c>
      <c r="CL220" s="90">
        <v>60</v>
      </c>
      <c r="CM220" s="90">
        <v>50</v>
      </c>
      <c r="CN220" s="136">
        <v>30</v>
      </c>
      <c r="CO220" s="90">
        <v>67.5</v>
      </c>
      <c r="CP220" s="90">
        <v>52.5</v>
      </c>
      <c r="CQ220" s="136">
        <v>35.625</v>
      </c>
      <c r="CR220" s="175">
        <v>60</v>
      </c>
      <c r="CS220" s="175">
        <v>30</v>
      </c>
      <c r="CT220" s="90">
        <v>18</v>
      </c>
      <c r="CU220" s="90">
        <v>37</v>
      </c>
      <c r="CV220" s="136">
        <v>15.880163557255326</v>
      </c>
      <c r="CW220" s="175">
        <v>50</v>
      </c>
      <c r="CX220" s="175">
        <v>50</v>
      </c>
      <c r="CY220" s="90">
        <v>25</v>
      </c>
      <c r="CZ220" s="90">
        <v>64</v>
      </c>
      <c r="DA220" s="136">
        <v>38.19</v>
      </c>
      <c r="DB220" s="136">
        <f t="shared" ref="DB220:DC220" si="1090">AVERAGE(CR220,CW220)</f>
        <v>55</v>
      </c>
      <c r="DC220" s="136">
        <f t="shared" si="1090"/>
        <v>40</v>
      </c>
      <c r="DD220" s="136">
        <f t="shared" ref="DD220:DE220" si="1091">AVERAGE(CU220,CZ220)</f>
        <v>50.5</v>
      </c>
      <c r="DE220" s="136">
        <f t="shared" si="1091"/>
        <v>27.035081778627664</v>
      </c>
      <c r="DF220" s="234">
        <f t="shared" si="962"/>
        <v>61.307692307692307</v>
      </c>
      <c r="DG220" s="234">
        <f t="shared" si="963"/>
        <v>56.853846153846156</v>
      </c>
      <c r="DH220" s="234">
        <f t="shared" si="964"/>
        <v>37.434615384615384</v>
      </c>
      <c r="DI220" s="234">
        <f t="shared" si="965"/>
        <v>40.669930414886267</v>
      </c>
      <c r="DJ220" s="234">
        <f t="shared" si="812"/>
        <v>39.222222222222221</v>
      </c>
    </row>
    <row r="221" spans="1:114" ht="15.75" customHeight="1" x14ac:dyDescent="0.35">
      <c r="B221" s="165">
        <v>750</v>
      </c>
      <c r="C221" s="146" t="s">
        <v>548</v>
      </c>
      <c r="D221" s="129" t="s">
        <v>73</v>
      </c>
      <c r="E221" s="130" t="s">
        <v>454</v>
      </c>
      <c r="F221" s="273">
        <v>70</v>
      </c>
      <c r="G221" s="136">
        <v>33</v>
      </c>
      <c r="H221" s="90">
        <v>23.1</v>
      </c>
      <c r="I221" s="175">
        <v>10</v>
      </c>
      <c r="J221" s="136">
        <v>21</v>
      </c>
      <c r="K221" s="136">
        <v>2.1</v>
      </c>
      <c r="L221" s="274">
        <v>16.744308554955794</v>
      </c>
      <c r="M221" s="175">
        <v>70</v>
      </c>
      <c r="N221" s="175">
        <v>44.4</v>
      </c>
      <c r="O221" s="136">
        <v>31.1</v>
      </c>
      <c r="P221" s="274">
        <v>18.776524718085348</v>
      </c>
      <c r="Q221" s="136">
        <f t="shared" ref="Q221:T221" si="1092">AVERAGE(I221,M221)</f>
        <v>40</v>
      </c>
      <c r="R221" s="136">
        <f t="shared" si="1092"/>
        <v>32.700000000000003</v>
      </c>
      <c r="S221" s="136">
        <f t="shared" si="1092"/>
        <v>16.600000000000001</v>
      </c>
      <c r="T221" s="136">
        <f t="shared" si="1092"/>
        <v>17.760416636520571</v>
      </c>
      <c r="U221" s="175">
        <v>40</v>
      </c>
      <c r="V221" s="136">
        <v>17.5</v>
      </c>
      <c r="W221" s="136">
        <v>7</v>
      </c>
      <c r="X221" s="175">
        <v>40</v>
      </c>
      <c r="Y221" s="136">
        <v>7</v>
      </c>
      <c r="Z221" s="136">
        <v>2.8</v>
      </c>
      <c r="AA221" s="175">
        <f t="shared" ref="AA221:AC221" si="1093">AVERAGE(U221,X221)</f>
        <v>40</v>
      </c>
      <c r="AB221" s="136">
        <f t="shared" si="1093"/>
        <v>12.25</v>
      </c>
      <c r="AC221" s="136">
        <f t="shared" si="1093"/>
        <v>4.9000000000000004</v>
      </c>
      <c r="AD221" s="229">
        <v>43660</v>
      </c>
      <c r="AE221" s="275">
        <v>75</v>
      </c>
      <c r="AF221" s="276">
        <v>66</v>
      </c>
      <c r="AG221" s="276">
        <v>49.5</v>
      </c>
      <c r="AH221" s="168"/>
      <c r="AI221" s="229">
        <v>43656</v>
      </c>
      <c r="AJ221" s="275">
        <v>40</v>
      </c>
      <c r="AK221" s="276">
        <v>84.5</v>
      </c>
      <c r="AL221" s="276">
        <v>33.799999999999997</v>
      </c>
      <c r="AM221" s="168" t="s">
        <v>139</v>
      </c>
      <c r="AN221" s="136">
        <f t="shared" ref="AN221:AP221" si="1094">AVERAGE(AE221,AJ221)</f>
        <v>57.5</v>
      </c>
      <c r="AO221" s="136">
        <f t="shared" si="1094"/>
        <v>75.25</v>
      </c>
      <c r="AP221" s="136">
        <f t="shared" si="1094"/>
        <v>41.65</v>
      </c>
      <c r="AQ221" s="229">
        <v>44026</v>
      </c>
      <c r="AR221" s="116">
        <v>5</v>
      </c>
      <c r="AS221" s="116">
        <v>10</v>
      </c>
      <c r="AT221" s="117">
        <f t="shared" si="871"/>
        <v>0.5</v>
      </c>
      <c r="AU221" s="116">
        <v>0.64300000000000002</v>
      </c>
      <c r="AV221" s="116">
        <v>0.19928881247313507</v>
      </c>
      <c r="AW221" s="115">
        <v>44027</v>
      </c>
      <c r="AX221" s="116">
        <v>5</v>
      </c>
      <c r="AY221" s="116">
        <v>10</v>
      </c>
      <c r="AZ221" s="117">
        <f t="shared" si="872"/>
        <v>0.5</v>
      </c>
      <c r="BA221" s="116">
        <v>1.58</v>
      </c>
      <c r="BB221" s="116">
        <v>9.0819022457067355E-2</v>
      </c>
      <c r="BC221" s="136">
        <f t="shared" si="873"/>
        <v>5</v>
      </c>
      <c r="BD221" s="136">
        <f t="shared" si="874"/>
        <v>10</v>
      </c>
      <c r="BE221" s="136">
        <f t="shared" si="875"/>
        <v>0.5</v>
      </c>
      <c r="BF221" s="136">
        <f t="shared" si="876"/>
        <v>1.1114999999999999</v>
      </c>
      <c r="BG221" s="136">
        <f t="shared" si="877"/>
        <v>0.14505391746510121</v>
      </c>
      <c r="BH221" s="93"/>
      <c r="BI221" s="93"/>
      <c r="BJ221" s="93"/>
      <c r="BK221" s="93"/>
      <c r="BL221" s="248"/>
      <c r="BM221" s="248"/>
      <c r="BN221" s="93"/>
      <c r="BO221" s="93"/>
      <c r="BP221" s="93"/>
      <c r="BQ221" s="93"/>
      <c r="BR221" s="93"/>
      <c r="BS221" s="248"/>
      <c r="BT221" s="248"/>
      <c r="BU221" s="93"/>
      <c r="BV221" s="93"/>
      <c r="BW221" s="93"/>
      <c r="BX221" s="93"/>
      <c r="BY221" s="248"/>
      <c r="BZ221" s="248"/>
      <c r="CA221" s="90">
        <v>20</v>
      </c>
      <c r="CB221" s="90">
        <v>10</v>
      </c>
      <c r="CC221" s="90">
        <v>2</v>
      </c>
      <c r="CD221" s="175">
        <v>40</v>
      </c>
      <c r="CE221" s="175">
        <v>30</v>
      </c>
      <c r="CF221" s="136">
        <v>12</v>
      </c>
      <c r="CG221" s="136">
        <v>5.2083333333333339</v>
      </c>
      <c r="CH221" s="136">
        <v>5.55</v>
      </c>
      <c r="CI221" s="90">
        <v>40</v>
      </c>
      <c r="CJ221" s="90">
        <v>15</v>
      </c>
      <c r="CK221" s="136">
        <v>6</v>
      </c>
      <c r="CL221" s="90">
        <v>30</v>
      </c>
      <c r="CM221" s="90">
        <v>15</v>
      </c>
      <c r="CN221" s="136">
        <v>4.5</v>
      </c>
      <c r="CO221" s="90">
        <v>35</v>
      </c>
      <c r="CP221" s="90">
        <v>15</v>
      </c>
      <c r="CQ221" s="136">
        <v>5.25</v>
      </c>
      <c r="CR221" s="175">
        <v>65</v>
      </c>
      <c r="CS221" s="175">
        <v>40</v>
      </c>
      <c r="CT221" s="90">
        <v>26</v>
      </c>
      <c r="CU221" s="90">
        <v>13</v>
      </c>
      <c r="CV221" s="136">
        <v>6.6858116991542769</v>
      </c>
      <c r="CW221" s="175">
        <v>50</v>
      </c>
      <c r="CX221" s="175">
        <v>40</v>
      </c>
      <c r="CY221" s="90">
        <v>20</v>
      </c>
      <c r="CZ221" s="90">
        <v>13</v>
      </c>
      <c r="DA221" s="136">
        <v>10.055518847864144</v>
      </c>
      <c r="DB221" s="136">
        <f t="shared" ref="DB221:DC221" si="1095">AVERAGE(CR221,CW221)</f>
        <v>57.5</v>
      </c>
      <c r="DC221" s="136">
        <f t="shared" si="1095"/>
        <v>40</v>
      </c>
      <c r="DD221" s="136">
        <f t="shared" ref="DD221:DE221" si="1096">AVERAGE(CU221,CZ221)</f>
        <v>13</v>
      </c>
      <c r="DE221" s="136">
        <f t="shared" si="1096"/>
        <v>8.3706652735092106</v>
      </c>
      <c r="DF221" s="234">
        <f t="shared" si="962"/>
        <v>40</v>
      </c>
      <c r="DG221" s="234">
        <f t="shared" si="963"/>
        <v>29.56</v>
      </c>
      <c r="DH221" s="234">
        <f t="shared" si="964"/>
        <v>14.726666666666667</v>
      </c>
      <c r="DI221" s="234">
        <f t="shared" si="965"/>
        <v>13.065540955014891</v>
      </c>
      <c r="DJ221" s="234">
        <f t="shared" si="812"/>
        <v>10.402777777777779</v>
      </c>
    </row>
    <row r="222" spans="1:114" ht="15.75" customHeight="1" x14ac:dyDescent="0.35">
      <c r="B222" s="165">
        <v>751</v>
      </c>
      <c r="C222" s="146" t="s">
        <v>549</v>
      </c>
      <c r="D222" s="129" t="s">
        <v>73</v>
      </c>
      <c r="E222" s="130" t="s">
        <v>454</v>
      </c>
      <c r="F222" s="273">
        <v>40</v>
      </c>
      <c r="G222" s="136">
        <v>55</v>
      </c>
      <c r="H222" s="90">
        <v>22</v>
      </c>
      <c r="I222" s="175">
        <v>100</v>
      </c>
      <c r="J222" s="136">
        <v>79</v>
      </c>
      <c r="K222" s="136">
        <v>79</v>
      </c>
      <c r="L222" s="274">
        <v>101.72070817585039</v>
      </c>
      <c r="M222" s="175">
        <v>100</v>
      </c>
      <c r="N222" s="175">
        <v>90</v>
      </c>
      <c r="O222" s="136">
        <v>90</v>
      </c>
      <c r="P222" s="274">
        <v>156.16169544740973</v>
      </c>
      <c r="Q222" s="136">
        <f t="shared" ref="Q222:T222" si="1097">AVERAGE(I222,M222)</f>
        <v>100</v>
      </c>
      <c r="R222" s="136">
        <f t="shared" si="1097"/>
        <v>84.5</v>
      </c>
      <c r="S222" s="136">
        <f t="shared" si="1097"/>
        <v>84.5</v>
      </c>
      <c r="T222" s="136">
        <f t="shared" si="1097"/>
        <v>128.94120181163007</v>
      </c>
      <c r="U222" s="175">
        <v>60</v>
      </c>
      <c r="V222" s="136">
        <v>44.3</v>
      </c>
      <c r="W222" s="136">
        <v>26.6</v>
      </c>
      <c r="X222" s="175">
        <v>50</v>
      </c>
      <c r="Y222" s="136">
        <v>44.3</v>
      </c>
      <c r="Z222" s="136">
        <v>22.2</v>
      </c>
      <c r="AA222" s="175">
        <f t="shared" ref="AA222:AC222" si="1098">AVERAGE(U222,X222)</f>
        <v>55</v>
      </c>
      <c r="AB222" s="136">
        <f t="shared" si="1098"/>
        <v>44.3</v>
      </c>
      <c r="AC222" s="136">
        <f t="shared" si="1098"/>
        <v>24.4</v>
      </c>
      <c r="AD222" s="229">
        <v>43656</v>
      </c>
      <c r="AE222" s="275">
        <v>95</v>
      </c>
      <c r="AF222" s="276">
        <v>66</v>
      </c>
      <c r="AG222" s="276">
        <v>62.7</v>
      </c>
      <c r="AH222" s="168"/>
      <c r="AI222" s="229">
        <v>43656</v>
      </c>
      <c r="AJ222" s="275">
        <v>90</v>
      </c>
      <c r="AK222" s="276">
        <v>90</v>
      </c>
      <c r="AL222" s="276">
        <v>81</v>
      </c>
      <c r="AM222" s="168" t="s">
        <v>77</v>
      </c>
      <c r="AN222" s="136">
        <f t="shared" ref="AN222:AP222" si="1099">AVERAGE(AE222,AJ222)</f>
        <v>92.5</v>
      </c>
      <c r="AO222" s="136">
        <f t="shared" si="1099"/>
        <v>78</v>
      </c>
      <c r="AP222" s="136">
        <f t="shared" si="1099"/>
        <v>71.849999999999994</v>
      </c>
      <c r="AQ222" s="229">
        <v>44028</v>
      </c>
      <c r="AR222" s="116">
        <v>45</v>
      </c>
      <c r="AS222" s="116">
        <v>60</v>
      </c>
      <c r="AT222" s="117">
        <f t="shared" si="871"/>
        <v>27</v>
      </c>
      <c r="AU222" s="116">
        <v>23.021999999999998</v>
      </c>
      <c r="AV222" s="116">
        <v>4.6117062853464521</v>
      </c>
      <c r="AW222" s="115">
        <v>44032</v>
      </c>
      <c r="AX222" s="116">
        <v>40</v>
      </c>
      <c r="AY222" s="116">
        <v>65</v>
      </c>
      <c r="AZ222" s="117">
        <f t="shared" si="872"/>
        <v>26</v>
      </c>
      <c r="BA222" s="116">
        <v>31.542000000000002</v>
      </c>
      <c r="BB222" s="116">
        <v>7.2600063604561367</v>
      </c>
      <c r="BC222" s="136">
        <f t="shared" si="873"/>
        <v>42.5</v>
      </c>
      <c r="BD222" s="136">
        <f t="shared" si="874"/>
        <v>62.5</v>
      </c>
      <c r="BE222" s="136">
        <f t="shared" si="875"/>
        <v>26.5</v>
      </c>
      <c r="BF222" s="136">
        <f t="shared" si="876"/>
        <v>27.282</v>
      </c>
      <c r="BG222" s="136">
        <f t="shared" si="877"/>
        <v>5.9358563229012944</v>
      </c>
      <c r="BH222" s="93"/>
      <c r="BI222" s="93"/>
      <c r="BJ222" s="93"/>
      <c r="BK222" s="93"/>
      <c r="BL222" s="248"/>
      <c r="BM222" s="248"/>
      <c r="BN222" s="93"/>
      <c r="BO222" s="93"/>
      <c r="BP222" s="93"/>
      <c r="BQ222" s="93"/>
      <c r="BR222" s="93"/>
      <c r="BS222" s="248"/>
      <c r="BT222" s="248"/>
      <c r="BU222" s="93"/>
      <c r="BV222" s="93"/>
      <c r="BW222" s="93"/>
      <c r="BX222" s="93"/>
      <c r="BY222" s="248"/>
      <c r="BZ222" s="248"/>
      <c r="CA222" s="90">
        <v>50</v>
      </c>
      <c r="CB222" s="90">
        <v>35</v>
      </c>
      <c r="CC222" s="90">
        <v>17.5</v>
      </c>
      <c r="CD222" s="175">
        <v>90</v>
      </c>
      <c r="CE222" s="175">
        <v>90</v>
      </c>
      <c r="CF222" s="136">
        <v>81</v>
      </c>
      <c r="CG222" s="136">
        <v>24</v>
      </c>
      <c r="CH222" s="136">
        <v>52.197510345563188</v>
      </c>
      <c r="CI222" s="90">
        <v>40</v>
      </c>
      <c r="CJ222" s="90">
        <v>25</v>
      </c>
      <c r="CK222" s="136">
        <v>10</v>
      </c>
      <c r="CL222" s="90">
        <v>65</v>
      </c>
      <c r="CM222" s="90">
        <v>35</v>
      </c>
      <c r="CN222" s="136">
        <v>22.75</v>
      </c>
      <c r="CO222" s="90">
        <v>52.5</v>
      </c>
      <c r="CP222" s="90">
        <v>30</v>
      </c>
      <c r="CQ222" s="136">
        <v>16.375</v>
      </c>
      <c r="CR222" s="175">
        <v>70</v>
      </c>
      <c r="CS222" s="175">
        <v>50</v>
      </c>
      <c r="CT222" s="90">
        <v>35</v>
      </c>
      <c r="CU222" s="90">
        <v>34</v>
      </c>
      <c r="CV222" s="136">
        <v>22.325049397065449</v>
      </c>
      <c r="CW222" s="175">
        <v>75</v>
      </c>
      <c r="CX222" s="175">
        <v>40</v>
      </c>
      <c r="CY222" s="90">
        <v>30</v>
      </c>
      <c r="CZ222" s="90">
        <v>46</v>
      </c>
      <c r="DA222" s="136">
        <v>37.056635536578945</v>
      </c>
      <c r="DB222" s="136">
        <f t="shared" ref="DB222:DC222" si="1100">AVERAGE(CR222,CW222)</f>
        <v>72.5</v>
      </c>
      <c r="DC222" s="136">
        <f t="shared" si="1100"/>
        <v>45</v>
      </c>
      <c r="DD222" s="136">
        <f t="shared" ref="DD222:DE222" si="1101">AVERAGE(CU222,CZ222)</f>
        <v>40</v>
      </c>
      <c r="DE222" s="136">
        <f t="shared" si="1101"/>
        <v>29.690842466822197</v>
      </c>
      <c r="DF222" s="234">
        <f t="shared" si="962"/>
        <v>67.333333333333329</v>
      </c>
      <c r="DG222" s="234">
        <f t="shared" si="963"/>
        <v>57.906666666666666</v>
      </c>
      <c r="DH222" s="234">
        <f t="shared" si="964"/>
        <v>42.18333333333333</v>
      </c>
      <c r="DI222" s="234">
        <f t="shared" si="965"/>
        <v>79.316022139226135</v>
      </c>
      <c r="DJ222" s="234">
        <f t="shared" si="812"/>
        <v>34.666666666666664</v>
      </c>
    </row>
    <row r="223" spans="1:114" ht="15.75" customHeight="1" x14ac:dyDescent="0.35">
      <c r="B223" s="165">
        <v>752</v>
      </c>
      <c r="C223" s="146" t="s">
        <v>550</v>
      </c>
      <c r="D223" s="129" t="s">
        <v>73</v>
      </c>
      <c r="E223" s="130" t="s">
        <v>454</v>
      </c>
      <c r="F223" s="278"/>
      <c r="G223" s="279"/>
      <c r="H223" s="90"/>
      <c r="I223" s="175">
        <v>90</v>
      </c>
      <c r="J223" s="136">
        <v>72.5</v>
      </c>
      <c r="K223" s="136">
        <v>65.3</v>
      </c>
      <c r="L223" s="274">
        <v>40.883984917114901</v>
      </c>
      <c r="M223" s="175">
        <v>100</v>
      </c>
      <c r="N223" s="175">
        <v>55.3</v>
      </c>
      <c r="O223" s="136">
        <v>55.3</v>
      </c>
      <c r="P223" s="274">
        <v>46.904063010683544</v>
      </c>
      <c r="Q223" s="136">
        <f t="shared" ref="Q223:T223" si="1102">AVERAGE(I223,M223)</f>
        <v>95</v>
      </c>
      <c r="R223" s="136">
        <f t="shared" si="1102"/>
        <v>63.9</v>
      </c>
      <c r="S223" s="136">
        <f t="shared" si="1102"/>
        <v>60.3</v>
      </c>
      <c r="T223" s="136">
        <f t="shared" si="1102"/>
        <v>43.894023963899222</v>
      </c>
      <c r="U223" s="175">
        <v>70</v>
      </c>
      <c r="V223" s="136">
        <v>55.3</v>
      </c>
      <c r="W223" s="136">
        <v>38.700000000000003</v>
      </c>
      <c r="X223" s="175">
        <v>60</v>
      </c>
      <c r="Y223" s="136">
        <v>55.3</v>
      </c>
      <c r="Z223" s="136">
        <v>33.200000000000003</v>
      </c>
      <c r="AA223" s="175">
        <f t="shared" ref="AA223:AC223" si="1103">AVERAGE(U223,X223)</f>
        <v>65</v>
      </c>
      <c r="AB223" s="136">
        <f t="shared" si="1103"/>
        <v>55.3</v>
      </c>
      <c r="AC223" s="136">
        <f t="shared" si="1103"/>
        <v>35.950000000000003</v>
      </c>
      <c r="AD223" s="229">
        <v>43656</v>
      </c>
      <c r="AE223" s="275">
        <v>85</v>
      </c>
      <c r="AF223" s="276">
        <v>55.3</v>
      </c>
      <c r="AG223" s="276">
        <v>47</v>
      </c>
      <c r="AH223" s="174"/>
      <c r="AI223" s="229">
        <v>43655</v>
      </c>
      <c r="AJ223" s="275">
        <v>90</v>
      </c>
      <c r="AK223" s="276">
        <v>66</v>
      </c>
      <c r="AL223" s="276">
        <v>59.4</v>
      </c>
      <c r="AM223" s="174"/>
      <c r="AN223" s="136">
        <f t="shared" ref="AN223:AP223" si="1104">AVERAGE(AE223,AJ223)</f>
        <v>87.5</v>
      </c>
      <c r="AO223" s="136">
        <f t="shared" si="1104"/>
        <v>60.65</v>
      </c>
      <c r="AP223" s="136">
        <f t="shared" si="1104"/>
        <v>53.2</v>
      </c>
      <c r="AQ223" s="229">
        <v>44028</v>
      </c>
      <c r="AR223" s="116">
        <v>15</v>
      </c>
      <c r="AS223" s="116">
        <v>80</v>
      </c>
      <c r="AT223" s="117">
        <f t="shared" si="871"/>
        <v>12</v>
      </c>
      <c r="AU223" s="116">
        <v>9.2509999999999994</v>
      </c>
      <c r="AV223" s="116">
        <v>4.4211544663011928</v>
      </c>
      <c r="AW223" s="115">
        <v>44029</v>
      </c>
      <c r="AX223" s="116">
        <v>30</v>
      </c>
      <c r="AY223" s="116">
        <v>70</v>
      </c>
      <c r="AZ223" s="117">
        <f t="shared" si="872"/>
        <v>21</v>
      </c>
      <c r="BA223" s="116">
        <v>17.896000000000001</v>
      </c>
      <c r="BB223" s="116">
        <v>4.0382364416699179</v>
      </c>
      <c r="BC223" s="136">
        <f t="shared" si="873"/>
        <v>22.5</v>
      </c>
      <c r="BD223" s="136">
        <f t="shared" si="874"/>
        <v>75</v>
      </c>
      <c r="BE223" s="136">
        <f t="shared" si="875"/>
        <v>16.5</v>
      </c>
      <c r="BF223" s="136">
        <f t="shared" si="876"/>
        <v>13.573499999999999</v>
      </c>
      <c r="BG223" s="136">
        <f t="shared" si="877"/>
        <v>4.2296954539855554</v>
      </c>
      <c r="BH223" s="261">
        <v>44391</v>
      </c>
      <c r="BI223" s="259">
        <v>60</v>
      </c>
      <c r="BJ223" s="259">
        <v>20</v>
      </c>
      <c r="BK223" s="259">
        <f>(BI223*BJ223)/100</f>
        <v>12</v>
      </c>
      <c r="BL223" s="325">
        <v>38.945</v>
      </c>
      <c r="BM223" s="325">
        <v>28.312070657507359</v>
      </c>
      <c r="BN223" s="262"/>
      <c r="BO223" s="257">
        <v>44386</v>
      </c>
      <c r="BP223" s="258">
        <v>70</v>
      </c>
      <c r="BQ223" s="258">
        <v>33</v>
      </c>
      <c r="BR223" s="259">
        <f>(BP223*BQ223)/100</f>
        <v>23.1</v>
      </c>
      <c r="BS223" s="325">
        <v>19.256</v>
      </c>
      <c r="BT223" s="325">
        <v>7.7909390645988523</v>
      </c>
      <c r="BU223" s="260"/>
      <c r="BV223" s="93">
        <f t="shared" ref="BV223:BX226" si="1105">AVERAGE(BI223,BP223)</f>
        <v>65</v>
      </c>
      <c r="BW223" s="93">
        <f t="shared" si="1105"/>
        <v>26.5</v>
      </c>
      <c r="BX223" s="93">
        <f t="shared" si="1105"/>
        <v>17.55</v>
      </c>
      <c r="BY223" s="248">
        <f t="shared" si="970"/>
        <v>29.1005</v>
      </c>
      <c r="BZ223" s="248">
        <f t="shared" si="971"/>
        <v>18.051504861053104</v>
      </c>
      <c r="CA223" s="90">
        <v>40</v>
      </c>
      <c r="CB223" s="90">
        <v>20</v>
      </c>
      <c r="CC223" s="90">
        <v>8</v>
      </c>
      <c r="CD223" s="175">
        <v>80</v>
      </c>
      <c r="CE223" s="175">
        <v>40</v>
      </c>
      <c r="CF223" s="136">
        <v>32</v>
      </c>
      <c r="CG223" s="136">
        <v>19</v>
      </c>
      <c r="CH223" s="136">
        <v>30.3</v>
      </c>
      <c r="CI223" s="90">
        <v>45</v>
      </c>
      <c r="CJ223" s="90">
        <v>50</v>
      </c>
      <c r="CK223" s="136">
        <v>22.5</v>
      </c>
      <c r="CL223" s="90">
        <v>50</v>
      </c>
      <c r="CM223" s="90">
        <v>40</v>
      </c>
      <c r="CN223" s="136">
        <v>20</v>
      </c>
      <c r="CO223" s="90">
        <v>47.5</v>
      </c>
      <c r="CP223" s="90">
        <v>45</v>
      </c>
      <c r="CQ223" s="136">
        <v>21.25</v>
      </c>
      <c r="CR223" s="175">
        <v>50</v>
      </c>
      <c r="CS223" s="175">
        <v>30</v>
      </c>
      <c r="CT223" s="90">
        <v>15</v>
      </c>
      <c r="CU223" s="90">
        <v>52</v>
      </c>
      <c r="CV223" s="136">
        <v>62.04</v>
      </c>
      <c r="CW223" s="175">
        <v>60</v>
      </c>
      <c r="CX223" s="175">
        <v>40</v>
      </c>
      <c r="CY223" s="90">
        <v>24</v>
      </c>
      <c r="CZ223" s="90">
        <v>24</v>
      </c>
      <c r="DA223" s="136">
        <v>15.268405158169076</v>
      </c>
      <c r="DB223" s="136">
        <f t="shared" ref="DB223:DC223" si="1106">AVERAGE(CR223,CW223)</f>
        <v>55</v>
      </c>
      <c r="DC223" s="136">
        <f t="shared" si="1106"/>
        <v>35</v>
      </c>
      <c r="DD223" s="136">
        <f t="shared" ref="DD223:DE223" si="1107">AVERAGE(CU223,CZ223)</f>
        <v>38</v>
      </c>
      <c r="DE223" s="136">
        <f t="shared" si="1107"/>
        <v>38.65420257908454</v>
      </c>
      <c r="DF223" s="234">
        <f t="shared" si="962"/>
        <v>62.1875</v>
      </c>
      <c r="DG223" s="234">
        <f t="shared" si="963"/>
        <v>48.918750000000003</v>
      </c>
      <c r="DH223" s="234">
        <f t="shared" si="964"/>
        <v>30.53125</v>
      </c>
      <c r="DI223" s="234">
        <f t="shared" si="965"/>
        <v>41.274113271491885</v>
      </c>
      <c r="DJ223" s="234">
        <f t="shared" si="812"/>
        <v>31.666666666666668</v>
      </c>
    </row>
    <row r="224" spans="1:114" ht="15.75" customHeight="1" x14ac:dyDescent="0.35">
      <c r="B224" s="165">
        <v>754</v>
      </c>
      <c r="C224" s="146" t="s">
        <v>551</v>
      </c>
      <c r="D224" s="129" t="s">
        <v>73</v>
      </c>
      <c r="E224" s="130" t="s">
        <v>454</v>
      </c>
      <c r="F224" s="273">
        <v>40</v>
      </c>
      <c r="G224" s="136">
        <v>21</v>
      </c>
      <c r="H224" s="90">
        <v>8.4</v>
      </c>
      <c r="I224" s="175">
        <v>20</v>
      </c>
      <c r="J224" s="136">
        <v>14</v>
      </c>
      <c r="K224" s="136">
        <v>2.8</v>
      </c>
      <c r="L224" s="274">
        <v>3.7554119502983014</v>
      </c>
      <c r="M224" s="175">
        <v>35</v>
      </c>
      <c r="N224" s="175">
        <v>14</v>
      </c>
      <c r="O224" s="136">
        <v>4.9000000000000004</v>
      </c>
      <c r="P224" s="274">
        <v>4.488288807334051</v>
      </c>
      <c r="Q224" s="136">
        <f t="shared" ref="Q224:T224" si="1108">AVERAGE(I224,M224)</f>
        <v>27.5</v>
      </c>
      <c r="R224" s="136">
        <f t="shared" si="1108"/>
        <v>14</v>
      </c>
      <c r="S224" s="136">
        <f t="shared" si="1108"/>
        <v>3.85</v>
      </c>
      <c r="T224" s="136">
        <f t="shared" si="1108"/>
        <v>4.121850378816176</v>
      </c>
      <c r="U224" s="175">
        <v>10</v>
      </c>
      <c r="V224" s="136">
        <v>7</v>
      </c>
      <c r="W224" s="136">
        <v>0.7</v>
      </c>
      <c r="X224" s="175">
        <v>20</v>
      </c>
      <c r="Y224" s="136">
        <v>14</v>
      </c>
      <c r="Z224" s="136">
        <v>2.8</v>
      </c>
      <c r="AA224" s="175">
        <f t="shared" ref="AA224:AC224" si="1109">AVERAGE(U224,X224)</f>
        <v>15</v>
      </c>
      <c r="AB224" s="136">
        <f t="shared" si="1109"/>
        <v>10.5</v>
      </c>
      <c r="AC224" s="136">
        <f t="shared" si="1109"/>
        <v>1.75</v>
      </c>
      <c r="AD224" s="229">
        <v>43658</v>
      </c>
      <c r="AE224" s="275">
        <v>80</v>
      </c>
      <c r="AF224" s="276">
        <v>21</v>
      </c>
      <c r="AG224" s="276">
        <v>16.8</v>
      </c>
      <c r="AH224" s="168"/>
      <c r="AI224" s="229">
        <v>43655</v>
      </c>
      <c r="AJ224" s="275">
        <v>60</v>
      </c>
      <c r="AK224" s="276">
        <v>21</v>
      </c>
      <c r="AL224" s="276">
        <v>12.6</v>
      </c>
      <c r="AM224" s="174"/>
      <c r="AN224" s="136">
        <f t="shared" ref="AN224:AP224" si="1110">AVERAGE(AE224,AJ224)</f>
        <v>70</v>
      </c>
      <c r="AO224" s="136">
        <f t="shared" si="1110"/>
        <v>21</v>
      </c>
      <c r="AP224" s="136">
        <f t="shared" si="1110"/>
        <v>14.7</v>
      </c>
      <c r="AQ224" s="229" t="s">
        <v>721</v>
      </c>
      <c r="AR224" s="116">
        <v>15</v>
      </c>
      <c r="AS224" s="116">
        <v>10</v>
      </c>
      <c r="AT224" s="117">
        <f t="shared" si="871"/>
        <v>1.5</v>
      </c>
      <c r="AU224" s="116">
        <v>0.505</v>
      </c>
      <c r="AV224" s="116">
        <v>0</v>
      </c>
      <c r="AW224" s="115">
        <v>44028</v>
      </c>
      <c r="AX224" s="116">
        <v>5</v>
      </c>
      <c r="AY224" s="116">
        <v>40</v>
      </c>
      <c r="AZ224" s="117">
        <f t="shared" si="872"/>
        <v>2</v>
      </c>
      <c r="BA224" s="116">
        <v>0.36799999999999999</v>
      </c>
      <c r="BB224" s="116">
        <v>0.3262697611839892</v>
      </c>
      <c r="BC224" s="136">
        <f t="shared" si="873"/>
        <v>10</v>
      </c>
      <c r="BD224" s="136">
        <f t="shared" si="874"/>
        <v>25</v>
      </c>
      <c r="BE224" s="136">
        <f t="shared" si="875"/>
        <v>1.75</v>
      </c>
      <c r="BF224" s="136">
        <f t="shared" si="876"/>
        <v>0.4365</v>
      </c>
      <c r="BG224" s="136">
        <f t="shared" si="877"/>
        <v>0.1631348805919946</v>
      </c>
      <c r="BH224" s="261">
        <v>44389</v>
      </c>
      <c r="BI224" s="259">
        <v>35</v>
      </c>
      <c r="BJ224" s="259">
        <v>7</v>
      </c>
      <c r="BK224" s="259">
        <f>(BI224*BJ224)/100</f>
        <v>2.4500000000000002</v>
      </c>
      <c r="BL224" s="325">
        <v>1.3839999999999999</v>
      </c>
      <c r="BM224" s="325">
        <v>0.70859167404783008</v>
      </c>
      <c r="BN224" s="262"/>
      <c r="BO224" s="257">
        <v>44389</v>
      </c>
      <c r="BP224" s="258">
        <v>75</v>
      </c>
      <c r="BQ224" s="258">
        <v>14</v>
      </c>
      <c r="BR224" s="259">
        <f>(BP224*BQ224)/100</f>
        <v>10.5</v>
      </c>
      <c r="BS224" s="325">
        <v>1.4990000000000001</v>
      </c>
      <c r="BT224" s="325">
        <v>1.2965964343598055</v>
      </c>
      <c r="BU224" s="260"/>
      <c r="BV224" s="93">
        <f t="shared" si="1105"/>
        <v>55</v>
      </c>
      <c r="BW224" s="93">
        <f t="shared" si="1105"/>
        <v>10.5</v>
      </c>
      <c r="BX224" s="93">
        <f t="shared" si="1105"/>
        <v>6.4749999999999996</v>
      </c>
      <c r="BY224" s="248">
        <f t="shared" si="970"/>
        <v>1.4415</v>
      </c>
      <c r="BZ224" s="248">
        <f t="shared" si="971"/>
        <v>1.0025940542038179</v>
      </c>
      <c r="CA224" s="90">
        <v>30</v>
      </c>
      <c r="CB224" s="90">
        <v>25</v>
      </c>
      <c r="CC224" s="90">
        <v>7.5</v>
      </c>
      <c r="CD224" s="175">
        <v>65</v>
      </c>
      <c r="CE224" s="175">
        <v>40</v>
      </c>
      <c r="CF224" s="136">
        <v>26</v>
      </c>
      <c r="CG224" s="136">
        <v>10.333333333333334</v>
      </c>
      <c r="CH224" s="136">
        <v>13.70488691320409</v>
      </c>
      <c r="CI224" s="90">
        <v>35</v>
      </c>
      <c r="CJ224" s="90">
        <v>20</v>
      </c>
      <c r="CK224" s="136">
        <v>7</v>
      </c>
      <c r="CL224" s="90">
        <v>40</v>
      </c>
      <c r="CM224" s="90">
        <v>25</v>
      </c>
      <c r="CN224" s="136">
        <v>10</v>
      </c>
      <c r="CO224" s="90">
        <v>37.5</v>
      </c>
      <c r="CP224" s="90">
        <v>22.5</v>
      </c>
      <c r="CQ224" s="136">
        <v>8.5</v>
      </c>
      <c r="CR224" s="175" t="s">
        <v>80</v>
      </c>
      <c r="CS224" s="175" t="s">
        <v>80</v>
      </c>
      <c r="CT224" s="90" t="s">
        <v>80</v>
      </c>
      <c r="CU224" s="90" t="s">
        <v>81</v>
      </c>
      <c r="CV224" s="136" t="s">
        <v>81</v>
      </c>
      <c r="CW224" s="175" t="s">
        <v>80</v>
      </c>
      <c r="CX224" s="175" t="s">
        <v>80</v>
      </c>
      <c r="CY224" s="90" t="s">
        <v>80</v>
      </c>
      <c r="CZ224" s="90" t="s">
        <v>81</v>
      </c>
      <c r="DA224" s="136" t="s">
        <v>81</v>
      </c>
      <c r="DB224" s="136"/>
      <c r="DC224" s="136"/>
      <c r="DD224" s="136"/>
      <c r="DE224" s="136"/>
      <c r="DF224" s="234">
        <f t="shared" si="962"/>
        <v>37.666666666666664</v>
      </c>
      <c r="DG224" s="234">
        <f t="shared" si="963"/>
        <v>19.533333333333335</v>
      </c>
      <c r="DH224" s="234">
        <f t="shared" si="964"/>
        <v>7.7300000000000013</v>
      </c>
      <c r="DI224" s="234">
        <f t="shared" si="965"/>
        <v>4.121850378816176</v>
      </c>
      <c r="DJ224" s="234">
        <f t="shared" si="812"/>
        <v>10.333333333333334</v>
      </c>
    </row>
    <row r="225" spans="2:116" ht="15.75" customHeight="1" x14ac:dyDescent="0.35">
      <c r="B225" s="165">
        <v>755</v>
      </c>
      <c r="C225" s="146" t="s">
        <v>553</v>
      </c>
      <c r="D225" s="129" t="s">
        <v>73</v>
      </c>
      <c r="E225" s="130" t="s">
        <v>454</v>
      </c>
      <c r="F225" s="273">
        <v>60</v>
      </c>
      <c r="G225" s="136">
        <v>55</v>
      </c>
      <c r="H225" s="90">
        <v>33</v>
      </c>
      <c r="I225" s="175">
        <v>70</v>
      </c>
      <c r="J225" s="136">
        <v>44.4</v>
      </c>
      <c r="K225" s="136">
        <v>31.1</v>
      </c>
      <c r="L225" s="274">
        <v>62.975068924870314</v>
      </c>
      <c r="M225" s="175">
        <v>80</v>
      </c>
      <c r="N225" s="175">
        <v>66</v>
      </c>
      <c r="O225" s="136">
        <v>52.8</v>
      </c>
      <c r="P225" s="274">
        <v>46.218126247637656</v>
      </c>
      <c r="Q225" s="136">
        <f t="shared" ref="Q225:T225" si="1111">AVERAGE(I225,M225)</f>
        <v>75</v>
      </c>
      <c r="R225" s="136">
        <f t="shared" si="1111"/>
        <v>55.2</v>
      </c>
      <c r="S225" s="136">
        <f t="shared" si="1111"/>
        <v>41.95</v>
      </c>
      <c r="T225" s="136">
        <f t="shared" si="1111"/>
        <v>54.596597586253985</v>
      </c>
      <c r="U225" s="175">
        <v>70</v>
      </c>
      <c r="V225" s="136">
        <v>14</v>
      </c>
      <c r="W225" s="136">
        <v>9.8000000000000007</v>
      </c>
      <c r="X225" s="175">
        <v>50</v>
      </c>
      <c r="Y225" s="136">
        <v>21</v>
      </c>
      <c r="Z225" s="136">
        <v>10.5</v>
      </c>
      <c r="AA225" s="175">
        <f t="shared" ref="AA225:AC225" si="1112">AVERAGE(U225,X225)</f>
        <v>60</v>
      </c>
      <c r="AB225" s="136">
        <f t="shared" si="1112"/>
        <v>17.5</v>
      </c>
      <c r="AC225" s="136">
        <f t="shared" si="1112"/>
        <v>10.15</v>
      </c>
      <c r="AD225" s="229">
        <v>43655</v>
      </c>
      <c r="AE225" s="275">
        <v>90</v>
      </c>
      <c r="AF225" s="276">
        <v>27</v>
      </c>
      <c r="AG225" s="276">
        <v>24.3</v>
      </c>
      <c r="AH225" s="168"/>
      <c r="AI225" s="229">
        <v>43656</v>
      </c>
      <c r="AJ225" s="275">
        <v>80</v>
      </c>
      <c r="AK225" s="276">
        <v>60.7</v>
      </c>
      <c r="AL225" s="276">
        <v>48.6</v>
      </c>
      <c r="AM225" s="168" t="s">
        <v>77</v>
      </c>
      <c r="AN225" s="136">
        <f t="shared" ref="AN225:AP225" si="1113">AVERAGE(AE225,AJ225)</f>
        <v>85</v>
      </c>
      <c r="AO225" s="136">
        <f t="shared" si="1113"/>
        <v>43.85</v>
      </c>
      <c r="AP225" s="136">
        <f t="shared" si="1113"/>
        <v>36.450000000000003</v>
      </c>
      <c r="AQ225" s="229">
        <v>44027</v>
      </c>
      <c r="AR225" s="116">
        <v>20</v>
      </c>
      <c r="AS225" s="116">
        <v>75</v>
      </c>
      <c r="AT225" s="117">
        <f t="shared" si="871"/>
        <v>15</v>
      </c>
      <c r="AU225" s="116">
        <v>6.7910000000000004</v>
      </c>
      <c r="AV225" s="116">
        <v>1.7539244058581076</v>
      </c>
      <c r="AW225" s="115">
        <v>44027</v>
      </c>
      <c r="AX225" s="116">
        <v>60</v>
      </c>
      <c r="AY225" s="116">
        <v>55</v>
      </c>
      <c r="AZ225" s="117">
        <f t="shared" si="872"/>
        <v>33</v>
      </c>
      <c r="BA225" s="116">
        <v>13.648</v>
      </c>
      <c r="BB225" s="116">
        <v>1.3500310862421174</v>
      </c>
      <c r="BC225" s="136">
        <f t="shared" si="873"/>
        <v>40</v>
      </c>
      <c r="BD225" s="136">
        <f t="shared" si="874"/>
        <v>65</v>
      </c>
      <c r="BE225" s="136">
        <f t="shared" si="875"/>
        <v>24</v>
      </c>
      <c r="BF225" s="136">
        <f t="shared" si="876"/>
        <v>10.2195</v>
      </c>
      <c r="BG225" s="136">
        <f t="shared" si="877"/>
        <v>1.5519777460501125</v>
      </c>
      <c r="BH225" s="257">
        <v>44384</v>
      </c>
      <c r="BI225" s="258">
        <v>65</v>
      </c>
      <c r="BJ225" s="258">
        <v>33</v>
      </c>
      <c r="BK225" s="259">
        <f>(BI225*BJ225)/100</f>
        <v>21.45</v>
      </c>
      <c r="BL225" s="325">
        <v>15.542999999999999</v>
      </c>
      <c r="BM225" s="325">
        <v>12.043512043512044</v>
      </c>
      <c r="BN225" s="260"/>
      <c r="BO225" s="257">
        <v>44384</v>
      </c>
      <c r="BP225" s="258">
        <v>70</v>
      </c>
      <c r="BQ225" s="258">
        <v>33</v>
      </c>
      <c r="BR225" s="259">
        <f>(BP225*BQ225)/100</f>
        <v>23.1</v>
      </c>
      <c r="BS225" s="325">
        <v>15.385999999999999</v>
      </c>
      <c r="BT225" s="325">
        <v>7.233488161323212</v>
      </c>
      <c r="BU225" s="260"/>
      <c r="BV225" s="93">
        <f t="shared" si="1105"/>
        <v>67.5</v>
      </c>
      <c r="BW225" s="93">
        <f t="shared" si="1105"/>
        <v>33</v>
      </c>
      <c r="BX225" s="93">
        <f t="shared" si="1105"/>
        <v>22.274999999999999</v>
      </c>
      <c r="BY225" s="248">
        <f t="shared" si="970"/>
        <v>15.464499999999999</v>
      </c>
      <c r="BZ225" s="248">
        <f t="shared" si="971"/>
        <v>9.6385001024176269</v>
      </c>
      <c r="CA225" s="90">
        <v>50</v>
      </c>
      <c r="CB225" s="90">
        <v>10</v>
      </c>
      <c r="CC225" s="90">
        <v>5</v>
      </c>
      <c r="CD225" s="175">
        <v>95</v>
      </c>
      <c r="CE225" s="175">
        <v>85</v>
      </c>
      <c r="CF225" s="136">
        <v>80.75</v>
      </c>
      <c r="CG225" s="136">
        <v>36</v>
      </c>
      <c r="CH225" s="136">
        <v>45.221325454127637</v>
      </c>
      <c r="CI225" s="90">
        <v>60</v>
      </c>
      <c r="CJ225" s="90">
        <v>30</v>
      </c>
      <c r="CK225" s="136">
        <v>18</v>
      </c>
      <c r="CL225" s="90">
        <v>30</v>
      </c>
      <c r="CM225" s="90">
        <v>20</v>
      </c>
      <c r="CN225" s="136">
        <v>6</v>
      </c>
      <c r="CO225" s="90">
        <v>45</v>
      </c>
      <c r="CP225" s="90">
        <v>25</v>
      </c>
      <c r="CQ225" s="136">
        <v>12</v>
      </c>
      <c r="CR225" s="175">
        <v>60</v>
      </c>
      <c r="CS225" s="175">
        <v>25</v>
      </c>
      <c r="CT225" s="90">
        <v>15</v>
      </c>
      <c r="CU225" s="90">
        <v>49</v>
      </c>
      <c r="CV225" s="136">
        <v>43.044639256548002</v>
      </c>
      <c r="CW225" s="175">
        <v>50</v>
      </c>
      <c r="CX225" s="175">
        <v>20</v>
      </c>
      <c r="CY225" s="90">
        <v>10</v>
      </c>
      <c r="CZ225" s="90">
        <v>36</v>
      </c>
      <c r="DA225" s="136">
        <v>24.890506824589451</v>
      </c>
      <c r="DB225" s="136">
        <f t="shared" ref="DB225:DC225" si="1114">AVERAGE(CR225,CW225)</f>
        <v>55</v>
      </c>
      <c r="DC225" s="136">
        <f t="shared" si="1114"/>
        <v>22.5</v>
      </c>
      <c r="DD225" s="136">
        <f t="shared" ref="DD225:DE225" si="1115">AVERAGE(CU225,CZ225)</f>
        <v>42.5</v>
      </c>
      <c r="DE225" s="136">
        <f t="shared" si="1115"/>
        <v>33.967573040568723</v>
      </c>
      <c r="DF225" s="234">
        <f t="shared" si="962"/>
        <v>62.352941176470587</v>
      </c>
      <c r="DG225" s="234">
        <f t="shared" si="963"/>
        <v>39.652941176470591</v>
      </c>
      <c r="DH225" s="234">
        <f t="shared" si="964"/>
        <v>25.729411764705883</v>
      </c>
      <c r="DI225" s="234">
        <f t="shared" si="965"/>
        <v>44.282085313411358</v>
      </c>
      <c r="DJ225" s="234">
        <f t="shared" si="812"/>
        <v>40.333333333333336</v>
      </c>
    </row>
    <row r="226" spans="2:116" ht="15.75" customHeight="1" x14ac:dyDescent="0.35">
      <c r="B226" s="165">
        <v>756</v>
      </c>
      <c r="C226" s="146" t="s">
        <v>555</v>
      </c>
      <c r="D226" s="129" t="s">
        <v>73</v>
      </c>
      <c r="E226" s="130" t="s">
        <v>454</v>
      </c>
      <c r="F226" s="273">
        <v>30</v>
      </c>
      <c r="G226" s="136">
        <v>33</v>
      </c>
      <c r="H226" s="90">
        <v>9.9</v>
      </c>
      <c r="I226" s="175">
        <v>10</v>
      </c>
      <c r="J226" s="136">
        <v>3.5</v>
      </c>
      <c r="K226" s="136">
        <v>0.4</v>
      </c>
      <c r="L226" s="274">
        <v>1.1151325442629365</v>
      </c>
      <c r="M226" s="175">
        <v>100</v>
      </c>
      <c r="N226" s="175">
        <v>21</v>
      </c>
      <c r="O226" s="136">
        <v>21</v>
      </c>
      <c r="P226" s="274">
        <v>10.70726234651921</v>
      </c>
      <c r="Q226" s="136">
        <f t="shared" ref="Q226:T226" si="1116">AVERAGE(I226,M226)</f>
        <v>55</v>
      </c>
      <c r="R226" s="136">
        <f t="shared" si="1116"/>
        <v>12.25</v>
      </c>
      <c r="S226" s="136">
        <f t="shared" si="1116"/>
        <v>10.7</v>
      </c>
      <c r="T226" s="136">
        <f t="shared" si="1116"/>
        <v>5.9111974453910729</v>
      </c>
      <c r="U226" s="175">
        <v>10</v>
      </c>
      <c r="V226" s="136">
        <v>7</v>
      </c>
      <c r="W226" s="136">
        <v>0.7</v>
      </c>
      <c r="X226" s="175">
        <v>10</v>
      </c>
      <c r="Y226" s="136">
        <v>7</v>
      </c>
      <c r="Z226" s="136">
        <v>0.7</v>
      </c>
      <c r="AA226" s="175">
        <f t="shared" ref="AA226:AC226" si="1117">AVERAGE(U226,X226)</f>
        <v>10</v>
      </c>
      <c r="AB226" s="136">
        <f t="shared" si="1117"/>
        <v>7</v>
      </c>
      <c r="AC226" s="136">
        <f t="shared" si="1117"/>
        <v>0.7</v>
      </c>
      <c r="AD226" s="229">
        <v>43660</v>
      </c>
      <c r="AE226" s="275">
        <v>50</v>
      </c>
      <c r="AF226" s="276">
        <v>14</v>
      </c>
      <c r="AG226" s="276">
        <v>7</v>
      </c>
      <c r="AH226" s="174" t="s">
        <v>77</v>
      </c>
      <c r="AI226" s="229">
        <v>43659</v>
      </c>
      <c r="AJ226" s="275">
        <v>45</v>
      </c>
      <c r="AK226" s="276">
        <v>14</v>
      </c>
      <c r="AL226" s="276">
        <v>6.3</v>
      </c>
      <c r="AM226" s="174"/>
      <c r="AN226" s="136">
        <f t="shared" ref="AN226:AP226" si="1118">AVERAGE(AE226,AJ226)</f>
        <v>47.5</v>
      </c>
      <c r="AO226" s="136">
        <f t="shared" si="1118"/>
        <v>14</v>
      </c>
      <c r="AP226" s="136">
        <f t="shared" si="1118"/>
        <v>6.65</v>
      </c>
      <c r="AQ226" s="229">
        <v>44028</v>
      </c>
      <c r="AR226" s="116">
        <v>0</v>
      </c>
      <c r="AS226" s="116">
        <v>0</v>
      </c>
      <c r="AT226" s="117">
        <f t="shared" ref="AT226" si="1119">(AR226*AS226)/100</f>
        <v>0</v>
      </c>
      <c r="AU226" s="116">
        <v>9.6000000000000002E-2</v>
      </c>
      <c r="AV226" s="116">
        <v>6.164709838316474E-2</v>
      </c>
      <c r="AW226" s="115">
        <v>44029</v>
      </c>
      <c r="AX226" s="116">
        <v>0</v>
      </c>
      <c r="AY226" s="116">
        <v>0</v>
      </c>
      <c r="AZ226" s="117">
        <f t="shared" ref="AZ226" si="1120">(AX226*AY226)/100</f>
        <v>0</v>
      </c>
      <c r="BA226" s="116">
        <v>0.14699999999999999</v>
      </c>
      <c r="BB226" s="116">
        <v>7.187596262449944E-2</v>
      </c>
      <c r="BC226" s="136">
        <f t="shared" si="873"/>
        <v>0</v>
      </c>
      <c r="BD226" s="136">
        <f t="shared" si="874"/>
        <v>0</v>
      </c>
      <c r="BE226" s="136">
        <f t="shared" si="875"/>
        <v>0</v>
      </c>
      <c r="BF226" s="136">
        <f t="shared" si="876"/>
        <v>0.1215</v>
      </c>
      <c r="BG226" s="136">
        <f t="shared" si="877"/>
        <v>6.6761530503832087E-2</v>
      </c>
      <c r="BH226" s="261">
        <v>44383</v>
      </c>
      <c r="BI226" s="259">
        <v>10</v>
      </c>
      <c r="BJ226" s="259">
        <v>14</v>
      </c>
      <c r="BK226" s="259">
        <f>(BI226*BJ226)/100</f>
        <v>1.4</v>
      </c>
      <c r="BL226" s="325">
        <v>0.151</v>
      </c>
      <c r="BM226" s="325">
        <v>6.5238119134842176E-2</v>
      </c>
      <c r="BN226" s="262"/>
      <c r="BO226" s="257">
        <v>44384</v>
      </c>
      <c r="BP226" s="258">
        <v>10</v>
      </c>
      <c r="BQ226" s="258">
        <v>14</v>
      </c>
      <c r="BR226" s="259">
        <f>(BP226*BQ226)/100</f>
        <v>1.4</v>
      </c>
      <c r="BS226" s="325">
        <v>0.127</v>
      </c>
      <c r="BT226" s="325">
        <v>7.8082298742875001E-4</v>
      </c>
      <c r="BU226" s="260"/>
      <c r="BV226" s="93">
        <f t="shared" si="1105"/>
        <v>10</v>
      </c>
      <c r="BW226" s="93">
        <f t="shared" si="1105"/>
        <v>14</v>
      </c>
      <c r="BX226" s="93">
        <f t="shared" si="1105"/>
        <v>1.4</v>
      </c>
      <c r="BY226" s="248">
        <f t="shared" si="970"/>
        <v>0.13900000000000001</v>
      </c>
      <c r="BZ226" s="248">
        <f t="shared" si="971"/>
        <v>3.3009471061135463E-2</v>
      </c>
      <c r="CA226" s="90">
        <v>20</v>
      </c>
      <c r="CB226" s="90">
        <v>10</v>
      </c>
      <c r="CC226" s="90">
        <v>2</v>
      </c>
      <c r="CD226" s="175">
        <v>30</v>
      </c>
      <c r="CE226" s="175">
        <v>20</v>
      </c>
      <c r="CF226" s="136">
        <v>6</v>
      </c>
      <c r="CG226" s="136">
        <v>4</v>
      </c>
      <c r="CH226" s="136">
        <v>8.1318204326589871</v>
      </c>
      <c r="CI226" s="90">
        <v>30</v>
      </c>
      <c r="CJ226" s="90">
        <v>10</v>
      </c>
      <c r="CK226" s="136">
        <v>3</v>
      </c>
      <c r="CL226" s="90">
        <v>20</v>
      </c>
      <c r="CM226" s="90">
        <v>10</v>
      </c>
      <c r="CN226" s="136">
        <v>2</v>
      </c>
      <c r="CO226" s="90">
        <v>25</v>
      </c>
      <c r="CP226" s="90">
        <v>10</v>
      </c>
      <c r="CQ226" s="136">
        <v>2.5</v>
      </c>
      <c r="CR226" s="175">
        <v>10</v>
      </c>
      <c r="CS226" s="175">
        <v>10</v>
      </c>
      <c r="CT226" s="90">
        <v>1</v>
      </c>
      <c r="CU226" s="90">
        <v>3</v>
      </c>
      <c r="CV226" s="136">
        <v>3.2475312604320452</v>
      </c>
      <c r="CW226" s="175">
        <v>40</v>
      </c>
      <c r="CX226" s="175">
        <v>20</v>
      </c>
      <c r="CY226" s="90">
        <v>8</v>
      </c>
      <c r="CZ226" s="90">
        <v>3</v>
      </c>
      <c r="DA226" s="136">
        <v>3.5655464868543985</v>
      </c>
      <c r="DB226" s="136">
        <f t="shared" ref="DB226:DC226" si="1121">AVERAGE(CR226,CW226)</f>
        <v>25</v>
      </c>
      <c r="DC226" s="136">
        <f t="shared" si="1121"/>
        <v>15</v>
      </c>
      <c r="DD226" s="136">
        <f t="shared" ref="DD226:DE226" si="1122">AVERAGE(CU226,CZ226)</f>
        <v>3</v>
      </c>
      <c r="DE226" s="136">
        <f t="shared" si="1122"/>
        <v>3.4065388736432221</v>
      </c>
      <c r="DF226" s="234">
        <f t="shared" si="962"/>
        <v>25</v>
      </c>
      <c r="DG226" s="234">
        <f t="shared" si="963"/>
        <v>12.205882352941176</v>
      </c>
      <c r="DH226" s="234">
        <f t="shared" si="964"/>
        <v>4.1647058823529406</v>
      </c>
      <c r="DI226" s="234">
        <f t="shared" si="965"/>
        <v>4.6588681595171471</v>
      </c>
      <c r="DJ226" s="234">
        <f t="shared" si="812"/>
        <v>3.3333333333333335</v>
      </c>
    </row>
    <row r="227" spans="2:116" ht="15.75" customHeight="1" x14ac:dyDescent="0.35">
      <c r="B227" s="165">
        <v>780</v>
      </c>
      <c r="C227" s="146" t="s">
        <v>556</v>
      </c>
      <c r="D227" s="129" t="s">
        <v>557</v>
      </c>
      <c r="E227" s="130" t="s">
        <v>558</v>
      </c>
      <c r="F227" s="175"/>
      <c r="G227" s="136"/>
      <c r="H227" s="136"/>
      <c r="I227" s="283"/>
      <c r="J227" s="284"/>
      <c r="K227" s="284"/>
      <c r="L227" s="274"/>
      <c r="M227" s="283"/>
      <c r="N227" s="283"/>
      <c r="O227" s="284"/>
      <c r="P227" s="274"/>
      <c r="Q227" s="136"/>
      <c r="R227" s="136"/>
      <c r="S227" s="136"/>
      <c r="T227" s="136"/>
      <c r="U227" s="282"/>
      <c r="V227" s="279"/>
      <c r="W227" s="136"/>
      <c r="X227" s="282"/>
      <c r="Y227" s="279"/>
      <c r="Z227" s="136"/>
      <c r="AA227" s="175"/>
      <c r="AB227" s="136"/>
      <c r="AC227" s="136"/>
      <c r="AD227" s="168" t="s">
        <v>200</v>
      </c>
      <c r="AE227" s="275"/>
      <c r="AF227" s="276"/>
      <c r="AG227" s="276"/>
      <c r="AH227" s="174" t="s">
        <v>201</v>
      </c>
      <c r="AI227" s="168" t="s">
        <v>200</v>
      </c>
      <c r="AJ227" s="275"/>
      <c r="AK227" s="276"/>
      <c r="AL227" s="276"/>
      <c r="AM227" s="174" t="s">
        <v>201</v>
      </c>
      <c r="AN227" s="136"/>
      <c r="AO227" s="136"/>
      <c r="AP227" s="136"/>
      <c r="AQ227" s="229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36"/>
      <c r="BD227" s="136"/>
      <c r="BE227" s="136"/>
      <c r="BF227" s="136"/>
      <c r="BG227" s="136"/>
      <c r="BH227" s="93"/>
      <c r="BI227" s="93"/>
      <c r="BJ227" s="93"/>
      <c r="BK227" s="93"/>
      <c r="BL227" s="248"/>
      <c r="BM227" s="248"/>
      <c r="BN227" s="93"/>
      <c r="BO227" s="93"/>
      <c r="BP227" s="93"/>
      <c r="BQ227" s="93"/>
      <c r="BR227" s="93"/>
      <c r="BS227" s="248"/>
      <c r="BT227" s="248"/>
      <c r="BU227" s="93"/>
      <c r="BV227" s="93"/>
      <c r="BW227" s="93"/>
      <c r="BX227" s="93"/>
      <c r="BY227" s="248"/>
      <c r="BZ227" s="248"/>
      <c r="CA227" s="90"/>
      <c r="CB227" s="90"/>
      <c r="CC227" s="90"/>
      <c r="CD227" s="175"/>
      <c r="CE227" s="175"/>
      <c r="CF227" s="136"/>
      <c r="CG227" s="136"/>
      <c r="CH227" s="136"/>
      <c r="CI227" s="90"/>
      <c r="CJ227" s="90"/>
      <c r="CK227" s="136"/>
      <c r="CL227" s="90"/>
      <c r="CM227" s="90"/>
      <c r="CN227" s="136"/>
      <c r="CO227" s="90"/>
      <c r="CP227" s="90"/>
      <c r="CQ227" s="136"/>
      <c r="CR227" s="175"/>
      <c r="CS227" s="175"/>
      <c r="CT227" s="90"/>
      <c r="CU227" s="90"/>
      <c r="CV227" s="136"/>
      <c r="CW227" s="175"/>
      <c r="CX227" s="175"/>
      <c r="CY227" s="90"/>
      <c r="CZ227" s="90"/>
      <c r="DA227" s="136"/>
      <c r="DB227" s="136"/>
      <c r="DC227" s="136"/>
      <c r="DD227" s="136"/>
      <c r="DE227" s="136"/>
      <c r="DF227" s="234"/>
      <c r="DG227" s="234"/>
      <c r="DH227" s="234"/>
      <c r="DI227" s="234"/>
      <c r="DJ227" s="234"/>
      <c r="DK227" s="16"/>
      <c r="DL227" s="16"/>
    </row>
    <row r="228" spans="2:116" ht="15.75" customHeight="1" x14ac:dyDescent="0.35">
      <c r="B228" s="165">
        <v>781</v>
      </c>
      <c r="C228" s="148" t="s">
        <v>560</v>
      </c>
      <c r="D228" s="129" t="s">
        <v>73</v>
      </c>
      <c r="E228" s="130" t="s">
        <v>358</v>
      </c>
      <c r="F228" s="180"/>
      <c r="G228" s="285"/>
      <c r="H228" s="180"/>
      <c r="I228" s="175">
        <v>60</v>
      </c>
      <c r="J228" s="136">
        <v>10.5</v>
      </c>
      <c r="K228" s="136">
        <v>6.3</v>
      </c>
      <c r="L228" s="274">
        <v>37.314768771755347</v>
      </c>
      <c r="M228" s="175">
        <v>50</v>
      </c>
      <c r="N228" s="175">
        <v>55.3</v>
      </c>
      <c r="O228" s="136">
        <v>27.7</v>
      </c>
      <c r="P228" s="274">
        <v>49.28529375256975</v>
      </c>
      <c r="Q228" s="136">
        <f t="shared" ref="Q228:T228" si="1123">AVERAGE(I228,M228)</f>
        <v>55</v>
      </c>
      <c r="R228" s="136">
        <f t="shared" si="1123"/>
        <v>32.9</v>
      </c>
      <c r="S228" s="136">
        <f t="shared" si="1123"/>
        <v>17</v>
      </c>
      <c r="T228" s="136">
        <f t="shared" si="1123"/>
        <v>43.300031262162548</v>
      </c>
      <c r="U228" s="175">
        <v>10</v>
      </c>
      <c r="V228" s="136">
        <v>7</v>
      </c>
      <c r="W228" s="136">
        <v>0.7</v>
      </c>
      <c r="X228" s="175">
        <v>20</v>
      </c>
      <c r="Y228" s="136">
        <v>17.5</v>
      </c>
      <c r="Z228" s="136">
        <v>3.5</v>
      </c>
      <c r="AA228" s="175">
        <f t="shared" ref="AA228:AC228" si="1124">AVERAGE(U228,X228)</f>
        <v>15</v>
      </c>
      <c r="AB228" s="136">
        <f t="shared" si="1124"/>
        <v>12.25</v>
      </c>
      <c r="AC228" s="136">
        <f t="shared" si="1124"/>
        <v>2.1</v>
      </c>
      <c r="AD228" s="229">
        <v>43656</v>
      </c>
      <c r="AE228" s="275">
        <v>50</v>
      </c>
      <c r="AF228" s="276">
        <v>17.5</v>
      </c>
      <c r="AG228" s="276">
        <v>8.8000000000000007</v>
      </c>
      <c r="AH228" s="174"/>
      <c r="AI228" s="229">
        <v>43662</v>
      </c>
      <c r="AJ228" s="275">
        <v>70</v>
      </c>
      <c r="AK228" s="276">
        <v>66</v>
      </c>
      <c r="AL228" s="276">
        <v>46.2</v>
      </c>
      <c r="AM228" s="168"/>
      <c r="AN228" s="136">
        <f t="shared" ref="AN228:AP228" si="1125">AVERAGE(AE228,AJ228)</f>
        <v>60</v>
      </c>
      <c r="AO228" s="136">
        <f t="shared" si="1125"/>
        <v>41.75</v>
      </c>
      <c r="AP228" s="136">
        <f t="shared" si="1125"/>
        <v>27.5</v>
      </c>
      <c r="AQ228" s="229" t="s">
        <v>725</v>
      </c>
      <c r="AR228" s="116">
        <v>1</v>
      </c>
      <c r="AS228" s="116">
        <v>30</v>
      </c>
      <c r="AT228" s="117">
        <f>(AR228*AS228)/100</f>
        <v>0.3</v>
      </c>
      <c r="AU228" s="116">
        <v>9.4749999999999996</v>
      </c>
      <c r="AV228" s="116">
        <v>0</v>
      </c>
      <c r="AW228" s="115">
        <v>44030</v>
      </c>
      <c r="AX228" s="116">
        <v>6</v>
      </c>
      <c r="AY228" s="116">
        <v>80</v>
      </c>
      <c r="AZ228" s="117">
        <f>(AX228*AY228)/100</f>
        <v>4.8</v>
      </c>
      <c r="BA228" s="116">
        <v>8.5570000000000004</v>
      </c>
      <c r="BB228" s="116">
        <v>0.81204667297382527</v>
      </c>
      <c r="BC228" s="136">
        <f>AVERAGE(AR228,AX228)</f>
        <v>3.5</v>
      </c>
      <c r="BD228" s="136">
        <f>AVERAGE(AS228,AY228)</f>
        <v>55</v>
      </c>
      <c r="BE228" s="136">
        <f>AVERAGE(AT228,AZ228)</f>
        <v>2.5499999999999998</v>
      </c>
      <c r="BF228" s="136">
        <f>AVERAGE(AU228,BA228)</f>
        <v>9.016</v>
      </c>
      <c r="BG228" s="136">
        <f>AVERAGE(AV228,BB228)</f>
        <v>0.40602333648691263</v>
      </c>
      <c r="BH228" s="93"/>
      <c r="BI228" s="93"/>
      <c r="BJ228" s="93"/>
      <c r="BK228" s="93"/>
      <c r="BL228" s="248"/>
      <c r="BM228" s="248"/>
      <c r="BN228" s="93"/>
      <c r="BO228" s="93"/>
      <c r="BP228" s="93"/>
      <c r="BQ228" s="93"/>
      <c r="BR228" s="93"/>
      <c r="BS228" s="248"/>
      <c r="BT228" s="248"/>
      <c r="BU228" s="93"/>
      <c r="BV228" s="93"/>
      <c r="BW228" s="93"/>
      <c r="BX228" s="93"/>
      <c r="BY228" s="248"/>
      <c r="BZ228" s="248"/>
      <c r="CA228" s="89"/>
      <c r="CB228" s="89"/>
      <c r="CC228" s="89"/>
      <c r="CD228" s="238"/>
      <c r="CE228" s="238"/>
      <c r="CF228" s="237"/>
      <c r="CG228" s="237"/>
      <c r="CH228" s="136"/>
      <c r="CI228" s="185"/>
      <c r="CJ228" s="185"/>
      <c r="CK228" s="237"/>
      <c r="CL228" s="90"/>
      <c r="CM228" s="90"/>
      <c r="CN228" s="136"/>
      <c r="CO228" s="90"/>
      <c r="CP228" s="90"/>
      <c r="CQ228" s="136"/>
      <c r="CR228" s="175" t="s">
        <v>80</v>
      </c>
      <c r="CS228" s="175" t="s">
        <v>80</v>
      </c>
      <c r="CT228" s="90" t="s">
        <v>80</v>
      </c>
      <c r="CU228" s="90" t="s">
        <v>81</v>
      </c>
      <c r="CV228" s="136" t="s">
        <v>81</v>
      </c>
      <c r="CW228" s="175" t="s">
        <v>80</v>
      </c>
      <c r="CX228" s="175" t="s">
        <v>80</v>
      </c>
      <c r="CY228" s="90" t="s">
        <v>80</v>
      </c>
      <c r="CZ228" s="90" t="s">
        <v>81</v>
      </c>
      <c r="DA228" s="136" t="s">
        <v>81</v>
      </c>
      <c r="DB228" s="136"/>
      <c r="DC228" s="136"/>
      <c r="DD228" s="136"/>
      <c r="DE228" s="136"/>
      <c r="DF228" s="234">
        <f>AVERAGE(F228,I228,M228,U228,X228,AE228,AJ228,AR228,AX228,BI228,BP228,CA228,CD228,CI228,CL228,CR228,CW228)</f>
        <v>33.375</v>
      </c>
      <c r="DG228" s="234">
        <f>AVERAGE(G228,J228,N228,V228,Y228,AF228,AK228,AS228,AY228,BJ228,BQ228,CB228,CE228,CJ228,CM228,CS228,CX228)</f>
        <v>35.475000000000001</v>
      </c>
      <c r="DH228" s="234">
        <f>AVERAGE(H228,K228,O228,W228,Z228,AG228,AL228,AT228,AZ228,BK228,BR228,CC228,CF228,CK228,CN228,CT228,CY228)</f>
        <v>12.2875</v>
      </c>
      <c r="DI228" s="234">
        <f>AVERAGE(L228,P228,CV228,DA228)</f>
        <v>43.300031262162548</v>
      </c>
      <c r="DJ228" s="234"/>
    </row>
    <row r="229" spans="2:116" ht="15.75" customHeight="1" x14ac:dyDescent="0.35">
      <c r="B229" s="165">
        <v>782</v>
      </c>
      <c r="C229" s="148" t="s">
        <v>562</v>
      </c>
      <c r="D229" s="129" t="s">
        <v>73</v>
      </c>
      <c r="E229" s="131" t="s">
        <v>358</v>
      </c>
      <c r="F229" s="180"/>
      <c r="G229" s="285"/>
      <c r="H229" s="180"/>
      <c r="I229" s="136" t="s">
        <v>195</v>
      </c>
      <c r="J229" s="136" t="s">
        <v>195</v>
      </c>
      <c r="K229" s="136" t="s">
        <v>195</v>
      </c>
      <c r="L229" s="286"/>
      <c r="M229" s="136" t="s">
        <v>665</v>
      </c>
      <c r="N229" s="136" t="s">
        <v>665</v>
      </c>
      <c r="O229" s="136"/>
      <c r="P229" s="136"/>
      <c r="Q229" s="136"/>
      <c r="R229" s="136"/>
      <c r="S229" s="136"/>
      <c r="T229" s="136"/>
      <c r="U229" s="280" t="s">
        <v>655</v>
      </c>
      <c r="V229" s="287"/>
      <c r="W229" s="279"/>
      <c r="X229" s="280" t="s">
        <v>175</v>
      </c>
      <c r="Y229" s="287"/>
      <c r="Z229" s="279"/>
      <c r="AA229" s="175"/>
      <c r="AB229" s="136"/>
      <c r="AC229" s="136"/>
      <c r="AD229" s="89"/>
      <c r="AE229" s="282"/>
      <c r="AF229" s="278"/>
      <c r="AG229" s="278"/>
      <c r="AH229" s="90"/>
      <c r="AI229" s="89"/>
      <c r="AJ229" s="282"/>
      <c r="AK229" s="278"/>
      <c r="AL229" s="278"/>
      <c r="AM229" s="90"/>
      <c r="AN229" s="136"/>
      <c r="AO229" s="136"/>
      <c r="AP229" s="136"/>
      <c r="AQ229" s="229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28"/>
      <c r="BC229" s="136"/>
      <c r="BD229" s="136"/>
      <c r="BE229" s="136"/>
      <c r="BF229" s="136"/>
      <c r="BG229" s="136"/>
      <c r="BH229" s="93"/>
      <c r="BI229" s="93"/>
      <c r="BJ229" s="93"/>
      <c r="BK229" s="93"/>
      <c r="BL229" s="248"/>
      <c r="BM229" s="248"/>
      <c r="BN229" s="93"/>
      <c r="BO229" s="93"/>
      <c r="BP229" s="93"/>
      <c r="BQ229" s="93"/>
      <c r="BR229" s="93"/>
      <c r="BS229" s="248"/>
      <c r="BT229" s="248"/>
      <c r="BU229" s="93"/>
      <c r="BV229" s="93"/>
      <c r="BW229" s="93"/>
      <c r="BX229" s="93"/>
      <c r="BY229" s="248"/>
      <c r="BZ229" s="248"/>
      <c r="CA229" s="89"/>
      <c r="CB229" s="89"/>
      <c r="CC229" s="89"/>
      <c r="CD229" s="238"/>
      <c r="CE229" s="238"/>
      <c r="CF229" s="237"/>
      <c r="CG229" s="237"/>
      <c r="CH229" s="136"/>
      <c r="CI229" s="185"/>
      <c r="CJ229" s="185"/>
      <c r="CK229" s="237"/>
      <c r="CL229" s="90"/>
      <c r="CM229" s="90"/>
      <c r="CN229" s="136"/>
      <c r="CO229" s="90"/>
      <c r="CP229" s="90"/>
      <c r="CQ229" s="136"/>
      <c r="CR229" s="175" t="s">
        <v>80</v>
      </c>
      <c r="CS229" s="175" t="s">
        <v>80</v>
      </c>
      <c r="CT229" s="90" t="s">
        <v>81</v>
      </c>
      <c r="CU229" s="90" t="s">
        <v>81</v>
      </c>
      <c r="CV229" s="136" t="s">
        <v>81</v>
      </c>
      <c r="CW229" s="175" t="s">
        <v>80</v>
      </c>
      <c r="CX229" s="175" t="s">
        <v>80</v>
      </c>
      <c r="CY229" s="90" t="s">
        <v>80</v>
      </c>
      <c r="CZ229" s="90" t="s">
        <v>81</v>
      </c>
      <c r="DA229" s="136" t="s">
        <v>81</v>
      </c>
      <c r="DB229" s="136"/>
      <c r="DC229" s="136"/>
      <c r="DD229" s="136"/>
      <c r="DE229" s="136"/>
      <c r="DF229" s="234"/>
      <c r="DG229" s="234"/>
      <c r="DH229" s="234"/>
      <c r="DI229" s="234"/>
      <c r="DJ229" s="234"/>
      <c r="DK229" s="16"/>
      <c r="DL229" s="16"/>
    </row>
    <row r="230" spans="2:116" ht="15.75" customHeight="1" x14ac:dyDescent="0.35">
      <c r="B230" s="167">
        <v>850</v>
      </c>
      <c r="C230" s="146" t="s">
        <v>564</v>
      </c>
      <c r="D230" s="129" t="s">
        <v>565</v>
      </c>
      <c r="E230" s="132" t="s">
        <v>736</v>
      </c>
      <c r="F230" s="180"/>
      <c r="G230" s="285"/>
      <c r="H230" s="180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288"/>
      <c r="V230" s="90"/>
      <c r="W230" s="136"/>
      <c r="X230" s="288"/>
      <c r="Y230" s="90"/>
      <c r="Z230" s="136"/>
      <c r="AA230" s="175"/>
      <c r="AB230" s="136"/>
      <c r="AC230" s="136"/>
      <c r="AD230" s="168" t="s">
        <v>200</v>
      </c>
      <c r="AE230" s="275"/>
      <c r="AF230" s="276"/>
      <c r="AG230" s="276"/>
      <c r="AH230" s="168" t="s">
        <v>666</v>
      </c>
      <c r="AI230" s="229">
        <v>43658</v>
      </c>
      <c r="AJ230" s="275"/>
      <c r="AK230" s="276"/>
      <c r="AL230" s="276"/>
      <c r="AM230" s="174" t="s">
        <v>667</v>
      </c>
      <c r="AN230" s="136"/>
      <c r="AO230" s="136"/>
      <c r="AP230" s="136"/>
      <c r="AQ230" s="229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28"/>
      <c r="BC230" s="136"/>
      <c r="BD230" s="136"/>
      <c r="BE230" s="136"/>
      <c r="BF230" s="136"/>
      <c r="BG230" s="136"/>
      <c r="BH230" s="93"/>
      <c r="BI230" s="93"/>
      <c r="BJ230" s="93"/>
      <c r="BK230" s="93"/>
      <c r="BL230" s="248"/>
      <c r="BM230" s="248"/>
      <c r="BN230" s="93"/>
      <c r="BO230" s="93"/>
      <c r="BP230" s="93"/>
      <c r="BQ230" s="93"/>
      <c r="BR230" s="93"/>
      <c r="BS230" s="248"/>
      <c r="BT230" s="248"/>
      <c r="BU230" s="93"/>
      <c r="BV230" s="93"/>
      <c r="BW230" s="93"/>
      <c r="BX230" s="93"/>
      <c r="BY230" s="248"/>
      <c r="BZ230" s="248"/>
      <c r="CA230" s="89"/>
      <c r="CB230" s="89"/>
      <c r="CC230" s="89"/>
      <c r="CD230" s="238"/>
      <c r="CE230" s="238"/>
      <c r="CF230" s="237"/>
      <c r="CG230" s="237"/>
      <c r="CH230" s="136"/>
      <c r="CI230" s="185"/>
      <c r="CJ230" s="185"/>
      <c r="CK230" s="237"/>
      <c r="CL230" s="90"/>
      <c r="CM230" s="90"/>
      <c r="CN230" s="136"/>
      <c r="CO230" s="90"/>
      <c r="CP230" s="90"/>
      <c r="CQ230" s="136"/>
      <c r="CR230" s="175"/>
      <c r="CS230" s="175"/>
      <c r="CT230" s="90"/>
      <c r="CU230" s="90"/>
      <c r="CV230" s="136"/>
      <c r="CW230" s="175"/>
      <c r="CX230" s="175"/>
      <c r="CY230" s="90"/>
      <c r="CZ230" s="90"/>
      <c r="DA230" s="136"/>
      <c r="DB230" s="136"/>
      <c r="DC230" s="136"/>
      <c r="DD230" s="136"/>
      <c r="DE230" s="136"/>
      <c r="DF230" s="234"/>
      <c r="DG230" s="234"/>
      <c r="DH230" s="234"/>
      <c r="DI230" s="234"/>
      <c r="DJ230" s="234"/>
      <c r="DK230" s="16"/>
      <c r="DL230" s="16"/>
    </row>
    <row r="231" spans="2:116" ht="15.75" customHeight="1" x14ac:dyDescent="0.35">
      <c r="B231" s="167">
        <v>851</v>
      </c>
      <c r="C231" s="146" t="s">
        <v>569</v>
      </c>
      <c r="D231" s="129" t="s">
        <v>565</v>
      </c>
      <c r="E231" s="132" t="s">
        <v>737</v>
      </c>
      <c r="F231" s="180"/>
      <c r="G231" s="285"/>
      <c r="H231" s="180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288"/>
      <c r="V231" s="90"/>
      <c r="W231" s="136"/>
      <c r="X231" s="288"/>
      <c r="Y231" s="90"/>
      <c r="Z231" s="136"/>
      <c r="AA231" s="175"/>
      <c r="AB231" s="136"/>
      <c r="AC231" s="136"/>
      <c r="AD231" s="229">
        <v>43662</v>
      </c>
      <c r="AE231" s="275">
        <v>60</v>
      </c>
      <c r="AF231" s="276">
        <v>55.3</v>
      </c>
      <c r="AG231" s="276">
        <v>33.200000000000003</v>
      </c>
      <c r="AH231" s="174"/>
      <c r="AI231" s="229">
        <v>43663</v>
      </c>
      <c r="AJ231" s="275">
        <v>60</v>
      </c>
      <c r="AK231" s="276">
        <v>66</v>
      </c>
      <c r="AL231" s="276">
        <v>39.6</v>
      </c>
      <c r="AM231" s="174"/>
      <c r="AN231" s="136">
        <f t="shared" ref="AN231:AP231" si="1126">AVERAGE(AE231,AJ231)</f>
        <v>60</v>
      </c>
      <c r="AO231" s="136">
        <f t="shared" si="1126"/>
        <v>60.65</v>
      </c>
      <c r="AP231" s="136">
        <f t="shared" si="1126"/>
        <v>36.400000000000006</v>
      </c>
      <c r="AQ231" s="229">
        <v>44039</v>
      </c>
      <c r="AR231" s="116">
        <v>90</v>
      </c>
      <c r="AS231" s="116">
        <v>50</v>
      </c>
      <c r="AT231" s="117">
        <f>(AR231*AS231)/100</f>
        <v>45</v>
      </c>
      <c r="AU231" s="116">
        <v>0.34699999999999998</v>
      </c>
      <c r="AV231" s="116">
        <v>0.12842231815946228</v>
      </c>
      <c r="AW231" s="115">
        <v>44039</v>
      </c>
      <c r="AX231" s="116">
        <v>40</v>
      </c>
      <c r="AY231" s="116">
        <v>40</v>
      </c>
      <c r="AZ231" s="117">
        <f>(AX231*AY231)/100</f>
        <v>16</v>
      </c>
      <c r="BA231" s="116">
        <v>0.49</v>
      </c>
      <c r="BB231" s="116">
        <v>9.391246017105484E-2</v>
      </c>
      <c r="BC231" s="136">
        <f t="shared" ref="BC231:BG232" si="1127">AVERAGE(AR231,AX231)</f>
        <v>65</v>
      </c>
      <c r="BD231" s="136">
        <f t="shared" si="1127"/>
        <v>45</v>
      </c>
      <c r="BE231" s="136">
        <f t="shared" si="1127"/>
        <v>30.5</v>
      </c>
      <c r="BF231" s="136">
        <f t="shared" si="1127"/>
        <v>0.41849999999999998</v>
      </c>
      <c r="BG231" s="136">
        <f t="shared" si="1127"/>
        <v>0.11116738916525856</v>
      </c>
      <c r="BH231" s="93"/>
      <c r="BI231" s="93"/>
      <c r="BJ231" s="93"/>
      <c r="BK231" s="93"/>
      <c r="BL231" s="248"/>
      <c r="BM231" s="248"/>
      <c r="BN231" s="93"/>
      <c r="BO231" s="93"/>
      <c r="BP231" s="93"/>
      <c r="BQ231" s="93"/>
      <c r="BR231" s="93"/>
      <c r="BS231" s="248"/>
      <c r="BT231" s="248"/>
      <c r="BU231" s="93"/>
      <c r="BV231" s="93"/>
      <c r="BW231" s="93"/>
      <c r="BX231" s="93"/>
      <c r="BY231" s="248"/>
      <c r="BZ231" s="248"/>
      <c r="CA231" s="89"/>
      <c r="CB231" s="89"/>
      <c r="CC231" s="89"/>
      <c r="CD231" s="238"/>
      <c r="CE231" s="238"/>
      <c r="CF231" s="237"/>
      <c r="CG231" s="237"/>
      <c r="CH231" s="136"/>
      <c r="CI231" s="185"/>
      <c r="CJ231" s="185"/>
      <c r="CK231" s="237"/>
      <c r="CL231" s="90"/>
      <c r="CM231" s="90"/>
      <c r="CN231" s="136"/>
      <c r="CO231" s="90"/>
      <c r="CP231" s="90"/>
      <c r="CQ231" s="136"/>
      <c r="CR231" s="175"/>
      <c r="CS231" s="175"/>
      <c r="CT231" s="90"/>
      <c r="CU231" s="90"/>
      <c r="CV231" s="136"/>
      <c r="CW231" s="175"/>
      <c r="CX231" s="175"/>
      <c r="CY231" s="90"/>
      <c r="CZ231" s="90"/>
      <c r="DA231" s="136"/>
      <c r="DB231" s="136"/>
      <c r="DC231" s="136"/>
      <c r="DD231" s="136"/>
      <c r="DE231" s="136"/>
      <c r="DF231" s="234">
        <f t="shared" ref="DF231:DF262" si="1128">AVERAGE(F231,I231,M231,U231,X231,AE231,AJ231,AR231,AX231,BI231,BP231,CA231,CD231,CI231,CL231,CR231,CW231)</f>
        <v>62.5</v>
      </c>
      <c r="DG231" s="234">
        <f t="shared" ref="DG231:DG262" si="1129">AVERAGE(G231,J231,N231,V231,Y231,AF231,AK231,AS231,AY231,BJ231,BQ231,CB231,CE231,CJ231,CM231,CS231,CX231)</f>
        <v>52.825000000000003</v>
      </c>
      <c r="DH231" s="234">
        <f t="shared" ref="DH231:DH262" si="1130">AVERAGE(H231,K231,O231,W231,Z231,AG231,AL231,AT231,AZ231,BK231,BR231,CC231,CF231,CK231,CN231,CT231,CY231)</f>
        <v>33.450000000000003</v>
      </c>
      <c r="DI231" s="234"/>
      <c r="DJ231" s="234"/>
      <c r="DK231" s="16"/>
      <c r="DL231" s="16"/>
    </row>
    <row r="232" spans="2:116" ht="15.75" customHeight="1" x14ac:dyDescent="0.35">
      <c r="B232" s="167">
        <v>854</v>
      </c>
      <c r="C232" s="146" t="s">
        <v>571</v>
      </c>
      <c r="D232" s="129" t="s">
        <v>565</v>
      </c>
      <c r="E232" s="132" t="s">
        <v>737</v>
      </c>
      <c r="F232" s="180"/>
      <c r="G232" s="285"/>
      <c r="H232" s="180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288"/>
      <c r="V232" s="90"/>
      <c r="W232" s="136"/>
      <c r="X232" s="288"/>
      <c r="Y232" s="90"/>
      <c r="Z232" s="136"/>
      <c r="AA232" s="175"/>
      <c r="AB232" s="136"/>
      <c r="AC232" s="136"/>
      <c r="AD232" s="229">
        <v>43656</v>
      </c>
      <c r="AE232" s="275">
        <v>30</v>
      </c>
      <c r="AF232" s="276">
        <v>21</v>
      </c>
      <c r="AG232" s="276">
        <v>6.3</v>
      </c>
      <c r="AH232" s="168"/>
      <c r="AI232" s="229">
        <v>43663</v>
      </c>
      <c r="AJ232" s="275">
        <v>30</v>
      </c>
      <c r="AK232" s="276">
        <v>55.3</v>
      </c>
      <c r="AL232" s="276">
        <v>16.600000000000001</v>
      </c>
      <c r="AM232" s="174"/>
      <c r="AN232" s="136">
        <f t="shared" ref="AN232:AP232" si="1131">AVERAGE(AE232,AJ232)</f>
        <v>30</v>
      </c>
      <c r="AO232" s="136">
        <f t="shared" si="1131"/>
        <v>38.15</v>
      </c>
      <c r="AP232" s="136">
        <f t="shared" si="1131"/>
        <v>11.450000000000001</v>
      </c>
      <c r="AQ232" s="229">
        <v>44036</v>
      </c>
      <c r="AR232" s="116">
        <v>0</v>
      </c>
      <c r="AS232" s="116">
        <v>0</v>
      </c>
      <c r="AT232" s="117">
        <f>(AR232*AS232)/100</f>
        <v>0</v>
      </c>
      <c r="AU232" s="116">
        <v>0.33200000000000002</v>
      </c>
      <c r="AV232" s="116">
        <v>0.16969011353076643</v>
      </c>
      <c r="AW232" s="115">
        <v>44039</v>
      </c>
      <c r="AX232" s="116">
        <v>60</v>
      </c>
      <c r="AY232" s="116">
        <v>90</v>
      </c>
      <c r="AZ232" s="117">
        <f>(AX232*AY232)/100</f>
        <v>54</v>
      </c>
      <c r="BA232" s="116">
        <v>0.63100000000000001</v>
      </c>
      <c r="BB232" s="116">
        <v>3.9814860896829743E-2</v>
      </c>
      <c r="BC232" s="136">
        <f t="shared" si="1127"/>
        <v>30</v>
      </c>
      <c r="BD232" s="136">
        <f t="shared" si="1127"/>
        <v>45</v>
      </c>
      <c r="BE232" s="136">
        <f t="shared" si="1127"/>
        <v>27</v>
      </c>
      <c r="BF232" s="136">
        <f t="shared" si="1127"/>
        <v>0.48150000000000004</v>
      </c>
      <c r="BG232" s="136">
        <f t="shared" si="1127"/>
        <v>0.1047524872137981</v>
      </c>
      <c r="BH232" s="93"/>
      <c r="BI232" s="93"/>
      <c r="BJ232" s="93"/>
      <c r="BK232" s="93"/>
      <c r="BL232" s="248"/>
      <c r="BM232" s="248"/>
      <c r="BN232" s="93"/>
      <c r="BO232" s="93"/>
      <c r="BP232" s="93"/>
      <c r="BQ232" s="93"/>
      <c r="BR232" s="93"/>
      <c r="BS232" s="248"/>
      <c r="BT232" s="248"/>
      <c r="BU232" s="93"/>
      <c r="BV232" s="93"/>
      <c r="BW232" s="93"/>
      <c r="BX232" s="93"/>
      <c r="BY232" s="248"/>
      <c r="BZ232" s="248"/>
      <c r="CA232" s="89"/>
      <c r="CB232" s="89"/>
      <c r="CC232" s="89"/>
      <c r="CD232" s="238"/>
      <c r="CE232" s="238"/>
      <c r="CF232" s="237"/>
      <c r="CG232" s="237"/>
      <c r="CH232" s="136"/>
      <c r="CI232" s="185"/>
      <c r="CJ232" s="185"/>
      <c r="CK232" s="237"/>
      <c r="CL232" s="90"/>
      <c r="CM232" s="90"/>
      <c r="CN232" s="136"/>
      <c r="CO232" s="90"/>
      <c r="CP232" s="90"/>
      <c r="CQ232" s="136"/>
      <c r="CR232" s="175"/>
      <c r="CS232" s="175"/>
      <c r="CT232" s="90"/>
      <c r="CU232" s="90"/>
      <c r="CV232" s="136"/>
      <c r="CW232" s="175"/>
      <c r="CX232" s="175"/>
      <c r="CY232" s="90"/>
      <c r="CZ232" s="90"/>
      <c r="DA232" s="136"/>
      <c r="DB232" s="136"/>
      <c r="DC232" s="136"/>
      <c r="DD232" s="136"/>
      <c r="DE232" s="136"/>
      <c r="DF232" s="234">
        <f t="shared" si="1128"/>
        <v>30</v>
      </c>
      <c r="DG232" s="234">
        <f t="shared" si="1129"/>
        <v>41.575000000000003</v>
      </c>
      <c r="DH232" s="234">
        <f t="shared" si="1130"/>
        <v>19.225000000000001</v>
      </c>
      <c r="DI232" s="234"/>
      <c r="DJ232" s="234"/>
      <c r="DK232" s="16"/>
      <c r="DL232" s="16"/>
    </row>
    <row r="233" spans="2:116" ht="15.75" customHeight="1" x14ac:dyDescent="0.35">
      <c r="B233" s="167">
        <v>870</v>
      </c>
      <c r="C233" s="146" t="s">
        <v>573</v>
      </c>
      <c r="D233" s="129" t="s">
        <v>574</v>
      </c>
      <c r="E233" s="132" t="s">
        <v>738</v>
      </c>
      <c r="F233" s="180"/>
      <c r="G233" s="285"/>
      <c r="H233" s="180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288"/>
      <c r="V233" s="90"/>
      <c r="W233" s="136"/>
      <c r="X233" s="288"/>
      <c r="Y233" s="90"/>
      <c r="Z233" s="136"/>
      <c r="AA233" s="175"/>
      <c r="AB233" s="136"/>
      <c r="AC233" s="136"/>
      <c r="AD233" s="229">
        <v>43660</v>
      </c>
      <c r="AE233" s="275">
        <v>20</v>
      </c>
      <c r="AF233" s="276">
        <v>7</v>
      </c>
      <c r="AG233" s="276">
        <v>1.4</v>
      </c>
      <c r="AH233" s="174"/>
      <c r="AI233" s="168" t="s">
        <v>200</v>
      </c>
      <c r="AJ233" s="289" t="s">
        <v>200</v>
      </c>
      <c r="AK233" s="274" t="s">
        <v>200</v>
      </c>
      <c r="AL233" s="274" t="s">
        <v>200</v>
      </c>
      <c r="AM233" s="174" t="s">
        <v>497</v>
      </c>
      <c r="AN233" s="136">
        <f t="shared" ref="AN233:AP233" si="1132">AVERAGE(AE233,AJ233)</f>
        <v>20</v>
      </c>
      <c r="AO233" s="136">
        <f t="shared" si="1132"/>
        <v>7</v>
      </c>
      <c r="AP233" s="136">
        <f t="shared" si="1132"/>
        <v>1.4</v>
      </c>
      <c r="AQ233" s="229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28"/>
      <c r="BC233" s="136"/>
      <c r="BD233" s="136"/>
      <c r="BE233" s="136"/>
      <c r="BF233" s="136"/>
      <c r="BG233" s="136"/>
      <c r="BH233" s="93"/>
      <c r="BI233" s="93"/>
      <c r="BJ233" s="93"/>
      <c r="BK233" s="93"/>
      <c r="BL233" s="248"/>
      <c r="BM233" s="248"/>
      <c r="BN233" s="93"/>
      <c r="BO233" s="93"/>
      <c r="BP233" s="93"/>
      <c r="BQ233" s="93"/>
      <c r="BR233" s="93"/>
      <c r="BS233" s="248"/>
      <c r="BT233" s="248"/>
      <c r="BU233" s="93"/>
      <c r="BV233" s="93"/>
      <c r="BW233" s="93"/>
      <c r="BX233" s="93"/>
      <c r="BY233" s="248"/>
      <c r="BZ233" s="248"/>
      <c r="CA233" s="89"/>
      <c r="CB233" s="89"/>
      <c r="CC233" s="89"/>
      <c r="CD233" s="238"/>
      <c r="CE233" s="238"/>
      <c r="CF233" s="237"/>
      <c r="CG233" s="237"/>
      <c r="CH233" s="136"/>
      <c r="CI233" s="185"/>
      <c r="CJ233" s="185"/>
      <c r="CK233" s="237"/>
      <c r="CL233" s="90"/>
      <c r="CM233" s="90"/>
      <c r="CN233" s="136"/>
      <c r="CO233" s="90"/>
      <c r="CP233" s="90"/>
      <c r="CQ233" s="136"/>
      <c r="CR233" s="175"/>
      <c r="CS233" s="175"/>
      <c r="CT233" s="90"/>
      <c r="CU233" s="90"/>
      <c r="CV233" s="136"/>
      <c r="CW233" s="175"/>
      <c r="CX233" s="175"/>
      <c r="CY233" s="90"/>
      <c r="CZ233" s="90"/>
      <c r="DA233" s="136"/>
      <c r="DB233" s="136"/>
      <c r="DC233" s="136"/>
      <c r="DD233" s="136"/>
      <c r="DE233" s="136"/>
      <c r="DF233" s="234">
        <f t="shared" si="1128"/>
        <v>20</v>
      </c>
      <c r="DG233" s="234">
        <f t="shared" si="1129"/>
        <v>7</v>
      </c>
      <c r="DH233" s="234">
        <f t="shared" si="1130"/>
        <v>1.4</v>
      </c>
      <c r="DI233" s="234"/>
      <c r="DJ233" s="234"/>
      <c r="DK233" s="16"/>
      <c r="DL233" s="16"/>
    </row>
    <row r="234" spans="2:116" ht="15.75" customHeight="1" x14ac:dyDescent="0.35">
      <c r="B234" s="167">
        <v>903</v>
      </c>
      <c r="C234" s="146" t="s">
        <v>687</v>
      </c>
      <c r="D234" s="129" t="s">
        <v>73</v>
      </c>
      <c r="E234" s="131" t="s">
        <v>713</v>
      </c>
      <c r="F234" s="180"/>
      <c r="G234" s="285"/>
      <c r="H234" s="180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288"/>
      <c r="V234" s="90"/>
      <c r="W234" s="136"/>
      <c r="X234" s="288"/>
      <c r="Y234" s="90"/>
      <c r="Z234" s="136"/>
      <c r="AA234" s="175"/>
      <c r="AB234" s="136"/>
      <c r="AC234" s="136"/>
      <c r="AD234" s="229"/>
      <c r="AE234" s="275"/>
      <c r="AF234" s="276"/>
      <c r="AG234" s="276"/>
      <c r="AH234" s="174"/>
      <c r="AI234" s="168"/>
      <c r="AJ234" s="289"/>
      <c r="AK234" s="274"/>
      <c r="AL234" s="274"/>
      <c r="AM234" s="174"/>
      <c r="AN234" s="136"/>
      <c r="AO234" s="136"/>
      <c r="AP234" s="136"/>
      <c r="AQ234" s="229">
        <v>44032</v>
      </c>
      <c r="AR234" s="116">
        <v>25</v>
      </c>
      <c r="AS234" s="116">
        <v>30</v>
      </c>
      <c r="AT234" s="117">
        <f t="shared" ref="AT234:AT276" si="1133">(AR234*AS234)/100</f>
        <v>7.5</v>
      </c>
      <c r="AU234" s="116">
        <v>5.8760000000000003</v>
      </c>
      <c r="AV234" s="116">
        <v>1.5282236490101659</v>
      </c>
      <c r="AW234" s="115">
        <v>44030</v>
      </c>
      <c r="AX234" s="116">
        <v>20</v>
      </c>
      <c r="AY234" s="116">
        <v>40</v>
      </c>
      <c r="AZ234" s="117">
        <f t="shared" ref="AZ234:AZ276" si="1134">(AX234*AY234)/100</f>
        <v>8</v>
      </c>
      <c r="BA234" s="116">
        <v>3.093</v>
      </c>
      <c r="BB234" s="116">
        <v>0.26363542986270416</v>
      </c>
      <c r="BC234" s="136">
        <f t="shared" ref="BC234:BG238" si="1135">AVERAGE(AR234,AX234)</f>
        <v>22.5</v>
      </c>
      <c r="BD234" s="136">
        <f t="shared" si="1135"/>
        <v>35</v>
      </c>
      <c r="BE234" s="136">
        <f t="shared" si="1135"/>
        <v>7.75</v>
      </c>
      <c r="BF234" s="136">
        <f t="shared" si="1135"/>
        <v>4.4845000000000006</v>
      </c>
      <c r="BG234" s="136">
        <f t="shared" si="1135"/>
        <v>0.89592953943643505</v>
      </c>
      <c r="BH234" s="261">
        <v>44389</v>
      </c>
      <c r="BI234" s="259">
        <v>70</v>
      </c>
      <c r="BJ234" s="259">
        <v>33</v>
      </c>
      <c r="BK234" s="259">
        <f>(BI234*BJ234)/100</f>
        <v>23.1</v>
      </c>
      <c r="BL234" s="325">
        <v>12.147</v>
      </c>
      <c r="BM234" s="325">
        <v>13.888888888888889</v>
      </c>
      <c r="BN234" s="262"/>
      <c r="BO234" s="257">
        <v>44393</v>
      </c>
      <c r="BP234" s="258">
        <v>75</v>
      </c>
      <c r="BQ234" s="258">
        <v>33</v>
      </c>
      <c r="BR234" s="259">
        <f>(BP234*BQ234)/100</f>
        <v>24.75</v>
      </c>
      <c r="BS234" s="325">
        <v>12.72</v>
      </c>
      <c r="BT234" s="325">
        <v>16.777531411677753</v>
      </c>
      <c r="BU234" s="260"/>
      <c r="BV234" s="93">
        <f t="shared" ref="BV234:BX236" si="1136">AVERAGE(BI234,BP234)</f>
        <v>72.5</v>
      </c>
      <c r="BW234" s="93">
        <f t="shared" si="1136"/>
        <v>33</v>
      </c>
      <c r="BX234" s="93">
        <f t="shared" si="1136"/>
        <v>23.925000000000001</v>
      </c>
      <c r="BY234" s="248">
        <f t="shared" si="970"/>
        <v>12.4335</v>
      </c>
      <c r="BZ234" s="248">
        <f t="shared" si="971"/>
        <v>15.333210150283321</v>
      </c>
      <c r="CA234" s="89"/>
      <c r="CB234" s="89"/>
      <c r="CC234" s="89"/>
      <c r="CD234" s="238"/>
      <c r="CE234" s="238"/>
      <c r="CF234" s="237"/>
      <c r="CG234" s="237"/>
      <c r="CH234" s="136"/>
      <c r="CI234" s="185"/>
      <c r="CJ234" s="185"/>
      <c r="CK234" s="237"/>
      <c r="CL234" s="90"/>
      <c r="CM234" s="90"/>
      <c r="CN234" s="136"/>
      <c r="CO234" s="90"/>
      <c r="CP234" s="90"/>
      <c r="CQ234" s="136"/>
      <c r="CR234" s="175"/>
      <c r="CS234" s="175"/>
      <c r="CT234" s="90"/>
      <c r="CU234" s="90"/>
      <c r="CV234" s="136"/>
      <c r="CW234" s="175"/>
      <c r="CX234" s="175"/>
      <c r="CY234" s="90"/>
      <c r="CZ234" s="90"/>
      <c r="DA234" s="136"/>
      <c r="DB234" s="136"/>
      <c r="DC234" s="136"/>
      <c r="DD234" s="136"/>
      <c r="DE234" s="136"/>
      <c r="DF234" s="234">
        <f t="shared" si="1128"/>
        <v>47.5</v>
      </c>
      <c r="DG234" s="234">
        <f t="shared" si="1129"/>
        <v>34</v>
      </c>
      <c r="DH234" s="234">
        <f t="shared" si="1130"/>
        <v>15.8375</v>
      </c>
      <c r="DI234" s="234"/>
      <c r="DJ234" s="234"/>
      <c r="DK234" s="16"/>
      <c r="DL234" s="16"/>
    </row>
    <row r="235" spans="2:116" ht="15.75" customHeight="1" x14ac:dyDescent="0.35">
      <c r="B235" s="167">
        <v>904</v>
      </c>
      <c r="C235" s="146" t="s">
        <v>688</v>
      </c>
      <c r="D235" s="129" t="s">
        <v>73</v>
      </c>
      <c r="E235" s="131" t="s">
        <v>713</v>
      </c>
      <c r="F235" s="180"/>
      <c r="G235" s="285"/>
      <c r="H235" s="180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288"/>
      <c r="V235" s="90"/>
      <c r="W235" s="136"/>
      <c r="X235" s="288"/>
      <c r="Y235" s="90"/>
      <c r="Z235" s="136"/>
      <c r="AA235" s="175"/>
      <c r="AB235" s="136"/>
      <c r="AC235" s="136"/>
      <c r="AD235" s="229"/>
      <c r="AE235" s="275"/>
      <c r="AF235" s="276"/>
      <c r="AG235" s="276"/>
      <c r="AH235" s="174"/>
      <c r="AI235" s="168"/>
      <c r="AJ235" s="289"/>
      <c r="AK235" s="274"/>
      <c r="AL235" s="274"/>
      <c r="AM235" s="174"/>
      <c r="AN235" s="136"/>
      <c r="AO235" s="136"/>
      <c r="AP235" s="136"/>
      <c r="AQ235" s="229">
        <v>44026</v>
      </c>
      <c r="AR235" s="116">
        <v>35</v>
      </c>
      <c r="AS235" s="116">
        <v>40</v>
      </c>
      <c r="AT235" s="117">
        <f t="shared" si="1133"/>
        <v>14</v>
      </c>
      <c r="AU235" s="116">
        <v>1.0469999999999999</v>
      </c>
      <c r="AV235" s="116">
        <v>0.15501411025875433</v>
      </c>
      <c r="AW235" s="115">
        <v>44022</v>
      </c>
      <c r="AX235" s="116">
        <v>10</v>
      </c>
      <c r="AY235" s="116">
        <v>20</v>
      </c>
      <c r="AZ235" s="117">
        <f t="shared" si="1134"/>
        <v>2</v>
      </c>
      <c r="BA235" s="116">
        <v>1.2370000000000001</v>
      </c>
      <c r="BB235" s="116">
        <v>0</v>
      </c>
      <c r="BC235" s="136">
        <f t="shared" si="1135"/>
        <v>22.5</v>
      </c>
      <c r="BD235" s="136">
        <f t="shared" si="1135"/>
        <v>30</v>
      </c>
      <c r="BE235" s="136">
        <f t="shared" si="1135"/>
        <v>8</v>
      </c>
      <c r="BF235" s="136">
        <f t="shared" si="1135"/>
        <v>1.1419999999999999</v>
      </c>
      <c r="BG235" s="136">
        <f t="shared" si="1135"/>
        <v>7.7507055129377167E-2</v>
      </c>
      <c r="BH235" s="261">
        <v>44382</v>
      </c>
      <c r="BI235" s="259">
        <v>50</v>
      </c>
      <c r="BJ235" s="259">
        <v>20</v>
      </c>
      <c r="BK235" s="259">
        <f>(BI235*BJ235)/100</f>
        <v>10</v>
      </c>
      <c r="BL235" s="325">
        <v>1.754</v>
      </c>
      <c r="BM235" s="325">
        <v>1.0802763675229987</v>
      </c>
      <c r="BN235" s="262"/>
      <c r="BO235" s="257">
        <v>44383</v>
      </c>
      <c r="BP235" s="258">
        <v>70</v>
      </c>
      <c r="BQ235" s="258">
        <v>7</v>
      </c>
      <c r="BR235" s="259">
        <f>(BP235*BQ235)/100</f>
        <v>4.9000000000000004</v>
      </c>
      <c r="BS235" s="325">
        <v>7.1820000000000004</v>
      </c>
      <c r="BT235" s="325">
        <v>6.8986059811747875</v>
      </c>
      <c r="BU235" s="260"/>
      <c r="BV235" s="93">
        <f t="shared" si="1136"/>
        <v>60</v>
      </c>
      <c r="BW235" s="93">
        <f t="shared" si="1136"/>
        <v>13.5</v>
      </c>
      <c r="BX235" s="93">
        <f t="shared" si="1136"/>
        <v>7.45</v>
      </c>
      <c r="BY235" s="248">
        <f t="shared" si="970"/>
        <v>4.468</v>
      </c>
      <c r="BZ235" s="248">
        <f t="shared" si="971"/>
        <v>3.9894411743488929</v>
      </c>
      <c r="CA235" s="89"/>
      <c r="CB235" s="89"/>
      <c r="CC235" s="89"/>
      <c r="CD235" s="238"/>
      <c r="CE235" s="238"/>
      <c r="CF235" s="237"/>
      <c r="CG235" s="237"/>
      <c r="CH235" s="136"/>
      <c r="CI235" s="185"/>
      <c r="CJ235" s="185"/>
      <c r="CK235" s="237"/>
      <c r="CL235" s="90"/>
      <c r="CM235" s="90"/>
      <c r="CN235" s="136"/>
      <c r="CO235" s="90"/>
      <c r="CP235" s="90"/>
      <c r="CQ235" s="136"/>
      <c r="CR235" s="175"/>
      <c r="CS235" s="175"/>
      <c r="CT235" s="90"/>
      <c r="CU235" s="90"/>
      <c r="CV235" s="136"/>
      <c r="CW235" s="175"/>
      <c r="CX235" s="175"/>
      <c r="CY235" s="90"/>
      <c r="CZ235" s="90"/>
      <c r="DA235" s="136"/>
      <c r="DB235" s="136"/>
      <c r="DC235" s="136"/>
      <c r="DD235" s="136"/>
      <c r="DE235" s="136"/>
      <c r="DF235" s="234">
        <f t="shared" si="1128"/>
        <v>41.25</v>
      </c>
      <c r="DG235" s="234">
        <f t="shared" si="1129"/>
        <v>21.75</v>
      </c>
      <c r="DH235" s="234">
        <f t="shared" si="1130"/>
        <v>7.7249999999999996</v>
      </c>
      <c r="DI235" s="234"/>
      <c r="DJ235" s="234"/>
      <c r="DK235" s="16"/>
      <c r="DL235" s="16"/>
    </row>
    <row r="236" spans="2:116" ht="15.75" customHeight="1" x14ac:dyDescent="0.35">
      <c r="B236" s="167">
        <v>905</v>
      </c>
      <c r="C236" s="146" t="s">
        <v>689</v>
      </c>
      <c r="D236" s="129" t="s">
        <v>73</v>
      </c>
      <c r="E236" s="131" t="s">
        <v>713</v>
      </c>
      <c r="F236" s="180"/>
      <c r="G236" s="285"/>
      <c r="H236" s="180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288"/>
      <c r="V236" s="90"/>
      <c r="W236" s="136"/>
      <c r="X236" s="288"/>
      <c r="Y236" s="90"/>
      <c r="Z236" s="136"/>
      <c r="AA236" s="175"/>
      <c r="AB236" s="136"/>
      <c r="AC236" s="136"/>
      <c r="AD236" s="229"/>
      <c r="AE236" s="275"/>
      <c r="AF236" s="276"/>
      <c r="AG236" s="276"/>
      <c r="AH236" s="174"/>
      <c r="AI236" s="168"/>
      <c r="AJ236" s="289"/>
      <c r="AK236" s="274"/>
      <c r="AL236" s="274"/>
      <c r="AM236" s="174"/>
      <c r="AN236" s="136"/>
      <c r="AO236" s="136"/>
      <c r="AP236" s="136"/>
      <c r="AQ236" s="229">
        <v>44024</v>
      </c>
      <c r="AR236" s="116">
        <v>20</v>
      </c>
      <c r="AS236" s="116">
        <v>25</v>
      </c>
      <c r="AT236" s="117">
        <f t="shared" si="1133"/>
        <v>5</v>
      </c>
      <c r="AU236" s="116">
        <v>2.2269999999999999</v>
      </c>
      <c r="AV236" s="116">
        <v>0.77567164945805722</v>
      </c>
      <c r="AW236" s="115">
        <v>44026</v>
      </c>
      <c r="AX236" s="116">
        <v>5</v>
      </c>
      <c r="AY236" s="116">
        <v>15</v>
      </c>
      <c r="AZ236" s="117">
        <f t="shared" si="1134"/>
        <v>0.75</v>
      </c>
      <c r="BA236" s="116">
        <v>2.65</v>
      </c>
      <c r="BB236" s="116">
        <v>1.0861132660977502</v>
      </c>
      <c r="BC236" s="136">
        <f t="shared" si="1135"/>
        <v>12.5</v>
      </c>
      <c r="BD236" s="136">
        <f t="shared" si="1135"/>
        <v>20</v>
      </c>
      <c r="BE236" s="136">
        <f t="shared" si="1135"/>
        <v>2.875</v>
      </c>
      <c r="BF236" s="136">
        <f t="shared" si="1135"/>
        <v>2.4384999999999999</v>
      </c>
      <c r="BG236" s="136">
        <f t="shared" si="1135"/>
        <v>0.93089245777790364</v>
      </c>
      <c r="BH236" s="261">
        <v>44379</v>
      </c>
      <c r="BI236" s="259">
        <v>40</v>
      </c>
      <c r="BJ236" s="259">
        <v>35</v>
      </c>
      <c r="BK236" s="259">
        <f>(BI236*BJ236)/100</f>
        <v>14</v>
      </c>
      <c r="BL236" s="325">
        <v>1.0620000000000001</v>
      </c>
      <c r="BM236" s="325">
        <v>0.99934683213585895</v>
      </c>
      <c r="BN236" s="262"/>
      <c r="BO236" s="257">
        <v>44389</v>
      </c>
      <c r="BP236" s="258">
        <v>75</v>
      </c>
      <c r="BQ236" s="258">
        <v>33</v>
      </c>
      <c r="BR236" s="259">
        <f>(BP236*BQ236)/100</f>
        <v>24.75</v>
      </c>
      <c r="BS236" s="325">
        <v>2.9380000000000002</v>
      </c>
      <c r="BT236" s="325">
        <v>5.3556485355648533</v>
      </c>
      <c r="BU236" s="260"/>
      <c r="BV236" s="93">
        <f t="shared" si="1136"/>
        <v>57.5</v>
      </c>
      <c r="BW236" s="93">
        <f t="shared" si="1136"/>
        <v>34</v>
      </c>
      <c r="BX236" s="93">
        <f t="shared" si="1136"/>
        <v>19.375</v>
      </c>
      <c r="BY236" s="248">
        <f t="shared" si="970"/>
        <v>2</v>
      </c>
      <c r="BZ236" s="248">
        <f t="shared" si="971"/>
        <v>3.1774976838503561</v>
      </c>
      <c r="CA236" s="89"/>
      <c r="CB236" s="89"/>
      <c r="CC236" s="89"/>
      <c r="CD236" s="238"/>
      <c r="CE236" s="238"/>
      <c r="CF236" s="237"/>
      <c r="CG236" s="237"/>
      <c r="CH236" s="136"/>
      <c r="CI236" s="185"/>
      <c r="CJ236" s="185"/>
      <c r="CK236" s="237"/>
      <c r="CL236" s="90"/>
      <c r="CM236" s="90"/>
      <c r="CN236" s="136"/>
      <c r="CO236" s="90"/>
      <c r="CP236" s="90"/>
      <c r="CQ236" s="136"/>
      <c r="CR236" s="175"/>
      <c r="CS236" s="175"/>
      <c r="CT236" s="90"/>
      <c r="CU236" s="90"/>
      <c r="CV236" s="136"/>
      <c r="CW236" s="175"/>
      <c r="CX236" s="175"/>
      <c r="CY236" s="90"/>
      <c r="CZ236" s="90"/>
      <c r="DA236" s="136"/>
      <c r="DB236" s="136"/>
      <c r="DC236" s="136"/>
      <c r="DD236" s="136"/>
      <c r="DE236" s="136"/>
      <c r="DF236" s="234">
        <f t="shared" si="1128"/>
        <v>35</v>
      </c>
      <c r="DG236" s="234">
        <f t="shared" si="1129"/>
        <v>27</v>
      </c>
      <c r="DH236" s="234">
        <f t="shared" si="1130"/>
        <v>11.125</v>
      </c>
      <c r="DI236" s="234"/>
      <c r="DJ236" s="234"/>
      <c r="DK236" s="16"/>
      <c r="DL236" s="16"/>
    </row>
    <row r="237" spans="2:116" ht="15.75" customHeight="1" x14ac:dyDescent="0.35">
      <c r="B237" s="167">
        <v>906</v>
      </c>
      <c r="C237" s="146" t="s">
        <v>691</v>
      </c>
      <c r="D237" s="129" t="s">
        <v>73</v>
      </c>
      <c r="E237" s="131" t="s">
        <v>713</v>
      </c>
      <c r="F237" s="180"/>
      <c r="G237" s="285"/>
      <c r="H237" s="180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288"/>
      <c r="V237" s="90"/>
      <c r="W237" s="136"/>
      <c r="X237" s="288"/>
      <c r="Y237" s="90"/>
      <c r="Z237" s="136"/>
      <c r="AA237" s="175"/>
      <c r="AB237" s="136"/>
      <c r="AC237" s="136"/>
      <c r="AD237" s="229"/>
      <c r="AE237" s="275"/>
      <c r="AF237" s="276"/>
      <c r="AG237" s="276"/>
      <c r="AH237" s="174"/>
      <c r="AI237" s="168"/>
      <c r="AJ237" s="289"/>
      <c r="AK237" s="274"/>
      <c r="AL237" s="274"/>
      <c r="AM237" s="174"/>
      <c r="AN237" s="136"/>
      <c r="AO237" s="136"/>
      <c r="AP237" s="136"/>
      <c r="AQ237" s="229">
        <v>44047</v>
      </c>
      <c r="AR237" s="116">
        <v>10</v>
      </c>
      <c r="AS237" s="116">
        <v>10</v>
      </c>
      <c r="AT237" s="117">
        <f t="shared" si="1133"/>
        <v>1</v>
      </c>
      <c r="AU237" s="116">
        <v>8.4000000000000005E-2</v>
      </c>
      <c r="AV237" s="116">
        <v>1.4307332507910302</v>
      </c>
      <c r="AW237" s="115">
        <v>44058</v>
      </c>
      <c r="AX237" s="116">
        <v>5</v>
      </c>
      <c r="AY237" s="116">
        <v>10</v>
      </c>
      <c r="AZ237" s="117">
        <f t="shared" si="1134"/>
        <v>0.5</v>
      </c>
      <c r="BA237" s="116">
        <v>0.22</v>
      </c>
      <c r="BB237" s="116">
        <v>0</v>
      </c>
      <c r="BC237" s="136">
        <f t="shared" si="1135"/>
        <v>7.5</v>
      </c>
      <c r="BD237" s="136">
        <f t="shared" si="1135"/>
        <v>10</v>
      </c>
      <c r="BE237" s="136">
        <f t="shared" si="1135"/>
        <v>0.75</v>
      </c>
      <c r="BF237" s="136">
        <f t="shared" si="1135"/>
        <v>0.152</v>
      </c>
      <c r="BG237" s="136">
        <f t="shared" si="1135"/>
        <v>0.7153666253955151</v>
      </c>
      <c r="BH237" s="261">
        <v>44405</v>
      </c>
      <c r="BI237" s="263" t="s">
        <v>131</v>
      </c>
      <c r="BJ237" s="263" t="s">
        <v>131</v>
      </c>
      <c r="BK237" s="263" t="s">
        <v>131</v>
      </c>
      <c r="BL237" s="325">
        <v>19.748000000000001</v>
      </c>
      <c r="BM237" s="325">
        <v>19.714285714285712</v>
      </c>
      <c r="BN237" s="262" t="s">
        <v>940</v>
      </c>
      <c r="BO237" s="257">
        <v>44406</v>
      </c>
      <c r="BP237" s="264" t="s">
        <v>131</v>
      </c>
      <c r="BQ237" s="264" t="s">
        <v>131</v>
      </c>
      <c r="BR237" s="263" t="s">
        <v>131</v>
      </c>
      <c r="BS237" s="325">
        <v>4.1130000000000004</v>
      </c>
      <c r="BT237" s="325">
        <v>0.33380408268070355</v>
      </c>
      <c r="BU237" s="260" t="s">
        <v>940</v>
      </c>
      <c r="BV237" s="93"/>
      <c r="BW237" s="93"/>
      <c r="BX237" s="93"/>
      <c r="BY237" s="248">
        <f t="shared" si="970"/>
        <v>11.9305</v>
      </c>
      <c r="BZ237" s="248">
        <f t="shared" si="971"/>
        <v>10.024044898483208</v>
      </c>
      <c r="CA237" s="89"/>
      <c r="CB237" s="89"/>
      <c r="CC237" s="89"/>
      <c r="CD237" s="238"/>
      <c r="CE237" s="238"/>
      <c r="CF237" s="237"/>
      <c r="CG237" s="237"/>
      <c r="CH237" s="136"/>
      <c r="CI237" s="185"/>
      <c r="CJ237" s="185"/>
      <c r="CK237" s="237"/>
      <c r="CL237" s="90"/>
      <c r="CM237" s="90"/>
      <c r="CN237" s="136"/>
      <c r="CO237" s="90"/>
      <c r="CP237" s="90"/>
      <c r="CQ237" s="136"/>
      <c r="CR237" s="175"/>
      <c r="CS237" s="175"/>
      <c r="CT237" s="90"/>
      <c r="CU237" s="90"/>
      <c r="CV237" s="136"/>
      <c r="CW237" s="175"/>
      <c r="CX237" s="175"/>
      <c r="CY237" s="90"/>
      <c r="CZ237" s="90"/>
      <c r="DA237" s="136"/>
      <c r="DB237" s="136"/>
      <c r="DC237" s="136"/>
      <c r="DD237" s="136"/>
      <c r="DE237" s="136"/>
      <c r="DF237" s="234">
        <f t="shared" si="1128"/>
        <v>7.5</v>
      </c>
      <c r="DG237" s="234">
        <f t="shared" si="1129"/>
        <v>10</v>
      </c>
      <c r="DH237" s="234">
        <f t="shared" si="1130"/>
        <v>0.75</v>
      </c>
      <c r="DI237" s="234"/>
      <c r="DJ237" s="234"/>
      <c r="DK237" s="16"/>
      <c r="DL237" s="16"/>
    </row>
    <row r="238" spans="2:116" ht="15.75" customHeight="1" x14ac:dyDescent="0.35">
      <c r="B238" s="167">
        <v>910</v>
      </c>
      <c r="C238" s="146" t="s">
        <v>698</v>
      </c>
      <c r="D238" s="129" t="s">
        <v>56</v>
      </c>
      <c r="E238" s="131" t="s">
        <v>735</v>
      </c>
      <c r="F238" s="180"/>
      <c r="G238" s="285"/>
      <c r="H238" s="180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288"/>
      <c r="V238" s="90"/>
      <c r="W238" s="136"/>
      <c r="X238" s="288"/>
      <c r="Y238" s="90"/>
      <c r="Z238" s="136"/>
      <c r="AA238" s="175"/>
      <c r="AB238" s="136"/>
      <c r="AC238" s="136"/>
      <c r="AD238" s="229"/>
      <c r="AE238" s="275"/>
      <c r="AF238" s="276"/>
      <c r="AG238" s="276"/>
      <c r="AH238" s="174"/>
      <c r="AI238" s="168"/>
      <c r="AJ238" s="289"/>
      <c r="AK238" s="274"/>
      <c r="AL238" s="274"/>
      <c r="AM238" s="174"/>
      <c r="AN238" s="136"/>
      <c r="AO238" s="136"/>
      <c r="AP238" s="136"/>
      <c r="AQ238" s="229">
        <v>44030</v>
      </c>
      <c r="AR238" s="116">
        <v>35</v>
      </c>
      <c r="AS238" s="116">
        <v>30</v>
      </c>
      <c r="AT238" s="117">
        <f t="shared" si="1133"/>
        <v>10.5</v>
      </c>
      <c r="AU238" s="116">
        <v>10.944000000000001</v>
      </c>
      <c r="AV238" s="116">
        <v>2.8243050605844622</v>
      </c>
      <c r="AW238" s="115">
        <v>44029</v>
      </c>
      <c r="AX238" s="116">
        <v>70</v>
      </c>
      <c r="AY238" s="116">
        <v>40</v>
      </c>
      <c r="AZ238" s="117">
        <f t="shared" si="1134"/>
        <v>28</v>
      </c>
      <c r="BA238" s="116">
        <v>6.8920000000000003</v>
      </c>
      <c r="BB238" s="116">
        <v>0.81145362122837272</v>
      </c>
      <c r="BC238" s="136">
        <f t="shared" si="1135"/>
        <v>52.5</v>
      </c>
      <c r="BD238" s="136">
        <f t="shared" si="1135"/>
        <v>35</v>
      </c>
      <c r="BE238" s="136">
        <f t="shared" si="1135"/>
        <v>19.25</v>
      </c>
      <c r="BF238" s="136">
        <f t="shared" si="1135"/>
        <v>8.918000000000001</v>
      </c>
      <c r="BG238" s="136">
        <f t="shared" si="1135"/>
        <v>1.8178793409064173</v>
      </c>
      <c r="BH238" s="261">
        <v>44386</v>
      </c>
      <c r="BI238" s="259">
        <v>70</v>
      </c>
      <c r="BJ238" s="259">
        <v>20</v>
      </c>
      <c r="BK238" s="259">
        <f t="shared" ref="BK238:BK257" si="1137">(BI238*BJ238)/100</f>
        <v>14</v>
      </c>
      <c r="BL238" s="325">
        <v>18.623999999999999</v>
      </c>
      <c r="BM238" s="325">
        <v>14.20637240572932</v>
      </c>
      <c r="BN238" s="262"/>
      <c r="BO238" s="257">
        <v>44391</v>
      </c>
      <c r="BP238" s="258">
        <v>85</v>
      </c>
      <c r="BQ238" s="258">
        <v>20</v>
      </c>
      <c r="BR238" s="259">
        <f t="shared" ref="BR238:BR257" si="1138">(BP238*BQ238)/100</f>
        <v>17</v>
      </c>
      <c r="BS238" s="325">
        <v>27.603999999999999</v>
      </c>
      <c r="BT238" s="325">
        <v>21.253937303134844</v>
      </c>
      <c r="BU238" s="260"/>
      <c r="BV238" s="93">
        <f t="shared" ref="BV238:BV257" si="1139">AVERAGE(BI238,BP238)</f>
        <v>77.5</v>
      </c>
      <c r="BW238" s="93">
        <f t="shared" ref="BW238:BW257" si="1140">AVERAGE(BJ238,BQ238)</f>
        <v>20</v>
      </c>
      <c r="BX238" s="93">
        <f t="shared" ref="BX238:BX257" si="1141">AVERAGE(BK238,BR238)</f>
        <v>15.5</v>
      </c>
      <c r="BY238" s="248">
        <f t="shared" si="970"/>
        <v>23.113999999999997</v>
      </c>
      <c r="BZ238" s="248">
        <f t="shared" si="971"/>
        <v>17.730154854432083</v>
      </c>
      <c r="CA238" s="89"/>
      <c r="CB238" s="89"/>
      <c r="CC238" s="89"/>
      <c r="CD238" s="238"/>
      <c r="CE238" s="238"/>
      <c r="CF238" s="237"/>
      <c r="CG238" s="237"/>
      <c r="CH238" s="136"/>
      <c r="CI238" s="185"/>
      <c r="CJ238" s="185"/>
      <c r="CK238" s="237"/>
      <c r="CL238" s="90"/>
      <c r="CM238" s="90"/>
      <c r="CN238" s="136"/>
      <c r="CO238" s="90"/>
      <c r="CP238" s="90"/>
      <c r="CQ238" s="136"/>
      <c r="CR238" s="175"/>
      <c r="CS238" s="175"/>
      <c r="CT238" s="90"/>
      <c r="CU238" s="90"/>
      <c r="CV238" s="136"/>
      <c r="CW238" s="175"/>
      <c r="CX238" s="175"/>
      <c r="CY238" s="90"/>
      <c r="CZ238" s="90"/>
      <c r="DA238" s="136"/>
      <c r="DB238" s="136"/>
      <c r="DC238" s="136"/>
      <c r="DD238" s="136"/>
      <c r="DE238" s="136"/>
      <c r="DF238" s="234">
        <f t="shared" si="1128"/>
        <v>65</v>
      </c>
      <c r="DG238" s="234">
        <f t="shared" si="1129"/>
        <v>27.5</v>
      </c>
      <c r="DH238" s="234">
        <f t="shared" si="1130"/>
        <v>17.375</v>
      </c>
      <c r="DI238" s="234"/>
      <c r="DJ238" s="234"/>
      <c r="DK238" s="16"/>
      <c r="DL238" s="16"/>
    </row>
    <row r="239" spans="2:116" ht="15.75" customHeight="1" x14ac:dyDescent="0.35">
      <c r="B239" s="167">
        <v>911</v>
      </c>
      <c r="C239" s="146" t="s">
        <v>871</v>
      </c>
      <c r="D239" s="129" t="s">
        <v>73</v>
      </c>
      <c r="E239" s="131" t="s">
        <v>872</v>
      </c>
      <c r="F239" s="180"/>
      <c r="G239" s="285"/>
      <c r="H239" s="180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288"/>
      <c r="V239" s="90"/>
      <c r="W239" s="136"/>
      <c r="X239" s="288"/>
      <c r="Y239" s="90"/>
      <c r="Z239" s="136"/>
      <c r="AA239" s="175"/>
      <c r="AB239" s="136"/>
      <c r="AC239" s="136"/>
      <c r="AD239" s="229"/>
      <c r="AE239" s="275"/>
      <c r="AF239" s="276"/>
      <c r="AG239" s="276"/>
      <c r="AH239" s="174"/>
      <c r="AI239" s="168"/>
      <c r="AJ239" s="289"/>
      <c r="AK239" s="274"/>
      <c r="AL239" s="274"/>
      <c r="AM239" s="174"/>
      <c r="AN239" s="136"/>
      <c r="AO239" s="136"/>
      <c r="AP239" s="136"/>
      <c r="AQ239" s="229"/>
      <c r="AR239" s="116"/>
      <c r="AS239" s="116"/>
      <c r="AT239" s="117"/>
      <c r="AU239" s="116"/>
      <c r="AV239" s="116"/>
      <c r="AW239" s="115"/>
      <c r="AX239" s="116"/>
      <c r="AY239" s="116"/>
      <c r="AZ239" s="117"/>
      <c r="BA239" s="116"/>
      <c r="BB239" s="116"/>
      <c r="BC239" s="136"/>
      <c r="BD239" s="136"/>
      <c r="BE239" s="136"/>
      <c r="BF239" s="136"/>
      <c r="BG239" s="136"/>
      <c r="BH239" s="261">
        <v>44389</v>
      </c>
      <c r="BI239" s="259">
        <v>70</v>
      </c>
      <c r="BJ239" s="259">
        <v>33</v>
      </c>
      <c r="BK239" s="259">
        <f t="shared" si="1137"/>
        <v>23.1</v>
      </c>
      <c r="BL239" s="325">
        <v>13.994999999999999</v>
      </c>
      <c r="BM239" s="325">
        <v>12.038999576091564</v>
      </c>
      <c r="BN239" s="262"/>
      <c r="BO239" s="257">
        <v>44389</v>
      </c>
      <c r="BP239" s="258">
        <v>90</v>
      </c>
      <c r="BQ239" s="258">
        <v>40</v>
      </c>
      <c r="BR239" s="259">
        <f t="shared" si="1138"/>
        <v>36</v>
      </c>
      <c r="BS239" s="325">
        <v>19.599</v>
      </c>
      <c r="BT239" s="325">
        <v>10.585585585585585</v>
      </c>
      <c r="BU239" s="260"/>
      <c r="BV239" s="93">
        <f t="shared" si="1139"/>
        <v>80</v>
      </c>
      <c r="BW239" s="93">
        <f t="shared" si="1140"/>
        <v>36.5</v>
      </c>
      <c r="BX239" s="93">
        <f t="shared" si="1141"/>
        <v>29.55</v>
      </c>
      <c r="BY239" s="248">
        <f t="shared" si="970"/>
        <v>16.797000000000001</v>
      </c>
      <c r="BZ239" s="248">
        <f t="shared" si="971"/>
        <v>11.312292580838575</v>
      </c>
      <c r="CA239" s="89"/>
      <c r="CB239" s="89"/>
      <c r="CC239" s="89"/>
      <c r="CD239" s="238"/>
      <c r="CE239" s="238"/>
      <c r="CF239" s="237"/>
      <c r="CG239" s="237"/>
      <c r="CH239" s="136"/>
      <c r="CI239" s="185"/>
      <c r="CJ239" s="185"/>
      <c r="CK239" s="237"/>
      <c r="CL239" s="90"/>
      <c r="CM239" s="90"/>
      <c r="CN239" s="136"/>
      <c r="CO239" s="90"/>
      <c r="CP239" s="90"/>
      <c r="CQ239" s="136"/>
      <c r="CR239" s="175"/>
      <c r="CS239" s="175"/>
      <c r="CT239" s="90"/>
      <c r="CU239" s="90"/>
      <c r="CV239" s="136"/>
      <c r="CW239" s="175"/>
      <c r="CX239" s="175"/>
      <c r="CY239" s="90"/>
      <c r="CZ239" s="90"/>
      <c r="DA239" s="136"/>
      <c r="DB239" s="136"/>
      <c r="DC239" s="136"/>
      <c r="DD239" s="136"/>
      <c r="DE239" s="136"/>
      <c r="DF239" s="234">
        <f t="shared" si="1128"/>
        <v>80</v>
      </c>
      <c r="DG239" s="234">
        <f t="shared" si="1129"/>
        <v>36.5</v>
      </c>
      <c r="DH239" s="234">
        <f t="shared" si="1130"/>
        <v>29.55</v>
      </c>
      <c r="DI239" s="234"/>
      <c r="DJ239" s="234"/>
      <c r="DK239" s="16"/>
      <c r="DL239" s="16"/>
    </row>
    <row r="240" spans="2:116" ht="15.75" customHeight="1" x14ac:dyDescent="0.35">
      <c r="B240" s="167">
        <v>912</v>
      </c>
      <c r="C240" s="146" t="s">
        <v>699</v>
      </c>
      <c r="D240" s="129" t="s">
        <v>73</v>
      </c>
      <c r="E240" s="131" t="s">
        <v>713</v>
      </c>
      <c r="F240" s="180"/>
      <c r="G240" s="285"/>
      <c r="H240" s="180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288"/>
      <c r="V240" s="90"/>
      <c r="W240" s="136"/>
      <c r="X240" s="288"/>
      <c r="Y240" s="90"/>
      <c r="Z240" s="136"/>
      <c r="AA240" s="175"/>
      <c r="AB240" s="136"/>
      <c r="AC240" s="136"/>
      <c r="AD240" s="229"/>
      <c r="AE240" s="275"/>
      <c r="AF240" s="276"/>
      <c r="AG240" s="276"/>
      <c r="AH240" s="174"/>
      <c r="AI240" s="168"/>
      <c r="AJ240" s="289"/>
      <c r="AK240" s="274"/>
      <c r="AL240" s="274"/>
      <c r="AM240" s="174"/>
      <c r="AN240" s="136"/>
      <c r="AO240" s="136"/>
      <c r="AP240" s="136"/>
      <c r="AQ240" s="229">
        <v>44029</v>
      </c>
      <c r="AR240" s="116">
        <v>50</v>
      </c>
      <c r="AS240" s="116">
        <v>40</v>
      </c>
      <c r="AT240" s="117">
        <f t="shared" si="1133"/>
        <v>20</v>
      </c>
      <c r="AU240" s="116">
        <v>18.927</v>
      </c>
      <c r="AV240" s="116">
        <v>4.658385093167702</v>
      </c>
      <c r="AW240" s="115">
        <v>44029</v>
      </c>
      <c r="AX240" s="116">
        <v>75</v>
      </c>
      <c r="AY240" s="116">
        <v>50</v>
      </c>
      <c r="AZ240" s="117">
        <f t="shared" si="1134"/>
        <v>37.5</v>
      </c>
      <c r="BA240" s="116">
        <v>25.173999999999999</v>
      </c>
      <c r="BB240" s="116">
        <v>14.068196440060046</v>
      </c>
      <c r="BC240" s="136">
        <f t="shared" ref="BC240:BG243" si="1142">AVERAGE(AR240,AX240)</f>
        <v>62.5</v>
      </c>
      <c r="BD240" s="136">
        <f t="shared" si="1142"/>
        <v>45</v>
      </c>
      <c r="BE240" s="136">
        <f t="shared" si="1142"/>
        <v>28.75</v>
      </c>
      <c r="BF240" s="136">
        <f t="shared" si="1142"/>
        <v>22.0505</v>
      </c>
      <c r="BG240" s="136">
        <f t="shared" si="1142"/>
        <v>9.3632907666138738</v>
      </c>
      <c r="BH240" s="257">
        <v>44391</v>
      </c>
      <c r="BI240" s="258">
        <v>80</v>
      </c>
      <c r="BJ240" s="258">
        <v>20</v>
      </c>
      <c r="BK240" s="259">
        <f t="shared" si="1137"/>
        <v>16</v>
      </c>
      <c r="BL240" s="325">
        <v>18.056999999999999</v>
      </c>
      <c r="BM240" s="325">
        <v>14.96757457846952</v>
      </c>
      <c r="BN240" s="260"/>
      <c r="BO240" s="257">
        <v>44383</v>
      </c>
      <c r="BP240" s="258">
        <v>85</v>
      </c>
      <c r="BQ240" s="258">
        <v>33</v>
      </c>
      <c r="BR240" s="259">
        <f t="shared" si="1138"/>
        <v>28.05</v>
      </c>
      <c r="BS240" s="325">
        <v>23.202000000000002</v>
      </c>
      <c r="BT240" s="325">
        <v>13.096052931781884</v>
      </c>
      <c r="BU240" s="260"/>
      <c r="BV240" s="93">
        <f t="shared" si="1139"/>
        <v>82.5</v>
      </c>
      <c r="BW240" s="93">
        <f t="shared" si="1140"/>
        <v>26.5</v>
      </c>
      <c r="BX240" s="93">
        <f t="shared" si="1141"/>
        <v>22.024999999999999</v>
      </c>
      <c r="BY240" s="248">
        <f t="shared" si="970"/>
        <v>20.6295</v>
      </c>
      <c r="BZ240" s="248">
        <f t="shared" si="971"/>
        <v>14.031813755125702</v>
      </c>
      <c r="CA240" s="89"/>
      <c r="CB240" s="89"/>
      <c r="CC240" s="89"/>
      <c r="CD240" s="238"/>
      <c r="CE240" s="238"/>
      <c r="CF240" s="237"/>
      <c r="CG240" s="237"/>
      <c r="CH240" s="136"/>
      <c r="CI240" s="185"/>
      <c r="CJ240" s="185"/>
      <c r="CK240" s="237"/>
      <c r="CL240" s="90"/>
      <c r="CM240" s="90"/>
      <c r="CN240" s="136"/>
      <c r="CO240" s="90"/>
      <c r="CP240" s="90"/>
      <c r="CQ240" s="136"/>
      <c r="CR240" s="175"/>
      <c r="CS240" s="175"/>
      <c r="CT240" s="90"/>
      <c r="CU240" s="90"/>
      <c r="CV240" s="136"/>
      <c r="CW240" s="175"/>
      <c r="CX240" s="175"/>
      <c r="CY240" s="90"/>
      <c r="CZ240" s="90"/>
      <c r="DA240" s="136"/>
      <c r="DB240" s="136"/>
      <c r="DC240" s="136"/>
      <c r="DD240" s="136"/>
      <c r="DE240" s="136"/>
      <c r="DF240" s="234">
        <f t="shared" si="1128"/>
        <v>72.5</v>
      </c>
      <c r="DG240" s="234">
        <f t="shared" si="1129"/>
        <v>35.75</v>
      </c>
      <c r="DH240" s="234">
        <f t="shared" si="1130"/>
        <v>25.387499999999999</v>
      </c>
      <c r="DI240" s="234"/>
      <c r="DJ240" s="234"/>
      <c r="DK240" s="16"/>
      <c r="DL240" s="16"/>
    </row>
    <row r="241" spans="2:116" ht="15.75" customHeight="1" x14ac:dyDescent="0.35">
      <c r="B241" s="167">
        <v>913</v>
      </c>
      <c r="C241" s="146" t="s">
        <v>704</v>
      </c>
      <c r="D241" s="129" t="s">
        <v>73</v>
      </c>
      <c r="E241" s="131" t="s">
        <v>713</v>
      </c>
      <c r="F241" s="180"/>
      <c r="G241" s="285"/>
      <c r="H241" s="180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288"/>
      <c r="V241" s="90"/>
      <c r="W241" s="136"/>
      <c r="X241" s="288"/>
      <c r="Y241" s="90"/>
      <c r="Z241" s="136"/>
      <c r="AA241" s="175"/>
      <c r="AB241" s="136"/>
      <c r="AC241" s="136"/>
      <c r="AD241" s="229"/>
      <c r="AE241" s="275"/>
      <c r="AF241" s="276"/>
      <c r="AG241" s="276"/>
      <c r="AH241" s="174"/>
      <c r="AI241" s="168"/>
      <c r="AJ241" s="289"/>
      <c r="AK241" s="274"/>
      <c r="AL241" s="274"/>
      <c r="AM241" s="174"/>
      <c r="AN241" s="136"/>
      <c r="AO241" s="136"/>
      <c r="AP241" s="136"/>
      <c r="AQ241" s="229">
        <v>44025</v>
      </c>
      <c r="AR241" s="116">
        <v>0</v>
      </c>
      <c r="AS241" s="116">
        <v>0</v>
      </c>
      <c r="AT241" s="117">
        <f t="shared" si="1133"/>
        <v>0</v>
      </c>
      <c r="AU241" s="116">
        <v>1.3919999999999999</v>
      </c>
      <c r="AV241" s="116">
        <v>0.29151732377538825</v>
      </c>
      <c r="AW241" s="115">
        <v>44025</v>
      </c>
      <c r="AX241" s="116">
        <v>5</v>
      </c>
      <c r="AY241" s="116">
        <v>45</v>
      </c>
      <c r="AZ241" s="117">
        <f t="shared" si="1134"/>
        <v>2.25</v>
      </c>
      <c r="BA241" s="116">
        <v>0.56399999999999995</v>
      </c>
      <c r="BB241" s="116">
        <v>0.3456955865078033</v>
      </c>
      <c r="BC241" s="136">
        <f t="shared" si="1142"/>
        <v>2.5</v>
      </c>
      <c r="BD241" s="136">
        <f t="shared" si="1142"/>
        <v>22.5</v>
      </c>
      <c r="BE241" s="136">
        <f t="shared" si="1142"/>
        <v>1.125</v>
      </c>
      <c r="BF241" s="136">
        <f t="shared" si="1142"/>
        <v>0.97799999999999998</v>
      </c>
      <c r="BG241" s="136">
        <f t="shared" si="1142"/>
        <v>0.3186064551415958</v>
      </c>
      <c r="BH241" s="261">
        <v>44383</v>
      </c>
      <c r="BI241" s="259">
        <v>80</v>
      </c>
      <c r="BJ241" s="259">
        <v>14</v>
      </c>
      <c r="BK241" s="259">
        <f t="shared" si="1137"/>
        <v>11.2</v>
      </c>
      <c r="BL241" s="325">
        <v>3.992</v>
      </c>
      <c r="BM241" s="325">
        <v>4.8780487804878048</v>
      </c>
      <c r="BN241" s="262"/>
      <c r="BO241" s="257">
        <v>44385</v>
      </c>
      <c r="BP241" s="258">
        <v>85</v>
      </c>
      <c r="BQ241" s="258">
        <v>14</v>
      </c>
      <c r="BR241" s="259">
        <f t="shared" si="1138"/>
        <v>11.9</v>
      </c>
      <c r="BS241" s="325">
        <v>5.2439999999999998</v>
      </c>
      <c r="BT241" s="325">
        <v>2.9484832635983267</v>
      </c>
      <c r="BU241" s="260"/>
      <c r="BV241" s="93">
        <f t="shared" si="1139"/>
        <v>82.5</v>
      </c>
      <c r="BW241" s="93">
        <f t="shared" si="1140"/>
        <v>14</v>
      </c>
      <c r="BX241" s="93">
        <f t="shared" si="1141"/>
        <v>11.55</v>
      </c>
      <c r="BY241" s="248">
        <f t="shared" si="970"/>
        <v>4.6180000000000003</v>
      </c>
      <c r="BZ241" s="248">
        <f t="shared" si="971"/>
        <v>3.9132660220430657</v>
      </c>
      <c r="CA241" s="89"/>
      <c r="CB241" s="89"/>
      <c r="CC241" s="89"/>
      <c r="CD241" s="238"/>
      <c r="CE241" s="238"/>
      <c r="CF241" s="237"/>
      <c r="CG241" s="237"/>
      <c r="CH241" s="136"/>
      <c r="CI241" s="185"/>
      <c r="CJ241" s="185"/>
      <c r="CK241" s="237"/>
      <c r="CL241" s="90"/>
      <c r="CM241" s="90"/>
      <c r="CN241" s="136"/>
      <c r="CO241" s="90"/>
      <c r="CP241" s="90"/>
      <c r="CQ241" s="136"/>
      <c r="CR241" s="175"/>
      <c r="CS241" s="175"/>
      <c r="CT241" s="90"/>
      <c r="CU241" s="90"/>
      <c r="CV241" s="136"/>
      <c r="CW241" s="175"/>
      <c r="CX241" s="175"/>
      <c r="CY241" s="90"/>
      <c r="CZ241" s="90"/>
      <c r="DA241" s="136"/>
      <c r="DB241" s="136"/>
      <c r="DC241" s="136"/>
      <c r="DD241" s="136"/>
      <c r="DE241" s="136"/>
      <c r="DF241" s="234">
        <f t="shared" si="1128"/>
        <v>42.5</v>
      </c>
      <c r="DG241" s="234">
        <f t="shared" si="1129"/>
        <v>18.25</v>
      </c>
      <c r="DH241" s="234">
        <f t="shared" si="1130"/>
        <v>6.3375000000000004</v>
      </c>
      <c r="DI241" s="234"/>
      <c r="DJ241" s="234"/>
      <c r="DK241" s="16"/>
      <c r="DL241" s="16"/>
    </row>
    <row r="242" spans="2:116" ht="15.75" customHeight="1" x14ac:dyDescent="0.35">
      <c r="B242" s="167">
        <v>914</v>
      </c>
      <c r="C242" s="146" t="s">
        <v>706</v>
      </c>
      <c r="D242" s="129" t="s">
        <v>73</v>
      </c>
      <c r="E242" s="131" t="s">
        <v>713</v>
      </c>
      <c r="F242" s="180"/>
      <c r="G242" s="285"/>
      <c r="H242" s="180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288"/>
      <c r="V242" s="90"/>
      <c r="W242" s="136"/>
      <c r="X242" s="288"/>
      <c r="Y242" s="90"/>
      <c r="Z242" s="136"/>
      <c r="AA242" s="175"/>
      <c r="AB242" s="136"/>
      <c r="AC242" s="136"/>
      <c r="AD242" s="229"/>
      <c r="AE242" s="275"/>
      <c r="AF242" s="276"/>
      <c r="AG242" s="276"/>
      <c r="AH242" s="174"/>
      <c r="AI242" s="168"/>
      <c r="AJ242" s="289"/>
      <c r="AK242" s="274"/>
      <c r="AL242" s="274"/>
      <c r="AM242" s="174"/>
      <c r="AN242" s="136"/>
      <c r="AO242" s="136"/>
      <c r="AP242" s="136"/>
      <c r="AQ242" s="229">
        <v>44029</v>
      </c>
      <c r="AR242" s="116">
        <v>15</v>
      </c>
      <c r="AS242" s="116">
        <v>20</v>
      </c>
      <c r="AT242" s="117">
        <f t="shared" si="1133"/>
        <v>3</v>
      </c>
      <c r="AU242" s="116">
        <v>6.1280000000000001</v>
      </c>
      <c r="AV242" s="116">
        <v>1.7619741395010018</v>
      </c>
      <c r="AW242" s="115">
        <v>44032</v>
      </c>
      <c r="AX242" s="116">
        <v>10</v>
      </c>
      <c r="AY242" s="116">
        <v>20</v>
      </c>
      <c r="AZ242" s="117">
        <f t="shared" si="1134"/>
        <v>2</v>
      </c>
      <c r="BA242" s="116">
        <v>2.5089999999999999</v>
      </c>
      <c r="BB242" s="116">
        <v>0.18970736629667004</v>
      </c>
      <c r="BC242" s="136">
        <f t="shared" si="1142"/>
        <v>12.5</v>
      </c>
      <c r="BD242" s="136">
        <f t="shared" si="1142"/>
        <v>20</v>
      </c>
      <c r="BE242" s="136">
        <f t="shared" si="1142"/>
        <v>2.5</v>
      </c>
      <c r="BF242" s="136">
        <f t="shared" si="1142"/>
        <v>4.3185000000000002</v>
      </c>
      <c r="BG242" s="136">
        <f t="shared" si="1142"/>
        <v>0.97584075289883587</v>
      </c>
      <c r="BH242" s="261">
        <v>44389</v>
      </c>
      <c r="BI242" s="259">
        <v>60</v>
      </c>
      <c r="BJ242" s="259">
        <v>20</v>
      </c>
      <c r="BK242" s="259">
        <f t="shared" si="1137"/>
        <v>12</v>
      </c>
      <c r="BL242" s="325">
        <v>6.3810000000000002</v>
      </c>
      <c r="BM242" s="325">
        <v>9.7483095416979726</v>
      </c>
      <c r="BN242" s="262"/>
      <c r="BO242" s="257">
        <v>44378</v>
      </c>
      <c r="BP242" s="258">
        <v>60</v>
      </c>
      <c r="BQ242" s="258">
        <v>50</v>
      </c>
      <c r="BR242" s="259">
        <f t="shared" si="1138"/>
        <v>30</v>
      </c>
      <c r="BS242" s="325">
        <v>9.15</v>
      </c>
      <c r="BT242" s="325">
        <v>15.321805955811719</v>
      </c>
      <c r="BU242" s="260"/>
      <c r="BV242" s="93">
        <f t="shared" si="1139"/>
        <v>60</v>
      </c>
      <c r="BW242" s="93">
        <f t="shared" si="1140"/>
        <v>35</v>
      </c>
      <c r="BX242" s="93">
        <f t="shared" si="1141"/>
        <v>21</v>
      </c>
      <c r="BY242" s="248">
        <f t="shared" si="970"/>
        <v>7.7655000000000003</v>
      </c>
      <c r="BZ242" s="248">
        <f t="shared" si="971"/>
        <v>12.535057748754845</v>
      </c>
      <c r="CA242" s="89"/>
      <c r="CB242" s="89"/>
      <c r="CC242" s="89"/>
      <c r="CD242" s="238"/>
      <c r="CE242" s="238"/>
      <c r="CF242" s="237"/>
      <c r="CG242" s="237"/>
      <c r="CH242" s="136"/>
      <c r="CI242" s="185"/>
      <c r="CJ242" s="185"/>
      <c r="CK242" s="237"/>
      <c r="CL242" s="90"/>
      <c r="CM242" s="90"/>
      <c r="CN242" s="136"/>
      <c r="CO242" s="90"/>
      <c r="CP242" s="90"/>
      <c r="CQ242" s="136"/>
      <c r="CR242" s="175"/>
      <c r="CS242" s="175"/>
      <c r="CT242" s="90"/>
      <c r="CU242" s="90"/>
      <c r="CV242" s="136"/>
      <c r="CW242" s="175"/>
      <c r="CX242" s="175"/>
      <c r="CY242" s="90"/>
      <c r="CZ242" s="90"/>
      <c r="DA242" s="136"/>
      <c r="DB242" s="136"/>
      <c r="DC242" s="136"/>
      <c r="DD242" s="136"/>
      <c r="DE242" s="136"/>
      <c r="DF242" s="234">
        <f t="shared" si="1128"/>
        <v>36.25</v>
      </c>
      <c r="DG242" s="234">
        <f t="shared" si="1129"/>
        <v>27.5</v>
      </c>
      <c r="DH242" s="234">
        <f t="shared" si="1130"/>
        <v>11.75</v>
      </c>
      <c r="DI242" s="234"/>
      <c r="DJ242" s="234"/>
      <c r="DK242" s="16"/>
      <c r="DL242" s="16"/>
    </row>
    <row r="243" spans="2:116" ht="15.75" customHeight="1" x14ac:dyDescent="0.35">
      <c r="B243" s="167">
        <v>917</v>
      </c>
      <c r="C243" s="146" t="s">
        <v>710</v>
      </c>
      <c r="D243" s="129" t="s">
        <v>73</v>
      </c>
      <c r="E243" s="131" t="s">
        <v>713</v>
      </c>
      <c r="F243" s="180"/>
      <c r="G243" s="285"/>
      <c r="H243" s="180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288"/>
      <c r="V243" s="90"/>
      <c r="W243" s="136"/>
      <c r="X243" s="288"/>
      <c r="Y243" s="90"/>
      <c r="Z243" s="136"/>
      <c r="AA243" s="175"/>
      <c r="AB243" s="136"/>
      <c r="AC243" s="136"/>
      <c r="AD243" s="229"/>
      <c r="AE243" s="275"/>
      <c r="AF243" s="276"/>
      <c r="AG243" s="276"/>
      <c r="AH243" s="174"/>
      <c r="AI243" s="168"/>
      <c r="AJ243" s="289"/>
      <c r="AK243" s="274"/>
      <c r="AL243" s="274"/>
      <c r="AM243" s="174"/>
      <c r="AN243" s="136"/>
      <c r="AO243" s="136"/>
      <c r="AP243" s="136"/>
      <c r="AQ243" s="229">
        <v>44032</v>
      </c>
      <c r="AR243" s="116">
        <v>10</v>
      </c>
      <c r="AS243" s="116">
        <v>40</v>
      </c>
      <c r="AT243" s="117">
        <f t="shared" si="1133"/>
        <v>4</v>
      </c>
      <c r="AU243" s="116">
        <v>11.698</v>
      </c>
      <c r="AV243" s="116">
        <v>1.7237784110655452</v>
      </c>
      <c r="AW243" s="115">
        <v>44033</v>
      </c>
      <c r="AX243" s="116">
        <v>40</v>
      </c>
      <c r="AY243" s="116">
        <v>80</v>
      </c>
      <c r="AZ243" s="117">
        <f t="shared" si="1134"/>
        <v>32</v>
      </c>
      <c r="BA243" s="116">
        <v>9.4220000000000006</v>
      </c>
      <c r="BB243" s="116">
        <v>2.8873893697129729</v>
      </c>
      <c r="BC243" s="136">
        <f t="shared" si="1142"/>
        <v>25</v>
      </c>
      <c r="BD243" s="136">
        <f t="shared" si="1142"/>
        <v>60</v>
      </c>
      <c r="BE243" s="136">
        <f t="shared" si="1142"/>
        <v>18</v>
      </c>
      <c r="BF243" s="136">
        <f t="shared" si="1142"/>
        <v>10.56</v>
      </c>
      <c r="BG243" s="136">
        <f t="shared" si="1142"/>
        <v>2.3055838903892591</v>
      </c>
      <c r="BH243" s="261">
        <v>44390</v>
      </c>
      <c r="BI243" s="259">
        <v>60</v>
      </c>
      <c r="BJ243" s="259">
        <v>20</v>
      </c>
      <c r="BK243" s="259">
        <f t="shared" si="1137"/>
        <v>12</v>
      </c>
      <c r="BL243" s="325">
        <v>30.096</v>
      </c>
      <c r="BM243" s="325">
        <v>20.912547528517113</v>
      </c>
      <c r="BN243" s="262"/>
      <c r="BO243" s="257">
        <v>44392</v>
      </c>
      <c r="BP243" s="258">
        <v>70</v>
      </c>
      <c r="BQ243" s="258">
        <v>20</v>
      </c>
      <c r="BR243" s="259">
        <f t="shared" si="1138"/>
        <v>14</v>
      </c>
      <c r="BS243" s="325">
        <v>1.012</v>
      </c>
      <c r="BT243" s="325">
        <v>19.860064585575888</v>
      </c>
      <c r="BU243" s="260"/>
      <c r="BV243" s="93">
        <f t="shared" si="1139"/>
        <v>65</v>
      </c>
      <c r="BW243" s="93">
        <f t="shared" si="1140"/>
        <v>20</v>
      </c>
      <c r="BX243" s="93">
        <f t="shared" si="1141"/>
        <v>13</v>
      </c>
      <c r="BY243" s="248">
        <f t="shared" si="970"/>
        <v>15.554</v>
      </c>
      <c r="BZ243" s="248">
        <f t="shared" si="971"/>
        <v>20.3863060570465</v>
      </c>
      <c r="CA243" s="89"/>
      <c r="CB243" s="89"/>
      <c r="CC243" s="89"/>
      <c r="CD243" s="238"/>
      <c r="CE243" s="238"/>
      <c r="CF243" s="237"/>
      <c r="CG243" s="237"/>
      <c r="CH243" s="136"/>
      <c r="CI243" s="185"/>
      <c r="CJ243" s="185"/>
      <c r="CK243" s="237"/>
      <c r="CL243" s="90"/>
      <c r="CM243" s="90"/>
      <c r="CN243" s="136"/>
      <c r="CO243" s="90"/>
      <c r="CP243" s="90"/>
      <c r="CQ243" s="136"/>
      <c r="CR243" s="175"/>
      <c r="CS243" s="175"/>
      <c r="CT243" s="90"/>
      <c r="CU243" s="90"/>
      <c r="CV243" s="136"/>
      <c r="CW243" s="175"/>
      <c r="CX243" s="175"/>
      <c r="CY243" s="90"/>
      <c r="CZ243" s="90"/>
      <c r="DA243" s="136"/>
      <c r="DB243" s="136"/>
      <c r="DC243" s="136"/>
      <c r="DD243" s="136"/>
      <c r="DE243" s="136"/>
      <c r="DF243" s="234">
        <f t="shared" si="1128"/>
        <v>45</v>
      </c>
      <c r="DG243" s="234">
        <f t="shared" si="1129"/>
        <v>40</v>
      </c>
      <c r="DH243" s="234">
        <f t="shared" si="1130"/>
        <v>15.5</v>
      </c>
      <c r="DI243" s="234"/>
      <c r="DJ243" s="234"/>
      <c r="DK243" s="16"/>
      <c r="DL243" s="16"/>
    </row>
    <row r="244" spans="2:116" ht="15.75" customHeight="1" x14ac:dyDescent="0.35">
      <c r="B244" s="243">
        <v>1097</v>
      </c>
      <c r="C244" s="146" t="s">
        <v>873</v>
      </c>
      <c r="D244" s="129" t="s">
        <v>874</v>
      </c>
      <c r="E244" s="131" t="s">
        <v>875</v>
      </c>
      <c r="F244" s="180"/>
      <c r="G244" s="285"/>
      <c r="H244" s="180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288"/>
      <c r="V244" s="90"/>
      <c r="W244" s="136"/>
      <c r="X244" s="288"/>
      <c r="Y244" s="90"/>
      <c r="Z244" s="136"/>
      <c r="AA244" s="175"/>
      <c r="AB244" s="136"/>
      <c r="AC244" s="136"/>
      <c r="AD244" s="229"/>
      <c r="AE244" s="275"/>
      <c r="AF244" s="276"/>
      <c r="AG244" s="276"/>
      <c r="AH244" s="174"/>
      <c r="AI244" s="168"/>
      <c r="AJ244" s="289"/>
      <c r="AK244" s="274"/>
      <c r="AL244" s="274"/>
      <c r="AM244" s="174"/>
      <c r="AN244" s="136"/>
      <c r="AO244" s="136"/>
      <c r="AP244" s="136"/>
      <c r="AQ244" s="229"/>
      <c r="AR244" s="116"/>
      <c r="AS244" s="116"/>
      <c r="AT244" s="117"/>
      <c r="AU244" s="116"/>
      <c r="AV244" s="116"/>
      <c r="AW244" s="115"/>
      <c r="AX244" s="116"/>
      <c r="AY244" s="116"/>
      <c r="AZ244" s="117"/>
      <c r="BA244" s="116"/>
      <c r="BB244" s="116"/>
      <c r="BC244" s="136"/>
      <c r="BD244" s="136"/>
      <c r="BE244" s="136"/>
      <c r="BF244" s="136"/>
      <c r="BG244" s="136"/>
      <c r="BH244" s="261">
        <v>44392</v>
      </c>
      <c r="BI244" s="259">
        <v>0</v>
      </c>
      <c r="BJ244" s="259">
        <v>0</v>
      </c>
      <c r="BK244" s="259">
        <f t="shared" si="1137"/>
        <v>0</v>
      </c>
      <c r="BL244" s="325">
        <v>4.4260000000000002</v>
      </c>
      <c r="BM244" s="325">
        <v>3.3178157097465459</v>
      </c>
      <c r="BN244" s="262"/>
      <c r="BO244" s="257">
        <v>44396</v>
      </c>
      <c r="BP244" s="258">
        <v>2</v>
      </c>
      <c r="BQ244" s="258">
        <v>7</v>
      </c>
      <c r="BR244" s="259">
        <f t="shared" si="1138"/>
        <v>0.14000000000000001</v>
      </c>
      <c r="BS244" s="325">
        <v>1.173</v>
      </c>
      <c r="BT244" s="325">
        <v>4.2593065848879803E-4</v>
      </c>
      <c r="BU244" s="260"/>
      <c r="BV244" s="93">
        <f t="shared" si="1139"/>
        <v>1</v>
      </c>
      <c r="BW244" s="93">
        <f t="shared" si="1140"/>
        <v>3.5</v>
      </c>
      <c r="BX244" s="93">
        <f t="shared" si="1141"/>
        <v>7.0000000000000007E-2</v>
      </c>
      <c r="BY244" s="248">
        <f t="shared" si="970"/>
        <v>2.7995000000000001</v>
      </c>
      <c r="BZ244" s="248">
        <f t="shared" si="971"/>
        <v>1.6591208202025174</v>
      </c>
      <c r="CA244" s="89"/>
      <c r="CB244" s="89"/>
      <c r="CC244" s="89"/>
      <c r="CD244" s="238"/>
      <c r="CE244" s="238"/>
      <c r="CF244" s="237"/>
      <c r="CG244" s="237"/>
      <c r="CH244" s="136"/>
      <c r="CI244" s="185"/>
      <c r="CJ244" s="185"/>
      <c r="CK244" s="237"/>
      <c r="CL244" s="90"/>
      <c r="CM244" s="90"/>
      <c r="CN244" s="136"/>
      <c r="CO244" s="90"/>
      <c r="CP244" s="90"/>
      <c r="CQ244" s="136"/>
      <c r="CR244" s="175"/>
      <c r="CS244" s="175"/>
      <c r="CT244" s="90"/>
      <c r="CU244" s="90"/>
      <c r="CV244" s="136"/>
      <c r="CW244" s="175"/>
      <c r="CX244" s="175"/>
      <c r="CY244" s="90"/>
      <c r="CZ244" s="90"/>
      <c r="DA244" s="136"/>
      <c r="DB244" s="136"/>
      <c r="DC244" s="136"/>
      <c r="DD244" s="136"/>
      <c r="DE244" s="136"/>
      <c r="DF244" s="234">
        <f t="shared" si="1128"/>
        <v>1</v>
      </c>
      <c r="DG244" s="234">
        <f t="shared" si="1129"/>
        <v>3.5</v>
      </c>
      <c r="DH244" s="234">
        <f t="shared" si="1130"/>
        <v>7.0000000000000007E-2</v>
      </c>
      <c r="DI244" s="234"/>
      <c r="DJ244" s="234"/>
      <c r="DK244" s="16"/>
      <c r="DL244" s="16"/>
    </row>
    <row r="245" spans="2:116" ht="15.75" customHeight="1" x14ac:dyDescent="0.35">
      <c r="B245" s="243">
        <v>1099</v>
      </c>
      <c r="C245" s="146" t="s">
        <v>876</v>
      </c>
      <c r="D245" s="129" t="s">
        <v>56</v>
      </c>
      <c r="E245" s="131" t="s">
        <v>877</v>
      </c>
      <c r="F245" s="180"/>
      <c r="G245" s="285"/>
      <c r="H245" s="180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288"/>
      <c r="V245" s="90"/>
      <c r="W245" s="136"/>
      <c r="X245" s="288"/>
      <c r="Y245" s="90"/>
      <c r="Z245" s="136"/>
      <c r="AA245" s="175"/>
      <c r="AB245" s="136"/>
      <c r="AC245" s="136"/>
      <c r="AD245" s="229"/>
      <c r="AE245" s="275"/>
      <c r="AF245" s="276"/>
      <c r="AG245" s="276"/>
      <c r="AH245" s="174"/>
      <c r="AI245" s="168"/>
      <c r="AJ245" s="289"/>
      <c r="AK245" s="274"/>
      <c r="AL245" s="274"/>
      <c r="AM245" s="174"/>
      <c r="AN245" s="136"/>
      <c r="AO245" s="136"/>
      <c r="AP245" s="136"/>
      <c r="AQ245" s="229"/>
      <c r="AR245" s="116"/>
      <c r="AS245" s="116"/>
      <c r="AT245" s="117"/>
      <c r="AU245" s="116"/>
      <c r="AV245" s="116"/>
      <c r="AW245" s="115"/>
      <c r="AX245" s="116"/>
      <c r="AY245" s="116"/>
      <c r="AZ245" s="117"/>
      <c r="BA245" s="116"/>
      <c r="BB245" s="116"/>
      <c r="BC245" s="136"/>
      <c r="BD245" s="136"/>
      <c r="BE245" s="136"/>
      <c r="BF245" s="136"/>
      <c r="BG245" s="136"/>
      <c r="BH245" s="261">
        <v>44389</v>
      </c>
      <c r="BI245" s="259">
        <v>60</v>
      </c>
      <c r="BJ245" s="259">
        <v>45</v>
      </c>
      <c r="BK245" s="259">
        <f t="shared" si="1137"/>
        <v>27</v>
      </c>
      <c r="BL245" s="325">
        <v>10.906000000000001</v>
      </c>
      <c r="BM245" s="325">
        <v>7.4839486356340288</v>
      </c>
      <c r="BN245" s="262"/>
      <c r="BO245" s="261">
        <v>44383</v>
      </c>
      <c r="BP245" s="259">
        <v>40</v>
      </c>
      <c r="BQ245" s="259">
        <v>70</v>
      </c>
      <c r="BR245" s="259">
        <f t="shared" si="1138"/>
        <v>28</v>
      </c>
      <c r="BS245" s="325">
        <v>14.099</v>
      </c>
      <c r="BT245" s="325">
        <v>1.7251671442215855</v>
      </c>
      <c r="BU245" s="262"/>
      <c r="BV245" s="93">
        <f t="shared" si="1139"/>
        <v>50</v>
      </c>
      <c r="BW245" s="93">
        <f t="shared" si="1140"/>
        <v>57.5</v>
      </c>
      <c r="BX245" s="93">
        <f t="shared" si="1141"/>
        <v>27.5</v>
      </c>
      <c r="BY245" s="248">
        <f t="shared" si="970"/>
        <v>12.502500000000001</v>
      </c>
      <c r="BZ245" s="248">
        <f t="shared" si="971"/>
        <v>4.6045578899278068</v>
      </c>
      <c r="CA245" s="89"/>
      <c r="CB245" s="89"/>
      <c r="CC245" s="89"/>
      <c r="CD245" s="238"/>
      <c r="CE245" s="238"/>
      <c r="CF245" s="237"/>
      <c r="CG245" s="237"/>
      <c r="CH245" s="136"/>
      <c r="CI245" s="185"/>
      <c r="CJ245" s="185"/>
      <c r="CK245" s="237"/>
      <c r="CL245" s="90"/>
      <c r="CM245" s="90"/>
      <c r="CN245" s="136"/>
      <c r="CO245" s="90"/>
      <c r="CP245" s="90"/>
      <c r="CQ245" s="136"/>
      <c r="CR245" s="175"/>
      <c r="CS245" s="175"/>
      <c r="CT245" s="90"/>
      <c r="CU245" s="90"/>
      <c r="CV245" s="136"/>
      <c r="CW245" s="175"/>
      <c r="CX245" s="175"/>
      <c r="CY245" s="90"/>
      <c r="CZ245" s="90"/>
      <c r="DA245" s="136"/>
      <c r="DB245" s="136"/>
      <c r="DC245" s="136"/>
      <c r="DD245" s="136"/>
      <c r="DE245" s="136"/>
      <c r="DF245" s="234">
        <f t="shared" si="1128"/>
        <v>50</v>
      </c>
      <c r="DG245" s="234">
        <f t="shared" si="1129"/>
        <v>57.5</v>
      </c>
      <c r="DH245" s="234">
        <f t="shared" si="1130"/>
        <v>27.5</v>
      </c>
      <c r="DI245" s="234"/>
      <c r="DJ245" s="234"/>
      <c r="DK245" s="16"/>
      <c r="DL245" s="16"/>
    </row>
    <row r="246" spans="2:116" ht="15.75" customHeight="1" x14ac:dyDescent="0.35">
      <c r="B246" s="243">
        <v>1100</v>
      </c>
      <c r="C246" s="146" t="s">
        <v>878</v>
      </c>
      <c r="D246" s="129" t="s">
        <v>56</v>
      </c>
      <c r="E246" s="131" t="s">
        <v>877</v>
      </c>
      <c r="F246" s="180"/>
      <c r="G246" s="285"/>
      <c r="H246" s="180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288"/>
      <c r="V246" s="90"/>
      <c r="W246" s="136"/>
      <c r="X246" s="288"/>
      <c r="Y246" s="90"/>
      <c r="Z246" s="136"/>
      <c r="AA246" s="175"/>
      <c r="AB246" s="136"/>
      <c r="AC246" s="136"/>
      <c r="AD246" s="229"/>
      <c r="AE246" s="275"/>
      <c r="AF246" s="276"/>
      <c r="AG246" s="276"/>
      <c r="AH246" s="174"/>
      <c r="AI246" s="168"/>
      <c r="AJ246" s="289"/>
      <c r="AK246" s="274"/>
      <c r="AL246" s="274"/>
      <c r="AM246" s="174"/>
      <c r="AN246" s="136"/>
      <c r="AO246" s="136"/>
      <c r="AP246" s="136"/>
      <c r="AQ246" s="229"/>
      <c r="AR246" s="116"/>
      <c r="AS246" s="116"/>
      <c r="AT246" s="117"/>
      <c r="AU246" s="116"/>
      <c r="AV246" s="116"/>
      <c r="AW246" s="115"/>
      <c r="AX246" s="116"/>
      <c r="AY246" s="116"/>
      <c r="AZ246" s="117"/>
      <c r="BA246" s="116"/>
      <c r="BB246" s="116"/>
      <c r="BC246" s="136"/>
      <c r="BD246" s="136"/>
      <c r="BE246" s="136"/>
      <c r="BF246" s="136"/>
      <c r="BG246" s="136"/>
      <c r="BH246" s="261">
        <v>44390</v>
      </c>
      <c r="BI246" s="259">
        <v>30</v>
      </c>
      <c r="BJ246" s="259">
        <v>33</v>
      </c>
      <c r="BK246" s="259">
        <f t="shared" si="1137"/>
        <v>9.9</v>
      </c>
      <c r="BL246" s="325">
        <v>16.887</v>
      </c>
      <c r="BM246" s="325">
        <v>11.213615396850644</v>
      </c>
      <c r="BN246" s="262"/>
      <c r="BO246" s="257">
        <v>44383</v>
      </c>
      <c r="BP246" s="258">
        <v>75</v>
      </c>
      <c r="BQ246" s="258">
        <v>85</v>
      </c>
      <c r="BR246" s="259">
        <f t="shared" si="1138"/>
        <v>63.75</v>
      </c>
      <c r="BS246" s="325">
        <v>31.638000000000002</v>
      </c>
      <c r="BT246" s="325">
        <v>17.852225791647548</v>
      </c>
      <c r="BU246" s="260"/>
      <c r="BV246" s="93">
        <f t="shared" si="1139"/>
        <v>52.5</v>
      </c>
      <c r="BW246" s="93">
        <f t="shared" si="1140"/>
        <v>59</v>
      </c>
      <c r="BX246" s="93">
        <f t="shared" si="1141"/>
        <v>36.825000000000003</v>
      </c>
      <c r="BY246" s="248">
        <f t="shared" si="970"/>
        <v>24.262500000000003</v>
      </c>
      <c r="BZ246" s="248">
        <f t="shared" si="971"/>
        <v>14.532920594249095</v>
      </c>
      <c r="CA246" s="89"/>
      <c r="CB246" s="89"/>
      <c r="CC246" s="89"/>
      <c r="CD246" s="238"/>
      <c r="CE246" s="238"/>
      <c r="CF246" s="237"/>
      <c r="CG246" s="237"/>
      <c r="CH246" s="136"/>
      <c r="CI246" s="185"/>
      <c r="CJ246" s="185"/>
      <c r="CK246" s="237"/>
      <c r="CL246" s="90"/>
      <c r="CM246" s="90"/>
      <c r="CN246" s="136"/>
      <c r="CO246" s="90"/>
      <c r="CP246" s="90"/>
      <c r="CQ246" s="136"/>
      <c r="CR246" s="175"/>
      <c r="CS246" s="175"/>
      <c r="CT246" s="90"/>
      <c r="CU246" s="90"/>
      <c r="CV246" s="136"/>
      <c r="CW246" s="175"/>
      <c r="CX246" s="175"/>
      <c r="CY246" s="90"/>
      <c r="CZ246" s="90"/>
      <c r="DA246" s="136"/>
      <c r="DB246" s="136"/>
      <c r="DC246" s="136"/>
      <c r="DD246" s="136"/>
      <c r="DE246" s="136"/>
      <c r="DF246" s="234">
        <f t="shared" si="1128"/>
        <v>52.5</v>
      </c>
      <c r="DG246" s="234">
        <f t="shared" si="1129"/>
        <v>59</v>
      </c>
      <c r="DH246" s="234">
        <f t="shared" si="1130"/>
        <v>36.825000000000003</v>
      </c>
      <c r="DI246" s="234"/>
      <c r="DJ246" s="234"/>
      <c r="DK246" s="16"/>
      <c r="DL246" s="16"/>
    </row>
    <row r="247" spans="2:116" ht="15.75" customHeight="1" x14ac:dyDescent="0.35">
      <c r="B247" s="243">
        <v>1101</v>
      </c>
      <c r="C247" s="146" t="s">
        <v>879</v>
      </c>
      <c r="D247" s="129" t="s">
        <v>56</v>
      </c>
      <c r="E247" s="131" t="s">
        <v>877</v>
      </c>
      <c r="F247" s="180"/>
      <c r="G247" s="285"/>
      <c r="H247" s="180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288"/>
      <c r="V247" s="90"/>
      <c r="W247" s="136"/>
      <c r="X247" s="288"/>
      <c r="Y247" s="90"/>
      <c r="Z247" s="136"/>
      <c r="AA247" s="175"/>
      <c r="AB247" s="136"/>
      <c r="AC247" s="136"/>
      <c r="AD247" s="229"/>
      <c r="AE247" s="275"/>
      <c r="AF247" s="276"/>
      <c r="AG247" s="276"/>
      <c r="AH247" s="174"/>
      <c r="AI247" s="168"/>
      <c r="AJ247" s="289"/>
      <c r="AK247" s="274"/>
      <c r="AL247" s="274"/>
      <c r="AM247" s="174"/>
      <c r="AN247" s="136"/>
      <c r="AO247" s="136"/>
      <c r="AP247" s="136"/>
      <c r="AQ247" s="229"/>
      <c r="AR247" s="116"/>
      <c r="AS247" s="116"/>
      <c r="AT247" s="117"/>
      <c r="AU247" s="116"/>
      <c r="AV247" s="116"/>
      <c r="AW247" s="115"/>
      <c r="AX247" s="116"/>
      <c r="AY247" s="116"/>
      <c r="AZ247" s="117"/>
      <c r="BA247" s="116"/>
      <c r="BB247" s="116"/>
      <c r="BC247" s="136"/>
      <c r="BD247" s="136"/>
      <c r="BE247" s="136"/>
      <c r="BF247" s="136"/>
      <c r="BG247" s="136"/>
      <c r="BH247" s="261">
        <v>44383</v>
      </c>
      <c r="BI247" s="259">
        <v>60</v>
      </c>
      <c r="BJ247" s="259">
        <v>33</v>
      </c>
      <c r="BK247" s="259">
        <f t="shared" si="1137"/>
        <v>19.8</v>
      </c>
      <c r="BL247" s="325">
        <v>20.268000000000001</v>
      </c>
      <c r="BM247" s="325">
        <v>6.083150984682713</v>
      </c>
      <c r="BN247" s="262"/>
      <c r="BO247" s="257">
        <v>44389</v>
      </c>
      <c r="BP247" s="258">
        <v>50</v>
      </c>
      <c r="BQ247" s="258">
        <v>50</v>
      </c>
      <c r="BR247" s="259">
        <f t="shared" si="1138"/>
        <v>25</v>
      </c>
      <c r="BS247" s="325">
        <v>38.36</v>
      </c>
      <c r="BT247" s="325">
        <v>23.582828838745186</v>
      </c>
      <c r="BU247" s="260"/>
      <c r="BV247" s="93">
        <f t="shared" si="1139"/>
        <v>55</v>
      </c>
      <c r="BW247" s="93">
        <f t="shared" si="1140"/>
        <v>41.5</v>
      </c>
      <c r="BX247" s="93">
        <f t="shared" si="1141"/>
        <v>22.4</v>
      </c>
      <c r="BY247" s="248">
        <f t="shared" si="970"/>
        <v>29.314</v>
      </c>
      <c r="BZ247" s="248">
        <f t="shared" si="971"/>
        <v>14.83298991171395</v>
      </c>
      <c r="CA247" s="89"/>
      <c r="CB247" s="89"/>
      <c r="CC247" s="89"/>
      <c r="CD247" s="238"/>
      <c r="CE247" s="238"/>
      <c r="CF247" s="237"/>
      <c r="CG247" s="237"/>
      <c r="CH247" s="136"/>
      <c r="CI247" s="185"/>
      <c r="CJ247" s="185"/>
      <c r="CK247" s="237"/>
      <c r="CL247" s="90"/>
      <c r="CM247" s="90"/>
      <c r="CN247" s="136"/>
      <c r="CO247" s="90"/>
      <c r="CP247" s="90"/>
      <c r="CQ247" s="136"/>
      <c r="CR247" s="175"/>
      <c r="CS247" s="175"/>
      <c r="CT247" s="90"/>
      <c r="CU247" s="90"/>
      <c r="CV247" s="136"/>
      <c r="CW247" s="175"/>
      <c r="CX247" s="175"/>
      <c r="CY247" s="90"/>
      <c r="CZ247" s="90"/>
      <c r="DA247" s="136"/>
      <c r="DB247" s="136"/>
      <c r="DC247" s="136"/>
      <c r="DD247" s="136"/>
      <c r="DE247" s="136"/>
      <c r="DF247" s="234">
        <f t="shared" si="1128"/>
        <v>55</v>
      </c>
      <c r="DG247" s="234">
        <f t="shared" si="1129"/>
        <v>41.5</v>
      </c>
      <c r="DH247" s="234">
        <f t="shared" si="1130"/>
        <v>22.4</v>
      </c>
      <c r="DI247" s="234"/>
      <c r="DJ247" s="234"/>
      <c r="DK247" s="16"/>
      <c r="DL247" s="16"/>
    </row>
    <row r="248" spans="2:116" ht="15.75" customHeight="1" x14ac:dyDescent="0.35">
      <c r="B248" s="243">
        <v>1114</v>
      </c>
      <c r="C248" s="146" t="s">
        <v>880</v>
      </c>
      <c r="D248" s="129" t="s">
        <v>56</v>
      </c>
      <c r="E248" s="131" t="s">
        <v>881</v>
      </c>
      <c r="F248" s="180"/>
      <c r="G248" s="285"/>
      <c r="H248" s="180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288"/>
      <c r="V248" s="90"/>
      <c r="W248" s="136"/>
      <c r="X248" s="288"/>
      <c r="Y248" s="90"/>
      <c r="Z248" s="136"/>
      <c r="AA248" s="175"/>
      <c r="AB248" s="136"/>
      <c r="AC248" s="136"/>
      <c r="AD248" s="229"/>
      <c r="AE248" s="275"/>
      <c r="AF248" s="276"/>
      <c r="AG248" s="276"/>
      <c r="AH248" s="174"/>
      <c r="AI248" s="168"/>
      <c r="AJ248" s="289"/>
      <c r="AK248" s="274"/>
      <c r="AL248" s="274"/>
      <c r="AM248" s="174"/>
      <c r="AN248" s="136"/>
      <c r="AO248" s="136"/>
      <c r="AP248" s="136"/>
      <c r="AQ248" s="229"/>
      <c r="AR248" s="116"/>
      <c r="AS248" s="116"/>
      <c r="AT248" s="117"/>
      <c r="AU248" s="116"/>
      <c r="AV248" s="116"/>
      <c r="AW248" s="115"/>
      <c r="AX248" s="116"/>
      <c r="AY248" s="116"/>
      <c r="AZ248" s="117"/>
      <c r="BA248" s="116"/>
      <c r="BB248" s="116"/>
      <c r="BC248" s="136"/>
      <c r="BD248" s="136"/>
      <c r="BE248" s="136"/>
      <c r="BF248" s="136"/>
      <c r="BG248" s="136"/>
      <c r="BH248" s="257">
        <v>44390</v>
      </c>
      <c r="BI248" s="258">
        <v>25</v>
      </c>
      <c r="BJ248" s="258">
        <v>33</v>
      </c>
      <c r="BK248" s="259">
        <f t="shared" si="1137"/>
        <v>8.25</v>
      </c>
      <c r="BL248" s="325">
        <v>11.208</v>
      </c>
      <c r="BM248" s="325">
        <v>4.3993231810490698</v>
      </c>
      <c r="BN248" s="260"/>
      <c r="BO248" s="257">
        <v>44390</v>
      </c>
      <c r="BP248" s="258">
        <v>65</v>
      </c>
      <c r="BQ248" s="258">
        <v>20</v>
      </c>
      <c r="BR248" s="259">
        <f t="shared" si="1138"/>
        <v>13</v>
      </c>
      <c r="BS248" s="325">
        <v>14.228</v>
      </c>
      <c r="BT248" s="325">
        <v>6.7949839603382909</v>
      </c>
      <c r="BU248" s="260"/>
      <c r="BV248" s="93">
        <f t="shared" si="1139"/>
        <v>45</v>
      </c>
      <c r="BW248" s="93">
        <f t="shared" si="1140"/>
        <v>26.5</v>
      </c>
      <c r="BX248" s="93">
        <f t="shared" si="1141"/>
        <v>10.625</v>
      </c>
      <c r="BY248" s="248">
        <f t="shared" si="970"/>
        <v>12.718</v>
      </c>
      <c r="BZ248" s="248">
        <f t="shared" si="971"/>
        <v>5.5971535706936804</v>
      </c>
      <c r="CA248" s="89"/>
      <c r="CB248" s="89"/>
      <c r="CC248" s="89"/>
      <c r="CD248" s="238"/>
      <c r="CE248" s="238"/>
      <c r="CF248" s="237"/>
      <c r="CG248" s="237"/>
      <c r="CH248" s="136"/>
      <c r="CI248" s="185"/>
      <c r="CJ248" s="185"/>
      <c r="CK248" s="237"/>
      <c r="CL248" s="90"/>
      <c r="CM248" s="90"/>
      <c r="CN248" s="136"/>
      <c r="CO248" s="90"/>
      <c r="CP248" s="90"/>
      <c r="CQ248" s="136"/>
      <c r="CR248" s="175"/>
      <c r="CS248" s="175"/>
      <c r="CT248" s="90"/>
      <c r="CU248" s="90"/>
      <c r="CV248" s="136"/>
      <c r="CW248" s="175"/>
      <c r="CX248" s="175"/>
      <c r="CY248" s="90"/>
      <c r="CZ248" s="90"/>
      <c r="DA248" s="136"/>
      <c r="DB248" s="136"/>
      <c r="DC248" s="136"/>
      <c r="DD248" s="136"/>
      <c r="DE248" s="136"/>
      <c r="DF248" s="234">
        <f t="shared" si="1128"/>
        <v>45</v>
      </c>
      <c r="DG248" s="234">
        <f t="shared" si="1129"/>
        <v>26.5</v>
      </c>
      <c r="DH248" s="234">
        <f t="shared" si="1130"/>
        <v>10.625</v>
      </c>
      <c r="DI248" s="234"/>
      <c r="DJ248" s="234"/>
      <c r="DK248" s="16"/>
      <c r="DL248" s="16"/>
    </row>
    <row r="249" spans="2:116" ht="15.75" customHeight="1" x14ac:dyDescent="0.35">
      <c r="B249" s="243">
        <v>1115</v>
      </c>
      <c r="C249" s="146" t="s">
        <v>882</v>
      </c>
      <c r="D249" s="129" t="s">
        <v>56</v>
      </c>
      <c r="E249" s="131" t="s">
        <v>881</v>
      </c>
      <c r="F249" s="180"/>
      <c r="G249" s="285"/>
      <c r="H249" s="180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288"/>
      <c r="V249" s="90"/>
      <c r="W249" s="136"/>
      <c r="X249" s="288"/>
      <c r="Y249" s="90"/>
      <c r="Z249" s="136"/>
      <c r="AA249" s="175"/>
      <c r="AB249" s="136"/>
      <c r="AC249" s="136"/>
      <c r="AD249" s="229"/>
      <c r="AE249" s="275"/>
      <c r="AF249" s="276"/>
      <c r="AG249" s="276"/>
      <c r="AH249" s="174"/>
      <c r="AI249" s="168"/>
      <c r="AJ249" s="289"/>
      <c r="AK249" s="274"/>
      <c r="AL249" s="274"/>
      <c r="AM249" s="174"/>
      <c r="AN249" s="136"/>
      <c r="AO249" s="136"/>
      <c r="AP249" s="136"/>
      <c r="AQ249" s="229"/>
      <c r="AR249" s="116"/>
      <c r="AS249" s="116"/>
      <c r="AT249" s="117"/>
      <c r="AU249" s="116"/>
      <c r="AV249" s="116"/>
      <c r="AW249" s="115"/>
      <c r="AX249" s="116"/>
      <c r="AY249" s="116"/>
      <c r="AZ249" s="117"/>
      <c r="BA249" s="116"/>
      <c r="BB249" s="116"/>
      <c r="BC249" s="136"/>
      <c r="BD249" s="136"/>
      <c r="BE249" s="136"/>
      <c r="BF249" s="136"/>
      <c r="BG249" s="136"/>
      <c r="BH249" s="261">
        <v>44390</v>
      </c>
      <c r="BI249" s="259">
        <v>20</v>
      </c>
      <c r="BJ249" s="259">
        <v>14</v>
      </c>
      <c r="BK249" s="259">
        <f t="shared" si="1137"/>
        <v>2.8</v>
      </c>
      <c r="BL249" s="325">
        <v>13.932</v>
      </c>
      <c r="BM249" s="325">
        <v>10.30568812072746</v>
      </c>
      <c r="BN249" s="262" t="s">
        <v>939</v>
      </c>
      <c r="BO249" s="257">
        <v>44392</v>
      </c>
      <c r="BP249" s="258">
        <v>80</v>
      </c>
      <c r="BQ249" s="258">
        <v>33</v>
      </c>
      <c r="BR249" s="259">
        <f t="shared" si="1138"/>
        <v>26.4</v>
      </c>
      <c r="BS249" s="325" t="s">
        <v>200</v>
      </c>
      <c r="BT249" s="325">
        <v>6.7483603727994472</v>
      </c>
      <c r="BU249" s="260"/>
      <c r="BV249" s="93">
        <f t="shared" si="1139"/>
        <v>50</v>
      </c>
      <c r="BW249" s="93">
        <f t="shared" si="1140"/>
        <v>23.5</v>
      </c>
      <c r="BX249" s="93">
        <f t="shared" si="1141"/>
        <v>14.6</v>
      </c>
      <c r="BY249" s="248">
        <f t="shared" si="970"/>
        <v>13.932</v>
      </c>
      <c r="BZ249" s="248">
        <f t="shared" si="971"/>
        <v>8.5270242467634532</v>
      </c>
      <c r="CA249" s="89"/>
      <c r="CB249" s="89"/>
      <c r="CC249" s="89"/>
      <c r="CD249" s="238"/>
      <c r="CE249" s="238"/>
      <c r="CF249" s="237"/>
      <c r="CG249" s="237"/>
      <c r="CH249" s="136"/>
      <c r="CI249" s="185"/>
      <c r="CJ249" s="185"/>
      <c r="CK249" s="237"/>
      <c r="CL249" s="90"/>
      <c r="CM249" s="90"/>
      <c r="CN249" s="136"/>
      <c r="CO249" s="90"/>
      <c r="CP249" s="90"/>
      <c r="CQ249" s="136"/>
      <c r="CR249" s="175"/>
      <c r="CS249" s="175"/>
      <c r="CT249" s="90"/>
      <c r="CU249" s="90"/>
      <c r="CV249" s="136"/>
      <c r="CW249" s="175"/>
      <c r="CX249" s="175"/>
      <c r="CY249" s="90"/>
      <c r="CZ249" s="90"/>
      <c r="DA249" s="136"/>
      <c r="DB249" s="136"/>
      <c r="DC249" s="136"/>
      <c r="DD249" s="136"/>
      <c r="DE249" s="136"/>
      <c r="DF249" s="234">
        <f t="shared" si="1128"/>
        <v>50</v>
      </c>
      <c r="DG249" s="234">
        <f t="shared" si="1129"/>
        <v>23.5</v>
      </c>
      <c r="DH249" s="234">
        <f t="shared" si="1130"/>
        <v>14.6</v>
      </c>
      <c r="DI249" s="234"/>
      <c r="DJ249" s="234"/>
      <c r="DK249" s="16"/>
      <c r="DL249" s="16"/>
    </row>
    <row r="250" spans="2:116" ht="15.75" customHeight="1" x14ac:dyDescent="0.35">
      <c r="B250" s="243">
        <v>1123</v>
      </c>
      <c r="C250" s="146" t="s">
        <v>883</v>
      </c>
      <c r="D250" s="129" t="s">
        <v>73</v>
      </c>
      <c r="E250" s="131" t="s">
        <v>884</v>
      </c>
      <c r="F250" s="180"/>
      <c r="G250" s="285"/>
      <c r="H250" s="180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288"/>
      <c r="V250" s="90"/>
      <c r="W250" s="136"/>
      <c r="X250" s="288"/>
      <c r="Y250" s="90"/>
      <c r="Z250" s="136"/>
      <c r="AA250" s="175"/>
      <c r="AB250" s="136"/>
      <c r="AC250" s="136"/>
      <c r="AD250" s="229"/>
      <c r="AE250" s="275"/>
      <c r="AF250" s="276"/>
      <c r="AG250" s="276"/>
      <c r="AH250" s="174"/>
      <c r="AI250" s="168"/>
      <c r="AJ250" s="289"/>
      <c r="AK250" s="274"/>
      <c r="AL250" s="274"/>
      <c r="AM250" s="174"/>
      <c r="AN250" s="136"/>
      <c r="AO250" s="136"/>
      <c r="AP250" s="136"/>
      <c r="AQ250" s="229"/>
      <c r="AR250" s="116"/>
      <c r="AS250" s="116"/>
      <c r="AT250" s="117"/>
      <c r="AU250" s="116"/>
      <c r="AV250" s="116"/>
      <c r="AW250" s="115"/>
      <c r="AX250" s="116"/>
      <c r="AY250" s="116"/>
      <c r="AZ250" s="117"/>
      <c r="BA250" s="116"/>
      <c r="BB250" s="116"/>
      <c r="BC250" s="136"/>
      <c r="BD250" s="136"/>
      <c r="BE250" s="136"/>
      <c r="BF250" s="136"/>
      <c r="BG250" s="136"/>
      <c r="BH250" s="261">
        <v>44396</v>
      </c>
      <c r="BI250" s="259">
        <v>10</v>
      </c>
      <c r="BJ250" s="259">
        <v>14</v>
      </c>
      <c r="BK250" s="259">
        <f t="shared" si="1137"/>
        <v>1.4</v>
      </c>
      <c r="BL250" s="325">
        <v>2.52</v>
      </c>
      <c r="BM250" s="325">
        <v>1.9670999654894743</v>
      </c>
      <c r="BN250" s="262"/>
      <c r="BO250" s="257">
        <v>44386</v>
      </c>
      <c r="BP250" s="258">
        <v>20</v>
      </c>
      <c r="BQ250" s="258">
        <v>7</v>
      </c>
      <c r="BR250" s="259">
        <f t="shared" si="1138"/>
        <v>1.4</v>
      </c>
      <c r="BS250" s="325">
        <v>1.94</v>
      </c>
      <c r="BT250" s="325">
        <v>0.36788149310835333</v>
      </c>
      <c r="BU250" s="260"/>
      <c r="BV250" s="93">
        <f t="shared" si="1139"/>
        <v>15</v>
      </c>
      <c r="BW250" s="93">
        <f t="shared" si="1140"/>
        <v>10.5</v>
      </c>
      <c r="BX250" s="93">
        <f t="shared" si="1141"/>
        <v>1.4</v>
      </c>
      <c r="BY250" s="248">
        <f t="shared" si="970"/>
        <v>2.23</v>
      </c>
      <c r="BZ250" s="248">
        <f t="shared" si="971"/>
        <v>1.1674907292989138</v>
      </c>
      <c r="CA250" s="89"/>
      <c r="CB250" s="89"/>
      <c r="CC250" s="89"/>
      <c r="CD250" s="238"/>
      <c r="CE250" s="238"/>
      <c r="CF250" s="237"/>
      <c r="CG250" s="237"/>
      <c r="CH250" s="136"/>
      <c r="CI250" s="185"/>
      <c r="CJ250" s="185"/>
      <c r="CK250" s="237"/>
      <c r="CL250" s="90"/>
      <c r="CM250" s="90"/>
      <c r="CN250" s="136"/>
      <c r="CO250" s="90"/>
      <c r="CP250" s="90"/>
      <c r="CQ250" s="136"/>
      <c r="CR250" s="175"/>
      <c r="CS250" s="175"/>
      <c r="CT250" s="90"/>
      <c r="CU250" s="90"/>
      <c r="CV250" s="136"/>
      <c r="CW250" s="175"/>
      <c r="CX250" s="175"/>
      <c r="CY250" s="90"/>
      <c r="CZ250" s="90"/>
      <c r="DA250" s="136"/>
      <c r="DB250" s="136"/>
      <c r="DC250" s="136"/>
      <c r="DD250" s="136"/>
      <c r="DE250" s="136"/>
      <c r="DF250" s="234">
        <f t="shared" si="1128"/>
        <v>15</v>
      </c>
      <c r="DG250" s="234">
        <f t="shared" si="1129"/>
        <v>10.5</v>
      </c>
      <c r="DH250" s="234">
        <f t="shared" si="1130"/>
        <v>1.4</v>
      </c>
      <c r="DI250" s="234"/>
      <c r="DJ250" s="234"/>
      <c r="DK250" s="16"/>
      <c r="DL250" s="16"/>
    </row>
    <row r="251" spans="2:116" ht="15.75" customHeight="1" x14ac:dyDescent="0.35">
      <c r="B251" s="243">
        <v>1128</v>
      </c>
      <c r="C251" s="146" t="s">
        <v>885</v>
      </c>
      <c r="D251" s="129" t="s">
        <v>73</v>
      </c>
      <c r="E251" s="131" t="s">
        <v>884</v>
      </c>
      <c r="F251" s="180"/>
      <c r="G251" s="285"/>
      <c r="H251" s="180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288"/>
      <c r="V251" s="90"/>
      <c r="W251" s="136"/>
      <c r="X251" s="288"/>
      <c r="Y251" s="90"/>
      <c r="Z251" s="136"/>
      <c r="AA251" s="175"/>
      <c r="AB251" s="136"/>
      <c r="AC251" s="136"/>
      <c r="AD251" s="229"/>
      <c r="AE251" s="275"/>
      <c r="AF251" s="276"/>
      <c r="AG251" s="276"/>
      <c r="AH251" s="174"/>
      <c r="AI251" s="168"/>
      <c r="AJ251" s="289"/>
      <c r="AK251" s="274"/>
      <c r="AL251" s="274"/>
      <c r="AM251" s="174"/>
      <c r="AN251" s="136"/>
      <c r="AO251" s="136"/>
      <c r="AP251" s="136"/>
      <c r="AQ251" s="229"/>
      <c r="AR251" s="116"/>
      <c r="AS251" s="116"/>
      <c r="AT251" s="117"/>
      <c r="AU251" s="116"/>
      <c r="AV251" s="116"/>
      <c r="AW251" s="115"/>
      <c r="AX251" s="116"/>
      <c r="AY251" s="116"/>
      <c r="AZ251" s="117"/>
      <c r="BA251" s="116"/>
      <c r="BB251" s="116"/>
      <c r="BC251" s="136"/>
      <c r="BD251" s="136"/>
      <c r="BE251" s="136"/>
      <c r="BF251" s="136"/>
      <c r="BG251" s="136"/>
      <c r="BH251" s="261">
        <v>44389</v>
      </c>
      <c r="BI251" s="259">
        <v>30</v>
      </c>
      <c r="BJ251" s="259">
        <v>20</v>
      </c>
      <c r="BK251" s="259">
        <f t="shared" si="1137"/>
        <v>6</v>
      </c>
      <c r="BL251" s="325">
        <v>2.444</v>
      </c>
      <c r="BM251" s="325">
        <v>1.9534429431873679</v>
      </c>
      <c r="BN251" s="262"/>
      <c r="BO251" s="257">
        <v>44391</v>
      </c>
      <c r="BP251" s="258">
        <v>20</v>
      </c>
      <c r="BQ251" s="258">
        <v>7</v>
      </c>
      <c r="BR251" s="259">
        <f t="shared" si="1138"/>
        <v>1.4</v>
      </c>
      <c r="BS251" s="325">
        <v>2.036</v>
      </c>
      <c r="BT251" s="325">
        <v>2.0398091791413062</v>
      </c>
      <c r="BU251" s="260"/>
      <c r="BV251" s="93">
        <f t="shared" si="1139"/>
        <v>25</v>
      </c>
      <c r="BW251" s="93">
        <f t="shared" si="1140"/>
        <v>13.5</v>
      </c>
      <c r="BX251" s="93">
        <f t="shared" si="1141"/>
        <v>3.7</v>
      </c>
      <c r="BY251" s="248">
        <f t="shared" si="970"/>
        <v>2.2400000000000002</v>
      </c>
      <c r="BZ251" s="248">
        <f t="shared" si="971"/>
        <v>1.9966260611643372</v>
      </c>
      <c r="CA251" s="89"/>
      <c r="CB251" s="89"/>
      <c r="CC251" s="89"/>
      <c r="CD251" s="238"/>
      <c r="CE251" s="238"/>
      <c r="CF251" s="237"/>
      <c r="CG251" s="237"/>
      <c r="CH251" s="136"/>
      <c r="CI251" s="185"/>
      <c r="CJ251" s="185"/>
      <c r="CK251" s="237"/>
      <c r="CL251" s="90"/>
      <c r="CM251" s="90"/>
      <c r="CN251" s="136"/>
      <c r="CO251" s="90"/>
      <c r="CP251" s="90"/>
      <c r="CQ251" s="136"/>
      <c r="CR251" s="175"/>
      <c r="CS251" s="175"/>
      <c r="CT251" s="90"/>
      <c r="CU251" s="90"/>
      <c r="CV251" s="136"/>
      <c r="CW251" s="175"/>
      <c r="CX251" s="175"/>
      <c r="CY251" s="90"/>
      <c r="CZ251" s="90"/>
      <c r="DA251" s="136"/>
      <c r="DB251" s="136"/>
      <c r="DC251" s="136"/>
      <c r="DD251" s="136"/>
      <c r="DE251" s="136"/>
      <c r="DF251" s="234">
        <f t="shared" si="1128"/>
        <v>25</v>
      </c>
      <c r="DG251" s="234">
        <f t="shared" si="1129"/>
        <v>13.5</v>
      </c>
      <c r="DH251" s="234">
        <f t="shared" si="1130"/>
        <v>3.7</v>
      </c>
      <c r="DI251" s="234"/>
      <c r="DJ251" s="234"/>
      <c r="DK251" s="16"/>
      <c r="DL251" s="16"/>
    </row>
    <row r="252" spans="2:116" ht="15.75" customHeight="1" x14ac:dyDescent="0.35">
      <c r="B252" s="243">
        <v>1131</v>
      </c>
      <c r="C252" s="146" t="s">
        <v>886</v>
      </c>
      <c r="D252" s="129" t="s">
        <v>73</v>
      </c>
      <c r="E252" s="131" t="s">
        <v>884</v>
      </c>
      <c r="F252" s="180"/>
      <c r="G252" s="285"/>
      <c r="H252" s="180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288"/>
      <c r="V252" s="90"/>
      <c r="W252" s="136"/>
      <c r="X252" s="288"/>
      <c r="Y252" s="90"/>
      <c r="Z252" s="136"/>
      <c r="AA252" s="175"/>
      <c r="AB252" s="136"/>
      <c r="AC252" s="136"/>
      <c r="AD252" s="229"/>
      <c r="AE252" s="275"/>
      <c r="AF252" s="276"/>
      <c r="AG252" s="276"/>
      <c r="AH252" s="174"/>
      <c r="AI252" s="168"/>
      <c r="AJ252" s="289"/>
      <c r="AK252" s="274"/>
      <c r="AL252" s="274"/>
      <c r="AM252" s="174"/>
      <c r="AN252" s="136"/>
      <c r="AO252" s="136"/>
      <c r="AP252" s="136"/>
      <c r="AQ252" s="229"/>
      <c r="AR252" s="116"/>
      <c r="AS252" s="116"/>
      <c r="AT252" s="117"/>
      <c r="AU252" s="116"/>
      <c r="AV252" s="116"/>
      <c r="AW252" s="115"/>
      <c r="AX252" s="116"/>
      <c r="AY252" s="116"/>
      <c r="AZ252" s="117"/>
      <c r="BA252" s="116"/>
      <c r="BB252" s="116"/>
      <c r="BC252" s="136"/>
      <c r="BD252" s="136"/>
      <c r="BE252" s="136"/>
      <c r="BF252" s="136"/>
      <c r="BG252" s="136"/>
      <c r="BH252" s="257">
        <v>44397</v>
      </c>
      <c r="BI252" s="258">
        <v>4</v>
      </c>
      <c r="BJ252" s="258">
        <v>7</v>
      </c>
      <c r="BK252" s="259">
        <f t="shared" si="1137"/>
        <v>0.28000000000000003</v>
      </c>
      <c r="BL252" s="325">
        <v>3.4420000000000002</v>
      </c>
      <c r="BM252" s="325">
        <v>2.6289845547157409</v>
      </c>
      <c r="BN252" s="260"/>
      <c r="BO252" s="257">
        <v>44397</v>
      </c>
      <c r="BP252" s="258">
        <v>2</v>
      </c>
      <c r="BQ252" s="258">
        <v>7</v>
      </c>
      <c r="BR252" s="259">
        <f t="shared" si="1138"/>
        <v>0.14000000000000001</v>
      </c>
      <c r="BS252" s="325">
        <v>1.0469999999999999</v>
      </c>
      <c r="BT252" s="325">
        <v>0.65229208189889476</v>
      </c>
      <c r="BU252" s="260"/>
      <c r="BV252" s="93">
        <f t="shared" si="1139"/>
        <v>3</v>
      </c>
      <c r="BW252" s="93">
        <f t="shared" si="1140"/>
        <v>7</v>
      </c>
      <c r="BX252" s="93">
        <f t="shared" si="1141"/>
        <v>0.21000000000000002</v>
      </c>
      <c r="BY252" s="248">
        <f t="shared" si="970"/>
        <v>2.2444999999999999</v>
      </c>
      <c r="BZ252" s="248">
        <f t="shared" si="971"/>
        <v>1.6406383183073179</v>
      </c>
      <c r="CA252" s="89"/>
      <c r="CB252" s="89"/>
      <c r="CC252" s="89"/>
      <c r="CD252" s="238"/>
      <c r="CE252" s="238"/>
      <c r="CF252" s="237"/>
      <c r="CG252" s="237"/>
      <c r="CH252" s="136"/>
      <c r="CI252" s="185"/>
      <c r="CJ252" s="185"/>
      <c r="CK252" s="237"/>
      <c r="CL252" s="90"/>
      <c r="CM252" s="90"/>
      <c r="CN252" s="136"/>
      <c r="CO252" s="90"/>
      <c r="CP252" s="90"/>
      <c r="CQ252" s="136"/>
      <c r="CR252" s="175"/>
      <c r="CS252" s="175"/>
      <c r="CT252" s="90"/>
      <c r="CU252" s="90"/>
      <c r="CV252" s="136"/>
      <c r="CW252" s="175"/>
      <c r="CX252" s="175"/>
      <c r="CY252" s="90"/>
      <c r="CZ252" s="90"/>
      <c r="DA252" s="136"/>
      <c r="DB252" s="136"/>
      <c r="DC252" s="136"/>
      <c r="DD252" s="136"/>
      <c r="DE252" s="136"/>
      <c r="DF252" s="234">
        <f t="shared" si="1128"/>
        <v>3</v>
      </c>
      <c r="DG252" s="234">
        <f t="shared" si="1129"/>
        <v>7</v>
      </c>
      <c r="DH252" s="234">
        <f t="shared" si="1130"/>
        <v>0.21000000000000002</v>
      </c>
      <c r="DI252" s="234"/>
      <c r="DJ252" s="234"/>
      <c r="DK252" s="16"/>
      <c r="DL252" s="16"/>
    </row>
    <row r="253" spans="2:116" ht="15.75" customHeight="1" x14ac:dyDescent="0.35">
      <c r="B253" s="243">
        <v>1138</v>
      </c>
      <c r="C253" s="146" t="s">
        <v>887</v>
      </c>
      <c r="D253" s="129" t="s">
        <v>73</v>
      </c>
      <c r="E253" s="131" t="s">
        <v>888</v>
      </c>
      <c r="F253" s="180"/>
      <c r="G253" s="285"/>
      <c r="H253" s="180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288"/>
      <c r="V253" s="90"/>
      <c r="W253" s="136"/>
      <c r="X253" s="288"/>
      <c r="Y253" s="90"/>
      <c r="Z253" s="136"/>
      <c r="AA253" s="175"/>
      <c r="AB253" s="136"/>
      <c r="AC253" s="136"/>
      <c r="AD253" s="229"/>
      <c r="AE253" s="275"/>
      <c r="AF253" s="276"/>
      <c r="AG253" s="276"/>
      <c r="AH253" s="174"/>
      <c r="AI253" s="168"/>
      <c r="AJ253" s="289"/>
      <c r="AK253" s="274"/>
      <c r="AL253" s="274"/>
      <c r="AM253" s="174"/>
      <c r="AN253" s="136"/>
      <c r="AO253" s="136"/>
      <c r="AP253" s="136"/>
      <c r="AQ253" s="229"/>
      <c r="AR253" s="116"/>
      <c r="AS253" s="116"/>
      <c r="AT253" s="117"/>
      <c r="AU253" s="116"/>
      <c r="AV253" s="116"/>
      <c r="AW253" s="115"/>
      <c r="AX253" s="116"/>
      <c r="AY253" s="116"/>
      <c r="AZ253" s="117"/>
      <c r="BA253" s="116"/>
      <c r="BB253" s="116"/>
      <c r="BC253" s="136"/>
      <c r="BD253" s="136"/>
      <c r="BE253" s="136"/>
      <c r="BF253" s="136"/>
      <c r="BG253" s="136"/>
      <c r="BH253" s="261">
        <v>44389</v>
      </c>
      <c r="BI253" s="259">
        <v>20</v>
      </c>
      <c r="BJ253" s="259">
        <v>7</v>
      </c>
      <c r="BK253" s="259">
        <f t="shared" si="1137"/>
        <v>1.4</v>
      </c>
      <c r="BL253" s="325">
        <v>5.6520000000000001</v>
      </c>
      <c r="BM253" s="325">
        <v>4.4297649115989897</v>
      </c>
      <c r="BN253" s="262"/>
      <c r="BO253" s="257">
        <v>44383</v>
      </c>
      <c r="BP253" s="258">
        <v>50</v>
      </c>
      <c r="BQ253" s="258">
        <v>33</v>
      </c>
      <c r="BR253" s="259">
        <f t="shared" si="1138"/>
        <v>16.5</v>
      </c>
      <c r="BS253" s="325">
        <v>3.927</v>
      </c>
      <c r="BT253" s="325">
        <v>1.8771276764977252</v>
      </c>
      <c r="BU253" s="260"/>
      <c r="BV253" s="93">
        <f t="shared" si="1139"/>
        <v>35</v>
      </c>
      <c r="BW253" s="93">
        <f t="shared" si="1140"/>
        <v>20</v>
      </c>
      <c r="BX253" s="93">
        <f t="shared" si="1141"/>
        <v>8.9499999999999993</v>
      </c>
      <c r="BY253" s="248">
        <f t="shared" si="970"/>
        <v>4.7895000000000003</v>
      </c>
      <c r="BZ253" s="248">
        <f t="shared" si="971"/>
        <v>3.1534462940483574</v>
      </c>
      <c r="CA253" s="89"/>
      <c r="CB253" s="89"/>
      <c r="CC253" s="89"/>
      <c r="CD253" s="238"/>
      <c r="CE253" s="238"/>
      <c r="CF253" s="237"/>
      <c r="CG253" s="237"/>
      <c r="CH253" s="136"/>
      <c r="CI253" s="185"/>
      <c r="CJ253" s="185"/>
      <c r="CK253" s="237"/>
      <c r="CL253" s="90"/>
      <c r="CM253" s="90"/>
      <c r="CN253" s="136"/>
      <c r="CO253" s="90"/>
      <c r="CP253" s="90"/>
      <c r="CQ253" s="136"/>
      <c r="CR253" s="175"/>
      <c r="CS253" s="175"/>
      <c r="CT253" s="90"/>
      <c r="CU253" s="90"/>
      <c r="CV253" s="136"/>
      <c r="CW253" s="175"/>
      <c r="CX253" s="175"/>
      <c r="CY253" s="90"/>
      <c r="CZ253" s="90"/>
      <c r="DA253" s="136"/>
      <c r="DB253" s="136"/>
      <c r="DC253" s="136"/>
      <c r="DD253" s="136"/>
      <c r="DE253" s="136"/>
      <c r="DF253" s="234">
        <f t="shared" si="1128"/>
        <v>35</v>
      </c>
      <c r="DG253" s="234">
        <f t="shared" si="1129"/>
        <v>20</v>
      </c>
      <c r="DH253" s="234">
        <f t="shared" si="1130"/>
        <v>8.9499999999999993</v>
      </c>
      <c r="DI253" s="234"/>
      <c r="DJ253" s="234"/>
      <c r="DK253" s="16"/>
      <c r="DL253" s="16"/>
    </row>
    <row r="254" spans="2:116" ht="15.75" customHeight="1" x14ac:dyDescent="0.35">
      <c r="B254" s="243">
        <v>1140</v>
      </c>
      <c r="C254" s="146" t="s">
        <v>889</v>
      </c>
      <c r="D254" s="129" t="s">
        <v>73</v>
      </c>
      <c r="E254" s="131" t="s">
        <v>890</v>
      </c>
      <c r="F254" s="180"/>
      <c r="G254" s="285"/>
      <c r="H254" s="180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288"/>
      <c r="V254" s="90"/>
      <c r="W254" s="136"/>
      <c r="X254" s="288"/>
      <c r="Y254" s="90"/>
      <c r="Z254" s="136"/>
      <c r="AA254" s="175"/>
      <c r="AB254" s="136"/>
      <c r="AC254" s="136"/>
      <c r="AD254" s="229"/>
      <c r="AE254" s="275"/>
      <c r="AF254" s="276"/>
      <c r="AG254" s="276"/>
      <c r="AH254" s="174"/>
      <c r="AI254" s="168"/>
      <c r="AJ254" s="289"/>
      <c r="AK254" s="274"/>
      <c r="AL254" s="274"/>
      <c r="AM254" s="174"/>
      <c r="AN254" s="136"/>
      <c r="AO254" s="136"/>
      <c r="AP254" s="136"/>
      <c r="AQ254" s="229"/>
      <c r="AR254" s="116"/>
      <c r="AS254" s="116"/>
      <c r="AT254" s="117"/>
      <c r="AU254" s="116"/>
      <c r="AV254" s="116"/>
      <c r="AW254" s="115"/>
      <c r="AX254" s="116"/>
      <c r="AY254" s="116"/>
      <c r="AZ254" s="117"/>
      <c r="BA254" s="116"/>
      <c r="BB254" s="116"/>
      <c r="BC254" s="136"/>
      <c r="BD254" s="136"/>
      <c r="BE254" s="136"/>
      <c r="BF254" s="136"/>
      <c r="BG254" s="136"/>
      <c r="BH254" s="261">
        <v>44390</v>
      </c>
      <c r="BI254" s="259">
        <v>45</v>
      </c>
      <c r="BJ254" s="259">
        <v>40</v>
      </c>
      <c r="BK254" s="259">
        <f t="shared" si="1137"/>
        <v>18</v>
      </c>
      <c r="BL254" s="325">
        <v>23.492999999999999</v>
      </c>
      <c r="BM254" s="325">
        <v>14.505740688882666</v>
      </c>
      <c r="BN254" s="262"/>
      <c r="BO254" s="257">
        <v>44385</v>
      </c>
      <c r="BP254" s="258">
        <v>70</v>
      </c>
      <c r="BQ254" s="258">
        <v>50</v>
      </c>
      <c r="BR254" s="259">
        <f t="shared" si="1138"/>
        <v>35</v>
      </c>
      <c r="BS254" s="325">
        <v>21.693000000000001</v>
      </c>
      <c r="BT254" s="325">
        <v>13.070701800156534</v>
      </c>
      <c r="BU254" s="260"/>
      <c r="BV254" s="93">
        <f t="shared" si="1139"/>
        <v>57.5</v>
      </c>
      <c r="BW254" s="93">
        <f t="shared" si="1140"/>
        <v>45</v>
      </c>
      <c r="BX254" s="93">
        <f t="shared" si="1141"/>
        <v>26.5</v>
      </c>
      <c r="BY254" s="248">
        <f t="shared" si="970"/>
        <v>22.593</v>
      </c>
      <c r="BZ254" s="248">
        <f t="shared" si="971"/>
        <v>13.788221244519601</v>
      </c>
      <c r="CA254" s="89"/>
      <c r="CB254" s="89"/>
      <c r="CC254" s="89"/>
      <c r="CD254" s="238"/>
      <c r="CE254" s="238"/>
      <c r="CF254" s="237"/>
      <c r="CG254" s="237"/>
      <c r="CH254" s="136"/>
      <c r="CI254" s="185"/>
      <c r="CJ254" s="185"/>
      <c r="CK254" s="237"/>
      <c r="CL254" s="90"/>
      <c r="CM254" s="90"/>
      <c r="CN254" s="136"/>
      <c r="CO254" s="90"/>
      <c r="CP254" s="90"/>
      <c r="CQ254" s="136"/>
      <c r="CR254" s="175"/>
      <c r="CS254" s="175"/>
      <c r="CT254" s="90"/>
      <c r="CU254" s="90"/>
      <c r="CV254" s="136"/>
      <c r="CW254" s="175"/>
      <c r="CX254" s="175"/>
      <c r="CY254" s="90"/>
      <c r="CZ254" s="90"/>
      <c r="DA254" s="136"/>
      <c r="DB254" s="136"/>
      <c r="DC254" s="136"/>
      <c r="DD254" s="136"/>
      <c r="DE254" s="136"/>
      <c r="DF254" s="234">
        <f t="shared" si="1128"/>
        <v>57.5</v>
      </c>
      <c r="DG254" s="234">
        <f t="shared" si="1129"/>
        <v>45</v>
      </c>
      <c r="DH254" s="234">
        <f t="shared" si="1130"/>
        <v>26.5</v>
      </c>
      <c r="DI254" s="234"/>
      <c r="DJ254" s="234"/>
      <c r="DK254" s="16"/>
      <c r="DL254" s="16"/>
    </row>
    <row r="255" spans="2:116" ht="15.75" customHeight="1" x14ac:dyDescent="0.35">
      <c r="B255" s="243">
        <v>1141</v>
      </c>
      <c r="C255" s="146" t="s">
        <v>891</v>
      </c>
      <c r="D255" s="129" t="s">
        <v>73</v>
      </c>
      <c r="E255" s="131" t="s">
        <v>890</v>
      </c>
      <c r="F255" s="180"/>
      <c r="G255" s="285"/>
      <c r="H255" s="180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288"/>
      <c r="V255" s="90"/>
      <c r="W255" s="136"/>
      <c r="X255" s="288"/>
      <c r="Y255" s="90"/>
      <c r="Z255" s="136"/>
      <c r="AA255" s="175"/>
      <c r="AB255" s="136"/>
      <c r="AC255" s="136"/>
      <c r="AD255" s="229"/>
      <c r="AE255" s="275"/>
      <c r="AF255" s="276"/>
      <c r="AG255" s="276"/>
      <c r="AH255" s="174"/>
      <c r="AI255" s="168"/>
      <c r="AJ255" s="289"/>
      <c r="AK255" s="274"/>
      <c r="AL255" s="274"/>
      <c r="AM255" s="174"/>
      <c r="AN255" s="136"/>
      <c r="AO255" s="136"/>
      <c r="AP255" s="136"/>
      <c r="AQ255" s="229"/>
      <c r="AR255" s="116"/>
      <c r="AS255" s="116"/>
      <c r="AT255" s="117"/>
      <c r="AU255" s="116"/>
      <c r="AV255" s="116"/>
      <c r="AW255" s="115"/>
      <c r="AX255" s="116"/>
      <c r="AY255" s="116"/>
      <c r="AZ255" s="117"/>
      <c r="BA255" s="116"/>
      <c r="BB255" s="116"/>
      <c r="BC255" s="136"/>
      <c r="BD255" s="136"/>
      <c r="BE255" s="136"/>
      <c r="BF255" s="136"/>
      <c r="BG255" s="136"/>
      <c r="BH255" s="261">
        <v>44393</v>
      </c>
      <c r="BI255" s="259">
        <v>45</v>
      </c>
      <c r="BJ255" s="259">
        <v>50</v>
      </c>
      <c r="BK255" s="259">
        <f t="shared" si="1137"/>
        <v>22.5</v>
      </c>
      <c r="BL255" s="325">
        <v>31.95</v>
      </c>
      <c r="BM255" s="325">
        <v>34.056541748849448</v>
      </c>
      <c r="BN255" s="262"/>
      <c r="BO255" s="257">
        <v>44397</v>
      </c>
      <c r="BP255" s="258">
        <v>4</v>
      </c>
      <c r="BQ255" s="258">
        <v>20</v>
      </c>
      <c r="BR255" s="259">
        <f t="shared" si="1138"/>
        <v>0.8</v>
      </c>
      <c r="BS255" s="325">
        <v>4.8559999999999999</v>
      </c>
      <c r="BT255" s="325">
        <v>2.5361702127659576</v>
      </c>
      <c r="BU255" s="260"/>
      <c r="BV255" s="93">
        <f t="shared" si="1139"/>
        <v>24.5</v>
      </c>
      <c r="BW255" s="93">
        <f t="shared" si="1140"/>
        <v>35</v>
      </c>
      <c r="BX255" s="93">
        <f t="shared" si="1141"/>
        <v>11.65</v>
      </c>
      <c r="BY255" s="248">
        <f t="shared" si="970"/>
        <v>18.402999999999999</v>
      </c>
      <c r="BZ255" s="248">
        <f t="shared" si="971"/>
        <v>18.296355980807704</v>
      </c>
      <c r="CA255" s="89"/>
      <c r="CB255" s="89"/>
      <c r="CC255" s="89"/>
      <c r="CD255" s="238"/>
      <c r="CE255" s="238"/>
      <c r="CF255" s="237"/>
      <c r="CG255" s="237"/>
      <c r="CH255" s="136"/>
      <c r="CI255" s="185"/>
      <c r="CJ255" s="185"/>
      <c r="CK255" s="237"/>
      <c r="CL255" s="90"/>
      <c r="CM255" s="90"/>
      <c r="CN255" s="136"/>
      <c r="CO255" s="90"/>
      <c r="CP255" s="90"/>
      <c r="CQ255" s="136"/>
      <c r="CR255" s="175"/>
      <c r="CS255" s="175"/>
      <c r="CT255" s="90"/>
      <c r="CU255" s="90"/>
      <c r="CV255" s="136"/>
      <c r="CW255" s="175"/>
      <c r="CX255" s="175"/>
      <c r="CY255" s="90"/>
      <c r="CZ255" s="90"/>
      <c r="DA255" s="136"/>
      <c r="DB255" s="136"/>
      <c r="DC255" s="136"/>
      <c r="DD255" s="136"/>
      <c r="DE255" s="136"/>
      <c r="DF255" s="234">
        <f t="shared" si="1128"/>
        <v>24.5</v>
      </c>
      <c r="DG255" s="234">
        <f t="shared" si="1129"/>
        <v>35</v>
      </c>
      <c r="DH255" s="234">
        <f t="shared" si="1130"/>
        <v>11.65</v>
      </c>
      <c r="DI255" s="234"/>
      <c r="DJ255" s="234"/>
      <c r="DK255" s="16"/>
      <c r="DL255" s="16"/>
    </row>
    <row r="256" spans="2:116" ht="15.75" customHeight="1" x14ac:dyDescent="0.35">
      <c r="B256" s="243">
        <v>1142</v>
      </c>
      <c r="C256" s="146" t="s">
        <v>892</v>
      </c>
      <c r="D256" s="129" t="s">
        <v>73</v>
      </c>
      <c r="E256" s="131" t="s">
        <v>890</v>
      </c>
      <c r="F256" s="180"/>
      <c r="G256" s="285"/>
      <c r="H256" s="180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288"/>
      <c r="V256" s="90"/>
      <c r="W256" s="136"/>
      <c r="X256" s="288"/>
      <c r="Y256" s="90"/>
      <c r="Z256" s="136"/>
      <c r="AA256" s="175"/>
      <c r="AB256" s="136"/>
      <c r="AC256" s="136"/>
      <c r="AD256" s="229"/>
      <c r="AE256" s="275"/>
      <c r="AF256" s="276"/>
      <c r="AG256" s="276"/>
      <c r="AH256" s="174"/>
      <c r="AI256" s="168"/>
      <c r="AJ256" s="289"/>
      <c r="AK256" s="274"/>
      <c r="AL256" s="274"/>
      <c r="AM256" s="174"/>
      <c r="AN256" s="136"/>
      <c r="AO256" s="136"/>
      <c r="AP256" s="136"/>
      <c r="AQ256" s="229"/>
      <c r="AR256" s="116"/>
      <c r="AS256" s="116"/>
      <c r="AT256" s="117"/>
      <c r="AU256" s="116"/>
      <c r="AV256" s="116"/>
      <c r="AW256" s="115"/>
      <c r="AX256" s="116"/>
      <c r="AY256" s="116"/>
      <c r="AZ256" s="117"/>
      <c r="BA256" s="116"/>
      <c r="BB256" s="116"/>
      <c r="BC256" s="136"/>
      <c r="BD256" s="136"/>
      <c r="BE256" s="136"/>
      <c r="BF256" s="136"/>
      <c r="BG256" s="136"/>
      <c r="BH256" s="261">
        <v>44389</v>
      </c>
      <c r="BI256" s="259">
        <v>50</v>
      </c>
      <c r="BJ256" s="259">
        <v>40</v>
      </c>
      <c r="BK256" s="259">
        <f t="shared" si="1137"/>
        <v>20</v>
      </c>
      <c r="BL256" s="325">
        <v>35.235999999999997</v>
      </c>
      <c r="BM256" s="325">
        <v>22.794339054501656</v>
      </c>
      <c r="BN256" s="262"/>
      <c r="BO256" s="257">
        <v>44389</v>
      </c>
      <c r="BP256" s="258">
        <v>70</v>
      </c>
      <c r="BQ256" s="258">
        <v>70</v>
      </c>
      <c r="BR256" s="259">
        <f t="shared" si="1138"/>
        <v>49</v>
      </c>
      <c r="BS256" s="325">
        <v>25.292000000000002</v>
      </c>
      <c r="BT256" s="325">
        <v>31.398873971416197</v>
      </c>
      <c r="BU256" s="260"/>
      <c r="BV256" s="93">
        <f t="shared" si="1139"/>
        <v>60</v>
      </c>
      <c r="BW256" s="93">
        <f t="shared" si="1140"/>
        <v>55</v>
      </c>
      <c r="BX256" s="93">
        <f t="shared" si="1141"/>
        <v>34.5</v>
      </c>
      <c r="BY256" s="248">
        <f t="shared" si="970"/>
        <v>30.263999999999999</v>
      </c>
      <c r="BZ256" s="248">
        <f t="shared" si="971"/>
        <v>27.096606512958928</v>
      </c>
      <c r="CA256" s="89"/>
      <c r="CB256" s="89"/>
      <c r="CC256" s="89"/>
      <c r="CD256" s="238"/>
      <c r="CE256" s="238"/>
      <c r="CF256" s="237"/>
      <c r="CG256" s="237"/>
      <c r="CH256" s="136"/>
      <c r="CI256" s="185"/>
      <c r="CJ256" s="185"/>
      <c r="CK256" s="237"/>
      <c r="CL256" s="90"/>
      <c r="CM256" s="90"/>
      <c r="CN256" s="136"/>
      <c r="CO256" s="90"/>
      <c r="CP256" s="90"/>
      <c r="CQ256" s="136"/>
      <c r="CR256" s="175"/>
      <c r="CS256" s="175"/>
      <c r="CT256" s="90"/>
      <c r="CU256" s="90"/>
      <c r="CV256" s="136"/>
      <c r="CW256" s="175"/>
      <c r="CX256" s="175"/>
      <c r="CY256" s="90"/>
      <c r="CZ256" s="90"/>
      <c r="DA256" s="136"/>
      <c r="DB256" s="136"/>
      <c r="DC256" s="136"/>
      <c r="DD256" s="136"/>
      <c r="DE256" s="136"/>
      <c r="DF256" s="234">
        <f t="shared" si="1128"/>
        <v>60</v>
      </c>
      <c r="DG256" s="234">
        <f t="shared" si="1129"/>
        <v>55</v>
      </c>
      <c r="DH256" s="234">
        <f t="shared" si="1130"/>
        <v>34.5</v>
      </c>
      <c r="DI256" s="234"/>
      <c r="DJ256" s="234"/>
      <c r="DK256" s="16"/>
      <c r="DL256" s="16"/>
    </row>
    <row r="257" spans="2:116" ht="15.75" customHeight="1" x14ac:dyDescent="0.35">
      <c r="B257" s="167">
        <v>1162</v>
      </c>
      <c r="C257" s="146" t="s">
        <v>696</v>
      </c>
      <c r="D257" s="129" t="s">
        <v>574</v>
      </c>
      <c r="E257" s="131" t="s">
        <v>713</v>
      </c>
      <c r="F257" s="180"/>
      <c r="G257" s="285"/>
      <c r="H257" s="180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288"/>
      <c r="V257" s="90"/>
      <c r="W257" s="136"/>
      <c r="X257" s="288"/>
      <c r="Y257" s="90"/>
      <c r="Z257" s="136"/>
      <c r="AA257" s="175"/>
      <c r="AB257" s="136"/>
      <c r="AC257" s="136"/>
      <c r="AD257" s="229"/>
      <c r="AE257" s="275"/>
      <c r="AF257" s="276"/>
      <c r="AG257" s="276"/>
      <c r="AH257" s="174"/>
      <c r="AI257" s="168"/>
      <c r="AJ257" s="289"/>
      <c r="AK257" s="274"/>
      <c r="AL257" s="274"/>
      <c r="AM257" s="174"/>
      <c r="AN257" s="136"/>
      <c r="AO257" s="136"/>
      <c r="AP257" s="136"/>
      <c r="AQ257" s="229">
        <v>44022</v>
      </c>
      <c r="AR257" s="116">
        <v>5</v>
      </c>
      <c r="AS257" s="116">
        <v>10</v>
      </c>
      <c r="AT257" s="117">
        <f t="shared" si="1133"/>
        <v>0.5</v>
      </c>
      <c r="AU257" s="116">
        <v>1.2230000000000001</v>
      </c>
      <c r="AV257" s="116">
        <v>0.4661468074698587</v>
      </c>
      <c r="AW257" s="115">
        <v>44023</v>
      </c>
      <c r="AX257" s="116">
        <v>10</v>
      </c>
      <c r="AY257" s="116">
        <v>20</v>
      </c>
      <c r="AZ257" s="117">
        <f t="shared" si="1134"/>
        <v>2</v>
      </c>
      <c r="BA257" s="116">
        <v>1.57</v>
      </c>
      <c r="BB257" s="116">
        <v>0.25222063822787588</v>
      </c>
      <c r="BC257" s="136">
        <f t="shared" ref="BC257:BC276" si="1143">AVERAGE(AR257,AX257)</f>
        <v>7.5</v>
      </c>
      <c r="BD257" s="136">
        <f t="shared" ref="BD257:BD276" si="1144">AVERAGE(AS257,AY257)</f>
        <v>15</v>
      </c>
      <c r="BE257" s="136">
        <f t="shared" ref="BE257:BE276" si="1145">AVERAGE(AT257,AZ257)</f>
        <v>1.25</v>
      </c>
      <c r="BF257" s="136">
        <f t="shared" ref="BF257:BF276" si="1146">AVERAGE(AU257,BA257)</f>
        <v>1.3965000000000001</v>
      </c>
      <c r="BG257" s="136">
        <f t="shared" ref="BG257:BG276" si="1147">AVERAGE(AV257,BB257)</f>
        <v>0.35918372284886729</v>
      </c>
      <c r="BH257" s="257">
        <v>44385</v>
      </c>
      <c r="BI257" s="258">
        <v>20</v>
      </c>
      <c r="BJ257" s="258">
        <v>7</v>
      </c>
      <c r="BK257" s="259">
        <f t="shared" si="1137"/>
        <v>1.4</v>
      </c>
      <c r="BL257" s="325">
        <v>2.464</v>
      </c>
      <c r="BM257" s="325">
        <v>2.0775969962453065</v>
      </c>
      <c r="BN257" s="260"/>
      <c r="BO257" s="261">
        <v>44383</v>
      </c>
      <c r="BP257" s="259">
        <v>25</v>
      </c>
      <c r="BQ257" s="259">
        <v>14</v>
      </c>
      <c r="BR257" s="259">
        <f t="shared" si="1138"/>
        <v>3.5</v>
      </c>
      <c r="BS257" s="325">
        <v>1.1140000000000001</v>
      </c>
      <c r="BT257" s="325">
        <v>0.2203163112754741</v>
      </c>
      <c r="BU257" s="262"/>
      <c r="BV257" s="93">
        <f t="shared" si="1139"/>
        <v>22.5</v>
      </c>
      <c r="BW257" s="93">
        <f t="shared" si="1140"/>
        <v>10.5</v>
      </c>
      <c r="BX257" s="93">
        <f t="shared" si="1141"/>
        <v>2.4500000000000002</v>
      </c>
      <c r="BY257" s="248">
        <f t="shared" si="970"/>
        <v>1.7890000000000001</v>
      </c>
      <c r="BZ257" s="248">
        <f t="shared" si="971"/>
        <v>1.1489566537603904</v>
      </c>
      <c r="CA257" s="89"/>
      <c r="CB257" s="89"/>
      <c r="CC257" s="89"/>
      <c r="CD257" s="238"/>
      <c r="CE257" s="238"/>
      <c r="CF257" s="237"/>
      <c r="CG257" s="237"/>
      <c r="CH257" s="136"/>
      <c r="CI257" s="185"/>
      <c r="CJ257" s="185"/>
      <c r="CK257" s="237"/>
      <c r="CL257" s="90"/>
      <c r="CM257" s="90"/>
      <c r="CN257" s="136"/>
      <c r="CO257" s="90"/>
      <c r="CP257" s="90"/>
      <c r="CQ257" s="136"/>
      <c r="CR257" s="175"/>
      <c r="CS257" s="175"/>
      <c r="CT257" s="90"/>
      <c r="CU257" s="90"/>
      <c r="CV257" s="136"/>
      <c r="CW257" s="175"/>
      <c r="CX257" s="175"/>
      <c r="CY257" s="90"/>
      <c r="CZ257" s="90"/>
      <c r="DA257" s="136"/>
      <c r="DB257" s="136"/>
      <c r="DC257" s="136"/>
      <c r="DD257" s="136"/>
      <c r="DE257" s="136"/>
      <c r="DF257" s="234">
        <f t="shared" si="1128"/>
        <v>15</v>
      </c>
      <c r="DG257" s="234">
        <f t="shared" si="1129"/>
        <v>12.75</v>
      </c>
      <c r="DH257" s="234">
        <f t="shared" si="1130"/>
        <v>1.85</v>
      </c>
      <c r="DI257" s="234"/>
      <c r="DJ257" s="234"/>
      <c r="DK257" s="16"/>
      <c r="DL257" s="16"/>
    </row>
    <row r="258" spans="2:116" ht="15.75" customHeight="1" x14ac:dyDescent="0.35">
      <c r="B258" s="167">
        <v>1163</v>
      </c>
      <c r="C258" s="146" t="s">
        <v>683</v>
      </c>
      <c r="D258" s="129" t="s">
        <v>574</v>
      </c>
      <c r="E258" s="131" t="s">
        <v>713</v>
      </c>
      <c r="F258" s="180"/>
      <c r="G258" s="285"/>
      <c r="H258" s="180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288"/>
      <c r="V258" s="90"/>
      <c r="W258" s="136"/>
      <c r="X258" s="288"/>
      <c r="Y258" s="90"/>
      <c r="Z258" s="136"/>
      <c r="AA258" s="175"/>
      <c r="AB258" s="136"/>
      <c r="AC258" s="136"/>
      <c r="AD258" s="229"/>
      <c r="AE258" s="275"/>
      <c r="AF258" s="276"/>
      <c r="AG258" s="276"/>
      <c r="AH258" s="174"/>
      <c r="AI258" s="168"/>
      <c r="AJ258" s="289"/>
      <c r="AK258" s="274"/>
      <c r="AL258" s="274"/>
      <c r="AM258" s="174"/>
      <c r="AN258" s="136"/>
      <c r="AO258" s="136"/>
      <c r="AP258" s="136"/>
      <c r="AQ258" s="229">
        <v>44025</v>
      </c>
      <c r="AR258" s="116">
        <v>5</v>
      </c>
      <c r="AS258" s="116">
        <v>25</v>
      </c>
      <c r="AT258" s="117">
        <f t="shared" si="1133"/>
        <v>1.25</v>
      </c>
      <c r="AU258" s="116">
        <v>2.0470000000000002</v>
      </c>
      <c r="AV258" s="116">
        <v>0.65471551052221366</v>
      </c>
      <c r="AW258" s="115">
        <v>44025</v>
      </c>
      <c r="AX258" s="116">
        <v>10</v>
      </c>
      <c r="AY258" s="116">
        <v>40</v>
      </c>
      <c r="AZ258" s="117">
        <f t="shared" si="1134"/>
        <v>4</v>
      </c>
      <c r="BA258" s="116">
        <v>2.5990000000000002</v>
      </c>
      <c r="BB258" s="116">
        <v>0.61954241670325383</v>
      </c>
      <c r="BC258" s="136">
        <f t="shared" si="1143"/>
        <v>7.5</v>
      </c>
      <c r="BD258" s="136">
        <f t="shared" si="1144"/>
        <v>32.5</v>
      </c>
      <c r="BE258" s="136">
        <f t="shared" si="1145"/>
        <v>2.625</v>
      </c>
      <c r="BF258" s="136">
        <f t="shared" si="1146"/>
        <v>2.3230000000000004</v>
      </c>
      <c r="BG258" s="136">
        <f t="shared" si="1147"/>
        <v>0.63712896361273375</v>
      </c>
      <c r="BH258" s="93"/>
      <c r="BI258" s="93"/>
      <c r="BJ258" s="93"/>
      <c r="BK258" s="93"/>
      <c r="BL258" s="248"/>
      <c r="BM258" s="248"/>
      <c r="BN258" s="93"/>
      <c r="BO258" s="93"/>
      <c r="BP258" s="93"/>
      <c r="BQ258" s="93"/>
      <c r="BR258" s="93"/>
      <c r="BS258" s="248"/>
      <c r="BT258" s="248"/>
      <c r="BU258" s="93"/>
      <c r="BV258" s="93"/>
      <c r="BW258" s="93"/>
      <c r="BX258" s="93"/>
      <c r="BY258" s="248"/>
      <c r="BZ258" s="248"/>
      <c r="CA258" s="89"/>
      <c r="CB258" s="89"/>
      <c r="CC258" s="89"/>
      <c r="CD258" s="238"/>
      <c r="CE258" s="238"/>
      <c r="CF258" s="237"/>
      <c r="CG258" s="237"/>
      <c r="CH258" s="136"/>
      <c r="CI258" s="185"/>
      <c r="CJ258" s="185"/>
      <c r="CK258" s="237"/>
      <c r="CL258" s="90"/>
      <c r="CM258" s="90"/>
      <c r="CN258" s="136"/>
      <c r="CO258" s="90"/>
      <c r="CP258" s="90"/>
      <c r="CQ258" s="136"/>
      <c r="CR258" s="175"/>
      <c r="CS258" s="175"/>
      <c r="CT258" s="90"/>
      <c r="CU258" s="90"/>
      <c r="CV258" s="136"/>
      <c r="CW258" s="175"/>
      <c r="CX258" s="175"/>
      <c r="CY258" s="90"/>
      <c r="CZ258" s="90"/>
      <c r="DA258" s="136"/>
      <c r="DB258" s="136"/>
      <c r="DC258" s="136"/>
      <c r="DD258" s="136"/>
      <c r="DE258" s="136"/>
      <c r="DF258" s="234">
        <f t="shared" si="1128"/>
        <v>7.5</v>
      </c>
      <c r="DG258" s="234">
        <f t="shared" si="1129"/>
        <v>32.5</v>
      </c>
      <c r="DH258" s="234">
        <f t="shared" si="1130"/>
        <v>2.625</v>
      </c>
      <c r="DI258" s="234"/>
      <c r="DJ258" s="234"/>
      <c r="DK258" s="16"/>
      <c r="DL258" s="16"/>
    </row>
    <row r="259" spans="2:116" ht="15.75" customHeight="1" x14ac:dyDescent="0.35">
      <c r="B259" s="167">
        <v>1164</v>
      </c>
      <c r="C259" s="146" t="s">
        <v>692</v>
      </c>
      <c r="D259" s="129" t="s">
        <v>574</v>
      </c>
      <c r="E259" s="131" t="s">
        <v>713</v>
      </c>
      <c r="F259" s="180"/>
      <c r="G259" s="285"/>
      <c r="H259" s="180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288"/>
      <c r="V259" s="90"/>
      <c r="W259" s="136"/>
      <c r="X259" s="288"/>
      <c r="Y259" s="90"/>
      <c r="Z259" s="136"/>
      <c r="AA259" s="175"/>
      <c r="AB259" s="136"/>
      <c r="AC259" s="136"/>
      <c r="AD259" s="229"/>
      <c r="AE259" s="275"/>
      <c r="AF259" s="276"/>
      <c r="AG259" s="276"/>
      <c r="AH259" s="174"/>
      <c r="AI259" s="168"/>
      <c r="AJ259" s="289"/>
      <c r="AK259" s="274"/>
      <c r="AL259" s="274"/>
      <c r="AM259" s="174"/>
      <c r="AN259" s="136"/>
      <c r="AO259" s="136"/>
      <c r="AP259" s="136"/>
      <c r="AQ259" s="229">
        <v>44026</v>
      </c>
      <c r="AR259" s="116">
        <v>5</v>
      </c>
      <c r="AS259" s="116">
        <v>10</v>
      </c>
      <c r="AT259" s="117">
        <f t="shared" si="1133"/>
        <v>0.5</v>
      </c>
      <c r="AU259" s="116">
        <v>1.2569999999999999</v>
      </c>
      <c r="AV259" s="116">
        <v>0.31431479374962584</v>
      </c>
      <c r="AW259" s="115">
        <v>44027</v>
      </c>
      <c r="AX259" s="116">
        <v>5</v>
      </c>
      <c r="AY259" s="116">
        <v>10</v>
      </c>
      <c r="AZ259" s="117">
        <f t="shared" si="1134"/>
        <v>0.5</v>
      </c>
      <c r="BA259" s="116">
        <v>0.59699999999999998</v>
      </c>
      <c r="BB259" s="116">
        <v>0</v>
      </c>
      <c r="BC259" s="136">
        <f t="shared" si="1143"/>
        <v>5</v>
      </c>
      <c r="BD259" s="136">
        <f t="shared" si="1144"/>
        <v>10</v>
      </c>
      <c r="BE259" s="136">
        <f t="shared" si="1145"/>
        <v>0.5</v>
      </c>
      <c r="BF259" s="136">
        <f t="shared" si="1146"/>
        <v>0.92699999999999994</v>
      </c>
      <c r="BG259" s="136">
        <f t="shared" si="1147"/>
        <v>0.15715739687481292</v>
      </c>
      <c r="BH259" s="261">
        <v>44382</v>
      </c>
      <c r="BI259" s="259">
        <v>40</v>
      </c>
      <c r="BJ259" s="259">
        <v>14</v>
      </c>
      <c r="BK259" s="259">
        <f t="shared" ref="BK259:BK265" si="1148">(BI259*BJ259)/100</f>
        <v>5.6</v>
      </c>
      <c r="BL259" s="325">
        <v>2.802</v>
      </c>
      <c r="BM259" s="325">
        <v>2.4525216953842284</v>
      </c>
      <c r="BN259" s="262"/>
      <c r="BO259" s="257">
        <v>44383</v>
      </c>
      <c r="BP259" s="258">
        <v>30</v>
      </c>
      <c r="BQ259" s="258">
        <v>40</v>
      </c>
      <c r="BR259" s="259">
        <f t="shared" ref="BR259:BR265" si="1149">(BP259*BQ259)/100</f>
        <v>12</v>
      </c>
      <c r="BS259" s="325">
        <v>3.8849999999999998</v>
      </c>
      <c r="BT259" s="325">
        <v>1.64213532513181</v>
      </c>
      <c r="BU259" s="260"/>
      <c r="BV259" s="93">
        <f t="shared" ref="BV259:BX265" si="1150">AVERAGE(BI259,BP259)</f>
        <v>35</v>
      </c>
      <c r="BW259" s="93">
        <f t="shared" si="1150"/>
        <v>27</v>
      </c>
      <c r="BX259" s="93">
        <f t="shared" si="1150"/>
        <v>8.8000000000000007</v>
      </c>
      <c r="BY259" s="248">
        <f t="shared" si="970"/>
        <v>3.3434999999999997</v>
      </c>
      <c r="BZ259" s="248">
        <f t="shared" si="971"/>
        <v>2.0473285102580192</v>
      </c>
      <c r="CA259" s="89"/>
      <c r="CB259" s="89"/>
      <c r="CC259" s="89"/>
      <c r="CD259" s="238"/>
      <c r="CE259" s="238"/>
      <c r="CF259" s="237"/>
      <c r="CG259" s="237"/>
      <c r="CH259" s="136"/>
      <c r="CI259" s="185"/>
      <c r="CJ259" s="185"/>
      <c r="CK259" s="237"/>
      <c r="CL259" s="90"/>
      <c r="CM259" s="90"/>
      <c r="CN259" s="136"/>
      <c r="CO259" s="90"/>
      <c r="CP259" s="90"/>
      <c r="CQ259" s="136"/>
      <c r="CR259" s="175"/>
      <c r="CS259" s="175"/>
      <c r="CT259" s="90"/>
      <c r="CU259" s="90"/>
      <c r="CV259" s="136"/>
      <c r="CW259" s="175"/>
      <c r="CX259" s="175"/>
      <c r="CY259" s="90"/>
      <c r="CZ259" s="90"/>
      <c r="DA259" s="136"/>
      <c r="DB259" s="136"/>
      <c r="DC259" s="136"/>
      <c r="DD259" s="136"/>
      <c r="DE259" s="136"/>
      <c r="DF259" s="234">
        <f t="shared" si="1128"/>
        <v>20</v>
      </c>
      <c r="DG259" s="234">
        <f t="shared" si="1129"/>
        <v>18.5</v>
      </c>
      <c r="DH259" s="234">
        <f t="shared" si="1130"/>
        <v>4.6500000000000004</v>
      </c>
      <c r="DI259" s="234"/>
      <c r="DJ259" s="234"/>
      <c r="DK259" s="16"/>
      <c r="DL259" s="16"/>
    </row>
    <row r="260" spans="2:116" ht="15.75" customHeight="1" x14ac:dyDescent="0.35">
      <c r="B260" s="167">
        <v>1165</v>
      </c>
      <c r="C260" s="146" t="s">
        <v>532</v>
      </c>
      <c r="D260" s="129" t="s">
        <v>574</v>
      </c>
      <c r="E260" s="131" t="s">
        <v>713</v>
      </c>
      <c r="F260" s="180"/>
      <c r="G260" s="285"/>
      <c r="H260" s="180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288"/>
      <c r="V260" s="90"/>
      <c r="W260" s="136"/>
      <c r="X260" s="288"/>
      <c r="Y260" s="90"/>
      <c r="Z260" s="136"/>
      <c r="AA260" s="175"/>
      <c r="AB260" s="136"/>
      <c r="AC260" s="136"/>
      <c r="AD260" s="229"/>
      <c r="AE260" s="275"/>
      <c r="AF260" s="276"/>
      <c r="AG260" s="276"/>
      <c r="AH260" s="174"/>
      <c r="AI260" s="168"/>
      <c r="AJ260" s="289"/>
      <c r="AK260" s="274"/>
      <c r="AL260" s="274"/>
      <c r="AM260" s="174"/>
      <c r="AN260" s="136"/>
      <c r="AO260" s="136"/>
      <c r="AP260" s="136"/>
      <c r="AQ260" s="229">
        <v>44028</v>
      </c>
      <c r="AR260" s="116">
        <v>2</v>
      </c>
      <c r="AS260" s="116">
        <v>70</v>
      </c>
      <c r="AT260" s="117">
        <f t="shared" si="1133"/>
        <v>1.4</v>
      </c>
      <c r="AU260" s="116">
        <v>2.35</v>
      </c>
      <c r="AV260" s="116">
        <v>0.70584503132682996</v>
      </c>
      <c r="AW260" s="115">
        <v>44027</v>
      </c>
      <c r="AX260" s="116">
        <v>40</v>
      </c>
      <c r="AY260" s="116">
        <v>70</v>
      </c>
      <c r="AZ260" s="117">
        <f t="shared" si="1134"/>
        <v>28</v>
      </c>
      <c r="BA260" s="116">
        <v>1.2010000000000001</v>
      </c>
      <c r="BB260" s="116">
        <v>0.30889286294911394</v>
      </c>
      <c r="BC260" s="136">
        <f t="shared" si="1143"/>
        <v>21</v>
      </c>
      <c r="BD260" s="136">
        <f t="shared" si="1144"/>
        <v>70</v>
      </c>
      <c r="BE260" s="136">
        <f t="shared" si="1145"/>
        <v>14.7</v>
      </c>
      <c r="BF260" s="136">
        <f t="shared" si="1146"/>
        <v>1.7755000000000001</v>
      </c>
      <c r="BG260" s="136">
        <f t="shared" si="1147"/>
        <v>0.50736894713797198</v>
      </c>
      <c r="BH260" s="261">
        <v>44383</v>
      </c>
      <c r="BI260" s="259">
        <v>20</v>
      </c>
      <c r="BJ260" s="259">
        <v>14</v>
      </c>
      <c r="BK260" s="259">
        <f t="shared" si="1148"/>
        <v>2.8</v>
      </c>
      <c r="BL260" s="325" t="s">
        <v>200</v>
      </c>
      <c r="BM260" s="325" t="s">
        <v>200</v>
      </c>
      <c r="BN260" s="326" t="s">
        <v>972</v>
      </c>
      <c r="BO260" s="257">
        <v>44383</v>
      </c>
      <c r="BP260" s="258">
        <v>35</v>
      </c>
      <c r="BQ260" s="258">
        <v>20</v>
      </c>
      <c r="BR260" s="259">
        <f t="shared" si="1149"/>
        <v>7</v>
      </c>
      <c r="BS260" s="325">
        <v>2.3929999999999998</v>
      </c>
      <c r="BT260" s="325">
        <v>0.76849722331295223</v>
      </c>
      <c r="BU260" s="260"/>
      <c r="BV260" s="93">
        <f t="shared" si="1150"/>
        <v>27.5</v>
      </c>
      <c r="BW260" s="93">
        <f t="shared" si="1150"/>
        <v>17</v>
      </c>
      <c r="BX260" s="93">
        <f t="shared" si="1150"/>
        <v>4.9000000000000004</v>
      </c>
      <c r="BY260" s="248">
        <f t="shared" si="970"/>
        <v>2.3929999999999998</v>
      </c>
      <c r="BZ260" s="248">
        <f t="shared" si="971"/>
        <v>0.76849722331295223</v>
      </c>
      <c r="CA260" s="89"/>
      <c r="CB260" s="89"/>
      <c r="CC260" s="89"/>
      <c r="CD260" s="238"/>
      <c r="CE260" s="238"/>
      <c r="CF260" s="237"/>
      <c r="CG260" s="237"/>
      <c r="CH260" s="136"/>
      <c r="CI260" s="185"/>
      <c r="CJ260" s="185"/>
      <c r="CK260" s="237"/>
      <c r="CL260" s="90"/>
      <c r="CM260" s="90"/>
      <c r="CN260" s="136"/>
      <c r="CO260" s="90"/>
      <c r="CP260" s="90"/>
      <c r="CQ260" s="136"/>
      <c r="CR260" s="175"/>
      <c r="CS260" s="175"/>
      <c r="CT260" s="90"/>
      <c r="CU260" s="90"/>
      <c r="CV260" s="136"/>
      <c r="CW260" s="175"/>
      <c r="CX260" s="175"/>
      <c r="CY260" s="90"/>
      <c r="CZ260" s="90"/>
      <c r="DA260" s="136"/>
      <c r="DB260" s="136"/>
      <c r="DC260" s="136"/>
      <c r="DD260" s="136"/>
      <c r="DE260" s="136"/>
      <c r="DF260" s="234">
        <f t="shared" si="1128"/>
        <v>24.25</v>
      </c>
      <c r="DG260" s="234">
        <f t="shared" si="1129"/>
        <v>43.5</v>
      </c>
      <c r="DH260" s="234">
        <f t="shared" si="1130"/>
        <v>9.7999999999999989</v>
      </c>
      <c r="DI260" s="234"/>
      <c r="DJ260" s="234"/>
      <c r="DK260" s="16"/>
      <c r="DL260" s="16"/>
    </row>
    <row r="261" spans="2:116" ht="15.75" customHeight="1" x14ac:dyDescent="0.35">
      <c r="B261" s="167">
        <v>1166</v>
      </c>
      <c r="C261" s="146" t="s">
        <v>694</v>
      </c>
      <c r="D261" s="129" t="s">
        <v>574</v>
      </c>
      <c r="E261" s="131" t="s">
        <v>713</v>
      </c>
      <c r="F261" s="180"/>
      <c r="G261" s="285"/>
      <c r="H261" s="180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288"/>
      <c r="V261" s="90"/>
      <c r="W261" s="136"/>
      <c r="X261" s="288"/>
      <c r="Y261" s="90"/>
      <c r="Z261" s="136"/>
      <c r="AA261" s="175"/>
      <c r="AB261" s="136"/>
      <c r="AC261" s="136"/>
      <c r="AD261" s="229"/>
      <c r="AE261" s="275"/>
      <c r="AF261" s="276"/>
      <c r="AG261" s="276"/>
      <c r="AH261" s="174"/>
      <c r="AI261" s="168"/>
      <c r="AJ261" s="289"/>
      <c r="AK261" s="274"/>
      <c r="AL261" s="274"/>
      <c r="AM261" s="174"/>
      <c r="AN261" s="136"/>
      <c r="AO261" s="136"/>
      <c r="AP261" s="136"/>
      <c r="AQ261" s="229">
        <v>44025</v>
      </c>
      <c r="AR261" s="116">
        <v>30</v>
      </c>
      <c r="AS261" s="116">
        <v>25</v>
      </c>
      <c r="AT261" s="117">
        <f t="shared" si="1133"/>
        <v>7.5</v>
      </c>
      <c r="AU261" s="116">
        <v>1.327</v>
      </c>
      <c r="AV261" s="116">
        <v>0.21238359745139684</v>
      </c>
      <c r="AW261" s="115">
        <v>44024</v>
      </c>
      <c r="AX261" s="116">
        <v>10</v>
      </c>
      <c r="AY261" s="116">
        <v>20</v>
      </c>
      <c r="AZ261" s="117">
        <f t="shared" si="1134"/>
        <v>2</v>
      </c>
      <c r="BA261" s="116">
        <v>3.9689999999999999</v>
      </c>
      <c r="BB261" s="116">
        <v>0.85438844976470052</v>
      </c>
      <c r="BC261" s="136">
        <f t="shared" si="1143"/>
        <v>20</v>
      </c>
      <c r="BD261" s="136">
        <f t="shared" si="1144"/>
        <v>22.5</v>
      </c>
      <c r="BE261" s="136">
        <f t="shared" si="1145"/>
        <v>4.75</v>
      </c>
      <c r="BF261" s="136">
        <f t="shared" si="1146"/>
        <v>2.6479999999999997</v>
      </c>
      <c r="BG261" s="136">
        <f t="shared" si="1147"/>
        <v>0.53338602360804865</v>
      </c>
      <c r="BH261" s="257">
        <v>44384</v>
      </c>
      <c r="BI261" s="258">
        <v>15</v>
      </c>
      <c r="BJ261" s="258">
        <v>14</v>
      </c>
      <c r="BK261" s="259">
        <f t="shared" si="1148"/>
        <v>2.1</v>
      </c>
      <c r="BL261" s="325">
        <v>1.218</v>
      </c>
      <c r="BM261" s="325">
        <v>3.4324369467178886</v>
      </c>
      <c r="BN261" s="260"/>
      <c r="BO261" s="257">
        <v>44383</v>
      </c>
      <c r="BP261" s="258">
        <v>20</v>
      </c>
      <c r="BQ261" s="258">
        <v>14</v>
      </c>
      <c r="BR261" s="259">
        <f t="shared" si="1149"/>
        <v>2.8</v>
      </c>
      <c r="BS261" s="325">
        <v>0.874</v>
      </c>
      <c r="BT261" s="325">
        <v>0.50989303330931668</v>
      </c>
      <c r="BU261" s="260"/>
      <c r="BV261" s="93">
        <f t="shared" si="1150"/>
        <v>17.5</v>
      </c>
      <c r="BW261" s="93">
        <f t="shared" si="1150"/>
        <v>14</v>
      </c>
      <c r="BX261" s="93">
        <f t="shared" si="1150"/>
        <v>2.4500000000000002</v>
      </c>
      <c r="BY261" s="248">
        <f t="shared" ref="BY261:BY321" si="1151">AVERAGE(BL261,BS261)</f>
        <v>1.046</v>
      </c>
      <c r="BZ261" s="248">
        <f t="shared" ref="BZ261:BZ321" si="1152">AVERAGE(BM261,BT261)</f>
        <v>1.9711649900136026</v>
      </c>
      <c r="CA261" s="89"/>
      <c r="CB261" s="89"/>
      <c r="CC261" s="89"/>
      <c r="CD261" s="238"/>
      <c r="CE261" s="238"/>
      <c r="CF261" s="237"/>
      <c r="CG261" s="237"/>
      <c r="CH261" s="136"/>
      <c r="CI261" s="185"/>
      <c r="CJ261" s="185"/>
      <c r="CK261" s="237"/>
      <c r="CL261" s="90"/>
      <c r="CM261" s="90"/>
      <c r="CN261" s="136"/>
      <c r="CO261" s="90"/>
      <c r="CP261" s="90"/>
      <c r="CQ261" s="136"/>
      <c r="CR261" s="175"/>
      <c r="CS261" s="175"/>
      <c r="CT261" s="90"/>
      <c r="CU261" s="90"/>
      <c r="CV261" s="136"/>
      <c r="CW261" s="175"/>
      <c r="CX261" s="175"/>
      <c r="CY261" s="90"/>
      <c r="CZ261" s="90"/>
      <c r="DA261" s="136"/>
      <c r="DB261" s="136"/>
      <c r="DC261" s="136"/>
      <c r="DD261" s="136"/>
      <c r="DE261" s="136"/>
      <c r="DF261" s="234">
        <f t="shared" si="1128"/>
        <v>18.75</v>
      </c>
      <c r="DG261" s="234">
        <f t="shared" si="1129"/>
        <v>18.25</v>
      </c>
      <c r="DH261" s="234">
        <f t="shared" si="1130"/>
        <v>3.5999999999999996</v>
      </c>
      <c r="DI261" s="234"/>
      <c r="DJ261" s="234"/>
      <c r="DK261" s="16"/>
      <c r="DL261" s="16"/>
    </row>
    <row r="262" spans="2:116" ht="15.75" customHeight="1" x14ac:dyDescent="0.35">
      <c r="B262" s="167">
        <v>1167</v>
      </c>
      <c r="C262" s="146" t="s">
        <v>695</v>
      </c>
      <c r="D262" s="129" t="s">
        <v>574</v>
      </c>
      <c r="E262" s="131" t="s">
        <v>713</v>
      </c>
      <c r="F262" s="180"/>
      <c r="G262" s="285"/>
      <c r="H262" s="180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288"/>
      <c r="V262" s="90"/>
      <c r="W262" s="136"/>
      <c r="X262" s="288"/>
      <c r="Y262" s="90"/>
      <c r="Z262" s="136"/>
      <c r="AA262" s="175"/>
      <c r="AB262" s="136"/>
      <c r="AC262" s="136"/>
      <c r="AD262" s="229"/>
      <c r="AE262" s="275"/>
      <c r="AF262" s="276"/>
      <c r="AG262" s="276"/>
      <c r="AH262" s="174"/>
      <c r="AI262" s="168"/>
      <c r="AJ262" s="289"/>
      <c r="AK262" s="274"/>
      <c r="AL262" s="274"/>
      <c r="AM262" s="174"/>
      <c r="AN262" s="136"/>
      <c r="AO262" s="136"/>
      <c r="AP262" s="136"/>
      <c r="AQ262" s="229" t="s">
        <v>719</v>
      </c>
      <c r="AR262" s="116">
        <v>0</v>
      </c>
      <c r="AS262" s="116">
        <v>0</v>
      </c>
      <c r="AT262" s="117">
        <f t="shared" si="1133"/>
        <v>0</v>
      </c>
      <c r="AU262" s="116">
        <v>0.14599999999999999</v>
      </c>
      <c r="AV262" s="116">
        <v>9.5585679527285375E-2</v>
      </c>
      <c r="AW262" s="115">
        <v>44033</v>
      </c>
      <c r="AX262" s="116">
        <v>10</v>
      </c>
      <c r="AY262" s="116">
        <v>20</v>
      </c>
      <c r="AZ262" s="117">
        <f t="shared" si="1134"/>
        <v>2</v>
      </c>
      <c r="BA262" s="116">
        <v>1.0389999999999999</v>
      </c>
      <c r="BB262" s="116">
        <v>0.59895833333333337</v>
      </c>
      <c r="BC262" s="136">
        <f t="shared" si="1143"/>
        <v>5</v>
      </c>
      <c r="BD262" s="136">
        <f t="shared" si="1144"/>
        <v>10</v>
      </c>
      <c r="BE262" s="136">
        <f t="shared" si="1145"/>
        <v>1</v>
      </c>
      <c r="BF262" s="136">
        <f t="shared" si="1146"/>
        <v>0.59249999999999992</v>
      </c>
      <c r="BG262" s="136">
        <f t="shared" si="1147"/>
        <v>0.34727200643030937</v>
      </c>
      <c r="BH262" s="261">
        <v>44389</v>
      </c>
      <c r="BI262" s="259">
        <v>25</v>
      </c>
      <c r="BJ262" s="259">
        <v>33</v>
      </c>
      <c r="BK262" s="259">
        <f t="shared" si="1148"/>
        <v>8.25</v>
      </c>
      <c r="BL262" s="325">
        <v>3.87</v>
      </c>
      <c r="BM262" s="325">
        <v>4.6012849584278159</v>
      </c>
      <c r="BN262" s="262"/>
      <c r="BO262" s="257">
        <v>44389</v>
      </c>
      <c r="BP262" s="258">
        <v>50</v>
      </c>
      <c r="BQ262" s="258">
        <v>40</v>
      </c>
      <c r="BR262" s="259">
        <f t="shared" si="1149"/>
        <v>20</v>
      </c>
      <c r="BS262" s="325">
        <v>4.1079999999999997</v>
      </c>
      <c r="BT262" s="325">
        <v>1.786153215895125</v>
      </c>
      <c r="BU262" s="260"/>
      <c r="BV262" s="93">
        <f t="shared" si="1150"/>
        <v>37.5</v>
      </c>
      <c r="BW262" s="93">
        <f t="shared" si="1150"/>
        <v>36.5</v>
      </c>
      <c r="BX262" s="93">
        <f t="shared" si="1150"/>
        <v>14.125</v>
      </c>
      <c r="BY262" s="248">
        <f t="shared" si="1151"/>
        <v>3.9889999999999999</v>
      </c>
      <c r="BZ262" s="248">
        <f t="shared" si="1152"/>
        <v>3.1937190871614707</v>
      </c>
      <c r="CA262" s="89"/>
      <c r="CB262" s="89"/>
      <c r="CC262" s="89"/>
      <c r="CD262" s="238"/>
      <c r="CE262" s="238"/>
      <c r="CF262" s="237"/>
      <c r="CG262" s="237"/>
      <c r="CH262" s="136"/>
      <c r="CI262" s="185"/>
      <c r="CJ262" s="185"/>
      <c r="CK262" s="237"/>
      <c r="CL262" s="90"/>
      <c r="CM262" s="90"/>
      <c r="CN262" s="136"/>
      <c r="CO262" s="90"/>
      <c r="CP262" s="90"/>
      <c r="CQ262" s="136"/>
      <c r="CR262" s="175"/>
      <c r="CS262" s="175"/>
      <c r="CT262" s="90"/>
      <c r="CU262" s="90"/>
      <c r="CV262" s="136"/>
      <c r="CW262" s="175"/>
      <c r="CX262" s="175"/>
      <c r="CY262" s="90"/>
      <c r="CZ262" s="90"/>
      <c r="DA262" s="136"/>
      <c r="DB262" s="136"/>
      <c r="DC262" s="136"/>
      <c r="DD262" s="136"/>
      <c r="DE262" s="136"/>
      <c r="DF262" s="234">
        <f t="shared" si="1128"/>
        <v>21.25</v>
      </c>
      <c r="DG262" s="234">
        <f t="shared" si="1129"/>
        <v>23.25</v>
      </c>
      <c r="DH262" s="234">
        <f t="shared" si="1130"/>
        <v>7.5625</v>
      </c>
      <c r="DI262" s="234"/>
      <c r="DJ262" s="234"/>
      <c r="DK262" s="16"/>
      <c r="DL262" s="16"/>
    </row>
    <row r="263" spans="2:116" ht="15.75" customHeight="1" x14ac:dyDescent="0.35">
      <c r="B263" s="167">
        <v>1168</v>
      </c>
      <c r="C263" s="146" t="s">
        <v>690</v>
      </c>
      <c r="D263" s="129" t="s">
        <v>574</v>
      </c>
      <c r="E263" s="131" t="s">
        <v>713</v>
      </c>
      <c r="F263" s="180"/>
      <c r="G263" s="285"/>
      <c r="H263" s="180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288"/>
      <c r="V263" s="90"/>
      <c r="W263" s="136"/>
      <c r="X263" s="288"/>
      <c r="Y263" s="90"/>
      <c r="Z263" s="136"/>
      <c r="AA263" s="175"/>
      <c r="AB263" s="136"/>
      <c r="AC263" s="136"/>
      <c r="AD263" s="229"/>
      <c r="AE263" s="275"/>
      <c r="AF263" s="276"/>
      <c r="AG263" s="276"/>
      <c r="AH263" s="174"/>
      <c r="AI263" s="168"/>
      <c r="AJ263" s="289"/>
      <c r="AK263" s="274"/>
      <c r="AL263" s="274"/>
      <c r="AM263" s="174"/>
      <c r="AN263" s="136"/>
      <c r="AO263" s="136"/>
      <c r="AP263" s="136"/>
      <c r="AQ263" s="229">
        <v>44026</v>
      </c>
      <c r="AR263" s="116">
        <v>50</v>
      </c>
      <c r="AS263" s="116">
        <v>15</v>
      </c>
      <c r="AT263" s="117">
        <f t="shared" si="1133"/>
        <v>7.5</v>
      </c>
      <c r="AU263" s="116">
        <v>2.1139999999999999</v>
      </c>
      <c r="AV263" s="116">
        <v>0.43214878265231316</v>
      </c>
      <c r="AW263" s="115">
        <v>44025</v>
      </c>
      <c r="AX263" s="116">
        <v>55</v>
      </c>
      <c r="AY263" s="116">
        <v>45</v>
      </c>
      <c r="AZ263" s="117">
        <f t="shared" si="1134"/>
        <v>24.75</v>
      </c>
      <c r="BA263" s="116">
        <v>4.8170000000000002</v>
      </c>
      <c r="BB263" s="116">
        <v>1.193934670162262</v>
      </c>
      <c r="BC263" s="136">
        <f t="shared" si="1143"/>
        <v>52.5</v>
      </c>
      <c r="BD263" s="136">
        <f t="shared" si="1144"/>
        <v>30</v>
      </c>
      <c r="BE263" s="136">
        <f t="shared" si="1145"/>
        <v>16.125</v>
      </c>
      <c r="BF263" s="136">
        <f t="shared" si="1146"/>
        <v>3.4655</v>
      </c>
      <c r="BG263" s="136">
        <f t="shared" si="1147"/>
        <v>0.81304172640728756</v>
      </c>
      <c r="BH263" s="261">
        <v>44381</v>
      </c>
      <c r="BI263" s="259">
        <v>40</v>
      </c>
      <c r="BJ263" s="259">
        <v>40</v>
      </c>
      <c r="BK263" s="259">
        <f t="shared" si="1148"/>
        <v>16</v>
      </c>
      <c r="BL263" s="325">
        <v>6.3680000000000003</v>
      </c>
      <c r="BM263" s="325">
        <v>2.3034064988969076</v>
      </c>
      <c r="BN263" s="262"/>
      <c r="BO263" s="257">
        <v>44385</v>
      </c>
      <c r="BP263" s="258">
        <v>85</v>
      </c>
      <c r="BQ263" s="258">
        <v>40</v>
      </c>
      <c r="BR263" s="259">
        <f t="shared" si="1149"/>
        <v>34</v>
      </c>
      <c r="BS263" s="325">
        <v>12.459</v>
      </c>
      <c r="BT263" s="325">
        <v>18.327605956471935</v>
      </c>
      <c r="BU263" s="260"/>
      <c r="BV263" s="93">
        <f t="shared" si="1150"/>
        <v>62.5</v>
      </c>
      <c r="BW263" s="93">
        <f t="shared" si="1150"/>
        <v>40</v>
      </c>
      <c r="BX263" s="93">
        <f t="shared" si="1150"/>
        <v>25</v>
      </c>
      <c r="BY263" s="248">
        <f t="shared" si="1151"/>
        <v>9.4134999999999991</v>
      </c>
      <c r="BZ263" s="248">
        <f t="shared" si="1152"/>
        <v>10.315506227684422</v>
      </c>
      <c r="CA263" s="89"/>
      <c r="CB263" s="89"/>
      <c r="CC263" s="89"/>
      <c r="CD263" s="238"/>
      <c r="CE263" s="238"/>
      <c r="CF263" s="237"/>
      <c r="CG263" s="237"/>
      <c r="CH263" s="136"/>
      <c r="CI263" s="185"/>
      <c r="CJ263" s="185"/>
      <c r="CK263" s="237"/>
      <c r="CL263" s="90"/>
      <c r="CM263" s="90"/>
      <c r="CN263" s="136"/>
      <c r="CO263" s="90"/>
      <c r="CP263" s="90"/>
      <c r="CQ263" s="136"/>
      <c r="CR263" s="175"/>
      <c r="CS263" s="175"/>
      <c r="CT263" s="90"/>
      <c r="CU263" s="90"/>
      <c r="CV263" s="136"/>
      <c r="CW263" s="175"/>
      <c r="CX263" s="175"/>
      <c r="CY263" s="90"/>
      <c r="CZ263" s="90"/>
      <c r="DA263" s="136"/>
      <c r="DB263" s="136"/>
      <c r="DC263" s="136"/>
      <c r="DD263" s="136"/>
      <c r="DE263" s="136"/>
      <c r="DF263" s="234">
        <f t="shared" ref="DF263:DF292" si="1153">AVERAGE(F263,I263,M263,U263,X263,AE263,AJ263,AR263,AX263,BI263,BP263,CA263,CD263,CI263,CL263,CR263,CW263)</f>
        <v>57.5</v>
      </c>
      <c r="DG263" s="234">
        <f t="shared" ref="DG263:DG292" si="1154">AVERAGE(G263,J263,N263,V263,Y263,AF263,AK263,AS263,AY263,BJ263,BQ263,CB263,CE263,CJ263,CM263,CS263,CX263)</f>
        <v>35</v>
      </c>
      <c r="DH263" s="234">
        <f t="shared" ref="DH263:DH292" si="1155">AVERAGE(H263,K263,O263,W263,Z263,AG263,AL263,AT263,AZ263,BK263,BR263,CC263,CF263,CK263,CN263,CT263,CY263)</f>
        <v>20.5625</v>
      </c>
      <c r="DI263" s="234"/>
      <c r="DJ263" s="234"/>
      <c r="DK263" s="16"/>
      <c r="DL263" s="16"/>
    </row>
    <row r="264" spans="2:116" ht="15.75" customHeight="1" x14ac:dyDescent="0.35">
      <c r="B264" s="167">
        <v>1169</v>
      </c>
      <c r="C264" s="146" t="s">
        <v>693</v>
      </c>
      <c r="D264" s="129" t="s">
        <v>574</v>
      </c>
      <c r="E264" s="131" t="s">
        <v>713</v>
      </c>
      <c r="F264" s="180"/>
      <c r="G264" s="285"/>
      <c r="H264" s="180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288"/>
      <c r="V264" s="90"/>
      <c r="W264" s="136"/>
      <c r="X264" s="288"/>
      <c r="Y264" s="90"/>
      <c r="Z264" s="136"/>
      <c r="AA264" s="175"/>
      <c r="AB264" s="136"/>
      <c r="AC264" s="136"/>
      <c r="AD264" s="229"/>
      <c r="AE264" s="275"/>
      <c r="AF264" s="276"/>
      <c r="AG264" s="276"/>
      <c r="AH264" s="174"/>
      <c r="AI264" s="168"/>
      <c r="AJ264" s="289"/>
      <c r="AK264" s="274"/>
      <c r="AL264" s="274"/>
      <c r="AM264" s="174"/>
      <c r="AN264" s="136"/>
      <c r="AO264" s="136"/>
      <c r="AP264" s="136"/>
      <c r="AQ264" s="229">
        <v>44021</v>
      </c>
      <c r="AR264" s="116">
        <v>65</v>
      </c>
      <c r="AS264" s="116">
        <v>50</v>
      </c>
      <c r="AT264" s="117">
        <f t="shared" si="1133"/>
        <v>32.5</v>
      </c>
      <c r="AU264" s="116">
        <v>0.40200000000000002</v>
      </c>
      <c r="AV264" s="116">
        <v>0.73205224190999074</v>
      </c>
      <c r="AW264" s="115">
        <v>44027</v>
      </c>
      <c r="AX264" s="116">
        <v>0</v>
      </c>
      <c r="AY264" s="116">
        <v>0</v>
      </c>
      <c r="AZ264" s="117">
        <f t="shared" si="1134"/>
        <v>0</v>
      </c>
      <c r="BA264" s="116">
        <v>0.28999999999999998</v>
      </c>
      <c r="BB264" s="116">
        <v>0.54218303145853197</v>
      </c>
      <c r="BC264" s="136">
        <f t="shared" si="1143"/>
        <v>32.5</v>
      </c>
      <c r="BD264" s="136">
        <f t="shared" si="1144"/>
        <v>25</v>
      </c>
      <c r="BE264" s="136">
        <f t="shared" si="1145"/>
        <v>16.25</v>
      </c>
      <c r="BF264" s="136">
        <f t="shared" si="1146"/>
        <v>0.34599999999999997</v>
      </c>
      <c r="BG264" s="136">
        <f t="shared" si="1147"/>
        <v>0.63711763668426136</v>
      </c>
      <c r="BH264" s="241">
        <v>44380</v>
      </c>
      <c r="BI264" s="259">
        <v>15</v>
      </c>
      <c r="BJ264" s="259">
        <v>20</v>
      </c>
      <c r="BK264" s="259">
        <f t="shared" si="1148"/>
        <v>3</v>
      </c>
      <c r="BL264" s="325">
        <v>0.83199999999999996</v>
      </c>
      <c r="BM264" s="325">
        <v>0.44919627278464563</v>
      </c>
      <c r="BN264" s="262"/>
      <c r="BO264" s="257">
        <v>44383</v>
      </c>
      <c r="BP264" s="258">
        <v>45</v>
      </c>
      <c r="BQ264" s="258">
        <v>20</v>
      </c>
      <c r="BR264" s="259">
        <f t="shared" si="1149"/>
        <v>9</v>
      </c>
      <c r="BS264" s="325">
        <v>1.054</v>
      </c>
      <c r="BT264" s="325">
        <v>0.22744115918325622</v>
      </c>
      <c r="BU264" s="260"/>
      <c r="BV264" s="93">
        <f t="shared" si="1150"/>
        <v>30</v>
      </c>
      <c r="BW264" s="93">
        <f t="shared" si="1150"/>
        <v>20</v>
      </c>
      <c r="BX264" s="93">
        <f t="shared" si="1150"/>
        <v>6</v>
      </c>
      <c r="BY264" s="248">
        <f t="shared" si="1151"/>
        <v>0.94300000000000006</v>
      </c>
      <c r="BZ264" s="248">
        <f t="shared" si="1152"/>
        <v>0.33831871598395091</v>
      </c>
      <c r="CA264" s="89"/>
      <c r="CB264" s="89"/>
      <c r="CC264" s="89"/>
      <c r="CD264" s="238"/>
      <c r="CE264" s="238"/>
      <c r="CF264" s="237"/>
      <c r="CG264" s="237"/>
      <c r="CH264" s="136"/>
      <c r="CI264" s="185"/>
      <c r="CJ264" s="185"/>
      <c r="CK264" s="237"/>
      <c r="CL264" s="90"/>
      <c r="CM264" s="90"/>
      <c r="CN264" s="136"/>
      <c r="CO264" s="90"/>
      <c r="CP264" s="90"/>
      <c r="CQ264" s="136"/>
      <c r="CR264" s="175"/>
      <c r="CS264" s="175"/>
      <c r="CT264" s="90"/>
      <c r="CU264" s="90"/>
      <c r="CV264" s="136"/>
      <c r="CW264" s="175"/>
      <c r="CX264" s="175"/>
      <c r="CY264" s="90"/>
      <c r="CZ264" s="90"/>
      <c r="DA264" s="136"/>
      <c r="DB264" s="136"/>
      <c r="DC264" s="136"/>
      <c r="DD264" s="136"/>
      <c r="DE264" s="136"/>
      <c r="DF264" s="234">
        <f t="shared" si="1153"/>
        <v>31.25</v>
      </c>
      <c r="DG264" s="234">
        <f t="shared" si="1154"/>
        <v>22.5</v>
      </c>
      <c r="DH264" s="234">
        <f t="shared" si="1155"/>
        <v>11.125</v>
      </c>
      <c r="DI264" s="234"/>
      <c r="DJ264" s="234"/>
      <c r="DK264" s="16"/>
      <c r="DL264" s="16"/>
    </row>
    <row r="265" spans="2:116" ht="15.75" customHeight="1" x14ac:dyDescent="0.35">
      <c r="B265" s="167">
        <v>1170</v>
      </c>
      <c r="C265" s="146" t="s">
        <v>709</v>
      </c>
      <c r="D265" s="129" t="s">
        <v>574</v>
      </c>
      <c r="E265" s="131" t="s">
        <v>713</v>
      </c>
      <c r="F265" s="180"/>
      <c r="G265" s="285"/>
      <c r="H265" s="180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288"/>
      <c r="V265" s="90"/>
      <c r="W265" s="136"/>
      <c r="X265" s="288"/>
      <c r="Y265" s="90"/>
      <c r="Z265" s="136"/>
      <c r="AA265" s="175"/>
      <c r="AB265" s="136"/>
      <c r="AC265" s="136"/>
      <c r="AD265" s="229"/>
      <c r="AE265" s="275"/>
      <c r="AF265" s="276"/>
      <c r="AG265" s="276"/>
      <c r="AH265" s="174"/>
      <c r="AI265" s="168"/>
      <c r="AJ265" s="289"/>
      <c r="AK265" s="274"/>
      <c r="AL265" s="274"/>
      <c r="AM265" s="174"/>
      <c r="AN265" s="136"/>
      <c r="AO265" s="136"/>
      <c r="AP265" s="136"/>
      <c r="AQ265" s="229" t="s">
        <v>732</v>
      </c>
      <c r="AR265" s="116">
        <v>30</v>
      </c>
      <c r="AS265" s="116">
        <v>40</v>
      </c>
      <c r="AT265" s="117">
        <f t="shared" si="1133"/>
        <v>12</v>
      </c>
      <c r="AU265" s="116">
        <v>2.4660000000000002</v>
      </c>
      <c r="AV265" s="116">
        <v>0.5310750681785561</v>
      </c>
      <c r="AW265" s="115">
        <v>44025</v>
      </c>
      <c r="AX265" s="116">
        <v>30</v>
      </c>
      <c r="AY265" s="116">
        <v>15</v>
      </c>
      <c r="AZ265" s="117">
        <f t="shared" si="1134"/>
        <v>4.5</v>
      </c>
      <c r="BA265" s="116">
        <v>2.7930000000000001</v>
      </c>
      <c r="BB265" s="116">
        <v>0.47707732734648056</v>
      </c>
      <c r="BC265" s="136">
        <f t="shared" si="1143"/>
        <v>30</v>
      </c>
      <c r="BD265" s="136">
        <f t="shared" si="1144"/>
        <v>27.5</v>
      </c>
      <c r="BE265" s="136">
        <f t="shared" si="1145"/>
        <v>8.25</v>
      </c>
      <c r="BF265" s="136">
        <f t="shared" si="1146"/>
        <v>2.6295000000000002</v>
      </c>
      <c r="BG265" s="136">
        <f t="shared" si="1147"/>
        <v>0.50407619776251833</v>
      </c>
      <c r="BH265" s="261">
        <v>44379</v>
      </c>
      <c r="BI265" s="259">
        <v>35</v>
      </c>
      <c r="BJ265" s="259">
        <v>33</v>
      </c>
      <c r="BK265" s="259">
        <f t="shared" si="1148"/>
        <v>11.55</v>
      </c>
      <c r="BL265" s="325">
        <v>2.95</v>
      </c>
      <c r="BM265" s="325">
        <v>1.2145982040064471</v>
      </c>
      <c r="BN265" s="262"/>
      <c r="BO265" s="257">
        <v>44379</v>
      </c>
      <c r="BP265" s="258">
        <v>40</v>
      </c>
      <c r="BQ265" s="258">
        <v>65</v>
      </c>
      <c r="BR265" s="259">
        <f t="shared" si="1149"/>
        <v>26</v>
      </c>
      <c r="BS265" s="325">
        <v>1.516</v>
      </c>
      <c r="BT265" s="325">
        <v>0.19960079840319359</v>
      </c>
      <c r="BU265" s="260"/>
      <c r="BV265" s="93">
        <f t="shared" si="1150"/>
        <v>37.5</v>
      </c>
      <c r="BW265" s="93">
        <f t="shared" si="1150"/>
        <v>49</v>
      </c>
      <c r="BX265" s="93">
        <f t="shared" si="1150"/>
        <v>18.774999999999999</v>
      </c>
      <c r="BY265" s="248">
        <f t="shared" si="1151"/>
        <v>2.2330000000000001</v>
      </c>
      <c r="BZ265" s="248">
        <f t="shared" si="1152"/>
        <v>0.70709950120482035</v>
      </c>
      <c r="CA265" s="89"/>
      <c r="CB265" s="89"/>
      <c r="CC265" s="89"/>
      <c r="CD265" s="238"/>
      <c r="CE265" s="238"/>
      <c r="CF265" s="237"/>
      <c r="CG265" s="237"/>
      <c r="CH265" s="136"/>
      <c r="CI265" s="185"/>
      <c r="CJ265" s="185"/>
      <c r="CK265" s="237"/>
      <c r="CL265" s="90"/>
      <c r="CM265" s="90"/>
      <c r="CN265" s="136"/>
      <c r="CO265" s="90"/>
      <c r="CP265" s="90"/>
      <c r="CQ265" s="136"/>
      <c r="CR265" s="175"/>
      <c r="CS265" s="175"/>
      <c r="CT265" s="90"/>
      <c r="CU265" s="90"/>
      <c r="CV265" s="136"/>
      <c r="CW265" s="175"/>
      <c r="CX265" s="175"/>
      <c r="CY265" s="90"/>
      <c r="CZ265" s="90"/>
      <c r="DA265" s="136"/>
      <c r="DB265" s="136"/>
      <c r="DC265" s="136"/>
      <c r="DD265" s="136"/>
      <c r="DE265" s="136"/>
      <c r="DF265" s="234">
        <f t="shared" si="1153"/>
        <v>33.75</v>
      </c>
      <c r="DG265" s="234">
        <f t="shared" si="1154"/>
        <v>38.25</v>
      </c>
      <c r="DH265" s="234">
        <f t="shared" si="1155"/>
        <v>13.512499999999999</v>
      </c>
      <c r="DI265" s="234"/>
      <c r="DJ265" s="234"/>
      <c r="DK265" s="16"/>
      <c r="DL265" s="16"/>
    </row>
    <row r="266" spans="2:116" ht="15.75" customHeight="1" x14ac:dyDescent="0.35">
      <c r="B266" s="167">
        <v>1171</v>
      </c>
      <c r="C266" s="146" t="s">
        <v>498</v>
      </c>
      <c r="D266" s="129" t="s">
        <v>574</v>
      </c>
      <c r="E266" s="131" t="s">
        <v>713</v>
      </c>
      <c r="F266" s="180"/>
      <c r="G266" s="285"/>
      <c r="H266" s="180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288"/>
      <c r="V266" s="90"/>
      <c r="W266" s="136"/>
      <c r="X266" s="288"/>
      <c r="Y266" s="90"/>
      <c r="Z266" s="136"/>
      <c r="AA266" s="175"/>
      <c r="AB266" s="136"/>
      <c r="AC266" s="136"/>
      <c r="AD266" s="229"/>
      <c r="AE266" s="275"/>
      <c r="AF266" s="276"/>
      <c r="AG266" s="276"/>
      <c r="AH266" s="174"/>
      <c r="AI266" s="168"/>
      <c r="AJ266" s="289"/>
      <c r="AK266" s="274"/>
      <c r="AL266" s="274"/>
      <c r="AM266" s="174"/>
      <c r="AN266" s="136"/>
      <c r="AO266" s="136"/>
      <c r="AP266" s="136"/>
      <c r="AQ266" s="229">
        <v>44034</v>
      </c>
      <c r="AR266" s="116">
        <v>10</v>
      </c>
      <c r="AS266" s="116">
        <v>30</v>
      </c>
      <c r="AT266" s="117">
        <f t="shared" si="1133"/>
        <v>3</v>
      </c>
      <c r="AU266" s="116">
        <v>0.05</v>
      </c>
      <c r="AV266" s="116">
        <v>0.12740656851642126</v>
      </c>
      <c r="AW266" s="115">
        <v>44034</v>
      </c>
      <c r="AX266" s="116">
        <v>0</v>
      </c>
      <c r="AY266" s="116">
        <v>0</v>
      </c>
      <c r="AZ266" s="117">
        <f t="shared" si="1134"/>
        <v>0</v>
      </c>
      <c r="BA266" s="116">
        <v>0.26200000000000001</v>
      </c>
      <c r="BB266" s="116">
        <v>0.1433106975923803</v>
      </c>
      <c r="BC266" s="136">
        <f t="shared" si="1143"/>
        <v>5</v>
      </c>
      <c r="BD266" s="136">
        <f t="shared" si="1144"/>
        <v>15</v>
      </c>
      <c r="BE266" s="136">
        <f t="shared" si="1145"/>
        <v>1.5</v>
      </c>
      <c r="BF266" s="136">
        <f t="shared" si="1146"/>
        <v>0.156</v>
      </c>
      <c r="BG266" s="136">
        <f t="shared" si="1147"/>
        <v>0.13535863305440077</v>
      </c>
      <c r="BH266" s="93"/>
      <c r="BI266" s="93"/>
      <c r="BJ266" s="93"/>
      <c r="BK266" s="93"/>
      <c r="BL266" s="248"/>
      <c r="BM266" s="248"/>
      <c r="BN266" s="93"/>
      <c r="BO266" s="93"/>
      <c r="BP266" s="93"/>
      <c r="BQ266" s="93"/>
      <c r="BR266" s="93"/>
      <c r="BS266" s="248"/>
      <c r="BT266" s="248"/>
      <c r="BU266" s="93"/>
      <c r="BV266" s="93"/>
      <c r="BW266" s="93"/>
      <c r="BX266" s="93"/>
      <c r="BY266" s="248"/>
      <c r="BZ266" s="248"/>
      <c r="CA266" s="89"/>
      <c r="CB266" s="89"/>
      <c r="CC266" s="89"/>
      <c r="CD266" s="238"/>
      <c r="CE266" s="238"/>
      <c r="CF266" s="237"/>
      <c r="CG266" s="237"/>
      <c r="CH266" s="136"/>
      <c r="CI266" s="185"/>
      <c r="CJ266" s="185"/>
      <c r="CK266" s="237"/>
      <c r="CL266" s="90"/>
      <c r="CM266" s="90"/>
      <c r="CN266" s="136"/>
      <c r="CO266" s="90"/>
      <c r="CP266" s="90"/>
      <c r="CQ266" s="136"/>
      <c r="CR266" s="175"/>
      <c r="CS266" s="175"/>
      <c r="CT266" s="90"/>
      <c r="CU266" s="90"/>
      <c r="CV266" s="136"/>
      <c r="CW266" s="175"/>
      <c r="CX266" s="175"/>
      <c r="CY266" s="90"/>
      <c r="CZ266" s="90"/>
      <c r="DA266" s="136"/>
      <c r="DB266" s="136"/>
      <c r="DC266" s="136"/>
      <c r="DD266" s="136"/>
      <c r="DE266" s="136"/>
      <c r="DF266" s="234">
        <f t="shared" si="1153"/>
        <v>5</v>
      </c>
      <c r="DG266" s="234">
        <f t="shared" si="1154"/>
        <v>15</v>
      </c>
      <c r="DH266" s="234">
        <f t="shared" si="1155"/>
        <v>1.5</v>
      </c>
      <c r="DI266" s="234"/>
      <c r="DJ266" s="234"/>
      <c r="DK266" s="16"/>
      <c r="DL266" s="16"/>
    </row>
    <row r="267" spans="2:116" ht="15.75" customHeight="1" x14ac:dyDescent="0.35">
      <c r="B267" s="167">
        <v>1172</v>
      </c>
      <c r="C267" s="146" t="s">
        <v>702</v>
      </c>
      <c r="D267" s="129" t="s">
        <v>574</v>
      </c>
      <c r="E267" s="131" t="s">
        <v>713</v>
      </c>
      <c r="F267" s="180"/>
      <c r="G267" s="285"/>
      <c r="H267" s="180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288"/>
      <c r="V267" s="90"/>
      <c r="W267" s="136"/>
      <c r="X267" s="288"/>
      <c r="Y267" s="90"/>
      <c r="Z267" s="136"/>
      <c r="AA267" s="175"/>
      <c r="AB267" s="136"/>
      <c r="AC267" s="136"/>
      <c r="AD267" s="229"/>
      <c r="AE267" s="275"/>
      <c r="AF267" s="276"/>
      <c r="AG267" s="276"/>
      <c r="AH267" s="174"/>
      <c r="AI267" s="168"/>
      <c r="AJ267" s="289"/>
      <c r="AK267" s="274"/>
      <c r="AL267" s="274"/>
      <c r="AM267" s="174"/>
      <c r="AN267" s="136"/>
      <c r="AO267" s="136"/>
      <c r="AP267" s="136"/>
      <c r="AQ267" s="229">
        <v>44022</v>
      </c>
      <c r="AR267" s="116">
        <v>0</v>
      </c>
      <c r="AS267" s="116">
        <v>0</v>
      </c>
      <c r="AT267" s="117">
        <f t="shared" si="1133"/>
        <v>0</v>
      </c>
      <c r="AU267" s="116">
        <v>0.2</v>
      </c>
      <c r="AV267" s="116">
        <v>8.3226148142543685E-2</v>
      </c>
      <c r="AW267" s="115">
        <v>44026</v>
      </c>
      <c r="AX267" s="116">
        <v>1</v>
      </c>
      <c r="AY267" s="116">
        <v>10</v>
      </c>
      <c r="AZ267" s="117">
        <f t="shared" si="1134"/>
        <v>0.1</v>
      </c>
      <c r="BA267" s="116">
        <v>0.95499999999999996</v>
      </c>
      <c r="BB267" s="116">
        <v>0.13998936080857857</v>
      </c>
      <c r="BC267" s="136">
        <f t="shared" si="1143"/>
        <v>0.5</v>
      </c>
      <c r="BD267" s="136">
        <f t="shared" si="1144"/>
        <v>5</v>
      </c>
      <c r="BE267" s="136">
        <f t="shared" si="1145"/>
        <v>0.05</v>
      </c>
      <c r="BF267" s="136">
        <f t="shared" si="1146"/>
        <v>0.57750000000000001</v>
      </c>
      <c r="BG267" s="136">
        <f t="shared" si="1147"/>
        <v>0.11160775447556112</v>
      </c>
      <c r="BH267" s="261">
        <v>44383</v>
      </c>
      <c r="BI267" s="259">
        <v>35</v>
      </c>
      <c r="BJ267" s="259">
        <v>14</v>
      </c>
      <c r="BK267" s="259">
        <f t="shared" ref="BK267:BK272" si="1156">(BI267*BJ267)/100</f>
        <v>4.9000000000000004</v>
      </c>
      <c r="BL267" s="325">
        <v>1.9039999999999999</v>
      </c>
      <c r="BM267" s="325">
        <v>1.1262529564140107</v>
      </c>
      <c r="BN267" s="262"/>
      <c r="BO267" s="257">
        <v>44383</v>
      </c>
      <c r="BP267" s="258">
        <v>30</v>
      </c>
      <c r="BQ267" s="258">
        <v>7</v>
      </c>
      <c r="BR267" s="259">
        <f t="shared" ref="BR267:BR272" si="1157">(BP267*BQ267)/100</f>
        <v>2.1</v>
      </c>
      <c r="BS267" s="325">
        <v>0.80200000000000005</v>
      </c>
      <c r="BT267" s="325">
        <v>0.34555675898705451</v>
      </c>
      <c r="BU267" s="260"/>
      <c r="BV267" s="93">
        <f t="shared" ref="BV267:BX272" si="1158">AVERAGE(BI267,BP267)</f>
        <v>32.5</v>
      </c>
      <c r="BW267" s="93">
        <f t="shared" si="1158"/>
        <v>10.5</v>
      </c>
      <c r="BX267" s="93">
        <f t="shared" si="1158"/>
        <v>3.5</v>
      </c>
      <c r="BY267" s="248">
        <f t="shared" si="1151"/>
        <v>1.353</v>
      </c>
      <c r="BZ267" s="248">
        <f t="shared" si="1152"/>
        <v>0.7359048577005326</v>
      </c>
      <c r="CA267" s="89"/>
      <c r="CB267" s="89"/>
      <c r="CC267" s="89"/>
      <c r="CD267" s="238"/>
      <c r="CE267" s="238"/>
      <c r="CF267" s="237"/>
      <c r="CG267" s="237"/>
      <c r="CH267" s="136"/>
      <c r="CI267" s="185"/>
      <c r="CJ267" s="185"/>
      <c r="CK267" s="237"/>
      <c r="CL267" s="90"/>
      <c r="CM267" s="90"/>
      <c r="CN267" s="136"/>
      <c r="CO267" s="90"/>
      <c r="CP267" s="90"/>
      <c r="CQ267" s="136"/>
      <c r="CR267" s="175"/>
      <c r="CS267" s="175"/>
      <c r="CT267" s="90"/>
      <c r="CU267" s="90"/>
      <c r="CV267" s="136"/>
      <c r="CW267" s="175"/>
      <c r="CX267" s="175"/>
      <c r="CY267" s="90"/>
      <c r="CZ267" s="90"/>
      <c r="DA267" s="136"/>
      <c r="DB267" s="136"/>
      <c r="DC267" s="136"/>
      <c r="DD267" s="136"/>
      <c r="DE267" s="136"/>
      <c r="DF267" s="234">
        <f t="shared" si="1153"/>
        <v>16.5</v>
      </c>
      <c r="DG267" s="234">
        <f t="shared" si="1154"/>
        <v>7.75</v>
      </c>
      <c r="DH267" s="234">
        <f t="shared" si="1155"/>
        <v>1.7749999999999999</v>
      </c>
      <c r="DI267" s="234"/>
      <c r="DJ267" s="234"/>
      <c r="DK267" s="16"/>
      <c r="DL267" s="16"/>
    </row>
    <row r="268" spans="2:116" ht="15.75" customHeight="1" x14ac:dyDescent="0.35">
      <c r="B268" s="167">
        <v>1173</v>
      </c>
      <c r="C268" s="146" t="s">
        <v>708</v>
      </c>
      <c r="D268" s="129" t="s">
        <v>574</v>
      </c>
      <c r="E268" s="131" t="s">
        <v>713</v>
      </c>
      <c r="F268" s="180"/>
      <c r="G268" s="285"/>
      <c r="H268" s="180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288"/>
      <c r="V268" s="90"/>
      <c r="W268" s="136"/>
      <c r="X268" s="288"/>
      <c r="Y268" s="90"/>
      <c r="Z268" s="136"/>
      <c r="AA268" s="175"/>
      <c r="AB268" s="136"/>
      <c r="AC268" s="136"/>
      <c r="AD268" s="229"/>
      <c r="AE268" s="275"/>
      <c r="AF268" s="276"/>
      <c r="AG268" s="276"/>
      <c r="AH268" s="174"/>
      <c r="AI268" s="168"/>
      <c r="AJ268" s="289"/>
      <c r="AK268" s="274"/>
      <c r="AL268" s="274"/>
      <c r="AM268" s="174"/>
      <c r="AN268" s="136"/>
      <c r="AO268" s="136"/>
      <c r="AP268" s="136"/>
      <c r="AQ268" s="229">
        <v>44026</v>
      </c>
      <c r="AR268" s="116">
        <v>2</v>
      </c>
      <c r="AS268" s="116">
        <v>10</v>
      </c>
      <c r="AT268" s="117">
        <f t="shared" si="1133"/>
        <v>0.2</v>
      </c>
      <c r="AU268" s="116">
        <v>0.498</v>
      </c>
      <c r="AV268" s="116">
        <v>0.45950780238080552</v>
      </c>
      <c r="AW268" s="115">
        <v>44025</v>
      </c>
      <c r="AX268" s="116">
        <v>0</v>
      </c>
      <c r="AY268" s="116">
        <v>0</v>
      </c>
      <c r="AZ268" s="117">
        <f t="shared" si="1134"/>
        <v>0</v>
      </c>
      <c r="BA268" s="116">
        <v>0.247</v>
      </c>
      <c r="BB268" s="116">
        <v>4.8172135096076645E-2</v>
      </c>
      <c r="BC268" s="136">
        <f t="shared" si="1143"/>
        <v>1</v>
      </c>
      <c r="BD268" s="136">
        <f t="shared" si="1144"/>
        <v>5</v>
      </c>
      <c r="BE268" s="136">
        <f t="shared" si="1145"/>
        <v>0.1</v>
      </c>
      <c r="BF268" s="136">
        <f t="shared" si="1146"/>
        <v>0.3725</v>
      </c>
      <c r="BG268" s="136">
        <f t="shared" si="1147"/>
        <v>0.25383996873844106</v>
      </c>
      <c r="BH268" s="257">
        <v>44384</v>
      </c>
      <c r="BI268" s="258">
        <v>90</v>
      </c>
      <c r="BJ268" s="258">
        <v>7</v>
      </c>
      <c r="BK268" s="259">
        <f t="shared" si="1156"/>
        <v>6.3</v>
      </c>
      <c r="BL268" s="325">
        <v>5.38</v>
      </c>
      <c r="BM268" s="325">
        <v>5.5886524822695041</v>
      </c>
      <c r="BN268" s="260"/>
      <c r="BO268" s="257">
        <v>44385</v>
      </c>
      <c r="BP268" s="258">
        <v>60</v>
      </c>
      <c r="BQ268" s="258">
        <v>7</v>
      </c>
      <c r="BR268" s="259">
        <f t="shared" si="1157"/>
        <v>4.2</v>
      </c>
      <c r="BS268" s="325">
        <v>1.9239999999999999</v>
      </c>
      <c r="BT268" s="325">
        <v>2.8483448806774443</v>
      </c>
      <c r="BU268" s="260"/>
      <c r="BV268" s="93">
        <f t="shared" si="1158"/>
        <v>75</v>
      </c>
      <c r="BW268" s="93">
        <f t="shared" si="1158"/>
        <v>7</v>
      </c>
      <c r="BX268" s="93">
        <f t="shared" si="1158"/>
        <v>5.25</v>
      </c>
      <c r="BY268" s="248">
        <f t="shared" si="1151"/>
        <v>3.6520000000000001</v>
      </c>
      <c r="BZ268" s="248">
        <f t="shared" si="1152"/>
        <v>4.2184986814734744</v>
      </c>
      <c r="CA268" s="89"/>
      <c r="CB268" s="89"/>
      <c r="CC268" s="89"/>
      <c r="CD268" s="238"/>
      <c r="CE268" s="238"/>
      <c r="CF268" s="237"/>
      <c r="CG268" s="237"/>
      <c r="CH268" s="136"/>
      <c r="CI268" s="185"/>
      <c r="CJ268" s="185"/>
      <c r="CK268" s="237"/>
      <c r="CL268" s="90"/>
      <c r="CM268" s="90"/>
      <c r="CN268" s="136"/>
      <c r="CO268" s="90"/>
      <c r="CP268" s="90"/>
      <c r="CQ268" s="136"/>
      <c r="CR268" s="175"/>
      <c r="CS268" s="175"/>
      <c r="CT268" s="90"/>
      <c r="CU268" s="90"/>
      <c r="CV268" s="136"/>
      <c r="CW268" s="175"/>
      <c r="CX268" s="175"/>
      <c r="CY268" s="90"/>
      <c r="CZ268" s="90"/>
      <c r="DA268" s="136"/>
      <c r="DB268" s="136"/>
      <c r="DC268" s="136"/>
      <c r="DD268" s="136"/>
      <c r="DE268" s="136"/>
      <c r="DF268" s="234">
        <f t="shared" si="1153"/>
        <v>38</v>
      </c>
      <c r="DG268" s="234">
        <f t="shared" si="1154"/>
        <v>6</v>
      </c>
      <c r="DH268" s="234">
        <f t="shared" si="1155"/>
        <v>2.6749999999999998</v>
      </c>
      <c r="DI268" s="234"/>
      <c r="DJ268" s="234"/>
      <c r="DK268" s="16"/>
      <c r="DL268" s="16"/>
    </row>
    <row r="269" spans="2:116" ht="15.75" customHeight="1" x14ac:dyDescent="0.35">
      <c r="B269" s="167">
        <v>1174</v>
      </c>
      <c r="C269" s="146" t="s">
        <v>697</v>
      </c>
      <c r="D269" s="129" t="s">
        <v>574</v>
      </c>
      <c r="E269" s="131" t="s">
        <v>713</v>
      </c>
      <c r="F269" s="180"/>
      <c r="G269" s="285"/>
      <c r="H269" s="180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288"/>
      <c r="V269" s="90"/>
      <c r="W269" s="136"/>
      <c r="X269" s="288"/>
      <c r="Y269" s="90"/>
      <c r="Z269" s="136"/>
      <c r="AA269" s="175"/>
      <c r="AB269" s="136"/>
      <c r="AC269" s="136"/>
      <c r="AD269" s="229"/>
      <c r="AE269" s="275"/>
      <c r="AF269" s="276"/>
      <c r="AG269" s="276"/>
      <c r="AH269" s="174"/>
      <c r="AI269" s="168"/>
      <c r="AJ269" s="289"/>
      <c r="AK269" s="274"/>
      <c r="AL269" s="274"/>
      <c r="AM269" s="174"/>
      <c r="AN269" s="136"/>
      <c r="AO269" s="136"/>
      <c r="AP269" s="136"/>
      <c r="AQ269" s="229">
        <v>44025</v>
      </c>
      <c r="AR269" s="116">
        <v>30</v>
      </c>
      <c r="AS269" s="116">
        <v>10</v>
      </c>
      <c r="AT269" s="117">
        <f t="shared" si="1133"/>
        <v>3</v>
      </c>
      <c r="AU269" s="116">
        <v>0.58399999999999996</v>
      </c>
      <c r="AV269" s="116">
        <v>0.28923096699553297</v>
      </c>
      <c r="AW269" s="115">
        <v>44025</v>
      </c>
      <c r="AX269" s="116">
        <v>20</v>
      </c>
      <c r="AY269" s="116">
        <v>20</v>
      </c>
      <c r="AZ269" s="117">
        <f t="shared" si="1134"/>
        <v>4</v>
      </c>
      <c r="BA269" s="116">
        <v>1.4</v>
      </c>
      <c r="BB269" s="116">
        <v>0.3122538539439631</v>
      </c>
      <c r="BC269" s="136">
        <f t="shared" si="1143"/>
        <v>25</v>
      </c>
      <c r="BD269" s="136">
        <f t="shared" si="1144"/>
        <v>15</v>
      </c>
      <c r="BE269" s="136">
        <f t="shared" si="1145"/>
        <v>3.5</v>
      </c>
      <c r="BF269" s="136">
        <f t="shared" si="1146"/>
        <v>0.99199999999999999</v>
      </c>
      <c r="BG269" s="136">
        <f t="shared" si="1147"/>
        <v>0.30074241046974803</v>
      </c>
      <c r="BH269" s="257">
        <v>44385</v>
      </c>
      <c r="BI269" s="258">
        <v>45</v>
      </c>
      <c r="BJ269" s="258">
        <v>20</v>
      </c>
      <c r="BK269" s="259">
        <f t="shared" si="1156"/>
        <v>9</v>
      </c>
      <c r="BL269" s="325">
        <v>1.54</v>
      </c>
      <c r="BM269" s="325">
        <v>1.0814497272018708</v>
      </c>
      <c r="BN269" s="260"/>
      <c r="BO269" s="257">
        <v>44386</v>
      </c>
      <c r="BP269" s="258">
        <v>65</v>
      </c>
      <c r="BQ269" s="258">
        <v>33</v>
      </c>
      <c r="BR269" s="259">
        <f t="shared" si="1157"/>
        <v>21.45</v>
      </c>
      <c r="BS269" s="325">
        <v>3.5859999999999999</v>
      </c>
      <c r="BT269" s="325">
        <v>3.6448235750290805</v>
      </c>
      <c r="BU269" s="260"/>
      <c r="BV269" s="93">
        <f t="shared" si="1158"/>
        <v>55</v>
      </c>
      <c r="BW269" s="93">
        <f t="shared" si="1158"/>
        <v>26.5</v>
      </c>
      <c r="BX269" s="93">
        <f t="shared" si="1158"/>
        <v>15.225</v>
      </c>
      <c r="BY269" s="248">
        <f t="shared" si="1151"/>
        <v>2.5629999999999997</v>
      </c>
      <c r="BZ269" s="248">
        <f t="shared" si="1152"/>
        <v>2.3631366511154757</v>
      </c>
      <c r="CA269" s="89"/>
      <c r="CB269" s="89"/>
      <c r="CC269" s="89"/>
      <c r="CD269" s="238"/>
      <c r="CE269" s="238"/>
      <c r="CF269" s="237"/>
      <c r="CG269" s="237"/>
      <c r="CH269" s="136"/>
      <c r="CI269" s="185"/>
      <c r="CJ269" s="185"/>
      <c r="CK269" s="237"/>
      <c r="CL269" s="90"/>
      <c r="CM269" s="90"/>
      <c r="CN269" s="136"/>
      <c r="CO269" s="90"/>
      <c r="CP269" s="90"/>
      <c r="CQ269" s="136"/>
      <c r="CR269" s="175"/>
      <c r="CS269" s="175"/>
      <c r="CT269" s="90"/>
      <c r="CU269" s="90"/>
      <c r="CV269" s="136"/>
      <c r="CW269" s="175"/>
      <c r="CX269" s="175"/>
      <c r="CY269" s="90"/>
      <c r="CZ269" s="90"/>
      <c r="DA269" s="136"/>
      <c r="DB269" s="136"/>
      <c r="DC269" s="136"/>
      <c r="DD269" s="136"/>
      <c r="DE269" s="136"/>
      <c r="DF269" s="234">
        <f t="shared" si="1153"/>
        <v>40</v>
      </c>
      <c r="DG269" s="234">
        <f t="shared" si="1154"/>
        <v>20.75</v>
      </c>
      <c r="DH269" s="234">
        <f t="shared" si="1155"/>
        <v>9.3625000000000007</v>
      </c>
      <c r="DI269" s="234"/>
      <c r="DJ269" s="234"/>
      <c r="DK269" s="16"/>
      <c r="DL269" s="16"/>
    </row>
    <row r="270" spans="2:116" ht="15.75" customHeight="1" x14ac:dyDescent="0.35">
      <c r="B270" s="167">
        <v>1175</v>
      </c>
      <c r="C270" s="146" t="s">
        <v>701</v>
      </c>
      <c r="D270" s="129" t="s">
        <v>574</v>
      </c>
      <c r="E270" s="131" t="s">
        <v>713</v>
      </c>
      <c r="F270" s="180"/>
      <c r="G270" s="285"/>
      <c r="H270" s="180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288"/>
      <c r="V270" s="90"/>
      <c r="W270" s="136"/>
      <c r="X270" s="288"/>
      <c r="Y270" s="90"/>
      <c r="Z270" s="136"/>
      <c r="AA270" s="175"/>
      <c r="AB270" s="136"/>
      <c r="AC270" s="136"/>
      <c r="AD270" s="229"/>
      <c r="AE270" s="275"/>
      <c r="AF270" s="276"/>
      <c r="AG270" s="276"/>
      <c r="AH270" s="174"/>
      <c r="AI270" s="168"/>
      <c r="AJ270" s="289"/>
      <c r="AK270" s="274"/>
      <c r="AL270" s="274"/>
      <c r="AM270" s="174"/>
      <c r="AN270" s="136"/>
      <c r="AO270" s="136"/>
      <c r="AP270" s="136"/>
      <c r="AQ270" s="229">
        <v>44026</v>
      </c>
      <c r="AR270" s="116">
        <v>0</v>
      </c>
      <c r="AS270" s="116">
        <v>0</v>
      </c>
      <c r="AT270" s="117">
        <f t="shared" si="1133"/>
        <v>0</v>
      </c>
      <c r="AU270" s="116">
        <v>4.1000000000000002E-2</v>
      </c>
      <c r="AV270" s="116">
        <v>0.4282115869017632</v>
      </c>
      <c r="AW270" s="115">
        <v>44023</v>
      </c>
      <c r="AX270" s="116">
        <v>20</v>
      </c>
      <c r="AY270" s="116">
        <v>20</v>
      </c>
      <c r="AZ270" s="117">
        <f t="shared" si="1134"/>
        <v>4</v>
      </c>
      <c r="BA270" s="116">
        <v>0.27200000000000002</v>
      </c>
      <c r="BB270" s="116">
        <v>1.9648271679805946</v>
      </c>
      <c r="BC270" s="136">
        <f t="shared" si="1143"/>
        <v>10</v>
      </c>
      <c r="BD270" s="136">
        <f t="shared" si="1144"/>
        <v>10</v>
      </c>
      <c r="BE270" s="136">
        <f t="shared" si="1145"/>
        <v>2</v>
      </c>
      <c r="BF270" s="136">
        <f t="shared" si="1146"/>
        <v>0.1565</v>
      </c>
      <c r="BG270" s="136">
        <f t="shared" si="1147"/>
        <v>1.1965193774411789</v>
      </c>
      <c r="BH270" s="261">
        <v>44382</v>
      </c>
      <c r="BI270" s="259">
        <v>40</v>
      </c>
      <c r="BJ270" s="259">
        <v>33</v>
      </c>
      <c r="BK270" s="259">
        <f t="shared" si="1156"/>
        <v>13.2</v>
      </c>
      <c r="BL270" s="325">
        <v>0.41299999999999998</v>
      </c>
      <c r="BM270" s="325">
        <v>0.32561505065123009</v>
      </c>
      <c r="BN270" s="262"/>
      <c r="BO270" s="257">
        <v>44383</v>
      </c>
      <c r="BP270" s="258">
        <v>10</v>
      </c>
      <c r="BQ270" s="258">
        <v>40</v>
      </c>
      <c r="BR270" s="259">
        <f t="shared" si="1157"/>
        <v>4</v>
      </c>
      <c r="BS270" s="325">
        <v>2.0510000000000002</v>
      </c>
      <c r="BT270" s="325">
        <v>0.30490317264112071</v>
      </c>
      <c r="BU270" s="260"/>
      <c r="BV270" s="93">
        <f t="shared" si="1158"/>
        <v>25</v>
      </c>
      <c r="BW270" s="93">
        <f t="shared" si="1158"/>
        <v>36.5</v>
      </c>
      <c r="BX270" s="93">
        <f t="shared" si="1158"/>
        <v>8.6</v>
      </c>
      <c r="BY270" s="248">
        <f t="shared" si="1151"/>
        <v>1.232</v>
      </c>
      <c r="BZ270" s="248">
        <f t="shared" si="1152"/>
        <v>0.31525911164617537</v>
      </c>
      <c r="CA270" s="89"/>
      <c r="CB270" s="89"/>
      <c r="CC270" s="89"/>
      <c r="CD270" s="238"/>
      <c r="CE270" s="238"/>
      <c r="CF270" s="237"/>
      <c r="CG270" s="237"/>
      <c r="CH270" s="136"/>
      <c r="CI270" s="185"/>
      <c r="CJ270" s="185"/>
      <c r="CK270" s="237"/>
      <c r="CL270" s="90"/>
      <c r="CM270" s="90"/>
      <c r="CN270" s="136"/>
      <c r="CO270" s="90"/>
      <c r="CP270" s="90"/>
      <c r="CQ270" s="136"/>
      <c r="CR270" s="175"/>
      <c r="CS270" s="175"/>
      <c r="CT270" s="90"/>
      <c r="CU270" s="90"/>
      <c r="CV270" s="136"/>
      <c r="CW270" s="175"/>
      <c r="CX270" s="175"/>
      <c r="CY270" s="90"/>
      <c r="CZ270" s="90"/>
      <c r="DA270" s="136"/>
      <c r="DB270" s="136"/>
      <c r="DC270" s="136"/>
      <c r="DD270" s="136"/>
      <c r="DE270" s="136"/>
      <c r="DF270" s="234">
        <f t="shared" si="1153"/>
        <v>17.5</v>
      </c>
      <c r="DG270" s="234">
        <f t="shared" si="1154"/>
        <v>23.25</v>
      </c>
      <c r="DH270" s="234">
        <f t="shared" si="1155"/>
        <v>5.3</v>
      </c>
      <c r="DI270" s="234"/>
      <c r="DJ270" s="234"/>
      <c r="DK270" s="16"/>
      <c r="DL270" s="16"/>
    </row>
    <row r="271" spans="2:116" ht="15.75" customHeight="1" x14ac:dyDescent="0.35">
      <c r="B271" s="167">
        <v>1176</v>
      </c>
      <c r="C271" s="146" t="s">
        <v>684</v>
      </c>
      <c r="D271" s="129" t="s">
        <v>574</v>
      </c>
      <c r="E271" s="131" t="s">
        <v>713</v>
      </c>
      <c r="F271" s="180"/>
      <c r="G271" s="285"/>
      <c r="H271" s="180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288"/>
      <c r="V271" s="90"/>
      <c r="W271" s="136"/>
      <c r="X271" s="288"/>
      <c r="Y271" s="90"/>
      <c r="Z271" s="136"/>
      <c r="AA271" s="175"/>
      <c r="AB271" s="136"/>
      <c r="AC271" s="136"/>
      <c r="AD271" s="229"/>
      <c r="AE271" s="275"/>
      <c r="AF271" s="276"/>
      <c r="AG271" s="276"/>
      <c r="AH271" s="174"/>
      <c r="AI271" s="168"/>
      <c r="AJ271" s="289"/>
      <c r="AK271" s="274"/>
      <c r="AL271" s="274"/>
      <c r="AM271" s="174"/>
      <c r="AN271" s="136"/>
      <c r="AO271" s="136"/>
      <c r="AP271" s="136"/>
      <c r="AQ271" s="229">
        <v>44026</v>
      </c>
      <c r="AR271" s="116">
        <v>40</v>
      </c>
      <c r="AS271" s="116">
        <v>40</v>
      </c>
      <c r="AT271" s="117">
        <f t="shared" si="1133"/>
        <v>16</v>
      </c>
      <c r="AU271" s="116">
        <v>2.9369999999999998</v>
      </c>
      <c r="AV271" s="116">
        <v>1.154127100073046</v>
      </c>
      <c r="AW271" s="115">
        <v>44026</v>
      </c>
      <c r="AX271" s="116">
        <v>10</v>
      </c>
      <c r="AY271" s="116">
        <v>50</v>
      </c>
      <c r="AZ271" s="117">
        <f t="shared" si="1134"/>
        <v>5</v>
      </c>
      <c r="BA271" s="116">
        <v>2.4910000000000001</v>
      </c>
      <c r="BB271" s="116">
        <v>1.2063715155774186</v>
      </c>
      <c r="BC271" s="136">
        <f t="shared" si="1143"/>
        <v>25</v>
      </c>
      <c r="BD271" s="136">
        <f t="shared" si="1144"/>
        <v>45</v>
      </c>
      <c r="BE271" s="136">
        <f t="shared" si="1145"/>
        <v>10.5</v>
      </c>
      <c r="BF271" s="136">
        <f t="shared" si="1146"/>
        <v>2.714</v>
      </c>
      <c r="BG271" s="136">
        <f t="shared" si="1147"/>
        <v>1.1802493078252323</v>
      </c>
      <c r="BH271" s="261">
        <v>44385</v>
      </c>
      <c r="BI271" s="259">
        <v>15</v>
      </c>
      <c r="BJ271" s="259">
        <v>33</v>
      </c>
      <c r="BK271" s="259">
        <f t="shared" si="1156"/>
        <v>4.95</v>
      </c>
      <c r="BL271" s="325">
        <v>7.298</v>
      </c>
      <c r="BM271" s="325">
        <v>5.8305830583058311</v>
      </c>
      <c r="BN271" s="262"/>
      <c r="BO271" s="257">
        <v>44389</v>
      </c>
      <c r="BP271" s="258">
        <v>50</v>
      </c>
      <c r="BQ271" s="258">
        <v>33</v>
      </c>
      <c r="BR271" s="259">
        <f t="shared" si="1157"/>
        <v>16.5</v>
      </c>
      <c r="BS271" s="325">
        <v>7.7619999999999996</v>
      </c>
      <c r="BT271" s="325">
        <v>4.9015967322688452</v>
      </c>
      <c r="BU271" s="260"/>
      <c r="BV271" s="93">
        <f t="shared" si="1158"/>
        <v>32.5</v>
      </c>
      <c r="BW271" s="93">
        <f t="shared" si="1158"/>
        <v>33</v>
      </c>
      <c r="BX271" s="93">
        <f t="shared" si="1158"/>
        <v>10.725</v>
      </c>
      <c r="BY271" s="248">
        <f t="shared" si="1151"/>
        <v>7.5299999999999994</v>
      </c>
      <c r="BZ271" s="248">
        <f t="shared" si="1152"/>
        <v>5.3660898952873382</v>
      </c>
      <c r="CA271" s="89"/>
      <c r="CB271" s="89"/>
      <c r="CC271" s="89"/>
      <c r="CD271" s="238"/>
      <c r="CE271" s="238"/>
      <c r="CF271" s="237"/>
      <c r="CG271" s="237"/>
      <c r="CH271" s="136"/>
      <c r="CI271" s="185"/>
      <c r="CJ271" s="185"/>
      <c r="CK271" s="237"/>
      <c r="CL271" s="90"/>
      <c r="CM271" s="90"/>
      <c r="CN271" s="136"/>
      <c r="CO271" s="90"/>
      <c r="CP271" s="90"/>
      <c r="CQ271" s="136"/>
      <c r="CR271" s="175"/>
      <c r="CS271" s="175"/>
      <c r="CT271" s="90"/>
      <c r="CU271" s="90"/>
      <c r="CV271" s="136"/>
      <c r="CW271" s="175"/>
      <c r="CX271" s="175"/>
      <c r="CY271" s="90"/>
      <c r="CZ271" s="90"/>
      <c r="DA271" s="136"/>
      <c r="DB271" s="136"/>
      <c r="DC271" s="136"/>
      <c r="DD271" s="136"/>
      <c r="DE271" s="136"/>
      <c r="DF271" s="234">
        <f t="shared" si="1153"/>
        <v>28.75</v>
      </c>
      <c r="DG271" s="234">
        <f t="shared" si="1154"/>
        <v>39</v>
      </c>
      <c r="DH271" s="234">
        <f t="shared" si="1155"/>
        <v>10.612500000000001</v>
      </c>
      <c r="DI271" s="234"/>
      <c r="DJ271" s="234"/>
      <c r="DK271" s="16"/>
      <c r="DL271" s="16"/>
    </row>
    <row r="272" spans="2:116" ht="15.75" customHeight="1" x14ac:dyDescent="0.35">
      <c r="B272" s="167">
        <v>1177</v>
      </c>
      <c r="C272" s="146" t="s">
        <v>703</v>
      </c>
      <c r="D272" s="129" t="s">
        <v>574</v>
      </c>
      <c r="E272" s="131" t="s">
        <v>713</v>
      </c>
      <c r="F272" s="180"/>
      <c r="G272" s="285"/>
      <c r="H272" s="180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288"/>
      <c r="V272" s="90"/>
      <c r="W272" s="136"/>
      <c r="X272" s="288"/>
      <c r="Y272" s="90"/>
      <c r="Z272" s="136"/>
      <c r="AA272" s="175"/>
      <c r="AB272" s="136"/>
      <c r="AC272" s="136"/>
      <c r="AD272" s="229"/>
      <c r="AE272" s="275"/>
      <c r="AF272" s="276"/>
      <c r="AG272" s="276"/>
      <c r="AH272" s="174"/>
      <c r="AI272" s="168"/>
      <c r="AJ272" s="289"/>
      <c r="AK272" s="274"/>
      <c r="AL272" s="274"/>
      <c r="AM272" s="174"/>
      <c r="AN272" s="136"/>
      <c r="AO272" s="136"/>
      <c r="AP272" s="136"/>
      <c r="AQ272" s="229">
        <v>44025</v>
      </c>
      <c r="AR272" s="116">
        <v>1</v>
      </c>
      <c r="AS272" s="116">
        <v>10</v>
      </c>
      <c r="AT272" s="117">
        <f t="shared" si="1133"/>
        <v>0.1</v>
      </c>
      <c r="AU272" s="116">
        <v>0.78</v>
      </c>
      <c r="AV272" s="116">
        <v>0.2488360892599133</v>
      </c>
      <c r="AW272" s="115" t="s">
        <v>733</v>
      </c>
      <c r="AX272" s="116">
        <v>15</v>
      </c>
      <c r="AY272" s="116">
        <v>10</v>
      </c>
      <c r="AZ272" s="117">
        <f t="shared" si="1134"/>
        <v>1.5</v>
      </c>
      <c r="BA272" s="116">
        <v>1.1140000000000001</v>
      </c>
      <c r="BB272" s="116">
        <v>0.28315894885873133</v>
      </c>
      <c r="BC272" s="136">
        <f t="shared" si="1143"/>
        <v>8</v>
      </c>
      <c r="BD272" s="136">
        <f t="shared" si="1144"/>
        <v>10</v>
      </c>
      <c r="BE272" s="136">
        <f t="shared" si="1145"/>
        <v>0.8</v>
      </c>
      <c r="BF272" s="136">
        <f t="shared" si="1146"/>
        <v>0.94700000000000006</v>
      </c>
      <c r="BG272" s="136">
        <f t="shared" si="1147"/>
        <v>0.26599751905932234</v>
      </c>
      <c r="BH272" s="261">
        <v>44383</v>
      </c>
      <c r="BI272" s="259">
        <v>10</v>
      </c>
      <c r="BJ272" s="259">
        <v>7</v>
      </c>
      <c r="BK272" s="259">
        <f t="shared" si="1156"/>
        <v>0.7</v>
      </c>
      <c r="BL272" s="325">
        <v>2.4119999999999999</v>
      </c>
      <c r="BM272" s="325">
        <v>1.9170216706797554</v>
      </c>
      <c r="BN272" s="262"/>
      <c r="BO272" s="257">
        <v>44385</v>
      </c>
      <c r="BP272" s="258">
        <v>60</v>
      </c>
      <c r="BQ272" s="258">
        <v>40</v>
      </c>
      <c r="BR272" s="259">
        <f t="shared" si="1157"/>
        <v>24</v>
      </c>
      <c r="BS272" s="325">
        <v>2.746</v>
      </c>
      <c r="BT272" s="325">
        <v>1.7120731479753686</v>
      </c>
      <c r="BU272" s="260"/>
      <c r="BV272" s="93">
        <f t="shared" si="1158"/>
        <v>35</v>
      </c>
      <c r="BW272" s="93">
        <f t="shared" si="1158"/>
        <v>23.5</v>
      </c>
      <c r="BX272" s="93">
        <f t="shared" si="1158"/>
        <v>12.35</v>
      </c>
      <c r="BY272" s="248">
        <f t="shared" si="1151"/>
        <v>2.5789999999999997</v>
      </c>
      <c r="BZ272" s="248">
        <f t="shared" si="1152"/>
        <v>1.814547409327562</v>
      </c>
      <c r="CA272" s="89"/>
      <c r="CB272" s="89"/>
      <c r="CC272" s="89"/>
      <c r="CD272" s="238"/>
      <c r="CE272" s="238"/>
      <c r="CF272" s="237"/>
      <c r="CG272" s="237"/>
      <c r="CH272" s="136"/>
      <c r="CI272" s="185"/>
      <c r="CJ272" s="185"/>
      <c r="CK272" s="237"/>
      <c r="CL272" s="90"/>
      <c r="CM272" s="90"/>
      <c r="CN272" s="136"/>
      <c r="CO272" s="90"/>
      <c r="CP272" s="90"/>
      <c r="CQ272" s="136"/>
      <c r="CR272" s="175"/>
      <c r="CS272" s="175"/>
      <c r="CT272" s="90"/>
      <c r="CU272" s="90"/>
      <c r="CV272" s="136"/>
      <c r="CW272" s="175"/>
      <c r="CX272" s="175"/>
      <c r="CY272" s="90"/>
      <c r="CZ272" s="90"/>
      <c r="DA272" s="136"/>
      <c r="DB272" s="136"/>
      <c r="DC272" s="136"/>
      <c r="DD272" s="136"/>
      <c r="DE272" s="136"/>
      <c r="DF272" s="234">
        <f t="shared" si="1153"/>
        <v>21.5</v>
      </c>
      <c r="DG272" s="234">
        <f t="shared" si="1154"/>
        <v>16.75</v>
      </c>
      <c r="DH272" s="234">
        <f t="shared" si="1155"/>
        <v>6.5750000000000002</v>
      </c>
      <c r="DI272" s="234"/>
      <c r="DJ272" s="234"/>
      <c r="DK272" s="16"/>
      <c r="DL272" s="16"/>
    </row>
    <row r="273" spans="2:116" ht="15.75" customHeight="1" x14ac:dyDescent="0.35">
      <c r="B273" s="167">
        <v>1178</v>
      </c>
      <c r="C273" s="146" t="s">
        <v>707</v>
      </c>
      <c r="D273" s="129" t="s">
        <v>574</v>
      </c>
      <c r="E273" s="131" t="s">
        <v>713</v>
      </c>
      <c r="F273" s="180"/>
      <c r="G273" s="285"/>
      <c r="H273" s="180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288"/>
      <c r="V273" s="90"/>
      <c r="W273" s="136"/>
      <c r="X273" s="288"/>
      <c r="Y273" s="90"/>
      <c r="Z273" s="136"/>
      <c r="AA273" s="175"/>
      <c r="AB273" s="136"/>
      <c r="AC273" s="136"/>
      <c r="AD273" s="229"/>
      <c r="AE273" s="275"/>
      <c r="AF273" s="276"/>
      <c r="AG273" s="276"/>
      <c r="AH273" s="174"/>
      <c r="AI273" s="168"/>
      <c r="AJ273" s="289"/>
      <c r="AK273" s="274"/>
      <c r="AL273" s="274"/>
      <c r="AM273" s="174"/>
      <c r="AN273" s="136"/>
      <c r="AO273" s="136"/>
      <c r="AP273" s="136"/>
      <c r="AQ273" s="229">
        <v>44028</v>
      </c>
      <c r="AR273" s="116">
        <v>3</v>
      </c>
      <c r="AS273" s="116">
        <v>10</v>
      </c>
      <c r="AT273" s="117">
        <f t="shared" si="1133"/>
        <v>0.3</v>
      </c>
      <c r="AU273" s="116">
        <v>2.395</v>
      </c>
      <c r="AV273" s="116">
        <v>1.3258800702208258</v>
      </c>
      <c r="AW273" s="115">
        <v>44030</v>
      </c>
      <c r="AX273" s="116">
        <v>5</v>
      </c>
      <c r="AY273" s="116">
        <v>35</v>
      </c>
      <c r="AZ273" s="117">
        <f t="shared" si="1134"/>
        <v>1.75</v>
      </c>
      <c r="BA273" s="116">
        <v>4.2910000000000004</v>
      </c>
      <c r="BB273" s="116">
        <v>1.3661649214659688</v>
      </c>
      <c r="BC273" s="136">
        <f t="shared" si="1143"/>
        <v>4</v>
      </c>
      <c r="BD273" s="136">
        <f t="shared" si="1144"/>
        <v>22.5</v>
      </c>
      <c r="BE273" s="136">
        <f t="shared" si="1145"/>
        <v>1.0249999999999999</v>
      </c>
      <c r="BF273" s="136">
        <f t="shared" si="1146"/>
        <v>3.343</v>
      </c>
      <c r="BG273" s="136">
        <f t="shared" si="1147"/>
        <v>1.3460224958433973</v>
      </c>
      <c r="BH273" s="93"/>
      <c r="BI273" s="93"/>
      <c r="BJ273" s="93"/>
      <c r="BK273" s="93"/>
      <c r="BL273" s="248"/>
      <c r="BM273" s="248"/>
      <c r="BN273" s="93"/>
      <c r="BO273" s="93"/>
      <c r="BP273" s="93"/>
      <c r="BQ273" s="93"/>
      <c r="BR273" s="93"/>
      <c r="BS273" s="248"/>
      <c r="BT273" s="248"/>
      <c r="BU273" s="93"/>
      <c r="BV273" s="93"/>
      <c r="BW273" s="93"/>
      <c r="BX273" s="93"/>
      <c r="BY273" s="248"/>
      <c r="BZ273" s="248"/>
      <c r="CA273" s="89"/>
      <c r="CB273" s="89"/>
      <c r="CC273" s="89"/>
      <c r="CD273" s="238"/>
      <c r="CE273" s="238"/>
      <c r="CF273" s="237"/>
      <c r="CG273" s="237"/>
      <c r="CH273" s="136"/>
      <c r="CI273" s="185"/>
      <c r="CJ273" s="185"/>
      <c r="CK273" s="237"/>
      <c r="CL273" s="90"/>
      <c r="CM273" s="90"/>
      <c r="CN273" s="136"/>
      <c r="CO273" s="90"/>
      <c r="CP273" s="90"/>
      <c r="CQ273" s="136"/>
      <c r="CR273" s="175"/>
      <c r="CS273" s="175"/>
      <c r="CT273" s="90"/>
      <c r="CU273" s="90"/>
      <c r="CV273" s="136"/>
      <c r="CW273" s="175"/>
      <c r="CX273" s="175"/>
      <c r="CY273" s="90"/>
      <c r="CZ273" s="90"/>
      <c r="DA273" s="136"/>
      <c r="DB273" s="136"/>
      <c r="DC273" s="136"/>
      <c r="DD273" s="136"/>
      <c r="DE273" s="136"/>
      <c r="DF273" s="234">
        <f t="shared" si="1153"/>
        <v>4</v>
      </c>
      <c r="DG273" s="234">
        <f t="shared" si="1154"/>
        <v>22.5</v>
      </c>
      <c r="DH273" s="234">
        <f t="shared" si="1155"/>
        <v>1.0249999999999999</v>
      </c>
      <c r="DI273" s="234"/>
      <c r="DJ273" s="234"/>
      <c r="DK273" s="16"/>
      <c r="DL273" s="16"/>
    </row>
    <row r="274" spans="2:116" ht="15.75" customHeight="1" x14ac:dyDescent="0.35">
      <c r="B274" s="167">
        <v>1179</v>
      </c>
      <c r="C274" s="146" t="s">
        <v>700</v>
      </c>
      <c r="D274" s="129" t="s">
        <v>574</v>
      </c>
      <c r="E274" s="131" t="s">
        <v>713</v>
      </c>
      <c r="F274" s="180"/>
      <c r="G274" s="285"/>
      <c r="H274" s="180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288"/>
      <c r="V274" s="90"/>
      <c r="W274" s="136"/>
      <c r="X274" s="288"/>
      <c r="Y274" s="90"/>
      <c r="Z274" s="136"/>
      <c r="AA274" s="175"/>
      <c r="AB274" s="136"/>
      <c r="AC274" s="136"/>
      <c r="AD274" s="229"/>
      <c r="AE274" s="275"/>
      <c r="AF274" s="276"/>
      <c r="AG274" s="276"/>
      <c r="AH274" s="174"/>
      <c r="AI274" s="168"/>
      <c r="AJ274" s="289"/>
      <c r="AK274" s="274"/>
      <c r="AL274" s="274"/>
      <c r="AM274" s="174"/>
      <c r="AN274" s="136"/>
      <c r="AO274" s="136"/>
      <c r="AP274" s="136"/>
      <c r="AQ274" s="229">
        <v>44028</v>
      </c>
      <c r="AR274" s="116">
        <v>5</v>
      </c>
      <c r="AS274" s="116">
        <v>80</v>
      </c>
      <c r="AT274" s="117">
        <f t="shared" si="1133"/>
        <v>4</v>
      </c>
      <c r="AU274" s="116">
        <v>4.24</v>
      </c>
      <c r="AV274" s="116">
        <v>0.63040751342832335</v>
      </c>
      <c r="AW274" s="115">
        <v>44029</v>
      </c>
      <c r="AX274" s="116">
        <v>5</v>
      </c>
      <c r="AY274" s="116">
        <v>80</v>
      </c>
      <c r="AZ274" s="117">
        <f t="shared" si="1134"/>
        <v>4</v>
      </c>
      <c r="BA274" s="116">
        <v>4.226</v>
      </c>
      <c r="BB274" s="116">
        <v>2.0500669619861958</v>
      </c>
      <c r="BC274" s="136">
        <f t="shared" si="1143"/>
        <v>5</v>
      </c>
      <c r="BD274" s="136">
        <f t="shared" si="1144"/>
        <v>80</v>
      </c>
      <c r="BE274" s="136">
        <f t="shared" si="1145"/>
        <v>4</v>
      </c>
      <c r="BF274" s="136">
        <f t="shared" si="1146"/>
        <v>4.2330000000000005</v>
      </c>
      <c r="BG274" s="136">
        <f t="shared" si="1147"/>
        <v>1.3402372377072596</v>
      </c>
      <c r="BH274" s="257">
        <v>44389</v>
      </c>
      <c r="BI274" s="258">
        <v>25</v>
      </c>
      <c r="BJ274" s="258">
        <v>20</v>
      </c>
      <c r="BK274" s="259">
        <f>(BI274*BJ274)/100</f>
        <v>5</v>
      </c>
      <c r="BL274" s="325">
        <v>4.407</v>
      </c>
      <c r="BM274" s="325">
        <v>10.943396226415095</v>
      </c>
      <c r="BN274" s="260"/>
      <c r="BO274" s="257">
        <v>44389</v>
      </c>
      <c r="BP274" s="258">
        <v>50</v>
      </c>
      <c r="BQ274" s="258">
        <v>33</v>
      </c>
      <c r="BR274" s="259">
        <f>(BP274*BQ274)/100</f>
        <v>16.5</v>
      </c>
      <c r="BS274" s="325">
        <v>4.2720000000000002</v>
      </c>
      <c r="BT274" s="325">
        <v>5.5942109657667691</v>
      </c>
      <c r="BU274" s="260"/>
      <c r="BV274" s="93">
        <f t="shared" ref="BV274:BX275" si="1159">AVERAGE(BI274,BP274)</f>
        <v>37.5</v>
      </c>
      <c r="BW274" s="93">
        <f t="shared" si="1159"/>
        <v>26.5</v>
      </c>
      <c r="BX274" s="93">
        <f t="shared" si="1159"/>
        <v>10.75</v>
      </c>
      <c r="BY274" s="248">
        <f t="shared" si="1151"/>
        <v>4.3395000000000001</v>
      </c>
      <c r="BZ274" s="248">
        <f t="shared" si="1152"/>
        <v>8.2688035960909314</v>
      </c>
      <c r="CA274" s="89"/>
      <c r="CB274" s="89"/>
      <c r="CC274" s="89"/>
      <c r="CD274" s="238"/>
      <c r="CE274" s="238"/>
      <c r="CF274" s="237"/>
      <c r="CG274" s="237"/>
      <c r="CH274" s="136"/>
      <c r="CI274" s="185"/>
      <c r="CJ274" s="185"/>
      <c r="CK274" s="237"/>
      <c r="CL274" s="90"/>
      <c r="CM274" s="90"/>
      <c r="CN274" s="136"/>
      <c r="CO274" s="90"/>
      <c r="CP274" s="90"/>
      <c r="CQ274" s="136"/>
      <c r="CR274" s="175"/>
      <c r="CS274" s="175"/>
      <c r="CT274" s="90"/>
      <c r="CU274" s="90"/>
      <c r="CV274" s="136"/>
      <c r="CW274" s="175"/>
      <c r="CX274" s="175"/>
      <c r="CY274" s="90"/>
      <c r="CZ274" s="90"/>
      <c r="DA274" s="136"/>
      <c r="DB274" s="136"/>
      <c r="DC274" s="136"/>
      <c r="DD274" s="136"/>
      <c r="DE274" s="136"/>
      <c r="DF274" s="234">
        <f t="shared" si="1153"/>
        <v>21.25</v>
      </c>
      <c r="DG274" s="234">
        <f t="shared" si="1154"/>
        <v>53.25</v>
      </c>
      <c r="DH274" s="234">
        <f t="shared" si="1155"/>
        <v>7.375</v>
      </c>
      <c r="DI274" s="234"/>
      <c r="DJ274" s="234"/>
      <c r="DK274" s="16"/>
      <c r="DL274" s="16"/>
    </row>
    <row r="275" spans="2:116" ht="15.75" customHeight="1" x14ac:dyDescent="0.35">
      <c r="B275" s="167">
        <v>1180</v>
      </c>
      <c r="C275" s="146" t="s">
        <v>705</v>
      </c>
      <c r="D275" s="129" t="s">
        <v>574</v>
      </c>
      <c r="E275" s="131" t="s">
        <v>713</v>
      </c>
      <c r="F275" s="180"/>
      <c r="G275" s="285"/>
      <c r="H275" s="180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288"/>
      <c r="V275" s="90"/>
      <c r="W275" s="136"/>
      <c r="X275" s="288"/>
      <c r="Y275" s="90"/>
      <c r="Z275" s="136"/>
      <c r="AA275" s="175"/>
      <c r="AB275" s="136"/>
      <c r="AC275" s="136"/>
      <c r="AD275" s="229"/>
      <c r="AE275" s="275"/>
      <c r="AF275" s="276"/>
      <c r="AG275" s="276"/>
      <c r="AH275" s="174"/>
      <c r="AI275" s="168"/>
      <c r="AJ275" s="289"/>
      <c r="AK275" s="274"/>
      <c r="AL275" s="274"/>
      <c r="AM275" s="174"/>
      <c r="AN275" s="136"/>
      <c r="AO275" s="136"/>
      <c r="AP275" s="136"/>
      <c r="AQ275" s="229">
        <v>44027</v>
      </c>
      <c r="AR275" s="116">
        <v>15</v>
      </c>
      <c r="AS275" s="116">
        <v>70</v>
      </c>
      <c r="AT275" s="117">
        <f t="shared" si="1133"/>
        <v>10.5</v>
      </c>
      <c r="AU275" s="116">
        <v>3.1419999999999999</v>
      </c>
      <c r="AV275" s="116">
        <v>0.9874326750448833</v>
      </c>
      <c r="AW275" s="115">
        <v>44027</v>
      </c>
      <c r="AX275" s="116">
        <v>65</v>
      </c>
      <c r="AY275" s="116">
        <v>45</v>
      </c>
      <c r="AZ275" s="117">
        <f t="shared" si="1134"/>
        <v>29.25</v>
      </c>
      <c r="BA275" s="116">
        <v>3.714</v>
      </c>
      <c r="BB275" s="116">
        <v>0.99628656824563011</v>
      </c>
      <c r="BC275" s="136">
        <f t="shared" si="1143"/>
        <v>40</v>
      </c>
      <c r="BD275" s="136">
        <f t="shared" si="1144"/>
        <v>57.5</v>
      </c>
      <c r="BE275" s="136">
        <f t="shared" si="1145"/>
        <v>19.875</v>
      </c>
      <c r="BF275" s="136">
        <f t="shared" si="1146"/>
        <v>3.4279999999999999</v>
      </c>
      <c r="BG275" s="136">
        <f t="shared" si="1147"/>
        <v>0.99185962164525665</v>
      </c>
      <c r="BH275" s="261">
        <v>44383</v>
      </c>
      <c r="BI275" s="259">
        <v>60</v>
      </c>
      <c r="BJ275" s="259">
        <v>33</v>
      </c>
      <c r="BK275" s="259">
        <f>(BI275*BJ275)/100</f>
        <v>19.8</v>
      </c>
      <c r="BL275" s="325">
        <v>0.74</v>
      </c>
      <c r="BM275" s="325">
        <v>0.82218060567304607</v>
      </c>
      <c r="BN275" s="262"/>
      <c r="BO275" s="257">
        <v>44379</v>
      </c>
      <c r="BP275" s="258">
        <v>90</v>
      </c>
      <c r="BQ275" s="258">
        <v>20</v>
      </c>
      <c r="BR275" s="259">
        <f>(BP275*BQ275)/100</f>
        <v>18</v>
      </c>
      <c r="BS275" s="325">
        <v>3.4460000000000002</v>
      </c>
      <c r="BT275" s="325">
        <v>2.0636187435868201</v>
      </c>
      <c r="BU275" s="260"/>
      <c r="BV275" s="93">
        <f t="shared" si="1159"/>
        <v>75</v>
      </c>
      <c r="BW275" s="93">
        <f t="shared" si="1159"/>
        <v>26.5</v>
      </c>
      <c r="BX275" s="93">
        <f t="shared" si="1159"/>
        <v>18.899999999999999</v>
      </c>
      <c r="BY275" s="248">
        <f t="shared" si="1151"/>
        <v>2.093</v>
      </c>
      <c r="BZ275" s="248">
        <f t="shared" si="1152"/>
        <v>1.442899674629933</v>
      </c>
      <c r="CA275" s="89"/>
      <c r="CB275" s="89"/>
      <c r="CC275" s="89"/>
      <c r="CD275" s="238"/>
      <c r="CE275" s="238"/>
      <c r="CF275" s="237"/>
      <c r="CG275" s="237"/>
      <c r="CH275" s="136"/>
      <c r="CI275" s="185"/>
      <c r="CJ275" s="185"/>
      <c r="CK275" s="237"/>
      <c r="CL275" s="90"/>
      <c r="CM275" s="90"/>
      <c r="CN275" s="136"/>
      <c r="CO275" s="90"/>
      <c r="CP275" s="90"/>
      <c r="CQ275" s="136"/>
      <c r="CR275" s="175"/>
      <c r="CS275" s="175"/>
      <c r="CT275" s="90"/>
      <c r="CU275" s="90"/>
      <c r="CV275" s="136"/>
      <c r="CW275" s="175"/>
      <c r="CX275" s="175"/>
      <c r="CY275" s="90"/>
      <c r="CZ275" s="90"/>
      <c r="DA275" s="136"/>
      <c r="DB275" s="136"/>
      <c r="DC275" s="136"/>
      <c r="DD275" s="136"/>
      <c r="DE275" s="136"/>
      <c r="DF275" s="234">
        <f t="shared" si="1153"/>
        <v>57.5</v>
      </c>
      <c r="DG275" s="234">
        <f t="shared" si="1154"/>
        <v>42</v>
      </c>
      <c r="DH275" s="234">
        <f t="shared" si="1155"/>
        <v>19.387499999999999</v>
      </c>
      <c r="DI275" s="234"/>
      <c r="DJ275" s="234"/>
      <c r="DK275" s="16"/>
      <c r="DL275" s="16"/>
    </row>
    <row r="276" spans="2:116" ht="15.75" customHeight="1" x14ac:dyDescent="0.35">
      <c r="B276" s="167">
        <v>1181</v>
      </c>
      <c r="C276" s="146" t="s">
        <v>686</v>
      </c>
      <c r="D276" s="129" t="s">
        <v>574</v>
      </c>
      <c r="E276" s="131" t="s">
        <v>713</v>
      </c>
      <c r="F276" s="180"/>
      <c r="G276" s="285"/>
      <c r="H276" s="180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288"/>
      <c r="V276" s="90"/>
      <c r="W276" s="136"/>
      <c r="X276" s="288"/>
      <c r="Y276" s="90"/>
      <c r="Z276" s="136"/>
      <c r="AA276" s="175"/>
      <c r="AB276" s="136"/>
      <c r="AC276" s="136"/>
      <c r="AD276" s="229"/>
      <c r="AE276" s="275"/>
      <c r="AF276" s="276"/>
      <c r="AG276" s="276"/>
      <c r="AH276" s="174"/>
      <c r="AI276" s="168"/>
      <c r="AJ276" s="289"/>
      <c r="AK276" s="274"/>
      <c r="AL276" s="274"/>
      <c r="AM276" s="174"/>
      <c r="AN276" s="136"/>
      <c r="AO276" s="136"/>
      <c r="AP276" s="136"/>
      <c r="AQ276" s="229">
        <v>44027</v>
      </c>
      <c r="AR276" s="116">
        <v>10</v>
      </c>
      <c r="AS276" s="116">
        <v>50</v>
      </c>
      <c r="AT276" s="117">
        <f t="shared" si="1133"/>
        <v>5</v>
      </c>
      <c r="AU276" s="116">
        <v>2.3069999999999999</v>
      </c>
      <c r="AV276" s="116">
        <v>0.85534781621376121</v>
      </c>
      <c r="AW276" s="115">
        <v>44028</v>
      </c>
      <c r="AX276" s="116">
        <v>5</v>
      </c>
      <c r="AY276" s="116">
        <v>80</v>
      </c>
      <c r="AZ276" s="117">
        <f t="shared" si="1134"/>
        <v>4</v>
      </c>
      <c r="BA276" s="116">
        <v>3.9249999999999998</v>
      </c>
      <c r="BB276" s="116">
        <v>0.76611892743350163</v>
      </c>
      <c r="BC276" s="136">
        <f t="shared" si="1143"/>
        <v>7.5</v>
      </c>
      <c r="BD276" s="136">
        <f t="shared" si="1144"/>
        <v>65</v>
      </c>
      <c r="BE276" s="136">
        <f t="shared" si="1145"/>
        <v>4.5</v>
      </c>
      <c r="BF276" s="136">
        <f t="shared" si="1146"/>
        <v>3.1159999999999997</v>
      </c>
      <c r="BG276" s="136">
        <f t="shared" si="1147"/>
        <v>0.81073337182363137</v>
      </c>
      <c r="BH276" s="93"/>
      <c r="BI276" s="93"/>
      <c r="BJ276" s="93"/>
      <c r="BK276" s="93"/>
      <c r="BL276" s="248"/>
      <c r="BM276" s="248"/>
      <c r="BN276" s="93"/>
      <c r="BO276" s="93"/>
      <c r="BP276" s="93"/>
      <c r="BQ276" s="93"/>
      <c r="BR276" s="93"/>
      <c r="BS276" s="248"/>
      <c r="BT276" s="248"/>
      <c r="BU276" s="93"/>
      <c r="BV276" s="93"/>
      <c r="BW276" s="93"/>
      <c r="BX276" s="93"/>
      <c r="BY276" s="248"/>
      <c r="BZ276" s="248"/>
      <c r="CA276" s="89"/>
      <c r="CB276" s="89"/>
      <c r="CC276" s="89"/>
      <c r="CD276" s="238"/>
      <c r="CE276" s="238"/>
      <c r="CF276" s="237"/>
      <c r="CG276" s="237"/>
      <c r="CH276" s="136"/>
      <c r="CI276" s="185"/>
      <c r="CJ276" s="185"/>
      <c r="CK276" s="237"/>
      <c r="CL276" s="90"/>
      <c r="CM276" s="90"/>
      <c r="CN276" s="136"/>
      <c r="CO276" s="90"/>
      <c r="CP276" s="90"/>
      <c r="CQ276" s="136"/>
      <c r="CR276" s="175"/>
      <c r="CS276" s="175"/>
      <c r="CT276" s="90"/>
      <c r="CU276" s="90"/>
      <c r="CV276" s="136"/>
      <c r="CW276" s="175"/>
      <c r="CX276" s="175"/>
      <c r="CY276" s="90"/>
      <c r="CZ276" s="90"/>
      <c r="DA276" s="136"/>
      <c r="DB276" s="136"/>
      <c r="DC276" s="136"/>
      <c r="DD276" s="136"/>
      <c r="DE276" s="136"/>
      <c r="DF276" s="234">
        <f t="shared" si="1153"/>
        <v>7.5</v>
      </c>
      <c r="DG276" s="234">
        <f t="shared" si="1154"/>
        <v>65</v>
      </c>
      <c r="DH276" s="234">
        <f t="shared" si="1155"/>
        <v>4.5</v>
      </c>
      <c r="DI276" s="234"/>
      <c r="DJ276" s="234"/>
      <c r="DK276" s="16"/>
      <c r="DL276" s="16"/>
    </row>
    <row r="277" spans="2:116" ht="15.75" customHeight="1" x14ac:dyDescent="0.35">
      <c r="B277" s="167">
        <v>1182</v>
      </c>
      <c r="C277" s="146" t="s">
        <v>893</v>
      </c>
      <c r="D277" s="129" t="s">
        <v>73</v>
      </c>
      <c r="E277" s="131" t="s">
        <v>872</v>
      </c>
      <c r="F277" s="180"/>
      <c r="G277" s="285"/>
      <c r="H277" s="180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288"/>
      <c r="V277" s="90"/>
      <c r="W277" s="136"/>
      <c r="X277" s="288"/>
      <c r="Y277" s="90"/>
      <c r="Z277" s="136"/>
      <c r="AA277" s="175"/>
      <c r="AB277" s="136"/>
      <c r="AC277" s="136"/>
      <c r="AD277" s="229"/>
      <c r="AE277" s="275"/>
      <c r="AF277" s="276"/>
      <c r="AG277" s="276"/>
      <c r="AH277" s="174"/>
      <c r="AI277" s="168"/>
      <c r="AJ277" s="289"/>
      <c r="AK277" s="274"/>
      <c r="AL277" s="274"/>
      <c r="AM277" s="174"/>
      <c r="AN277" s="136"/>
      <c r="AO277" s="136"/>
      <c r="AP277" s="136"/>
      <c r="AQ277" s="229"/>
      <c r="AR277" s="116"/>
      <c r="AS277" s="116"/>
      <c r="AT277" s="117"/>
      <c r="AU277" s="116"/>
      <c r="AV277" s="116"/>
      <c r="AW277" s="115"/>
      <c r="AX277" s="116"/>
      <c r="AY277" s="116"/>
      <c r="AZ277" s="117"/>
      <c r="BA277" s="116"/>
      <c r="BB277" s="116"/>
      <c r="BC277" s="136"/>
      <c r="BD277" s="136"/>
      <c r="BE277" s="136"/>
      <c r="BF277" s="136"/>
      <c r="BG277" s="136"/>
      <c r="BH277" s="261">
        <v>44389</v>
      </c>
      <c r="BI277" s="259">
        <v>50</v>
      </c>
      <c r="BJ277" s="259">
        <v>14</v>
      </c>
      <c r="BK277" s="259">
        <f>(BI277*BJ277)/100</f>
        <v>7</v>
      </c>
      <c r="BL277" s="325">
        <v>6.78</v>
      </c>
      <c r="BM277" s="325">
        <v>8.1309180732811868</v>
      </c>
      <c r="BN277" s="262"/>
      <c r="BO277" s="257">
        <v>44389</v>
      </c>
      <c r="BP277" s="258">
        <v>70</v>
      </c>
      <c r="BQ277" s="258">
        <v>14</v>
      </c>
      <c r="BR277" s="259">
        <f>(BP277*BQ277)/100</f>
        <v>9.8000000000000007</v>
      </c>
      <c r="BS277" s="325">
        <v>8.9920000000000009</v>
      </c>
      <c r="BT277" s="325">
        <v>8.1620669406928936</v>
      </c>
      <c r="BU277" s="260"/>
      <c r="BV277" s="93">
        <f t="shared" ref="BV277:BV292" si="1160">AVERAGE(BI277,BP277)</f>
        <v>60</v>
      </c>
      <c r="BW277" s="93">
        <f t="shared" ref="BW277:BW292" si="1161">AVERAGE(BJ277,BQ277)</f>
        <v>14</v>
      </c>
      <c r="BX277" s="93">
        <f t="shared" ref="BX277:BX292" si="1162">AVERAGE(BK277,BR277)</f>
        <v>8.4</v>
      </c>
      <c r="BY277" s="248">
        <f t="shared" si="1151"/>
        <v>7.886000000000001</v>
      </c>
      <c r="BZ277" s="248">
        <f t="shared" si="1152"/>
        <v>8.1464925069870411</v>
      </c>
      <c r="CA277" s="89"/>
      <c r="CB277" s="89"/>
      <c r="CC277" s="89"/>
      <c r="CD277" s="238"/>
      <c r="CE277" s="238"/>
      <c r="CF277" s="237"/>
      <c r="CG277" s="237"/>
      <c r="CH277" s="136"/>
      <c r="CI277" s="185"/>
      <c r="CJ277" s="185"/>
      <c r="CK277" s="237"/>
      <c r="CL277" s="90"/>
      <c r="CM277" s="90"/>
      <c r="CN277" s="136"/>
      <c r="CO277" s="90"/>
      <c r="CP277" s="90"/>
      <c r="CQ277" s="136"/>
      <c r="CR277" s="175"/>
      <c r="CS277" s="175"/>
      <c r="CT277" s="90"/>
      <c r="CU277" s="90"/>
      <c r="CV277" s="136"/>
      <c r="CW277" s="175"/>
      <c r="CX277" s="175"/>
      <c r="CY277" s="90"/>
      <c r="CZ277" s="90"/>
      <c r="DA277" s="136"/>
      <c r="DB277" s="136"/>
      <c r="DC277" s="136"/>
      <c r="DD277" s="136"/>
      <c r="DE277" s="136"/>
      <c r="DF277" s="234">
        <f t="shared" si="1153"/>
        <v>60</v>
      </c>
      <c r="DG277" s="234">
        <f t="shared" si="1154"/>
        <v>14</v>
      </c>
      <c r="DH277" s="234">
        <f t="shared" si="1155"/>
        <v>8.4</v>
      </c>
      <c r="DI277" s="234"/>
      <c r="DJ277" s="234"/>
      <c r="DK277" s="16"/>
      <c r="DL277" s="16"/>
    </row>
    <row r="278" spans="2:116" ht="15.75" customHeight="1" x14ac:dyDescent="0.35">
      <c r="B278" s="167">
        <v>1183</v>
      </c>
      <c r="C278" s="146" t="s">
        <v>894</v>
      </c>
      <c r="D278" s="129" t="s">
        <v>895</v>
      </c>
      <c r="E278" s="131" t="s">
        <v>872</v>
      </c>
      <c r="F278" s="180"/>
      <c r="G278" s="285"/>
      <c r="H278" s="180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288"/>
      <c r="V278" s="90"/>
      <c r="W278" s="136"/>
      <c r="X278" s="288"/>
      <c r="Y278" s="90"/>
      <c r="Z278" s="136"/>
      <c r="AA278" s="175"/>
      <c r="AB278" s="136"/>
      <c r="AC278" s="136"/>
      <c r="AD278" s="229"/>
      <c r="AE278" s="275"/>
      <c r="AF278" s="276"/>
      <c r="AG278" s="276"/>
      <c r="AH278" s="174"/>
      <c r="AI278" s="168"/>
      <c r="AJ278" s="289"/>
      <c r="AK278" s="274"/>
      <c r="AL278" s="274"/>
      <c r="AM278" s="174"/>
      <c r="AN278" s="136"/>
      <c r="AO278" s="136"/>
      <c r="AP278" s="136"/>
      <c r="AQ278" s="229"/>
      <c r="AR278" s="116"/>
      <c r="AS278" s="116"/>
      <c r="AT278" s="117"/>
      <c r="AU278" s="116"/>
      <c r="AV278" s="116"/>
      <c r="AW278" s="115"/>
      <c r="AX278" s="116"/>
      <c r="AY278" s="116"/>
      <c r="AZ278" s="117"/>
      <c r="BA278" s="116"/>
      <c r="BB278" s="116"/>
      <c r="BC278" s="136"/>
      <c r="BD278" s="136"/>
      <c r="BE278" s="136"/>
      <c r="BF278" s="136"/>
      <c r="BG278" s="136"/>
      <c r="BH278" s="261">
        <v>44403</v>
      </c>
      <c r="BI278" s="259">
        <v>0.7</v>
      </c>
      <c r="BJ278" s="259">
        <v>50</v>
      </c>
      <c r="BK278" s="259">
        <f>(BI278*BJ278)/100</f>
        <v>0.35</v>
      </c>
      <c r="BL278" s="325">
        <v>4.1159999999999997</v>
      </c>
      <c r="BM278" s="325">
        <v>4.7968973259848946</v>
      </c>
      <c r="BN278" s="262"/>
      <c r="BO278" s="257">
        <v>44403</v>
      </c>
      <c r="BP278" s="264" t="s">
        <v>131</v>
      </c>
      <c r="BQ278" s="264" t="s">
        <v>131</v>
      </c>
      <c r="BR278" s="263" t="s">
        <v>131</v>
      </c>
      <c r="BS278" s="325" t="s">
        <v>200</v>
      </c>
      <c r="BT278" s="325" t="s">
        <v>200</v>
      </c>
      <c r="BU278" s="260" t="s">
        <v>940</v>
      </c>
      <c r="BV278" s="93">
        <f t="shared" si="1160"/>
        <v>0.7</v>
      </c>
      <c r="BW278" s="93">
        <f t="shared" si="1161"/>
        <v>50</v>
      </c>
      <c r="BX278" s="93">
        <f t="shared" si="1162"/>
        <v>0.35</v>
      </c>
      <c r="BY278" s="248">
        <f t="shared" si="1151"/>
        <v>4.1159999999999997</v>
      </c>
      <c r="BZ278" s="248">
        <f t="shared" si="1152"/>
        <v>4.7968973259848946</v>
      </c>
      <c r="CA278" s="89"/>
      <c r="CB278" s="89"/>
      <c r="CC278" s="89"/>
      <c r="CD278" s="238"/>
      <c r="CE278" s="238"/>
      <c r="CF278" s="237"/>
      <c r="CG278" s="237"/>
      <c r="CH278" s="136"/>
      <c r="CI278" s="185"/>
      <c r="CJ278" s="185"/>
      <c r="CK278" s="237"/>
      <c r="CL278" s="90"/>
      <c r="CM278" s="90"/>
      <c r="CN278" s="136"/>
      <c r="CO278" s="90"/>
      <c r="CP278" s="90"/>
      <c r="CQ278" s="136"/>
      <c r="CR278" s="175"/>
      <c r="CS278" s="175"/>
      <c r="CT278" s="90"/>
      <c r="CU278" s="90"/>
      <c r="CV278" s="136"/>
      <c r="CW278" s="175"/>
      <c r="CX278" s="175"/>
      <c r="CY278" s="90"/>
      <c r="CZ278" s="90"/>
      <c r="DA278" s="136"/>
      <c r="DB278" s="136"/>
      <c r="DC278" s="136"/>
      <c r="DD278" s="136"/>
      <c r="DE278" s="136"/>
      <c r="DF278" s="234">
        <f t="shared" si="1153"/>
        <v>0.7</v>
      </c>
      <c r="DG278" s="234">
        <f t="shared" si="1154"/>
        <v>50</v>
      </c>
      <c r="DH278" s="234">
        <f t="shared" si="1155"/>
        <v>0.35</v>
      </c>
      <c r="DI278" s="234"/>
      <c r="DJ278" s="234"/>
      <c r="DK278" s="16"/>
      <c r="DL278" s="16"/>
    </row>
    <row r="279" spans="2:116" ht="15.75" customHeight="1" x14ac:dyDescent="0.35">
      <c r="B279" s="167">
        <v>1184</v>
      </c>
      <c r="C279" s="146" t="s">
        <v>896</v>
      </c>
      <c r="D279" s="129" t="s">
        <v>895</v>
      </c>
      <c r="E279" s="131" t="s">
        <v>872</v>
      </c>
      <c r="F279" s="180"/>
      <c r="G279" s="285"/>
      <c r="H279" s="180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288"/>
      <c r="V279" s="90"/>
      <c r="W279" s="136"/>
      <c r="X279" s="288"/>
      <c r="Y279" s="90"/>
      <c r="Z279" s="136"/>
      <c r="AA279" s="175"/>
      <c r="AB279" s="136"/>
      <c r="AC279" s="136"/>
      <c r="AD279" s="229"/>
      <c r="AE279" s="275"/>
      <c r="AF279" s="276"/>
      <c r="AG279" s="276"/>
      <c r="AH279" s="174"/>
      <c r="AI279" s="168"/>
      <c r="AJ279" s="289"/>
      <c r="AK279" s="274"/>
      <c r="AL279" s="274"/>
      <c r="AM279" s="174"/>
      <c r="AN279" s="136"/>
      <c r="AO279" s="136"/>
      <c r="AP279" s="136"/>
      <c r="AQ279" s="229"/>
      <c r="AR279" s="116"/>
      <c r="AS279" s="116"/>
      <c r="AT279" s="117"/>
      <c r="AU279" s="116"/>
      <c r="AV279" s="116"/>
      <c r="AW279" s="115"/>
      <c r="AX279" s="116"/>
      <c r="AY279" s="116"/>
      <c r="AZ279" s="117"/>
      <c r="BA279" s="116"/>
      <c r="BB279" s="116"/>
      <c r="BC279" s="136"/>
      <c r="BD279" s="136"/>
      <c r="BE279" s="136"/>
      <c r="BF279" s="136"/>
      <c r="BG279" s="136"/>
      <c r="BH279" s="261">
        <v>44386</v>
      </c>
      <c r="BI279" s="259">
        <v>15</v>
      </c>
      <c r="BJ279" s="259">
        <v>7</v>
      </c>
      <c r="BK279" s="259">
        <f>(BI279*BJ279)/100</f>
        <v>1.05</v>
      </c>
      <c r="BL279" s="325">
        <v>17.148</v>
      </c>
      <c r="BM279" s="325">
        <v>13.293468261269547</v>
      </c>
      <c r="BN279" s="262"/>
      <c r="BO279" s="257">
        <v>44393</v>
      </c>
      <c r="BP279" s="258">
        <v>10</v>
      </c>
      <c r="BQ279" s="258">
        <v>7</v>
      </c>
      <c r="BR279" s="259">
        <f t="shared" ref="BR279:BR292" si="1163">(BP279*BQ279)/100</f>
        <v>0.7</v>
      </c>
      <c r="BS279" s="325">
        <v>31.263999999999999</v>
      </c>
      <c r="BT279" s="325">
        <v>1.4170190666963427</v>
      </c>
      <c r="BU279" s="260"/>
      <c r="BV279" s="93">
        <f t="shared" si="1160"/>
        <v>12.5</v>
      </c>
      <c r="BW279" s="93">
        <f t="shared" si="1161"/>
        <v>7</v>
      </c>
      <c r="BX279" s="93">
        <f t="shared" si="1162"/>
        <v>0.875</v>
      </c>
      <c r="BY279" s="248">
        <f t="shared" si="1151"/>
        <v>24.206</v>
      </c>
      <c r="BZ279" s="248">
        <f t="shared" si="1152"/>
        <v>7.3552436639829448</v>
      </c>
      <c r="CA279" s="89"/>
      <c r="CB279" s="89"/>
      <c r="CC279" s="89"/>
      <c r="CD279" s="238"/>
      <c r="CE279" s="238"/>
      <c r="CF279" s="237"/>
      <c r="CG279" s="237"/>
      <c r="CH279" s="136"/>
      <c r="CI279" s="185"/>
      <c r="CJ279" s="185"/>
      <c r="CK279" s="237"/>
      <c r="CL279" s="90"/>
      <c r="CM279" s="90"/>
      <c r="CN279" s="136"/>
      <c r="CO279" s="90"/>
      <c r="CP279" s="90"/>
      <c r="CQ279" s="136"/>
      <c r="CR279" s="175"/>
      <c r="CS279" s="175"/>
      <c r="CT279" s="90"/>
      <c r="CU279" s="90"/>
      <c r="CV279" s="136"/>
      <c r="CW279" s="175"/>
      <c r="CX279" s="175"/>
      <c r="CY279" s="90"/>
      <c r="CZ279" s="90"/>
      <c r="DA279" s="136"/>
      <c r="DB279" s="136"/>
      <c r="DC279" s="136"/>
      <c r="DD279" s="136"/>
      <c r="DE279" s="136"/>
      <c r="DF279" s="234">
        <f t="shared" si="1153"/>
        <v>12.5</v>
      </c>
      <c r="DG279" s="234">
        <f t="shared" si="1154"/>
        <v>7</v>
      </c>
      <c r="DH279" s="234">
        <f t="shared" si="1155"/>
        <v>0.875</v>
      </c>
      <c r="DI279" s="234"/>
      <c r="DJ279" s="234"/>
      <c r="DK279" s="16"/>
      <c r="DL279" s="16"/>
    </row>
    <row r="280" spans="2:116" ht="15.75" customHeight="1" x14ac:dyDescent="0.35">
      <c r="B280" s="167">
        <v>1185</v>
      </c>
      <c r="C280" s="146" t="s">
        <v>897</v>
      </c>
      <c r="D280" s="129" t="s">
        <v>895</v>
      </c>
      <c r="E280" s="131" t="s">
        <v>872</v>
      </c>
      <c r="F280" s="180"/>
      <c r="G280" s="285"/>
      <c r="H280" s="180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288"/>
      <c r="V280" s="90"/>
      <c r="W280" s="136"/>
      <c r="X280" s="288"/>
      <c r="Y280" s="90"/>
      <c r="Z280" s="136"/>
      <c r="AA280" s="175"/>
      <c r="AB280" s="136"/>
      <c r="AC280" s="136"/>
      <c r="AD280" s="229"/>
      <c r="AE280" s="275"/>
      <c r="AF280" s="276"/>
      <c r="AG280" s="276"/>
      <c r="AH280" s="174"/>
      <c r="AI280" s="168"/>
      <c r="AJ280" s="289"/>
      <c r="AK280" s="274"/>
      <c r="AL280" s="274"/>
      <c r="AM280" s="174"/>
      <c r="AN280" s="136"/>
      <c r="AO280" s="136"/>
      <c r="AP280" s="136"/>
      <c r="AQ280" s="229"/>
      <c r="AR280" s="116"/>
      <c r="AS280" s="116"/>
      <c r="AT280" s="117"/>
      <c r="AU280" s="116"/>
      <c r="AV280" s="116"/>
      <c r="AW280" s="115"/>
      <c r="AX280" s="116"/>
      <c r="AY280" s="116"/>
      <c r="AZ280" s="117"/>
      <c r="BA280" s="116"/>
      <c r="BB280" s="116"/>
      <c r="BC280" s="136"/>
      <c r="BD280" s="136"/>
      <c r="BE280" s="136"/>
      <c r="BF280" s="136"/>
      <c r="BG280" s="136"/>
      <c r="BH280" s="257">
        <v>44403</v>
      </c>
      <c r="BI280" s="264" t="s">
        <v>131</v>
      </c>
      <c r="BJ280" s="264" t="s">
        <v>131</v>
      </c>
      <c r="BK280" s="263" t="s">
        <v>131</v>
      </c>
      <c r="BL280" s="325" t="s">
        <v>200</v>
      </c>
      <c r="BM280" s="325" t="s">
        <v>200</v>
      </c>
      <c r="BN280" s="260" t="s">
        <v>940</v>
      </c>
      <c r="BO280" s="257">
        <v>44397</v>
      </c>
      <c r="BP280" s="258">
        <v>5</v>
      </c>
      <c r="BQ280" s="258">
        <v>33</v>
      </c>
      <c r="BR280" s="259">
        <f t="shared" si="1163"/>
        <v>1.65</v>
      </c>
      <c r="BS280" s="325">
        <v>8.5879999999999992</v>
      </c>
      <c r="BT280" s="325">
        <v>1.1010912892896818</v>
      </c>
      <c r="BU280" s="260"/>
      <c r="BV280" s="93">
        <f t="shared" si="1160"/>
        <v>5</v>
      </c>
      <c r="BW280" s="93">
        <f t="shared" si="1161"/>
        <v>33</v>
      </c>
      <c r="BX280" s="93">
        <f t="shared" si="1162"/>
        <v>1.65</v>
      </c>
      <c r="BY280" s="248">
        <f t="shared" si="1151"/>
        <v>8.5879999999999992</v>
      </c>
      <c r="BZ280" s="248">
        <f t="shared" si="1152"/>
        <v>1.1010912892896818</v>
      </c>
      <c r="CA280" s="89"/>
      <c r="CB280" s="89"/>
      <c r="CC280" s="89"/>
      <c r="CD280" s="238"/>
      <c r="CE280" s="238"/>
      <c r="CF280" s="237"/>
      <c r="CG280" s="237"/>
      <c r="CH280" s="136"/>
      <c r="CI280" s="185"/>
      <c r="CJ280" s="185"/>
      <c r="CK280" s="237"/>
      <c r="CL280" s="90"/>
      <c r="CM280" s="90"/>
      <c r="CN280" s="136"/>
      <c r="CO280" s="90"/>
      <c r="CP280" s="90"/>
      <c r="CQ280" s="136"/>
      <c r="CR280" s="175"/>
      <c r="CS280" s="175"/>
      <c r="CT280" s="90"/>
      <c r="CU280" s="90"/>
      <c r="CV280" s="136"/>
      <c r="CW280" s="175"/>
      <c r="CX280" s="175"/>
      <c r="CY280" s="90"/>
      <c r="CZ280" s="90"/>
      <c r="DA280" s="136"/>
      <c r="DB280" s="136"/>
      <c r="DC280" s="136"/>
      <c r="DD280" s="136"/>
      <c r="DE280" s="136"/>
      <c r="DF280" s="234">
        <f t="shared" si="1153"/>
        <v>5</v>
      </c>
      <c r="DG280" s="234">
        <f t="shared" si="1154"/>
        <v>33</v>
      </c>
      <c r="DH280" s="234">
        <f t="shared" si="1155"/>
        <v>1.65</v>
      </c>
      <c r="DI280" s="234"/>
      <c r="DJ280" s="234"/>
      <c r="DK280" s="16"/>
      <c r="DL280" s="16"/>
    </row>
    <row r="281" spans="2:116" ht="15.75" customHeight="1" x14ac:dyDescent="0.35">
      <c r="B281" s="167">
        <v>1186</v>
      </c>
      <c r="C281" s="146" t="s">
        <v>898</v>
      </c>
      <c r="D281" s="129" t="s">
        <v>895</v>
      </c>
      <c r="E281" s="131" t="s">
        <v>872</v>
      </c>
      <c r="F281" s="180"/>
      <c r="G281" s="285"/>
      <c r="H281" s="180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288"/>
      <c r="V281" s="90"/>
      <c r="W281" s="136"/>
      <c r="X281" s="288"/>
      <c r="Y281" s="90"/>
      <c r="Z281" s="136"/>
      <c r="AA281" s="175"/>
      <c r="AB281" s="136"/>
      <c r="AC281" s="136"/>
      <c r="AD281" s="229"/>
      <c r="AE281" s="275"/>
      <c r="AF281" s="276"/>
      <c r="AG281" s="276"/>
      <c r="AH281" s="174"/>
      <c r="AI281" s="168"/>
      <c r="AJ281" s="289"/>
      <c r="AK281" s="274"/>
      <c r="AL281" s="274"/>
      <c r="AM281" s="174"/>
      <c r="AN281" s="136"/>
      <c r="AO281" s="136"/>
      <c r="AP281" s="136"/>
      <c r="AQ281" s="229"/>
      <c r="AR281" s="116"/>
      <c r="AS281" s="116"/>
      <c r="AT281" s="117"/>
      <c r="AU281" s="116"/>
      <c r="AV281" s="116"/>
      <c r="AW281" s="115"/>
      <c r="AX281" s="116"/>
      <c r="AY281" s="116"/>
      <c r="AZ281" s="117"/>
      <c r="BA281" s="116"/>
      <c r="BB281" s="116"/>
      <c r="BC281" s="136"/>
      <c r="BD281" s="136"/>
      <c r="BE281" s="136"/>
      <c r="BF281" s="136"/>
      <c r="BG281" s="136"/>
      <c r="BH281" s="257">
        <v>44389</v>
      </c>
      <c r="BI281" s="258">
        <v>3.3</v>
      </c>
      <c r="BJ281" s="258">
        <v>7</v>
      </c>
      <c r="BK281" s="259">
        <f>(BI281*BJ281)/100</f>
        <v>0.23099999999999998</v>
      </c>
      <c r="BL281" s="325">
        <v>0.26</v>
      </c>
      <c r="BM281" s="325">
        <v>6.875112094218927E-2</v>
      </c>
      <c r="BN281" s="260"/>
      <c r="BO281" s="257">
        <v>44389</v>
      </c>
      <c r="BP281" s="258">
        <v>1.3</v>
      </c>
      <c r="BQ281" s="258">
        <v>7</v>
      </c>
      <c r="BR281" s="259">
        <f t="shared" si="1163"/>
        <v>9.0999999999999998E-2</v>
      </c>
      <c r="BS281" s="325">
        <v>0.59599999999999997</v>
      </c>
      <c r="BT281" s="325">
        <v>0.20068621738848968</v>
      </c>
      <c r="BU281" s="260"/>
      <c r="BV281" s="93">
        <f t="shared" si="1160"/>
        <v>2.2999999999999998</v>
      </c>
      <c r="BW281" s="93">
        <f t="shared" si="1161"/>
        <v>7</v>
      </c>
      <c r="BX281" s="93">
        <f t="shared" si="1162"/>
        <v>0.16099999999999998</v>
      </c>
      <c r="BY281" s="248">
        <f t="shared" si="1151"/>
        <v>0.42799999999999999</v>
      </c>
      <c r="BZ281" s="248">
        <f t="shared" si="1152"/>
        <v>0.13471866916533948</v>
      </c>
      <c r="CA281" s="89"/>
      <c r="CB281" s="89"/>
      <c r="CC281" s="89"/>
      <c r="CD281" s="238"/>
      <c r="CE281" s="238"/>
      <c r="CF281" s="237"/>
      <c r="CG281" s="237"/>
      <c r="CH281" s="136"/>
      <c r="CI281" s="185"/>
      <c r="CJ281" s="185"/>
      <c r="CK281" s="237"/>
      <c r="CL281" s="90"/>
      <c r="CM281" s="90"/>
      <c r="CN281" s="136"/>
      <c r="CO281" s="90"/>
      <c r="CP281" s="90"/>
      <c r="CQ281" s="136"/>
      <c r="CR281" s="175"/>
      <c r="CS281" s="175"/>
      <c r="CT281" s="90"/>
      <c r="CU281" s="90"/>
      <c r="CV281" s="136"/>
      <c r="CW281" s="175"/>
      <c r="CX281" s="175"/>
      <c r="CY281" s="90"/>
      <c r="CZ281" s="90"/>
      <c r="DA281" s="136"/>
      <c r="DB281" s="136"/>
      <c r="DC281" s="136"/>
      <c r="DD281" s="136"/>
      <c r="DE281" s="136"/>
      <c r="DF281" s="234">
        <f t="shared" si="1153"/>
        <v>2.2999999999999998</v>
      </c>
      <c r="DG281" s="234">
        <f t="shared" si="1154"/>
        <v>7</v>
      </c>
      <c r="DH281" s="234">
        <f t="shared" si="1155"/>
        <v>0.16099999999999998</v>
      </c>
      <c r="DI281" s="234"/>
      <c r="DJ281" s="234"/>
      <c r="DK281" s="16"/>
      <c r="DL281" s="16"/>
    </row>
    <row r="282" spans="2:116" ht="15.75" customHeight="1" x14ac:dyDescent="0.35">
      <c r="B282" s="167">
        <v>1187</v>
      </c>
      <c r="C282" s="146" t="s">
        <v>899</v>
      </c>
      <c r="D282" s="129" t="s">
        <v>895</v>
      </c>
      <c r="E282" s="131" t="s">
        <v>872</v>
      </c>
      <c r="F282" s="180"/>
      <c r="G282" s="285"/>
      <c r="H282" s="180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288"/>
      <c r="V282" s="90"/>
      <c r="W282" s="136"/>
      <c r="X282" s="288"/>
      <c r="Y282" s="90"/>
      <c r="Z282" s="136"/>
      <c r="AA282" s="175"/>
      <c r="AB282" s="136"/>
      <c r="AC282" s="136"/>
      <c r="AD282" s="229"/>
      <c r="AE282" s="275"/>
      <c r="AF282" s="276"/>
      <c r="AG282" s="276"/>
      <c r="AH282" s="174"/>
      <c r="AI282" s="168"/>
      <c r="AJ282" s="289"/>
      <c r="AK282" s="274"/>
      <c r="AL282" s="274"/>
      <c r="AM282" s="174"/>
      <c r="AN282" s="136"/>
      <c r="AO282" s="136"/>
      <c r="AP282" s="136"/>
      <c r="AQ282" s="229"/>
      <c r="AR282" s="116"/>
      <c r="AS282" s="116"/>
      <c r="AT282" s="117"/>
      <c r="AU282" s="116"/>
      <c r="AV282" s="116"/>
      <c r="AW282" s="115"/>
      <c r="AX282" s="116"/>
      <c r="AY282" s="116"/>
      <c r="AZ282" s="117"/>
      <c r="BA282" s="116"/>
      <c r="BB282" s="116"/>
      <c r="BC282" s="136"/>
      <c r="BD282" s="136"/>
      <c r="BE282" s="136"/>
      <c r="BF282" s="136"/>
      <c r="BG282" s="136"/>
      <c r="BH282" s="257">
        <v>44406</v>
      </c>
      <c r="BI282" s="264" t="s">
        <v>131</v>
      </c>
      <c r="BJ282" s="264" t="s">
        <v>131</v>
      </c>
      <c r="BK282" s="263" t="s">
        <v>131</v>
      </c>
      <c r="BL282" s="325" t="s">
        <v>200</v>
      </c>
      <c r="BM282" s="325" t="s">
        <v>200</v>
      </c>
      <c r="BN282" s="260" t="s">
        <v>940</v>
      </c>
      <c r="BO282" s="257">
        <v>44397</v>
      </c>
      <c r="BP282" s="258">
        <v>25</v>
      </c>
      <c r="BQ282" s="258">
        <v>40</v>
      </c>
      <c r="BR282" s="259">
        <f t="shared" si="1163"/>
        <v>10</v>
      </c>
      <c r="BS282" s="325">
        <v>11.885999999999999</v>
      </c>
      <c r="BT282" s="325">
        <v>0.51557022066405445</v>
      </c>
      <c r="BU282" s="260"/>
      <c r="BV282" s="93">
        <f t="shared" si="1160"/>
        <v>25</v>
      </c>
      <c r="BW282" s="93">
        <f t="shared" si="1161"/>
        <v>40</v>
      </c>
      <c r="BX282" s="93">
        <f t="shared" si="1162"/>
        <v>10</v>
      </c>
      <c r="BY282" s="248">
        <f t="shared" si="1151"/>
        <v>11.885999999999999</v>
      </c>
      <c r="BZ282" s="248">
        <f t="shared" si="1152"/>
        <v>0.51557022066405445</v>
      </c>
      <c r="CA282" s="89"/>
      <c r="CB282" s="89"/>
      <c r="CC282" s="89"/>
      <c r="CD282" s="238"/>
      <c r="CE282" s="238"/>
      <c r="CF282" s="237"/>
      <c r="CG282" s="237"/>
      <c r="CH282" s="136"/>
      <c r="CI282" s="185"/>
      <c r="CJ282" s="185"/>
      <c r="CK282" s="237"/>
      <c r="CL282" s="90"/>
      <c r="CM282" s="90"/>
      <c r="CN282" s="136"/>
      <c r="CO282" s="90"/>
      <c r="CP282" s="90"/>
      <c r="CQ282" s="136"/>
      <c r="CR282" s="175"/>
      <c r="CS282" s="175"/>
      <c r="CT282" s="90"/>
      <c r="CU282" s="90"/>
      <c r="CV282" s="136"/>
      <c r="CW282" s="175"/>
      <c r="CX282" s="175"/>
      <c r="CY282" s="90"/>
      <c r="CZ282" s="90"/>
      <c r="DA282" s="136"/>
      <c r="DB282" s="136"/>
      <c r="DC282" s="136"/>
      <c r="DD282" s="136"/>
      <c r="DE282" s="136"/>
      <c r="DF282" s="234">
        <f t="shared" si="1153"/>
        <v>25</v>
      </c>
      <c r="DG282" s="234">
        <f t="shared" si="1154"/>
        <v>40</v>
      </c>
      <c r="DH282" s="234">
        <f t="shared" si="1155"/>
        <v>10</v>
      </c>
      <c r="DI282" s="234"/>
      <c r="DJ282" s="234"/>
      <c r="DK282" s="16"/>
      <c r="DL282" s="16"/>
    </row>
    <row r="283" spans="2:116" ht="15.75" customHeight="1" x14ac:dyDescent="0.35">
      <c r="B283" s="167">
        <v>1188</v>
      </c>
      <c r="C283" s="146" t="s">
        <v>900</v>
      </c>
      <c r="D283" s="129" t="s">
        <v>895</v>
      </c>
      <c r="E283" s="131" t="s">
        <v>872</v>
      </c>
      <c r="F283" s="180"/>
      <c r="G283" s="285"/>
      <c r="H283" s="180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288"/>
      <c r="V283" s="90"/>
      <c r="W283" s="136"/>
      <c r="X283" s="288"/>
      <c r="Y283" s="90"/>
      <c r="Z283" s="136"/>
      <c r="AA283" s="175"/>
      <c r="AB283" s="136"/>
      <c r="AC283" s="136"/>
      <c r="AD283" s="229"/>
      <c r="AE283" s="275"/>
      <c r="AF283" s="276"/>
      <c r="AG283" s="276"/>
      <c r="AH283" s="174"/>
      <c r="AI283" s="168"/>
      <c r="AJ283" s="289"/>
      <c r="AK283" s="274"/>
      <c r="AL283" s="274"/>
      <c r="AM283" s="174"/>
      <c r="AN283" s="136"/>
      <c r="AO283" s="136"/>
      <c r="AP283" s="136"/>
      <c r="AQ283" s="229"/>
      <c r="AR283" s="116"/>
      <c r="AS283" s="116"/>
      <c r="AT283" s="117"/>
      <c r="AU283" s="116"/>
      <c r="AV283" s="116"/>
      <c r="AW283" s="115"/>
      <c r="AX283" s="116"/>
      <c r="AY283" s="116"/>
      <c r="AZ283" s="117"/>
      <c r="BA283" s="116"/>
      <c r="BB283" s="116"/>
      <c r="BC283" s="136"/>
      <c r="BD283" s="136"/>
      <c r="BE283" s="136"/>
      <c r="BF283" s="136"/>
      <c r="BG283" s="136"/>
      <c r="BH283" s="261">
        <v>44386</v>
      </c>
      <c r="BI283" s="259">
        <v>35</v>
      </c>
      <c r="BJ283" s="259">
        <v>7</v>
      </c>
      <c r="BK283" s="259">
        <f t="shared" ref="BK283:BK292" si="1164">(BI283*BJ283)/100</f>
        <v>2.4500000000000002</v>
      </c>
      <c r="BL283" s="325">
        <v>2.1040000000000001</v>
      </c>
      <c r="BM283" s="325">
        <v>1.065736112421013</v>
      </c>
      <c r="BN283" s="262"/>
      <c r="BO283" s="257">
        <v>44385</v>
      </c>
      <c r="BP283" s="258">
        <v>45</v>
      </c>
      <c r="BQ283" s="258">
        <v>20</v>
      </c>
      <c r="BR283" s="259">
        <f t="shared" si="1163"/>
        <v>9</v>
      </c>
      <c r="BS283" s="325">
        <v>4.2830000000000004</v>
      </c>
      <c r="BT283" s="325">
        <v>0.55884468544237265</v>
      </c>
      <c r="BU283" s="260"/>
      <c r="BV283" s="93">
        <f t="shared" si="1160"/>
        <v>40</v>
      </c>
      <c r="BW283" s="93">
        <f t="shared" si="1161"/>
        <v>13.5</v>
      </c>
      <c r="BX283" s="93">
        <f t="shared" si="1162"/>
        <v>5.7249999999999996</v>
      </c>
      <c r="BY283" s="248">
        <f t="shared" si="1151"/>
        <v>3.1935000000000002</v>
      </c>
      <c r="BZ283" s="248">
        <f t="shared" si="1152"/>
        <v>0.81229039893169275</v>
      </c>
      <c r="CA283" s="89"/>
      <c r="CB283" s="89"/>
      <c r="CC283" s="89"/>
      <c r="CD283" s="238"/>
      <c r="CE283" s="238"/>
      <c r="CF283" s="237"/>
      <c r="CG283" s="237"/>
      <c r="CH283" s="136"/>
      <c r="CI283" s="185"/>
      <c r="CJ283" s="185"/>
      <c r="CK283" s="237"/>
      <c r="CL283" s="90"/>
      <c r="CM283" s="90"/>
      <c r="CN283" s="136"/>
      <c r="CO283" s="90"/>
      <c r="CP283" s="90"/>
      <c r="CQ283" s="136"/>
      <c r="CR283" s="175"/>
      <c r="CS283" s="175"/>
      <c r="CT283" s="90"/>
      <c r="CU283" s="90"/>
      <c r="CV283" s="136"/>
      <c r="CW283" s="175"/>
      <c r="CX283" s="175"/>
      <c r="CY283" s="90"/>
      <c r="CZ283" s="90"/>
      <c r="DA283" s="136"/>
      <c r="DB283" s="136"/>
      <c r="DC283" s="136"/>
      <c r="DD283" s="136"/>
      <c r="DE283" s="136"/>
      <c r="DF283" s="234">
        <f t="shared" si="1153"/>
        <v>40</v>
      </c>
      <c r="DG283" s="234">
        <f t="shared" si="1154"/>
        <v>13.5</v>
      </c>
      <c r="DH283" s="234">
        <f t="shared" si="1155"/>
        <v>5.7249999999999996</v>
      </c>
      <c r="DI283" s="234"/>
      <c r="DJ283" s="234"/>
      <c r="DK283" s="16"/>
      <c r="DL283" s="16"/>
    </row>
    <row r="284" spans="2:116" ht="15.75" customHeight="1" x14ac:dyDescent="0.35">
      <c r="B284" s="167">
        <v>1189</v>
      </c>
      <c r="C284" s="146" t="s">
        <v>901</v>
      </c>
      <c r="D284" s="129" t="s">
        <v>895</v>
      </c>
      <c r="E284" s="131" t="s">
        <v>872</v>
      </c>
      <c r="F284" s="180"/>
      <c r="G284" s="285"/>
      <c r="H284" s="180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288"/>
      <c r="V284" s="90"/>
      <c r="W284" s="136"/>
      <c r="X284" s="288"/>
      <c r="Y284" s="90"/>
      <c r="Z284" s="136"/>
      <c r="AA284" s="175"/>
      <c r="AB284" s="136"/>
      <c r="AC284" s="136"/>
      <c r="AD284" s="229"/>
      <c r="AE284" s="275"/>
      <c r="AF284" s="276"/>
      <c r="AG284" s="276"/>
      <c r="AH284" s="174"/>
      <c r="AI284" s="168"/>
      <c r="AJ284" s="289"/>
      <c r="AK284" s="274"/>
      <c r="AL284" s="274"/>
      <c r="AM284" s="174"/>
      <c r="AN284" s="136"/>
      <c r="AO284" s="136"/>
      <c r="AP284" s="136"/>
      <c r="AQ284" s="229"/>
      <c r="AR284" s="116"/>
      <c r="AS284" s="116"/>
      <c r="AT284" s="117"/>
      <c r="AU284" s="116"/>
      <c r="AV284" s="116"/>
      <c r="AW284" s="115"/>
      <c r="AX284" s="116"/>
      <c r="AY284" s="116"/>
      <c r="AZ284" s="117"/>
      <c r="BA284" s="116"/>
      <c r="BB284" s="116"/>
      <c r="BC284" s="136"/>
      <c r="BD284" s="136"/>
      <c r="BE284" s="136"/>
      <c r="BF284" s="136"/>
      <c r="BG284" s="136"/>
      <c r="BH284" s="257">
        <v>44389</v>
      </c>
      <c r="BI284" s="258">
        <v>20</v>
      </c>
      <c r="BJ284" s="258">
        <v>50</v>
      </c>
      <c r="BK284" s="259">
        <f t="shared" si="1164"/>
        <v>10</v>
      </c>
      <c r="BL284" s="325">
        <v>6.2439999999999998</v>
      </c>
      <c r="BM284" s="325">
        <v>5.2021466905187834</v>
      </c>
      <c r="BN284" s="260"/>
      <c r="BO284" s="261">
        <v>44383</v>
      </c>
      <c r="BP284" s="259">
        <v>40</v>
      </c>
      <c r="BQ284" s="259">
        <v>14</v>
      </c>
      <c r="BR284" s="259">
        <f t="shared" si="1163"/>
        <v>5.6</v>
      </c>
      <c r="BS284" s="325">
        <v>2.754</v>
      </c>
      <c r="BT284" s="325">
        <v>1.9941690962099128</v>
      </c>
      <c r="BU284" s="262"/>
      <c r="BV284" s="93">
        <f t="shared" si="1160"/>
        <v>30</v>
      </c>
      <c r="BW284" s="93">
        <f t="shared" si="1161"/>
        <v>32</v>
      </c>
      <c r="BX284" s="93">
        <f t="shared" si="1162"/>
        <v>7.8</v>
      </c>
      <c r="BY284" s="248">
        <f t="shared" si="1151"/>
        <v>4.4989999999999997</v>
      </c>
      <c r="BZ284" s="248">
        <f t="shared" si="1152"/>
        <v>3.5981578933643483</v>
      </c>
      <c r="CA284" s="89"/>
      <c r="CB284" s="89"/>
      <c r="CC284" s="89"/>
      <c r="CD284" s="238"/>
      <c r="CE284" s="238"/>
      <c r="CF284" s="237"/>
      <c r="CG284" s="237"/>
      <c r="CH284" s="136"/>
      <c r="CI284" s="185"/>
      <c r="CJ284" s="185"/>
      <c r="CK284" s="237"/>
      <c r="CL284" s="90"/>
      <c r="CM284" s="90"/>
      <c r="CN284" s="136"/>
      <c r="CO284" s="90"/>
      <c r="CP284" s="90"/>
      <c r="CQ284" s="136"/>
      <c r="CR284" s="175"/>
      <c r="CS284" s="175"/>
      <c r="CT284" s="90"/>
      <c r="CU284" s="90"/>
      <c r="CV284" s="136"/>
      <c r="CW284" s="175"/>
      <c r="CX284" s="175"/>
      <c r="CY284" s="90"/>
      <c r="CZ284" s="90"/>
      <c r="DA284" s="136"/>
      <c r="DB284" s="136"/>
      <c r="DC284" s="136"/>
      <c r="DD284" s="136"/>
      <c r="DE284" s="136"/>
      <c r="DF284" s="234">
        <f t="shared" si="1153"/>
        <v>30</v>
      </c>
      <c r="DG284" s="234">
        <f t="shared" si="1154"/>
        <v>32</v>
      </c>
      <c r="DH284" s="234">
        <f t="shared" si="1155"/>
        <v>7.8</v>
      </c>
      <c r="DI284" s="234"/>
      <c r="DJ284" s="234"/>
      <c r="DK284" s="16"/>
      <c r="DL284" s="16"/>
    </row>
    <row r="285" spans="2:116" ht="15.75" customHeight="1" x14ac:dyDescent="0.35">
      <c r="B285" s="167">
        <v>1190</v>
      </c>
      <c r="C285" s="146" t="s">
        <v>453</v>
      </c>
      <c r="D285" s="129" t="s">
        <v>73</v>
      </c>
      <c r="E285" s="131" t="s">
        <v>872</v>
      </c>
      <c r="F285" s="180"/>
      <c r="G285" s="285"/>
      <c r="H285" s="180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288"/>
      <c r="V285" s="90"/>
      <c r="W285" s="136"/>
      <c r="X285" s="288"/>
      <c r="Y285" s="90"/>
      <c r="Z285" s="136"/>
      <c r="AA285" s="175"/>
      <c r="AB285" s="136"/>
      <c r="AC285" s="136"/>
      <c r="AD285" s="229"/>
      <c r="AE285" s="275"/>
      <c r="AF285" s="276"/>
      <c r="AG285" s="276"/>
      <c r="AH285" s="174"/>
      <c r="AI285" s="168"/>
      <c r="AJ285" s="289"/>
      <c r="AK285" s="274"/>
      <c r="AL285" s="274"/>
      <c r="AM285" s="174"/>
      <c r="AN285" s="136"/>
      <c r="AO285" s="136"/>
      <c r="AP285" s="136"/>
      <c r="AQ285" s="229"/>
      <c r="AR285" s="116"/>
      <c r="AS285" s="116"/>
      <c r="AT285" s="117"/>
      <c r="AU285" s="116"/>
      <c r="AV285" s="116"/>
      <c r="AW285" s="115"/>
      <c r="AX285" s="116"/>
      <c r="AY285" s="116"/>
      <c r="AZ285" s="117"/>
      <c r="BA285" s="116"/>
      <c r="BB285" s="116"/>
      <c r="BC285" s="136"/>
      <c r="BD285" s="136"/>
      <c r="BE285" s="136"/>
      <c r="BF285" s="136"/>
      <c r="BG285" s="136"/>
      <c r="BH285" s="261">
        <v>44379</v>
      </c>
      <c r="BI285" s="259">
        <v>30</v>
      </c>
      <c r="BJ285" s="259">
        <v>20</v>
      </c>
      <c r="BK285" s="259">
        <f t="shared" si="1164"/>
        <v>6</v>
      </c>
      <c r="BL285" s="325">
        <v>0.434</v>
      </c>
      <c r="BM285" s="325">
        <v>0.14589974150371884</v>
      </c>
      <c r="BN285" s="262"/>
      <c r="BO285" s="261">
        <v>44385</v>
      </c>
      <c r="BP285" s="259">
        <v>30</v>
      </c>
      <c r="BQ285" s="259">
        <v>33</v>
      </c>
      <c r="BR285" s="259">
        <f t="shared" si="1163"/>
        <v>9.9</v>
      </c>
      <c r="BS285" s="325">
        <v>2.3759999999999999</v>
      </c>
      <c r="BT285" s="325">
        <v>0.71811519354680042</v>
      </c>
      <c r="BU285" s="262"/>
      <c r="BV285" s="93">
        <f t="shared" si="1160"/>
        <v>30</v>
      </c>
      <c r="BW285" s="93">
        <f t="shared" si="1161"/>
        <v>26.5</v>
      </c>
      <c r="BX285" s="93">
        <f t="shared" si="1162"/>
        <v>7.95</v>
      </c>
      <c r="BY285" s="248">
        <f t="shared" si="1151"/>
        <v>1.405</v>
      </c>
      <c r="BZ285" s="248">
        <f t="shared" si="1152"/>
        <v>0.43200746752525965</v>
      </c>
      <c r="CA285" s="89"/>
      <c r="CB285" s="89"/>
      <c r="CC285" s="89"/>
      <c r="CD285" s="238"/>
      <c r="CE285" s="238"/>
      <c r="CF285" s="237"/>
      <c r="CG285" s="237"/>
      <c r="CH285" s="136"/>
      <c r="CI285" s="185"/>
      <c r="CJ285" s="185"/>
      <c r="CK285" s="237"/>
      <c r="CL285" s="90"/>
      <c r="CM285" s="90"/>
      <c r="CN285" s="136"/>
      <c r="CO285" s="90"/>
      <c r="CP285" s="90"/>
      <c r="CQ285" s="136"/>
      <c r="CR285" s="175"/>
      <c r="CS285" s="175"/>
      <c r="CT285" s="90"/>
      <c r="CU285" s="90"/>
      <c r="CV285" s="136"/>
      <c r="CW285" s="175"/>
      <c r="CX285" s="175"/>
      <c r="CY285" s="90"/>
      <c r="CZ285" s="90"/>
      <c r="DA285" s="136"/>
      <c r="DB285" s="136"/>
      <c r="DC285" s="136"/>
      <c r="DD285" s="136"/>
      <c r="DE285" s="136"/>
      <c r="DF285" s="234">
        <f t="shared" si="1153"/>
        <v>30</v>
      </c>
      <c r="DG285" s="234">
        <f t="shared" si="1154"/>
        <v>26.5</v>
      </c>
      <c r="DH285" s="234">
        <f t="shared" si="1155"/>
        <v>7.95</v>
      </c>
      <c r="DI285" s="234"/>
      <c r="DJ285" s="234"/>
      <c r="DK285" s="16"/>
      <c r="DL285" s="16"/>
    </row>
    <row r="286" spans="2:116" ht="15.75" customHeight="1" x14ac:dyDescent="0.35">
      <c r="B286" s="167">
        <v>1191</v>
      </c>
      <c r="C286" s="146" t="s">
        <v>902</v>
      </c>
      <c r="D286" s="129" t="s">
        <v>73</v>
      </c>
      <c r="E286" s="131" t="s">
        <v>872</v>
      </c>
      <c r="F286" s="180"/>
      <c r="G286" s="285"/>
      <c r="H286" s="180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288"/>
      <c r="V286" s="90"/>
      <c r="W286" s="136"/>
      <c r="X286" s="288"/>
      <c r="Y286" s="90"/>
      <c r="Z286" s="136"/>
      <c r="AA286" s="175"/>
      <c r="AB286" s="136"/>
      <c r="AC286" s="136"/>
      <c r="AD286" s="229"/>
      <c r="AE286" s="275"/>
      <c r="AF286" s="276"/>
      <c r="AG286" s="276"/>
      <c r="AH286" s="174"/>
      <c r="AI286" s="168"/>
      <c r="AJ286" s="289"/>
      <c r="AK286" s="274"/>
      <c r="AL286" s="274"/>
      <c r="AM286" s="174"/>
      <c r="AN286" s="136"/>
      <c r="AO286" s="136"/>
      <c r="AP286" s="136"/>
      <c r="AQ286" s="229"/>
      <c r="AR286" s="116"/>
      <c r="AS286" s="116"/>
      <c r="AT286" s="117"/>
      <c r="AU286" s="116"/>
      <c r="AV286" s="116"/>
      <c r="AW286" s="115"/>
      <c r="AX286" s="116"/>
      <c r="AY286" s="116"/>
      <c r="AZ286" s="117"/>
      <c r="BA286" s="116"/>
      <c r="BB286" s="116"/>
      <c r="BC286" s="136"/>
      <c r="BD286" s="136"/>
      <c r="BE286" s="136"/>
      <c r="BF286" s="136"/>
      <c r="BG286" s="136"/>
      <c r="BH286" s="261">
        <v>44389</v>
      </c>
      <c r="BI286" s="259">
        <v>40</v>
      </c>
      <c r="BJ286" s="259">
        <v>35</v>
      </c>
      <c r="BK286" s="259">
        <f t="shared" si="1164"/>
        <v>14</v>
      </c>
      <c r="BL286" s="325">
        <v>4.3899999999999997</v>
      </c>
      <c r="BM286" s="325">
        <v>5.4224227046330231</v>
      </c>
      <c r="BN286" s="262"/>
      <c r="BO286" s="257">
        <v>44389</v>
      </c>
      <c r="BP286" s="258">
        <v>65</v>
      </c>
      <c r="BQ286" s="258">
        <v>40</v>
      </c>
      <c r="BR286" s="259">
        <f t="shared" si="1163"/>
        <v>26</v>
      </c>
      <c r="BS286" s="325">
        <v>3.9079999999999999</v>
      </c>
      <c r="BT286" s="325">
        <v>5.3585070391793073</v>
      </c>
      <c r="BU286" s="260"/>
      <c r="BV286" s="93">
        <f t="shared" si="1160"/>
        <v>52.5</v>
      </c>
      <c r="BW286" s="93">
        <f t="shared" si="1161"/>
        <v>37.5</v>
      </c>
      <c r="BX286" s="93">
        <f t="shared" si="1162"/>
        <v>20</v>
      </c>
      <c r="BY286" s="248">
        <f t="shared" si="1151"/>
        <v>4.149</v>
      </c>
      <c r="BZ286" s="248">
        <f t="shared" si="1152"/>
        <v>5.3904648719061647</v>
      </c>
      <c r="CA286" s="89"/>
      <c r="CB286" s="89"/>
      <c r="CC286" s="89"/>
      <c r="CD286" s="238"/>
      <c r="CE286" s="238"/>
      <c r="CF286" s="237"/>
      <c r="CG286" s="237"/>
      <c r="CH286" s="136"/>
      <c r="CI286" s="185"/>
      <c r="CJ286" s="185"/>
      <c r="CK286" s="237"/>
      <c r="CL286" s="90"/>
      <c r="CM286" s="90"/>
      <c r="CN286" s="136"/>
      <c r="CO286" s="90"/>
      <c r="CP286" s="90"/>
      <c r="CQ286" s="136"/>
      <c r="CR286" s="175"/>
      <c r="CS286" s="175"/>
      <c r="CT286" s="90"/>
      <c r="CU286" s="90"/>
      <c r="CV286" s="136"/>
      <c r="CW286" s="175"/>
      <c r="CX286" s="175"/>
      <c r="CY286" s="90"/>
      <c r="CZ286" s="90"/>
      <c r="DA286" s="136"/>
      <c r="DB286" s="136"/>
      <c r="DC286" s="136"/>
      <c r="DD286" s="136"/>
      <c r="DE286" s="136"/>
      <c r="DF286" s="234">
        <f t="shared" si="1153"/>
        <v>52.5</v>
      </c>
      <c r="DG286" s="234">
        <f t="shared" si="1154"/>
        <v>37.5</v>
      </c>
      <c r="DH286" s="234">
        <f t="shared" si="1155"/>
        <v>20</v>
      </c>
      <c r="DI286" s="234"/>
      <c r="DJ286" s="234"/>
      <c r="DK286" s="16"/>
      <c r="DL286" s="16"/>
    </row>
    <row r="287" spans="2:116" ht="15.75" customHeight="1" x14ac:dyDescent="0.35">
      <c r="B287" s="167">
        <v>1192</v>
      </c>
      <c r="C287" s="146" t="s">
        <v>903</v>
      </c>
      <c r="D287" s="129" t="s">
        <v>73</v>
      </c>
      <c r="E287" s="131" t="s">
        <v>872</v>
      </c>
      <c r="F287" s="180"/>
      <c r="G287" s="285"/>
      <c r="H287" s="180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288"/>
      <c r="V287" s="90"/>
      <c r="W287" s="136"/>
      <c r="X287" s="288"/>
      <c r="Y287" s="90"/>
      <c r="Z287" s="136"/>
      <c r="AA287" s="175"/>
      <c r="AB287" s="136"/>
      <c r="AC287" s="136"/>
      <c r="AD287" s="229"/>
      <c r="AE287" s="275"/>
      <c r="AF287" s="276"/>
      <c r="AG287" s="276"/>
      <c r="AH287" s="174"/>
      <c r="AI287" s="168"/>
      <c r="AJ287" s="289"/>
      <c r="AK287" s="274"/>
      <c r="AL287" s="274"/>
      <c r="AM287" s="174"/>
      <c r="AN287" s="136"/>
      <c r="AO287" s="136"/>
      <c r="AP287" s="136"/>
      <c r="AQ287" s="229"/>
      <c r="AR287" s="116"/>
      <c r="AS287" s="116"/>
      <c r="AT287" s="117"/>
      <c r="AU287" s="116"/>
      <c r="AV287" s="116"/>
      <c r="AW287" s="115"/>
      <c r="AX287" s="116"/>
      <c r="AY287" s="116"/>
      <c r="AZ287" s="117"/>
      <c r="BA287" s="116"/>
      <c r="BB287" s="116"/>
      <c r="BC287" s="136"/>
      <c r="BD287" s="136"/>
      <c r="BE287" s="136"/>
      <c r="BF287" s="136"/>
      <c r="BG287" s="136"/>
      <c r="BH287" s="257">
        <v>44391</v>
      </c>
      <c r="BI287" s="258">
        <v>10</v>
      </c>
      <c r="BJ287" s="258">
        <v>20</v>
      </c>
      <c r="BK287" s="259">
        <f t="shared" si="1164"/>
        <v>2</v>
      </c>
      <c r="BL287" s="325">
        <v>1.974</v>
      </c>
      <c r="BM287" s="325">
        <v>2.0006586530545034</v>
      </c>
      <c r="BN287" s="260"/>
      <c r="BO287" s="257">
        <v>44390</v>
      </c>
      <c r="BP287" s="258">
        <v>40</v>
      </c>
      <c r="BQ287" s="258">
        <v>14</v>
      </c>
      <c r="BR287" s="259">
        <f t="shared" si="1163"/>
        <v>5.6</v>
      </c>
      <c r="BS287" s="325">
        <v>0.81299999999999994</v>
      </c>
      <c r="BT287" s="325">
        <v>0.98885575262910053</v>
      </c>
      <c r="BU287" s="260"/>
      <c r="BV287" s="93">
        <f t="shared" si="1160"/>
        <v>25</v>
      </c>
      <c r="BW287" s="93">
        <f t="shared" si="1161"/>
        <v>17</v>
      </c>
      <c r="BX287" s="93">
        <f t="shared" si="1162"/>
        <v>3.8</v>
      </c>
      <c r="BY287" s="248">
        <f t="shared" si="1151"/>
        <v>1.3935</v>
      </c>
      <c r="BZ287" s="248">
        <f t="shared" si="1152"/>
        <v>1.4947572028418019</v>
      </c>
      <c r="CA287" s="89"/>
      <c r="CB287" s="89"/>
      <c r="CC287" s="89"/>
      <c r="CD287" s="238"/>
      <c r="CE287" s="238"/>
      <c r="CF287" s="237"/>
      <c r="CG287" s="237"/>
      <c r="CH287" s="136"/>
      <c r="CI287" s="185"/>
      <c r="CJ287" s="185"/>
      <c r="CK287" s="237"/>
      <c r="CL287" s="90"/>
      <c r="CM287" s="90"/>
      <c r="CN287" s="136"/>
      <c r="CO287" s="90"/>
      <c r="CP287" s="90"/>
      <c r="CQ287" s="136"/>
      <c r="CR287" s="175"/>
      <c r="CS287" s="175"/>
      <c r="CT287" s="90"/>
      <c r="CU287" s="90"/>
      <c r="CV287" s="136"/>
      <c r="CW287" s="175"/>
      <c r="CX287" s="175"/>
      <c r="CY287" s="90"/>
      <c r="CZ287" s="90"/>
      <c r="DA287" s="136"/>
      <c r="DB287" s="136"/>
      <c r="DC287" s="136"/>
      <c r="DD287" s="136"/>
      <c r="DE287" s="136"/>
      <c r="DF287" s="234">
        <f t="shared" si="1153"/>
        <v>25</v>
      </c>
      <c r="DG287" s="234">
        <f t="shared" si="1154"/>
        <v>17</v>
      </c>
      <c r="DH287" s="234">
        <f t="shared" si="1155"/>
        <v>3.8</v>
      </c>
      <c r="DI287" s="234"/>
      <c r="DJ287" s="234"/>
      <c r="DK287" s="16"/>
      <c r="DL287" s="16"/>
    </row>
    <row r="288" spans="2:116" ht="15.75" customHeight="1" x14ac:dyDescent="0.35">
      <c r="B288" s="167">
        <v>1193</v>
      </c>
      <c r="C288" s="146" t="s">
        <v>904</v>
      </c>
      <c r="D288" s="129" t="s">
        <v>73</v>
      </c>
      <c r="E288" s="131" t="s">
        <v>872</v>
      </c>
      <c r="F288" s="180"/>
      <c r="G288" s="285"/>
      <c r="H288" s="180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288"/>
      <c r="V288" s="90"/>
      <c r="W288" s="136"/>
      <c r="X288" s="288"/>
      <c r="Y288" s="90"/>
      <c r="Z288" s="136"/>
      <c r="AA288" s="175"/>
      <c r="AB288" s="136"/>
      <c r="AC288" s="136"/>
      <c r="AD288" s="229"/>
      <c r="AE288" s="275"/>
      <c r="AF288" s="276"/>
      <c r="AG288" s="276"/>
      <c r="AH288" s="174"/>
      <c r="AI288" s="168"/>
      <c r="AJ288" s="289"/>
      <c r="AK288" s="274"/>
      <c r="AL288" s="274"/>
      <c r="AM288" s="174"/>
      <c r="AN288" s="136"/>
      <c r="AO288" s="136"/>
      <c r="AP288" s="136"/>
      <c r="AQ288" s="229"/>
      <c r="AR288" s="116"/>
      <c r="AS288" s="116"/>
      <c r="AT288" s="117"/>
      <c r="AU288" s="116"/>
      <c r="AV288" s="116"/>
      <c r="AW288" s="115"/>
      <c r="AX288" s="116"/>
      <c r="AY288" s="116"/>
      <c r="AZ288" s="117"/>
      <c r="BA288" s="116"/>
      <c r="BB288" s="116"/>
      <c r="BC288" s="136"/>
      <c r="BD288" s="136"/>
      <c r="BE288" s="136"/>
      <c r="BF288" s="136"/>
      <c r="BG288" s="136"/>
      <c r="BH288" s="261">
        <v>44382</v>
      </c>
      <c r="BI288" s="259">
        <v>80</v>
      </c>
      <c r="BJ288" s="259">
        <v>40</v>
      </c>
      <c r="BK288" s="259">
        <f t="shared" si="1164"/>
        <v>32</v>
      </c>
      <c r="BL288" s="325">
        <v>4.6079999999999997</v>
      </c>
      <c r="BM288" s="325">
        <v>4.9805342999060276</v>
      </c>
      <c r="BN288" s="262"/>
      <c r="BO288" s="257">
        <v>44383</v>
      </c>
      <c r="BP288" s="258">
        <v>40</v>
      </c>
      <c r="BQ288" s="258">
        <v>20</v>
      </c>
      <c r="BR288" s="259">
        <f t="shared" si="1163"/>
        <v>8</v>
      </c>
      <c r="BS288" s="325">
        <v>4.3239999999999998</v>
      </c>
      <c r="BT288" s="325">
        <v>2.5453421269579555</v>
      </c>
      <c r="BU288" s="260"/>
      <c r="BV288" s="93">
        <f t="shared" si="1160"/>
        <v>60</v>
      </c>
      <c r="BW288" s="93">
        <f t="shared" si="1161"/>
        <v>30</v>
      </c>
      <c r="BX288" s="93">
        <f t="shared" si="1162"/>
        <v>20</v>
      </c>
      <c r="BY288" s="248">
        <f t="shared" si="1151"/>
        <v>4.4659999999999993</v>
      </c>
      <c r="BZ288" s="248">
        <f t="shared" si="1152"/>
        <v>3.7629382134319913</v>
      </c>
      <c r="CA288" s="89"/>
      <c r="CB288" s="89"/>
      <c r="CC288" s="89"/>
      <c r="CD288" s="238"/>
      <c r="CE288" s="238"/>
      <c r="CF288" s="237"/>
      <c r="CG288" s="237"/>
      <c r="CH288" s="136"/>
      <c r="CI288" s="185"/>
      <c r="CJ288" s="185"/>
      <c r="CK288" s="237"/>
      <c r="CL288" s="90"/>
      <c r="CM288" s="90"/>
      <c r="CN288" s="136"/>
      <c r="CO288" s="90"/>
      <c r="CP288" s="90"/>
      <c r="CQ288" s="136"/>
      <c r="CR288" s="175"/>
      <c r="CS288" s="175"/>
      <c r="CT288" s="90"/>
      <c r="CU288" s="90"/>
      <c r="CV288" s="136"/>
      <c r="CW288" s="175"/>
      <c r="CX288" s="175"/>
      <c r="CY288" s="90"/>
      <c r="CZ288" s="90"/>
      <c r="DA288" s="136"/>
      <c r="DB288" s="136"/>
      <c r="DC288" s="136"/>
      <c r="DD288" s="136"/>
      <c r="DE288" s="136"/>
      <c r="DF288" s="234">
        <f t="shared" si="1153"/>
        <v>60</v>
      </c>
      <c r="DG288" s="234">
        <f t="shared" si="1154"/>
        <v>30</v>
      </c>
      <c r="DH288" s="234">
        <f t="shared" si="1155"/>
        <v>20</v>
      </c>
      <c r="DI288" s="234"/>
      <c r="DJ288" s="234"/>
      <c r="DK288" s="16"/>
      <c r="DL288" s="16"/>
    </row>
    <row r="289" spans="2:116" ht="15.75" customHeight="1" x14ac:dyDescent="0.35">
      <c r="B289" s="167">
        <v>1194</v>
      </c>
      <c r="C289" s="146" t="s">
        <v>905</v>
      </c>
      <c r="D289" s="129" t="s">
        <v>73</v>
      </c>
      <c r="E289" s="131" t="s">
        <v>872</v>
      </c>
      <c r="F289" s="180"/>
      <c r="G289" s="285"/>
      <c r="H289" s="180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288"/>
      <c r="V289" s="90"/>
      <c r="W289" s="136"/>
      <c r="X289" s="288"/>
      <c r="Y289" s="90"/>
      <c r="Z289" s="136"/>
      <c r="AA289" s="175"/>
      <c r="AB289" s="136"/>
      <c r="AC289" s="136"/>
      <c r="AD289" s="229"/>
      <c r="AE289" s="275"/>
      <c r="AF289" s="276"/>
      <c r="AG289" s="276"/>
      <c r="AH289" s="174"/>
      <c r="AI289" s="168"/>
      <c r="AJ289" s="289"/>
      <c r="AK289" s="274"/>
      <c r="AL289" s="274"/>
      <c r="AM289" s="174"/>
      <c r="AN289" s="136"/>
      <c r="AO289" s="136"/>
      <c r="AP289" s="136"/>
      <c r="AQ289" s="229"/>
      <c r="AR289" s="116"/>
      <c r="AS289" s="116"/>
      <c r="AT289" s="117"/>
      <c r="AU289" s="116"/>
      <c r="AV289" s="116"/>
      <c r="AW289" s="115"/>
      <c r="AX289" s="116"/>
      <c r="AY289" s="116"/>
      <c r="AZ289" s="117"/>
      <c r="BA289" s="116"/>
      <c r="BB289" s="116"/>
      <c r="BC289" s="136"/>
      <c r="BD289" s="136"/>
      <c r="BE289" s="136"/>
      <c r="BF289" s="136"/>
      <c r="BG289" s="136"/>
      <c r="BH289" s="261">
        <v>44381</v>
      </c>
      <c r="BI289" s="259">
        <v>60</v>
      </c>
      <c r="BJ289" s="259">
        <v>50</v>
      </c>
      <c r="BK289" s="259">
        <f t="shared" si="1164"/>
        <v>30</v>
      </c>
      <c r="BL289" s="325">
        <v>12.552</v>
      </c>
      <c r="BM289" s="325">
        <v>3.5235920852359208</v>
      </c>
      <c r="BN289" s="262"/>
      <c r="BO289" s="257">
        <v>44385</v>
      </c>
      <c r="BP289" s="258">
        <v>70</v>
      </c>
      <c r="BQ289" s="258">
        <v>33</v>
      </c>
      <c r="BR289" s="259">
        <f t="shared" si="1163"/>
        <v>23.1</v>
      </c>
      <c r="BS289" s="325">
        <v>55.902000000000001</v>
      </c>
      <c r="BT289" s="325">
        <v>4.2831117485173849</v>
      </c>
      <c r="BU289" s="260"/>
      <c r="BV289" s="93">
        <f t="shared" si="1160"/>
        <v>65</v>
      </c>
      <c r="BW289" s="93">
        <f t="shared" si="1161"/>
        <v>41.5</v>
      </c>
      <c r="BX289" s="93">
        <f t="shared" si="1162"/>
        <v>26.55</v>
      </c>
      <c r="BY289" s="248">
        <f t="shared" si="1151"/>
        <v>34.227000000000004</v>
      </c>
      <c r="BZ289" s="248">
        <f t="shared" si="1152"/>
        <v>3.9033519168766526</v>
      </c>
      <c r="CA289" s="89"/>
      <c r="CB289" s="89"/>
      <c r="CC289" s="89"/>
      <c r="CD289" s="238"/>
      <c r="CE289" s="238"/>
      <c r="CF289" s="237"/>
      <c r="CG289" s="237"/>
      <c r="CH289" s="136"/>
      <c r="CI289" s="185"/>
      <c r="CJ289" s="185"/>
      <c r="CK289" s="237"/>
      <c r="CL289" s="90"/>
      <c r="CM289" s="90"/>
      <c r="CN289" s="136"/>
      <c r="CO289" s="90"/>
      <c r="CP289" s="90"/>
      <c r="CQ289" s="136"/>
      <c r="CR289" s="175"/>
      <c r="CS289" s="175"/>
      <c r="CT289" s="90"/>
      <c r="CU289" s="90"/>
      <c r="CV289" s="136"/>
      <c r="CW289" s="175"/>
      <c r="CX289" s="175"/>
      <c r="CY289" s="90"/>
      <c r="CZ289" s="90"/>
      <c r="DA289" s="136"/>
      <c r="DB289" s="136"/>
      <c r="DC289" s="136"/>
      <c r="DD289" s="136"/>
      <c r="DE289" s="136"/>
      <c r="DF289" s="234">
        <f t="shared" si="1153"/>
        <v>65</v>
      </c>
      <c r="DG289" s="234">
        <f t="shared" si="1154"/>
        <v>41.5</v>
      </c>
      <c r="DH289" s="234">
        <f t="shared" si="1155"/>
        <v>26.55</v>
      </c>
      <c r="DI289" s="234"/>
      <c r="DJ289" s="234"/>
      <c r="DK289" s="16"/>
      <c r="DL289" s="16"/>
    </row>
    <row r="290" spans="2:116" ht="15.75" customHeight="1" x14ac:dyDescent="0.35">
      <c r="B290" s="167">
        <v>1195</v>
      </c>
      <c r="C290" s="146" t="s">
        <v>906</v>
      </c>
      <c r="D290" s="129" t="s">
        <v>895</v>
      </c>
      <c r="E290" s="131" t="s">
        <v>872</v>
      </c>
      <c r="F290" s="180"/>
      <c r="G290" s="285"/>
      <c r="H290" s="180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288"/>
      <c r="V290" s="90"/>
      <c r="W290" s="136"/>
      <c r="X290" s="288"/>
      <c r="Y290" s="90"/>
      <c r="Z290" s="136"/>
      <c r="AA290" s="175"/>
      <c r="AB290" s="136"/>
      <c r="AC290" s="136"/>
      <c r="AD290" s="229"/>
      <c r="AE290" s="275"/>
      <c r="AF290" s="276"/>
      <c r="AG290" s="276"/>
      <c r="AH290" s="174"/>
      <c r="AI290" s="168"/>
      <c r="AJ290" s="289"/>
      <c r="AK290" s="274"/>
      <c r="AL290" s="274"/>
      <c r="AM290" s="174"/>
      <c r="AN290" s="136"/>
      <c r="AO290" s="136"/>
      <c r="AP290" s="136"/>
      <c r="AQ290" s="229"/>
      <c r="AR290" s="116"/>
      <c r="AS290" s="116"/>
      <c r="AT290" s="117"/>
      <c r="AU290" s="116"/>
      <c r="AV290" s="116"/>
      <c r="AW290" s="115"/>
      <c r="AX290" s="116"/>
      <c r="AY290" s="116"/>
      <c r="AZ290" s="117"/>
      <c r="BA290" s="116"/>
      <c r="BB290" s="116"/>
      <c r="BC290" s="136"/>
      <c r="BD290" s="136"/>
      <c r="BE290" s="136"/>
      <c r="BF290" s="136"/>
      <c r="BG290" s="136"/>
      <c r="BH290" s="257">
        <v>44398</v>
      </c>
      <c r="BI290" s="258">
        <v>4.7</v>
      </c>
      <c r="BJ290" s="258">
        <v>65</v>
      </c>
      <c r="BK290" s="259">
        <f t="shared" si="1164"/>
        <v>3.0550000000000002</v>
      </c>
      <c r="BL290" s="325">
        <v>12.186</v>
      </c>
      <c r="BM290" s="325">
        <v>1.5101443212717003</v>
      </c>
      <c r="BN290" s="260"/>
      <c r="BO290" s="257">
        <v>44398</v>
      </c>
      <c r="BP290" s="258">
        <v>4</v>
      </c>
      <c r="BQ290" s="258">
        <v>7</v>
      </c>
      <c r="BR290" s="259">
        <f t="shared" si="1163"/>
        <v>0.28000000000000003</v>
      </c>
      <c r="BS290" s="325">
        <v>9.2650000000000006</v>
      </c>
      <c r="BT290" s="325">
        <v>6.7517385726824657E-4</v>
      </c>
      <c r="BU290" s="260"/>
      <c r="BV290" s="93">
        <f t="shared" si="1160"/>
        <v>4.3499999999999996</v>
      </c>
      <c r="BW290" s="93">
        <f t="shared" si="1161"/>
        <v>36</v>
      </c>
      <c r="BX290" s="93">
        <f t="shared" si="1162"/>
        <v>1.6675</v>
      </c>
      <c r="BY290" s="248">
        <f t="shared" si="1151"/>
        <v>10.7255</v>
      </c>
      <c r="BZ290" s="248">
        <f t="shared" si="1152"/>
        <v>0.75540974756448431</v>
      </c>
      <c r="CA290" s="89"/>
      <c r="CB290" s="89"/>
      <c r="CC290" s="89"/>
      <c r="CD290" s="238"/>
      <c r="CE290" s="238"/>
      <c r="CF290" s="237"/>
      <c r="CG290" s="237"/>
      <c r="CH290" s="136"/>
      <c r="CI290" s="185"/>
      <c r="CJ290" s="185"/>
      <c r="CK290" s="237"/>
      <c r="CL290" s="90"/>
      <c r="CM290" s="90"/>
      <c r="CN290" s="136"/>
      <c r="CO290" s="90"/>
      <c r="CP290" s="90"/>
      <c r="CQ290" s="136"/>
      <c r="CR290" s="175"/>
      <c r="CS290" s="175"/>
      <c r="CT290" s="90"/>
      <c r="CU290" s="90"/>
      <c r="CV290" s="136"/>
      <c r="CW290" s="175"/>
      <c r="CX290" s="175"/>
      <c r="CY290" s="90"/>
      <c r="CZ290" s="90"/>
      <c r="DA290" s="136"/>
      <c r="DB290" s="136"/>
      <c r="DC290" s="136"/>
      <c r="DD290" s="136"/>
      <c r="DE290" s="136"/>
      <c r="DF290" s="234">
        <f t="shared" si="1153"/>
        <v>4.3499999999999996</v>
      </c>
      <c r="DG290" s="234">
        <f t="shared" si="1154"/>
        <v>36</v>
      </c>
      <c r="DH290" s="234">
        <f t="shared" si="1155"/>
        <v>1.6675</v>
      </c>
      <c r="DI290" s="234"/>
      <c r="DJ290" s="234"/>
      <c r="DK290" s="16"/>
      <c r="DL290" s="16"/>
    </row>
    <row r="291" spans="2:116" ht="15.75" customHeight="1" x14ac:dyDescent="0.35">
      <c r="B291" s="167">
        <v>1196</v>
      </c>
      <c r="C291" s="146" t="s">
        <v>907</v>
      </c>
      <c r="D291" s="129" t="s">
        <v>895</v>
      </c>
      <c r="E291" s="131" t="s">
        <v>872</v>
      </c>
      <c r="F291" s="180"/>
      <c r="G291" s="285"/>
      <c r="H291" s="180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288"/>
      <c r="V291" s="90"/>
      <c r="W291" s="136"/>
      <c r="X291" s="288"/>
      <c r="Y291" s="90"/>
      <c r="Z291" s="136"/>
      <c r="AA291" s="175"/>
      <c r="AB291" s="136"/>
      <c r="AC291" s="136"/>
      <c r="AD291" s="229"/>
      <c r="AE291" s="275"/>
      <c r="AF291" s="276"/>
      <c r="AG291" s="276"/>
      <c r="AH291" s="174"/>
      <c r="AI291" s="168"/>
      <c r="AJ291" s="289"/>
      <c r="AK291" s="274"/>
      <c r="AL291" s="274"/>
      <c r="AM291" s="174"/>
      <c r="AN291" s="136"/>
      <c r="AO291" s="136"/>
      <c r="AP291" s="136"/>
      <c r="AQ291" s="229"/>
      <c r="AR291" s="116"/>
      <c r="AS291" s="116"/>
      <c r="AT291" s="117"/>
      <c r="AU291" s="116"/>
      <c r="AV291" s="116"/>
      <c r="AW291" s="115"/>
      <c r="AX291" s="116"/>
      <c r="AY291" s="116"/>
      <c r="AZ291" s="117"/>
      <c r="BA291" s="116"/>
      <c r="BB291" s="116"/>
      <c r="BC291" s="136"/>
      <c r="BD291" s="136"/>
      <c r="BE291" s="136"/>
      <c r="BF291" s="136"/>
      <c r="BG291" s="136"/>
      <c r="BH291" s="261">
        <v>44396</v>
      </c>
      <c r="BI291" s="259">
        <v>5.3</v>
      </c>
      <c r="BJ291" s="259">
        <v>40</v>
      </c>
      <c r="BK291" s="259">
        <f t="shared" si="1164"/>
        <v>2.12</v>
      </c>
      <c r="BL291" s="325">
        <v>14.776</v>
      </c>
      <c r="BM291" s="325">
        <v>6.0917801311144739</v>
      </c>
      <c r="BN291" s="262"/>
      <c r="BO291" s="257">
        <v>44389</v>
      </c>
      <c r="BP291" s="258">
        <v>25</v>
      </c>
      <c r="BQ291" s="258">
        <v>40</v>
      </c>
      <c r="BR291" s="259">
        <f t="shared" si="1163"/>
        <v>10</v>
      </c>
      <c r="BS291" s="325">
        <v>5.9859999999999998</v>
      </c>
      <c r="BT291" s="325">
        <v>4.3750575665469285</v>
      </c>
      <c r="BU291" s="260"/>
      <c r="BV291" s="93">
        <f t="shared" si="1160"/>
        <v>15.15</v>
      </c>
      <c r="BW291" s="93">
        <f t="shared" si="1161"/>
        <v>40</v>
      </c>
      <c r="BX291" s="93">
        <f t="shared" si="1162"/>
        <v>6.0600000000000005</v>
      </c>
      <c r="BY291" s="248">
        <f t="shared" si="1151"/>
        <v>10.381</v>
      </c>
      <c r="BZ291" s="248">
        <f t="shared" si="1152"/>
        <v>5.2334188488307012</v>
      </c>
      <c r="CA291" s="89"/>
      <c r="CB291" s="89"/>
      <c r="CC291" s="89"/>
      <c r="CD291" s="238"/>
      <c r="CE291" s="238"/>
      <c r="CF291" s="237"/>
      <c r="CG291" s="237"/>
      <c r="CH291" s="136"/>
      <c r="CI291" s="185"/>
      <c r="CJ291" s="185"/>
      <c r="CK291" s="237"/>
      <c r="CL291" s="90"/>
      <c r="CM291" s="90"/>
      <c r="CN291" s="136"/>
      <c r="CO291" s="90"/>
      <c r="CP291" s="90"/>
      <c r="CQ291" s="136"/>
      <c r="CR291" s="175"/>
      <c r="CS291" s="175"/>
      <c r="CT291" s="90"/>
      <c r="CU291" s="90"/>
      <c r="CV291" s="136"/>
      <c r="CW291" s="175"/>
      <c r="CX291" s="175"/>
      <c r="CY291" s="90"/>
      <c r="CZ291" s="90"/>
      <c r="DA291" s="136"/>
      <c r="DB291" s="136"/>
      <c r="DC291" s="136"/>
      <c r="DD291" s="136"/>
      <c r="DE291" s="136"/>
      <c r="DF291" s="234">
        <f t="shared" si="1153"/>
        <v>15.15</v>
      </c>
      <c r="DG291" s="234">
        <f t="shared" si="1154"/>
        <v>40</v>
      </c>
      <c r="DH291" s="234">
        <f t="shared" si="1155"/>
        <v>6.0600000000000005</v>
      </c>
      <c r="DI291" s="234"/>
      <c r="DJ291" s="234"/>
      <c r="DK291" s="16"/>
      <c r="DL291" s="16"/>
    </row>
    <row r="292" spans="2:116" ht="15.75" customHeight="1" x14ac:dyDescent="0.35">
      <c r="B292" s="167">
        <v>1197</v>
      </c>
      <c r="C292" s="146" t="s">
        <v>908</v>
      </c>
      <c r="D292" s="129" t="s">
        <v>895</v>
      </c>
      <c r="E292" s="131" t="s">
        <v>872</v>
      </c>
      <c r="F292" s="180"/>
      <c r="G292" s="285"/>
      <c r="H292" s="180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288"/>
      <c r="V292" s="90"/>
      <c r="W292" s="136"/>
      <c r="X292" s="288"/>
      <c r="Y292" s="90"/>
      <c r="Z292" s="136"/>
      <c r="AA292" s="175"/>
      <c r="AB292" s="136"/>
      <c r="AC292" s="136"/>
      <c r="AD292" s="229"/>
      <c r="AE292" s="275"/>
      <c r="AF292" s="276"/>
      <c r="AG292" s="276"/>
      <c r="AH292" s="174"/>
      <c r="AI292" s="168"/>
      <c r="AJ292" s="289"/>
      <c r="AK292" s="274"/>
      <c r="AL292" s="274"/>
      <c r="AM292" s="174"/>
      <c r="AN292" s="136"/>
      <c r="AO292" s="136"/>
      <c r="AP292" s="136"/>
      <c r="AQ292" s="229"/>
      <c r="AR292" s="116"/>
      <c r="AS292" s="116"/>
      <c r="AT292" s="117"/>
      <c r="AU292" s="116"/>
      <c r="AV292" s="116"/>
      <c r="AW292" s="115"/>
      <c r="AX292" s="116"/>
      <c r="AY292" s="116"/>
      <c r="AZ292" s="117"/>
      <c r="BA292" s="116"/>
      <c r="BB292" s="116"/>
      <c r="BC292" s="136"/>
      <c r="BD292" s="136"/>
      <c r="BE292" s="136"/>
      <c r="BF292" s="136"/>
      <c r="BG292" s="136"/>
      <c r="BH292" s="261">
        <v>44392</v>
      </c>
      <c r="BI292" s="259">
        <v>25</v>
      </c>
      <c r="BJ292" s="259">
        <v>7</v>
      </c>
      <c r="BK292" s="259">
        <f t="shared" si="1164"/>
        <v>1.75</v>
      </c>
      <c r="BL292" s="325">
        <v>36.798000000000002</v>
      </c>
      <c r="BM292" s="325">
        <v>0.80372457730948299</v>
      </c>
      <c r="BN292" s="262"/>
      <c r="BO292" s="257">
        <v>44397</v>
      </c>
      <c r="BP292" s="258">
        <v>25</v>
      </c>
      <c r="BQ292" s="258">
        <v>21</v>
      </c>
      <c r="BR292" s="259">
        <f t="shared" si="1163"/>
        <v>5.25</v>
      </c>
      <c r="BS292" s="325">
        <v>17.635999999999999</v>
      </c>
      <c r="BT292" s="325">
        <v>1.6627226304645661</v>
      </c>
      <c r="BU292" s="260"/>
      <c r="BV292" s="93">
        <f t="shared" si="1160"/>
        <v>25</v>
      </c>
      <c r="BW292" s="93">
        <f t="shared" si="1161"/>
        <v>14</v>
      </c>
      <c r="BX292" s="93">
        <f t="shared" si="1162"/>
        <v>3.5</v>
      </c>
      <c r="BY292" s="248">
        <f t="shared" si="1151"/>
        <v>27.216999999999999</v>
      </c>
      <c r="BZ292" s="248">
        <f t="shared" si="1152"/>
        <v>1.2332236038870246</v>
      </c>
      <c r="CA292" s="89"/>
      <c r="CB292" s="89"/>
      <c r="CC292" s="89"/>
      <c r="CD292" s="238"/>
      <c r="CE292" s="238"/>
      <c r="CF292" s="237"/>
      <c r="CG292" s="237"/>
      <c r="CH292" s="136"/>
      <c r="CI292" s="185"/>
      <c r="CJ292" s="185"/>
      <c r="CK292" s="237"/>
      <c r="CL292" s="90"/>
      <c r="CM292" s="90"/>
      <c r="CN292" s="136"/>
      <c r="CO292" s="90"/>
      <c r="CP292" s="90"/>
      <c r="CQ292" s="136"/>
      <c r="CR292" s="175"/>
      <c r="CS292" s="175"/>
      <c r="CT292" s="90"/>
      <c r="CU292" s="90"/>
      <c r="CV292" s="136"/>
      <c r="CW292" s="175"/>
      <c r="CX292" s="175"/>
      <c r="CY292" s="90"/>
      <c r="CZ292" s="90"/>
      <c r="DA292" s="136"/>
      <c r="DB292" s="136"/>
      <c r="DC292" s="136"/>
      <c r="DD292" s="136"/>
      <c r="DE292" s="136"/>
      <c r="DF292" s="234">
        <f t="shared" si="1153"/>
        <v>25</v>
      </c>
      <c r="DG292" s="234">
        <f t="shared" si="1154"/>
        <v>14</v>
      </c>
      <c r="DH292" s="234">
        <f t="shared" si="1155"/>
        <v>3.5</v>
      </c>
      <c r="DI292" s="234"/>
      <c r="DJ292" s="234"/>
      <c r="DK292" s="16"/>
      <c r="DL292" s="16"/>
    </row>
    <row r="293" spans="2:116" ht="15.75" customHeight="1" x14ac:dyDescent="0.35">
      <c r="B293" s="167">
        <v>1198</v>
      </c>
      <c r="C293" s="146" t="s">
        <v>909</v>
      </c>
      <c r="D293" s="129" t="s">
        <v>895</v>
      </c>
      <c r="E293" s="131" t="s">
        <v>872</v>
      </c>
      <c r="F293" s="180"/>
      <c r="G293" s="285"/>
      <c r="H293" s="180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288"/>
      <c r="V293" s="90"/>
      <c r="W293" s="136"/>
      <c r="X293" s="288"/>
      <c r="Y293" s="90"/>
      <c r="Z293" s="136"/>
      <c r="AA293" s="175"/>
      <c r="AB293" s="136"/>
      <c r="AC293" s="136"/>
      <c r="AD293" s="229"/>
      <c r="AE293" s="275"/>
      <c r="AF293" s="276"/>
      <c r="AG293" s="276"/>
      <c r="AH293" s="174"/>
      <c r="AI293" s="168"/>
      <c r="AJ293" s="289"/>
      <c r="AK293" s="274"/>
      <c r="AL293" s="274"/>
      <c r="AM293" s="174"/>
      <c r="AN293" s="136"/>
      <c r="AO293" s="136"/>
      <c r="AP293" s="136"/>
      <c r="AQ293" s="229"/>
      <c r="AR293" s="116"/>
      <c r="AS293" s="116"/>
      <c r="AT293" s="117"/>
      <c r="AU293" s="116"/>
      <c r="AV293" s="116"/>
      <c r="AW293" s="115"/>
      <c r="AX293" s="116"/>
      <c r="AY293" s="116"/>
      <c r="AZ293" s="117"/>
      <c r="BA293" s="116"/>
      <c r="BB293" s="116"/>
      <c r="BC293" s="136"/>
      <c r="BD293" s="136"/>
      <c r="BE293" s="136"/>
      <c r="BF293" s="136"/>
      <c r="BG293" s="136"/>
      <c r="BH293" s="261">
        <v>44405</v>
      </c>
      <c r="BI293" s="263" t="s">
        <v>131</v>
      </c>
      <c r="BJ293" s="263" t="s">
        <v>131</v>
      </c>
      <c r="BK293" s="263" t="s">
        <v>131</v>
      </c>
      <c r="BL293" s="325" t="s">
        <v>200</v>
      </c>
      <c r="BM293" s="325" t="s">
        <v>200</v>
      </c>
      <c r="BN293" s="262" t="s">
        <v>940</v>
      </c>
      <c r="BO293" s="257">
        <v>44411</v>
      </c>
      <c r="BP293" s="264" t="s">
        <v>131</v>
      </c>
      <c r="BQ293" s="264" t="s">
        <v>131</v>
      </c>
      <c r="BR293" s="263" t="s">
        <v>131</v>
      </c>
      <c r="BS293" s="325" t="s">
        <v>200</v>
      </c>
      <c r="BT293" s="325" t="s">
        <v>200</v>
      </c>
      <c r="BU293" s="260" t="s">
        <v>940</v>
      </c>
      <c r="BV293" s="93"/>
      <c r="BW293" s="93"/>
      <c r="BX293" s="93"/>
      <c r="BY293" s="248"/>
      <c r="BZ293" s="248"/>
      <c r="CA293" s="89"/>
      <c r="CB293" s="89"/>
      <c r="CC293" s="89"/>
      <c r="CD293" s="238"/>
      <c r="CE293" s="238"/>
      <c r="CF293" s="237"/>
      <c r="CG293" s="237"/>
      <c r="CH293" s="136"/>
      <c r="CI293" s="185"/>
      <c r="CJ293" s="185"/>
      <c r="CK293" s="237"/>
      <c r="CL293" s="90"/>
      <c r="CM293" s="90"/>
      <c r="CN293" s="136"/>
      <c r="CO293" s="90"/>
      <c r="CP293" s="90"/>
      <c r="CQ293" s="136"/>
      <c r="CR293" s="175"/>
      <c r="CS293" s="175"/>
      <c r="CT293" s="90"/>
      <c r="CU293" s="90"/>
      <c r="CV293" s="136"/>
      <c r="CW293" s="175"/>
      <c r="CX293" s="175"/>
      <c r="CY293" s="90"/>
      <c r="CZ293" s="90"/>
      <c r="DA293" s="136"/>
      <c r="DB293" s="136"/>
      <c r="DC293" s="136"/>
      <c r="DD293" s="136"/>
      <c r="DE293" s="136"/>
      <c r="DF293" s="234"/>
      <c r="DG293" s="234"/>
      <c r="DH293" s="234"/>
      <c r="DI293" s="234"/>
      <c r="DJ293" s="234"/>
      <c r="DK293" s="16"/>
      <c r="DL293" s="16"/>
    </row>
    <row r="294" spans="2:116" ht="15.75" customHeight="1" x14ac:dyDescent="0.35">
      <c r="B294" s="167">
        <v>1199</v>
      </c>
      <c r="C294" s="146" t="s">
        <v>910</v>
      </c>
      <c r="D294" s="129" t="s">
        <v>895</v>
      </c>
      <c r="E294" s="131" t="s">
        <v>872</v>
      </c>
      <c r="F294" s="180"/>
      <c r="G294" s="285"/>
      <c r="H294" s="180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288"/>
      <c r="V294" s="90"/>
      <c r="W294" s="136"/>
      <c r="X294" s="288"/>
      <c r="Y294" s="90"/>
      <c r="Z294" s="136"/>
      <c r="AA294" s="175"/>
      <c r="AB294" s="136"/>
      <c r="AC294" s="136"/>
      <c r="AD294" s="229"/>
      <c r="AE294" s="275"/>
      <c r="AF294" s="276"/>
      <c r="AG294" s="276"/>
      <c r="AH294" s="174"/>
      <c r="AI294" s="168"/>
      <c r="AJ294" s="289"/>
      <c r="AK294" s="274"/>
      <c r="AL294" s="274"/>
      <c r="AM294" s="174"/>
      <c r="AN294" s="136"/>
      <c r="AO294" s="136"/>
      <c r="AP294" s="136"/>
      <c r="AQ294" s="229"/>
      <c r="AR294" s="116"/>
      <c r="AS294" s="116"/>
      <c r="AT294" s="117"/>
      <c r="AU294" s="116"/>
      <c r="AV294" s="116"/>
      <c r="AW294" s="115"/>
      <c r="AX294" s="116"/>
      <c r="AY294" s="116"/>
      <c r="AZ294" s="117"/>
      <c r="BA294" s="116"/>
      <c r="BB294" s="116"/>
      <c r="BC294" s="136"/>
      <c r="BD294" s="136"/>
      <c r="BE294" s="136"/>
      <c r="BF294" s="136"/>
      <c r="BG294" s="136"/>
      <c r="BH294" s="261">
        <v>44392</v>
      </c>
      <c r="BI294" s="259">
        <v>40</v>
      </c>
      <c r="BJ294" s="259">
        <v>20</v>
      </c>
      <c r="BK294" s="259">
        <f t="shared" ref="BK294:BK321" si="1165">(BI294*BJ294)/100</f>
        <v>8</v>
      </c>
      <c r="BL294" s="325">
        <v>22.844000000000001</v>
      </c>
      <c r="BM294" s="325">
        <v>3.5141329258976319</v>
      </c>
      <c r="BN294" s="262"/>
      <c r="BO294" s="257">
        <v>44389</v>
      </c>
      <c r="BP294" s="258">
        <v>80</v>
      </c>
      <c r="BQ294" s="258">
        <v>20</v>
      </c>
      <c r="BR294" s="259">
        <f>(BP294*BQ294)/100</f>
        <v>16</v>
      </c>
      <c r="BS294" s="325">
        <v>43.634999999999998</v>
      </c>
      <c r="BT294" s="325">
        <v>1.5612256786671328</v>
      </c>
      <c r="BU294" s="260"/>
      <c r="BV294" s="93">
        <f t="shared" ref="BV294:BV321" si="1166">AVERAGE(BI294,BP294)</f>
        <v>60</v>
      </c>
      <c r="BW294" s="93">
        <f t="shared" ref="BW294:BW321" si="1167">AVERAGE(BJ294,BQ294)</f>
        <v>20</v>
      </c>
      <c r="BX294" s="93">
        <f t="shared" ref="BX294:BX321" si="1168">AVERAGE(BK294,BR294)</f>
        <v>12</v>
      </c>
      <c r="BY294" s="248">
        <f t="shared" si="1151"/>
        <v>33.2395</v>
      </c>
      <c r="BZ294" s="248">
        <f t="shared" si="1152"/>
        <v>2.5376793022823825</v>
      </c>
      <c r="CA294" s="89"/>
      <c r="CB294" s="89"/>
      <c r="CC294" s="89"/>
      <c r="CD294" s="238"/>
      <c r="CE294" s="238"/>
      <c r="CF294" s="237"/>
      <c r="CG294" s="237"/>
      <c r="CH294" s="136"/>
      <c r="CI294" s="185"/>
      <c r="CJ294" s="185"/>
      <c r="CK294" s="237"/>
      <c r="CL294" s="90"/>
      <c r="CM294" s="90"/>
      <c r="CN294" s="136"/>
      <c r="CO294" s="90"/>
      <c r="CP294" s="90"/>
      <c r="CQ294" s="136"/>
      <c r="CR294" s="175"/>
      <c r="CS294" s="175"/>
      <c r="CT294" s="90"/>
      <c r="CU294" s="90"/>
      <c r="CV294" s="136"/>
      <c r="CW294" s="175"/>
      <c r="CX294" s="175"/>
      <c r="CY294" s="90"/>
      <c r="CZ294" s="90"/>
      <c r="DA294" s="136"/>
      <c r="DB294" s="136"/>
      <c r="DC294" s="136"/>
      <c r="DD294" s="136"/>
      <c r="DE294" s="136"/>
      <c r="DF294" s="234">
        <f t="shared" ref="DF294:DF321" si="1169">AVERAGE(F294,I294,M294,U294,X294,AE294,AJ294,AR294,AX294,BI294,BP294,CA294,CD294,CI294,CL294,CR294,CW294)</f>
        <v>60</v>
      </c>
      <c r="DG294" s="234">
        <f t="shared" ref="DG294:DG321" si="1170">AVERAGE(G294,J294,N294,V294,Y294,AF294,AK294,AS294,AY294,BJ294,BQ294,CB294,CE294,CJ294,CM294,CS294,CX294)</f>
        <v>20</v>
      </c>
      <c r="DH294" s="234">
        <f t="shared" ref="DH294:DH321" si="1171">AVERAGE(H294,K294,O294,W294,Z294,AG294,AL294,AT294,AZ294,BK294,BR294,CC294,CF294,CK294,CN294,CT294,CY294)</f>
        <v>12</v>
      </c>
      <c r="DI294" s="234"/>
      <c r="DJ294" s="234"/>
      <c r="DK294" s="16"/>
      <c r="DL294" s="16"/>
    </row>
    <row r="295" spans="2:116" ht="15.75" customHeight="1" x14ac:dyDescent="0.35">
      <c r="B295" s="167">
        <v>1200</v>
      </c>
      <c r="C295" s="146" t="s">
        <v>911</v>
      </c>
      <c r="D295" s="129" t="s">
        <v>895</v>
      </c>
      <c r="E295" s="131" t="s">
        <v>872</v>
      </c>
      <c r="F295" s="180"/>
      <c r="G295" s="285"/>
      <c r="H295" s="180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288"/>
      <c r="V295" s="90"/>
      <c r="W295" s="136"/>
      <c r="X295" s="288"/>
      <c r="Y295" s="90"/>
      <c r="Z295" s="136"/>
      <c r="AA295" s="175"/>
      <c r="AB295" s="136"/>
      <c r="AC295" s="136"/>
      <c r="AD295" s="229"/>
      <c r="AE295" s="275"/>
      <c r="AF295" s="276"/>
      <c r="AG295" s="276"/>
      <c r="AH295" s="174"/>
      <c r="AI295" s="168"/>
      <c r="AJ295" s="289"/>
      <c r="AK295" s="274"/>
      <c r="AL295" s="274"/>
      <c r="AM295" s="174"/>
      <c r="AN295" s="136"/>
      <c r="AO295" s="136"/>
      <c r="AP295" s="136"/>
      <c r="AQ295" s="229"/>
      <c r="AR295" s="116"/>
      <c r="AS295" s="116"/>
      <c r="AT295" s="117"/>
      <c r="AU295" s="116"/>
      <c r="AV295" s="116"/>
      <c r="AW295" s="115"/>
      <c r="AX295" s="116"/>
      <c r="AY295" s="116"/>
      <c r="AZ295" s="117"/>
      <c r="BA295" s="116"/>
      <c r="BB295" s="116"/>
      <c r="BC295" s="136"/>
      <c r="BD295" s="136"/>
      <c r="BE295" s="136"/>
      <c r="BF295" s="136"/>
      <c r="BG295" s="136"/>
      <c r="BH295" s="261">
        <v>44392</v>
      </c>
      <c r="BI295" s="259">
        <v>35</v>
      </c>
      <c r="BJ295" s="259">
        <v>14</v>
      </c>
      <c r="BK295" s="259">
        <f t="shared" si="1165"/>
        <v>4.9000000000000004</v>
      </c>
      <c r="BL295" s="325">
        <v>28.576000000000001</v>
      </c>
      <c r="BM295" s="325">
        <v>1.4036550621916477</v>
      </c>
      <c r="BN295" s="262"/>
      <c r="BO295" s="257">
        <v>44397</v>
      </c>
      <c r="BP295" s="258">
        <v>10</v>
      </c>
      <c r="BQ295" s="258">
        <v>50</v>
      </c>
      <c r="BR295" s="259">
        <f>(BP295*BQ295)/100</f>
        <v>5</v>
      </c>
      <c r="BS295" s="325">
        <v>0.24199999999999999</v>
      </c>
      <c r="BT295" s="325">
        <v>0.11589164131537014</v>
      </c>
      <c r="BU295" s="260"/>
      <c r="BV295" s="93">
        <f t="shared" si="1166"/>
        <v>22.5</v>
      </c>
      <c r="BW295" s="93">
        <f t="shared" si="1167"/>
        <v>32</v>
      </c>
      <c r="BX295" s="93">
        <f t="shared" si="1168"/>
        <v>4.95</v>
      </c>
      <c r="BY295" s="248">
        <f t="shared" si="1151"/>
        <v>14.409000000000001</v>
      </c>
      <c r="BZ295" s="248">
        <f t="shared" si="1152"/>
        <v>0.75977335175350891</v>
      </c>
      <c r="CA295" s="89"/>
      <c r="CB295" s="89"/>
      <c r="CC295" s="89"/>
      <c r="CD295" s="238"/>
      <c r="CE295" s="238"/>
      <c r="CF295" s="237"/>
      <c r="CG295" s="237"/>
      <c r="CH295" s="136"/>
      <c r="CI295" s="185"/>
      <c r="CJ295" s="185"/>
      <c r="CK295" s="237"/>
      <c r="CL295" s="90"/>
      <c r="CM295" s="90"/>
      <c r="CN295" s="136"/>
      <c r="CO295" s="90"/>
      <c r="CP295" s="90"/>
      <c r="CQ295" s="136"/>
      <c r="CR295" s="175"/>
      <c r="CS295" s="175"/>
      <c r="CT295" s="90"/>
      <c r="CU295" s="90"/>
      <c r="CV295" s="136"/>
      <c r="CW295" s="175"/>
      <c r="CX295" s="175"/>
      <c r="CY295" s="90"/>
      <c r="CZ295" s="90"/>
      <c r="DA295" s="136"/>
      <c r="DB295" s="136"/>
      <c r="DC295" s="136"/>
      <c r="DD295" s="136"/>
      <c r="DE295" s="136"/>
      <c r="DF295" s="234">
        <f t="shared" si="1169"/>
        <v>22.5</v>
      </c>
      <c r="DG295" s="234">
        <f t="shared" si="1170"/>
        <v>32</v>
      </c>
      <c r="DH295" s="234">
        <f t="shared" si="1171"/>
        <v>4.95</v>
      </c>
      <c r="DI295" s="234"/>
      <c r="DJ295" s="234"/>
      <c r="DK295" s="16"/>
      <c r="DL295" s="16"/>
    </row>
    <row r="296" spans="2:116" ht="15.75" customHeight="1" x14ac:dyDescent="0.35">
      <c r="B296" s="167">
        <v>1201</v>
      </c>
      <c r="C296" s="146" t="s">
        <v>912</v>
      </c>
      <c r="D296" s="129" t="s">
        <v>895</v>
      </c>
      <c r="E296" s="131" t="s">
        <v>872</v>
      </c>
      <c r="F296" s="180"/>
      <c r="G296" s="285"/>
      <c r="H296" s="180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288"/>
      <c r="V296" s="90"/>
      <c r="W296" s="136"/>
      <c r="X296" s="288"/>
      <c r="Y296" s="90"/>
      <c r="Z296" s="136"/>
      <c r="AA296" s="175"/>
      <c r="AB296" s="136"/>
      <c r="AC296" s="136"/>
      <c r="AD296" s="229"/>
      <c r="AE296" s="275"/>
      <c r="AF296" s="276"/>
      <c r="AG296" s="276"/>
      <c r="AH296" s="174"/>
      <c r="AI296" s="168"/>
      <c r="AJ296" s="289"/>
      <c r="AK296" s="274"/>
      <c r="AL296" s="274"/>
      <c r="AM296" s="174"/>
      <c r="AN296" s="136"/>
      <c r="AO296" s="136"/>
      <c r="AP296" s="136"/>
      <c r="AQ296" s="229"/>
      <c r="AR296" s="116"/>
      <c r="AS296" s="116"/>
      <c r="AT296" s="117"/>
      <c r="AU296" s="116"/>
      <c r="AV296" s="116"/>
      <c r="AW296" s="115"/>
      <c r="AX296" s="116"/>
      <c r="AY296" s="116"/>
      <c r="AZ296" s="117"/>
      <c r="BA296" s="116"/>
      <c r="BB296" s="116"/>
      <c r="BC296" s="136"/>
      <c r="BD296" s="136"/>
      <c r="BE296" s="136"/>
      <c r="BF296" s="136"/>
      <c r="BG296" s="136"/>
      <c r="BH296" s="261">
        <v>44398</v>
      </c>
      <c r="BI296" s="259">
        <v>0.7</v>
      </c>
      <c r="BJ296" s="259">
        <v>7</v>
      </c>
      <c r="BK296" s="259">
        <f t="shared" si="1165"/>
        <v>4.8999999999999995E-2</v>
      </c>
      <c r="BL296" s="325">
        <v>2.0019999999999998</v>
      </c>
      <c r="BM296" s="325">
        <v>0.32276606092762078</v>
      </c>
      <c r="BN296" s="262"/>
      <c r="BO296" s="257">
        <v>44405</v>
      </c>
      <c r="BP296" s="264" t="s">
        <v>131</v>
      </c>
      <c r="BQ296" s="264" t="s">
        <v>131</v>
      </c>
      <c r="BR296" s="263" t="s">
        <v>131</v>
      </c>
      <c r="BS296" s="325" t="s">
        <v>200</v>
      </c>
      <c r="BT296" s="325" t="s">
        <v>200</v>
      </c>
      <c r="BU296" s="260" t="s">
        <v>940</v>
      </c>
      <c r="BV296" s="93">
        <f t="shared" si="1166"/>
        <v>0.7</v>
      </c>
      <c r="BW296" s="93">
        <f t="shared" si="1167"/>
        <v>7</v>
      </c>
      <c r="BX296" s="93">
        <f t="shared" si="1168"/>
        <v>4.8999999999999995E-2</v>
      </c>
      <c r="BY296" s="248">
        <f t="shared" si="1151"/>
        <v>2.0019999999999998</v>
      </c>
      <c r="BZ296" s="248">
        <f t="shared" si="1152"/>
        <v>0.32276606092762078</v>
      </c>
      <c r="CA296" s="89"/>
      <c r="CB296" s="89"/>
      <c r="CC296" s="89"/>
      <c r="CD296" s="238"/>
      <c r="CE296" s="238"/>
      <c r="CF296" s="237"/>
      <c r="CG296" s="237"/>
      <c r="CH296" s="136"/>
      <c r="CI296" s="185"/>
      <c r="CJ296" s="185"/>
      <c r="CK296" s="237"/>
      <c r="CL296" s="90"/>
      <c r="CM296" s="90"/>
      <c r="CN296" s="136"/>
      <c r="CO296" s="90"/>
      <c r="CP296" s="90"/>
      <c r="CQ296" s="136"/>
      <c r="CR296" s="175"/>
      <c r="CS296" s="175"/>
      <c r="CT296" s="90"/>
      <c r="CU296" s="90"/>
      <c r="CV296" s="136"/>
      <c r="CW296" s="175"/>
      <c r="CX296" s="175"/>
      <c r="CY296" s="90"/>
      <c r="CZ296" s="90"/>
      <c r="DA296" s="136"/>
      <c r="DB296" s="136"/>
      <c r="DC296" s="136"/>
      <c r="DD296" s="136"/>
      <c r="DE296" s="136"/>
      <c r="DF296" s="234">
        <f t="shared" si="1169"/>
        <v>0.7</v>
      </c>
      <c r="DG296" s="234">
        <f t="shared" si="1170"/>
        <v>7</v>
      </c>
      <c r="DH296" s="234">
        <f t="shared" si="1171"/>
        <v>4.8999999999999995E-2</v>
      </c>
      <c r="DI296" s="234"/>
      <c r="DJ296" s="234"/>
      <c r="DK296" s="16"/>
      <c r="DL296" s="16"/>
    </row>
    <row r="297" spans="2:116" ht="15.75" customHeight="1" x14ac:dyDescent="0.35">
      <c r="B297" s="167">
        <v>1202</v>
      </c>
      <c r="C297" s="146" t="s">
        <v>913</v>
      </c>
      <c r="D297" s="129" t="s">
        <v>895</v>
      </c>
      <c r="E297" s="131" t="s">
        <v>872</v>
      </c>
      <c r="F297" s="180"/>
      <c r="G297" s="285"/>
      <c r="H297" s="180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288"/>
      <c r="V297" s="90"/>
      <c r="W297" s="136"/>
      <c r="X297" s="288"/>
      <c r="Y297" s="90"/>
      <c r="Z297" s="136"/>
      <c r="AA297" s="175"/>
      <c r="AB297" s="136"/>
      <c r="AC297" s="136"/>
      <c r="AD297" s="229"/>
      <c r="AE297" s="275"/>
      <c r="AF297" s="276"/>
      <c r="AG297" s="276"/>
      <c r="AH297" s="174"/>
      <c r="AI297" s="168"/>
      <c r="AJ297" s="289"/>
      <c r="AK297" s="274"/>
      <c r="AL297" s="274"/>
      <c r="AM297" s="174"/>
      <c r="AN297" s="136"/>
      <c r="AO297" s="136"/>
      <c r="AP297" s="136"/>
      <c r="AQ297" s="229"/>
      <c r="AR297" s="116"/>
      <c r="AS297" s="116"/>
      <c r="AT297" s="117"/>
      <c r="AU297" s="116"/>
      <c r="AV297" s="116"/>
      <c r="AW297" s="115"/>
      <c r="AX297" s="116"/>
      <c r="AY297" s="116"/>
      <c r="AZ297" s="117"/>
      <c r="BA297" s="116"/>
      <c r="BB297" s="116"/>
      <c r="BC297" s="136"/>
      <c r="BD297" s="136"/>
      <c r="BE297" s="136"/>
      <c r="BF297" s="136"/>
      <c r="BG297" s="136"/>
      <c r="BH297" s="261">
        <v>44383</v>
      </c>
      <c r="BI297" s="259">
        <v>35</v>
      </c>
      <c r="BJ297" s="259">
        <v>20</v>
      </c>
      <c r="BK297" s="259">
        <f t="shared" si="1165"/>
        <v>7</v>
      </c>
      <c r="BL297" s="325">
        <v>4.4560000000000004</v>
      </c>
      <c r="BM297" s="325">
        <v>1.838930936613056</v>
      </c>
      <c r="BN297" s="262"/>
      <c r="BO297" s="257">
        <v>44386</v>
      </c>
      <c r="BP297" s="258">
        <v>40</v>
      </c>
      <c r="BQ297" s="258">
        <v>50</v>
      </c>
      <c r="BR297" s="259">
        <f t="shared" ref="BR297:BR321" si="1172">(BP297*BQ297)/100</f>
        <v>20</v>
      </c>
      <c r="BS297" s="325">
        <v>44.994</v>
      </c>
      <c r="BT297" s="325">
        <v>2.2550739163117015</v>
      </c>
      <c r="BU297" s="260"/>
      <c r="BV297" s="93">
        <f t="shared" si="1166"/>
        <v>37.5</v>
      </c>
      <c r="BW297" s="93">
        <f t="shared" si="1167"/>
        <v>35</v>
      </c>
      <c r="BX297" s="93">
        <f t="shared" si="1168"/>
        <v>13.5</v>
      </c>
      <c r="BY297" s="248">
        <f t="shared" si="1151"/>
        <v>24.725000000000001</v>
      </c>
      <c r="BZ297" s="248">
        <f t="shared" si="1152"/>
        <v>2.0470024264623787</v>
      </c>
      <c r="CA297" s="89"/>
      <c r="CB297" s="89"/>
      <c r="CC297" s="89"/>
      <c r="CD297" s="238"/>
      <c r="CE297" s="238"/>
      <c r="CF297" s="237"/>
      <c r="CG297" s="237"/>
      <c r="CH297" s="136"/>
      <c r="CI297" s="185"/>
      <c r="CJ297" s="185"/>
      <c r="CK297" s="237"/>
      <c r="CL297" s="90"/>
      <c r="CM297" s="90"/>
      <c r="CN297" s="136"/>
      <c r="CO297" s="90"/>
      <c r="CP297" s="90"/>
      <c r="CQ297" s="136"/>
      <c r="CR297" s="175"/>
      <c r="CS297" s="175"/>
      <c r="CT297" s="90"/>
      <c r="CU297" s="90"/>
      <c r="CV297" s="136"/>
      <c r="CW297" s="175"/>
      <c r="CX297" s="175"/>
      <c r="CY297" s="90"/>
      <c r="CZ297" s="90"/>
      <c r="DA297" s="136"/>
      <c r="DB297" s="136"/>
      <c r="DC297" s="136"/>
      <c r="DD297" s="136"/>
      <c r="DE297" s="136"/>
      <c r="DF297" s="234">
        <f t="shared" si="1169"/>
        <v>37.5</v>
      </c>
      <c r="DG297" s="234">
        <f t="shared" si="1170"/>
        <v>35</v>
      </c>
      <c r="DH297" s="234">
        <f t="shared" si="1171"/>
        <v>13.5</v>
      </c>
      <c r="DI297" s="234"/>
      <c r="DJ297" s="234"/>
      <c r="DK297" s="16"/>
      <c r="DL297" s="16"/>
    </row>
    <row r="298" spans="2:116" ht="15.75" customHeight="1" x14ac:dyDescent="0.35">
      <c r="B298" s="167">
        <v>1203</v>
      </c>
      <c r="C298" s="146" t="s">
        <v>914</v>
      </c>
      <c r="D298" s="129" t="s">
        <v>895</v>
      </c>
      <c r="E298" s="131" t="s">
        <v>872</v>
      </c>
      <c r="F298" s="180"/>
      <c r="G298" s="285"/>
      <c r="H298" s="180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288"/>
      <c r="V298" s="90"/>
      <c r="W298" s="136"/>
      <c r="X298" s="288"/>
      <c r="Y298" s="90"/>
      <c r="Z298" s="136"/>
      <c r="AA298" s="175"/>
      <c r="AB298" s="136"/>
      <c r="AC298" s="136"/>
      <c r="AD298" s="229"/>
      <c r="AE298" s="275"/>
      <c r="AF298" s="276"/>
      <c r="AG298" s="276"/>
      <c r="AH298" s="174"/>
      <c r="AI298" s="168"/>
      <c r="AJ298" s="289"/>
      <c r="AK298" s="274"/>
      <c r="AL298" s="274"/>
      <c r="AM298" s="174"/>
      <c r="AN298" s="136"/>
      <c r="AO298" s="136"/>
      <c r="AP298" s="136"/>
      <c r="AQ298" s="229"/>
      <c r="AR298" s="116"/>
      <c r="AS298" s="116"/>
      <c r="AT298" s="117"/>
      <c r="AU298" s="116"/>
      <c r="AV298" s="116"/>
      <c r="AW298" s="115"/>
      <c r="AX298" s="116"/>
      <c r="AY298" s="116"/>
      <c r="AZ298" s="117"/>
      <c r="BA298" s="116"/>
      <c r="BB298" s="116"/>
      <c r="BC298" s="136"/>
      <c r="BD298" s="136"/>
      <c r="BE298" s="136"/>
      <c r="BF298" s="136"/>
      <c r="BG298" s="136"/>
      <c r="BH298" s="261">
        <v>44393</v>
      </c>
      <c r="BI298" s="259">
        <v>4</v>
      </c>
      <c r="BJ298" s="259">
        <v>20</v>
      </c>
      <c r="BK298" s="259">
        <f t="shared" si="1165"/>
        <v>0.8</v>
      </c>
      <c r="BL298" s="325">
        <v>4.1340000000000003</v>
      </c>
      <c r="BM298" s="325">
        <v>2.035327469651814</v>
      </c>
      <c r="BN298" s="262"/>
      <c r="BO298" s="257">
        <v>44397</v>
      </c>
      <c r="BP298" s="258">
        <v>0</v>
      </c>
      <c r="BQ298" s="258">
        <v>0</v>
      </c>
      <c r="BR298" s="259">
        <f t="shared" si="1172"/>
        <v>0</v>
      </c>
      <c r="BS298" s="325">
        <v>3.4005000000000001</v>
      </c>
      <c r="BT298" s="325">
        <v>0.22079116835326587</v>
      </c>
      <c r="BU298" s="260"/>
      <c r="BV298" s="93">
        <f t="shared" si="1166"/>
        <v>2</v>
      </c>
      <c r="BW298" s="93">
        <f t="shared" si="1167"/>
        <v>10</v>
      </c>
      <c r="BX298" s="93">
        <f t="shared" si="1168"/>
        <v>0.4</v>
      </c>
      <c r="BY298" s="248">
        <f t="shared" si="1151"/>
        <v>3.7672500000000002</v>
      </c>
      <c r="BZ298" s="248">
        <f t="shared" si="1152"/>
        <v>1.1280593190025399</v>
      </c>
      <c r="CA298" s="89"/>
      <c r="CB298" s="89"/>
      <c r="CC298" s="89"/>
      <c r="CD298" s="238"/>
      <c r="CE298" s="238"/>
      <c r="CF298" s="237"/>
      <c r="CG298" s="237"/>
      <c r="CH298" s="136"/>
      <c r="CI298" s="185"/>
      <c r="CJ298" s="185"/>
      <c r="CK298" s="237"/>
      <c r="CL298" s="90"/>
      <c r="CM298" s="90"/>
      <c r="CN298" s="136"/>
      <c r="CO298" s="90"/>
      <c r="CP298" s="90"/>
      <c r="CQ298" s="136"/>
      <c r="CR298" s="175"/>
      <c r="CS298" s="175"/>
      <c r="CT298" s="90"/>
      <c r="CU298" s="90"/>
      <c r="CV298" s="136"/>
      <c r="CW298" s="175"/>
      <c r="CX298" s="175"/>
      <c r="CY298" s="90"/>
      <c r="CZ298" s="90"/>
      <c r="DA298" s="136"/>
      <c r="DB298" s="136"/>
      <c r="DC298" s="136"/>
      <c r="DD298" s="136"/>
      <c r="DE298" s="136"/>
      <c r="DF298" s="234">
        <f t="shared" si="1169"/>
        <v>2</v>
      </c>
      <c r="DG298" s="234">
        <f t="shared" si="1170"/>
        <v>10</v>
      </c>
      <c r="DH298" s="234">
        <f t="shared" si="1171"/>
        <v>0.4</v>
      </c>
      <c r="DI298" s="234"/>
      <c r="DJ298" s="234"/>
      <c r="DK298" s="16"/>
      <c r="DL298" s="16"/>
    </row>
    <row r="299" spans="2:116" ht="15.75" customHeight="1" x14ac:dyDescent="0.35">
      <c r="B299" s="167">
        <v>1204</v>
      </c>
      <c r="C299" s="146" t="s">
        <v>915</v>
      </c>
      <c r="D299" s="129" t="s">
        <v>895</v>
      </c>
      <c r="E299" s="131" t="s">
        <v>872</v>
      </c>
      <c r="F299" s="180"/>
      <c r="G299" s="285"/>
      <c r="H299" s="180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288"/>
      <c r="V299" s="90"/>
      <c r="W299" s="136"/>
      <c r="X299" s="288"/>
      <c r="Y299" s="90"/>
      <c r="Z299" s="136"/>
      <c r="AA299" s="175"/>
      <c r="AB299" s="136"/>
      <c r="AC299" s="136"/>
      <c r="AD299" s="229"/>
      <c r="AE299" s="275"/>
      <c r="AF299" s="276"/>
      <c r="AG299" s="276"/>
      <c r="AH299" s="174"/>
      <c r="AI299" s="168"/>
      <c r="AJ299" s="289"/>
      <c r="AK299" s="274"/>
      <c r="AL299" s="274"/>
      <c r="AM299" s="174"/>
      <c r="AN299" s="136"/>
      <c r="AO299" s="136"/>
      <c r="AP299" s="136"/>
      <c r="AQ299" s="229"/>
      <c r="AR299" s="116"/>
      <c r="AS299" s="116"/>
      <c r="AT299" s="117"/>
      <c r="AU299" s="116"/>
      <c r="AV299" s="116"/>
      <c r="AW299" s="115"/>
      <c r="AX299" s="116"/>
      <c r="AY299" s="116"/>
      <c r="AZ299" s="117"/>
      <c r="BA299" s="116"/>
      <c r="BB299" s="116"/>
      <c r="BC299" s="136"/>
      <c r="BD299" s="136"/>
      <c r="BE299" s="136"/>
      <c r="BF299" s="136"/>
      <c r="BG299" s="136"/>
      <c r="BH299" s="261">
        <v>44389</v>
      </c>
      <c r="BI299" s="259">
        <v>40</v>
      </c>
      <c r="BJ299" s="259">
        <v>14</v>
      </c>
      <c r="BK299" s="259">
        <f t="shared" si="1165"/>
        <v>5.6</v>
      </c>
      <c r="BL299" s="325">
        <v>25.632000000000001</v>
      </c>
      <c r="BM299" s="325">
        <v>1.0770906450441728</v>
      </c>
      <c r="BN299" s="262"/>
      <c r="BO299" s="257">
        <v>44393</v>
      </c>
      <c r="BP299" s="258">
        <v>30</v>
      </c>
      <c r="BQ299" s="258">
        <v>7</v>
      </c>
      <c r="BR299" s="259">
        <f t="shared" si="1172"/>
        <v>2.1</v>
      </c>
      <c r="BS299" s="325">
        <v>30.4</v>
      </c>
      <c r="BT299" s="325">
        <v>1.3883250791588861</v>
      </c>
      <c r="BU299" s="260"/>
      <c r="BV299" s="93">
        <f t="shared" si="1166"/>
        <v>35</v>
      </c>
      <c r="BW299" s="93">
        <f t="shared" si="1167"/>
        <v>10.5</v>
      </c>
      <c r="BX299" s="93">
        <f t="shared" si="1168"/>
        <v>3.8499999999999996</v>
      </c>
      <c r="BY299" s="248">
        <f t="shared" si="1151"/>
        <v>28.015999999999998</v>
      </c>
      <c r="BZ299" s="248">
        <f t="shared" si="1152"/>
        <v>1.2327078621015295</v>
      </c>
      <c r="CA299" s="89"/>
      <c r="CB299" s="89"/>
      <c r="CC299" s="89"/>
      <c r="CD299" s="238"/>
      <c r="CE299" s="238"/>
      <c r="CF299" s="237"/>
      <c r="CG299" s="237"/>
      <c r="CH299" s="136"/>
      <c r="CI299" s="185"/>
      <c r="CJ299" s="185"/>
      <c r="CK299" s="237"/>
      <c r="CL299" s="90"/>
      <c r="CM299" s="90"/>
      <c r="CN299" s="136"/>
      <c r="CO299" s="90"/>
      <c r="CP299" s="90"/>
      <c r="CQ299" s="136"/>
      <c r="CR299" s="175"/>
      <c r="CS299" s="175"/>
      <c r="CT299" s="90"/>
      <c r="CU299" s="90"/>
      <c r="CV299" s="136"/>
      <c r="CW299" s="175"/>
      <c r="CX299" s="175"/>
      <c r="CY299" s="90"/>
      <c r="CZ299" s="90"/>
      <c r="DA299" s="136"/>
      <c r="DB299" s="136"/>
      <c r="DC299" s="136"/>
      <c r="DD299" s="136"/>
      <c r="DE299" s="136"/>
      <c r="DF299" s="234">
        <f t="shared" si="1169"/>
        <v>35</v>
      </c>
      <c r="DG299" s="234">
        <f t="shared" si="1170"/>
        <v>10.5</v>
      </c>
      <c r="DH299" s="234">
        <f t="shared" si="1171"/>
        <v>3.8499999999999996</v>
      </c>
      <c r="DI299" s="234"/>
      <c r="DJ299" s="234"/>
      <c r="DK299" s="16"/>
      <c r="DL299" s="16"/>
    </row>
    <row r="300" spans="2:116" ht="15.75" customHeight="1" x14ac:dyDescent="0.35">
      <c r="B300" s="167">
        <v>1205</v>
      </c>
      <c r="C300" s="146" t="s">
        <v>916</v>
      </c>
      <c r="D300" s="129" t="s">
        <v>895</v>
      </c>
      <c r="E300" s="131" t="s">
        <v>872</v>
      </c>
      <c r="F300" s="180"/>
      <c r="G300" s="285"/>
      <c r="H300" s="180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288"/>
      <c r="V300" s="90"/>
      <c r="W300" s="136"/>
      <c r="X300" s="288"/>
      <c r="Y300" s="90"/>
      <c r="Z300" s="136"/>
      <c r="AA300" s="175"/>
      <c r="AB300" s="136"/>
      <c r="AC300" s="136"/>
      <c r="AD300" s="229"/>
      <c r="AE300" s="275"/>
      <c r="AF300" s="276"/>
      <c r="AG300" s="276"/>
      <c r="AH300" s="174"/>
      <c r="AI300" s="168"/>
      <c r="AJ300" s="289"/>
      <c r="AK300" s="274"/>
      <c r="AL300" s="274"/>
      <c r="AM300" s="174"/>
      <c r="AN300" s="136"/>
      <c r="AO300" s="136"/>
      <c r="AP300" s="136"/>
      <c r="AQ300" s="229"/>
      <c r="AR300" s="116"/>
      <c r="AS300" s="116"/>
      <c r="AT300" s="117"/>
      <c r="AU300" s="116"/>
      <c r="AV300" s="116"/>
      <c r="AW300" s="115"/>
      <c r="AX300" s="116"/>
      <c r="AY300" s="116"/>
      <c r="AZ300" s="117"/>
      <c r="BA300" s="116"/>
      <c r="BB300" s="116"/>
      <c r="BC300" s="136"/>
      <c r="BD300" s="136"/>
      <c r="BE300" s="136"/>
      <c r="BF300" s="136"/>
      <c r="BG300" s="136"/>
      <c r="BH300" s="261">
        <v>44396</v>
      </c>
      <c r="BI300" s="259">
        <v>25</v>
      </c>
      <c r="BJ300" s="259">
        <v>50</v>
      </c>
      <c r="BK300" s="259">
        <f t="shared" si="1165"/>
        <v>12.5</v>
      </c>
      <c r="BL300" s="325">
        <v>5.37</v>
      </c>
      <c r="BM300" s="325">
        <v>1.2038073908174691</v>
      </c>
      <c r="BN300" s="262"/>
      <c r="BO300" s="257">
        <v>44397</v>
      </c>
      <c r="BP300" s="258">
        <v>4</v>
      </c>
      <c r="BQ300" s="258">
        <v>40</v>
      </c>
      <c r="BR300" s="259">
        <f t="shared" si="1172"/>
        <v>1.6</v>
      </c>
      <c r="BS300" s="325">
        <v>4.7919999999999998</v>
      </c>
      <c r="BT300" s="325">
        <v>0.98258638571974455</v>
      </c>
      <c r="BU300" s="260"/>
      <c r="BV300" s="93">
        <f t="shared" si="1166"/>
        <v>14.5</v>
      </c>
      <c r="BW300" s="93">
        <f t="shared" si="1167"/>
        <v>45</v>
      </c>
      <c r="BX300" s="93">
        <f t="shared" si="1168"/>
        <v>7.05</v>
      </c>
      <c r="BY300" s="248">
        <f t="shared" si="1151"/>
        <v>5.0809999999999995</v>
      </c>
      <c r="BZ300" s="248">
        <f t="shared" si="1152"/>
        <v>1.0931968882686069</v>
      </c>
      <c r="CA300" s="89"/>
      <c r="CB300" s="89"/>
      <c r="CC300" s="89"/>
      <c r="CD300" s="238"/>
      <c r="CE300" s="238"/>
      <c r="CF300" s="237"/>
      <c r="CG300" s="237"/>
      <c r="CH300" s="136"/>
      <c r="CI300" s="185"/>
      <c r="CJ300" s="185"/>
      <c r="CK300" s="237"/>
      <c r="CL300" s="90"/>
      <c r="CM300" s="90"/>
      <c r="CN300" s="136"/>
      <c r="CO300" s="90"/>
      <c r="CP300" s="90"/>
      <c r="CQ300" s="136"/>
      <c r="CR300" s="175"/>
      <c r="CS300" s="175"/>
      <c r="CT300" s="90"/>
      <c r="CU300" s="90"/>
      <c r="CV300" s="136"/>
      <c r="CW300" s="175"/>
      <c r="CX300" s="175"/>
      <c r="CY300" s="90"/>
      <c r="CZ300" s="90"/>
      <c r="DA300" s="136"/>
      <c r="DB300" s="136"/>
      <c r="DC300" s="136"/>
      <c r="DD300" s="136"/>
      <c r="DE300" s="136"/>
      <c r="DF300" s="234">
        <f t="shared" si="1169"/>
        <v>14.5</v>
      </c>
      <c r="DG300" s="234">
        <f t="shared" si="1170"/>
        <v>45</v>
      </c>
      <c r="DH300" s="234">
        <f t="shared" si="1171"/>
        <v>7.05</v>
      </c>
      <c r="DI300" s="234"/>
      <c r="DJ300" s="234"/>
      <c r="DK300" s="16"/>
      <c r="DL300" s="16"/>
    </row>
    <row r="301" spans="2:116" ht="15.75" customHeight="1" x14ac:dyDescent="0.35">
      <c r="B301" s="167">
        <v>1206</v>
      </c>
      <c r="C301" s="146" t="s">
        <v>917</v>
      </c>
      <c r="D301" s="129" t="s">
        <v>895</v>
      </c>
      <c r="E301" s="131" t="s">
        <v>872</v>
      </c>
      <c r="F301" s="180"/>
      <c r="G301" s="285"/>
      <c r="H301" s="180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288"/>
      <c r="V301" s="90"/>
      <c r="W301" s="136"/>
      <c r="X301" s="288"/>
      <c r="Y301" s="90"/>
      <c r="Z301" s="136"/>
      <c r="AA301" s="175"/>
      <c r="AB301" s="136"/>
      <c r="AC301" s="136"/>
      <c r="AD301" s="229"/>
      <c r="AE301" s="275"/>
      <c r="AF301" s="276"/>
      <c r="AG301" s="276"/>
      <c r="AH301" s="174"/>
      <c r="AI301" s="168"/>
      <c r="AJ301" s="289"/>
      <c r="AK301" s="274"/>
      <c r="AL301" s="274"/>
      <c r="AM301" s="174"/>
      <c r="AN301" s="136"/>
      <c r="AO301" s="136"/>
      <c r="AP301" s="136"/>
      <c r="AQ301" s="229"/>
      <c r="AR301" s="116"/>
      <c r="AS301" s="116"/>
      <c r="AT301" s="117"/>
      <c r="AU301" s="116"/>
      <c r="AV301" s="116"/>
      <c r="AW301" s="115"/>
      <c r="AX301" s="116"/>
      <c r="AY301" s="116"/>
      <c r="AZ301" s="117"/>
      <c r="BA301" s="116"/>
      <c r="BB301" s="116"/>
      <c r="BC301" s="136"/>
      <c r="BD301" s="136"/>
      <c r="BE301" s="136"/>
      <c r="BF301" s="136"/>
      <c r="BG301" s="136"/>
      <c r="BH301" s="257">
        <v>44396</v>
      </c>
      <c r="BI301" s="258">
        <v>30</v>
      </c>
      <c r="BJ301" s="258">
        <v>14</v>
      </c>
      <c r="BK301" s="259">
        <f t="shared" si="1165"/>
        <v>4.2</v>
      </c>
      <c r="BL301" s="325">
        <v>20.667999999999999</v>
      </c>
      <c r="BM301" s="325">
        <v>2.0150931278098909</v>
      </c>
      <c r="BN301" s="260"/>
      <c r="BO301" s="257">
        <v>44396</v>
      </c>
      <c r="BP301" s="258">
        <v>2</v>
      </c>
      <c r="BQ301" s="258">
        <v>7</v>
      </c>
      <c r="BR301" s="259">
        <f t="shared" si="1172"/>
        <v>0.14000000000000001</v>
      </c>
      <c r="BS301" s="325">
        <v>4.59</v>
      </c>
      <c r="BT301" s="325">
        <v>0.36664599789717733</v>
      </c>
      <c r="BU301" s="260"/>
      <c r="BV301" s="93">
        <f t="shared" si="1166"/>
        <v>16</v>
      </c>
      <c r="BW301" s="93">
        <f t="shared" si="1167"/>
        <v>10.5</v>
      </c>
      <c r="BX301" s="93">
        <f t="shared" si="1168"/>
        <v>2.17</v>
      </c>
      <c r="BY301" s="248">
        <f t="shared" si="1151"/>
        <v>12.629</v>
      </c>
      <c r="BZ301" s="248">
        <f t="shared" si="1152"/>
        <v>1.1908695628535342</v>
      </c>
      <c r="CA301" s="89"/>
      <c r="CB301" s="89"/>
      <c r="CC301" s="89"/>
      <c r="CD301" s="238"/>
      <c r="CE301" s="238"/>
      <c r="CF301" s="237"/>
      <c r="CG301" s="237"/>
      <c r="CH301" s="136"/>
      <c r="CI301" s="185"/>
      <c r="CJ301" s="185"/>
      <c r="CK301" s="237"/>
      <c r="CL301" s="90"/>
      <c r="CM301" s="90"/>
      <c r="CN301" s="136"/>
      <c r="CO301" s="90"/>
      <c r="CP301" s="90"/>
      <c r="CQ301" s="136"/>
      <c r="CR301" s="175"/>
      <c r="CS301" s="175"/>
      <c r="CT301" s="90"/>
      <c r="CU301" s="90"/>
      <c r="CV301" s="136"/>
      <c r="CW301" s="175"/>
      <c r="CX301" s="175"/>
      <c r="CY301" s="90"/>
      <c r="CZ301" s="90"/>
      <c r="DA301" s="136"/>
      <c r="DB301" s="136"/>
      <c r="DC301" s="136"/>
      <c r="DD301" s="136"/>
      <c r="DE301" s="136"/>
      <c r="DF301" s="234">
        <f t="shared" si="1169"/>
        <v>16</v>
      </c>
      <c r="DG301" s="234">
        <f t="shared" si="1170"/>
        <v>10.5</v>
      </c>
      <c r="DH301" s="234">
        <f t="shared" si="1171"/>
        <v>2.17</v>
      </c>
      <c r="DI301" s="234"/>
      <c r="DJ301" s="234"/>
      <c r="DK301" s="16"/>
      <c r="DL301" s="16"/>
    </row>
    <row r="302" spans="2:116" ht="15.75" customHeight="1" x14ac:dyDescent="0.35">
      <c r="B302" s="167">
        <v>1207</v>
      </c>
      <c r="C302" s="146" t="s">
        <v>918</v>
      </c>
      <c r="D302" s="129" t="s">
        <v>895</v>
      </c>
      <c r="E302" s="131" t="s">
        <v>872</v>
      </c>
      <c r="F302" s="180"/>
      <c r="G302" s="285"/>
      <c r="H302" s="180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288"/>
      <c r="V302" s="90"/>
      <c r="W302" s="136"/>
      <c r="X302" s="288"/>
      <c r="Y302" s="90"/>
      <c r="Z302" s="136"/>
      <c r="AA302" s="175"/>
      <c r="AB302" s="136"/>
      <c r="AC302" s="136"/>
      <c r="AD302" s="229"/>
      <c r="AE302" s="275"/>
      <c r="AF302" s="276"/>
      <c r="AG302" s="276"/>
      <c r="AH302" s="174"/>
      <c r="AI302" s="168"/>
      <c r="AJ302" s="289"/>
      <c r="AK302" s="274"/>
      <c r="AL302" s="274"/>
      <c r="AM302" s="174"/>
      <c r="AN302" s="136"/>
      <c r="AO302" s="136"/>
      <c r="AP302" s="136"/>
      <c r="AQ302" s="229"/>
      <c r="AR302" s="116"/>
      <c r="AS302" s="116"/>
      <c r="AT302" s="117"/>
      <c r="AU302" s="116"/>
      <c r="AV302" s="116"/>
      <c r="AW302" s="115"/>
      <c r="AX302" s="116"/>
      <c r="AY302" s="116"/>
      <c r="AZ302" s="117"/>
      <c r="BA302" s="116"/>
      <c r="BB302" s="116"/>
      <c r="BC302" s="136"/>
      <c r="BD302" s="136"/>
      <c r="BE302" s="136"/>
      <c r="BF302" s="136"/>
      <c r="BG302" s="136"/>
      <c r="BH302" s="261">
        <v>44385</v>
      </c>
      <c r="BI302" s="259">
        <v>35</v>
      </c>
      <c r="BJ302" s="259">
        <v>7</v>
      </c>
      <c r="BK302" s="259">
        <f t="shared" si="1165"/>
        <v>2.4500000000000002</v>
      </c>
      <c r="BL302" s="325">
        <v>43.268000000000001</v>
      </c>
      <c r="BM302" s="325">
        <v>0.58727911488647677</v>
      </c>
      <c r="BN302" s="262"/>
      <c r="BO302" s="257">
        <v>44384</v>
      </c>
      <c r="BP302" s="258">
        <v>35</v>
      </c>
      <c r="BQ302" s="258">
        <v>70</v>
      </c>
      <c r="BR302" s="259">
        <f t="shared" si="1172"/>
        <v>24.5</v>
      </c>
      <c r="BS302" s="325">
        <v>8.2080000000000002</v>
      </c>
      <c r="BT302" s="325">
        <v>8.3612040133779263E-4</v>
      </c>
      <c r="BU302" s="260"/>
      <c r="BV302" s="93">
        <f t="shared" si="1166"/>
        <v>35</v>
      </c>
      <c r="BW302" s="93">
        <f t="shared" si="1167"/>
        <v>38.5</v>
      </c>
      <c r="BX302" s="93">
        <f t="shared" si="1168"/>
        <v>13.475</v>
      </c>
      <c r="BY302" s="248">
        <f t="shared" si="1151"/>
        <v>25.738</v>
      </c>
      <c r="BZ302" s="248">
        <f t="shared" si="1152"/>
        <v>0.29405761764390731</v>
      </c>
      <c r="CA302" s="89"/>
      <c r="CB302" s="89"/>
      <c r="CC302" s="89"/>
      <c r="CD302" s="238"/>
      <c r="CE302" s="238"/>
      <c r="CF302" s="237"/>
      <c r="CG302" s="237"/>
      <c r="CH302" s="136"/>
      <c r="CI302" s="185"/>
      <c r="CJ302" s="185"/>
      <c r="CK302" s="237"/>
      <c r="CL302" s="90"/>
      <c r="CM302" s="90"/>
      <c r="CN302" s="136"/>
      <c r="CO302" s="90"/>
      <c r="CP302" s="90"/>
      <c r="CQ302" s="136"/>
      <c r="CR302" s="175"/>
      <c r="CS302" s="175"/>
      <c r="CT302" s="90"/>
      <c r="CU302" s="90"/>
      <c r="CV302" s="136"/>
      <c r="CW302" s="175"/>
      <c r="CX302" s="175"/>
      <c r="CY302" s="90"/>
      <c r="CZ302" s="90"/>
      <c r="DA302" s="136"/>
      <c r="DB302" s="136"/>
      <c r="DC302" s="136"/>
      <c r="DD302" s="136"/>
      <c r="DE302" s="136"/>
      <c r="DF302" s="234">
        <f t="shared" si="1169"/>
        <v>35</v>
      </c>
      <c r="DG302" s="234">
        <f t="shared" si="1170"/>
        <v>38.5</v>
      </c>
      <c r="DH302" s="234">
        <f t="shared" si="1171"/>
        <v>13.475</v>
      </c>
      <c r="DI302" s="234"/>
      <c r="DJ302" s="234"/>
      <c r="DK302" s="16"/>
      <c r="DL302" s="16"/>
    </row>
    <row r="303" spans="2:116" ht="15.75" customHeight="1" x14ac:dyDescent="0.35">
      <c r="B303" s="167">
        <v>1208</v>
      </c>
      <c r="C303" s="146" t="s">
        <v>919</v>
      </c>
      <c r="D303" s="129" t="s">
        <v>895</v>
      </c>
      <c r="E303" s="131" t="s">
        <v>872</v>
      </c>
      <c r="F303" s="180"/>
      <c r="G303" s="285"/>
      <c r="H303" s="180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288"/>
      <c r="V303" s="90"/>
      <c r="W303" s="136"/>
      <c r="X303" s="288"/>
      <c r="Y303" s="90"/>
      <c r="Z303" s="136"/>
      <c r="AA303" s="175"/>
      <c r="AB303" s="136"/>
      <c r="AC303" s="136"/>
      <c r="AD303" s="229"/>
      <c r="AE303" s="275"/>
      <c r="AF303" s="276"/>
      <c r="AG303" s="276"/>
      <c r="AH303" s="174"/>
      <c r="AI303" s="168"/>
      <c r="AJ303" s="289"/>
      <c r="AK303" s="274"/>
      <c r="AL303" s="274"/>
      <c r="AM303" s="174"/>
      <c r="AN303" s="136"/>
      <c r="AO303" s="136"/>
      <c r="AP303" s="136"/>
      <c r="AQ303" s="229"/>
      <c r="AR303" s="116"/>
      <c r="AS303" s="116"/>
      <c r="AT303" s="117"/>
      <c r="AU303" s="116"/>
      <c r="AV303" s="116"/>
      <c r="AW303" s="115"/>
      <c r="AX303" s="116"/>
      <c r="AY303" s="116"/>
      <c r="AZ303" s="117"/>
      <c r="BA303" s="116"/>
      <c r="BB303" s="116"/>
      <c r="BC303" s="136"/>
      <c r="BD303" s="136"/>
      <c r="BE303" s="136"/>
      <c r="BF303" s="136"/>
      <c r="BG303" s="136"/>
      <c r="BH303" s="261">
        <v>44389</v>
      </c>
      <c r="BI303" s="259">
        <v>45</v>
      </c>
      <c r="BJ303" s="259">
        <v>7</v>
      </c>
      <c r="BK303" s="259">
        <f t="shared" si="1165"/>
        <v>3.15</v>
      </c>
      <c r="BL303" s="325">
        <v>25.385999999999999</v>
      </c>
      <c r="BM303" s="325">
        <v>3.7345555998405744</v>
      </c>
      <c r="BN303" s="262"/>
      <c r="BO303" s="257">
        <v>44383</v>
      </c>
      <c r="BP303" s="258">
        <v>20</v>
      </c>
      <c r="BQ303" s="258">
        <v>33</v>
      </c>
      <c r="BR303" s="259">
        <f t="shared" si="1172"/>
        <v>6.6</v>
      </c>
      <c r="BS303" s="325">
        <v>41.924999999999997</v>
      </c>
      <c r="BT303" s="325">
        <v>1.16254036598493</v>
      </c>
      <c r="BU303" s="260"/>
      <c r="BV303" s="93">
        <f t="shared" si="1166"/>
        <v>32.5</v>
      </c>
      <c r="BW303" s="93">
        <f t="shared" si="1167"/>
        <v>20</v>
      </c>
      <c r="BX303" s="93">
        <f t="shared" si="1168"/>
        <v>4.875</v>
      </c>
      <c r="BY303" s="248">
        <f t="shared" si="1151"/>
        <v>33.655499999999996</v>
      </c>
      <c r="BZ303" s="248">
        <f t="shared" si="1152"/>
        <v>2.4485479829127521</v>
      </c>
      <c r="CA303" s="89"/>
      <c r="CB303" s="89"/>
      <c r="CC303" s="89"/>
      <c r="CD303" s="238"/>
      <c r="CE303" s="238"/>
      <c r="CF303" s="237"/>
      <c r="CG303" s="237"/>
      <c r="CH303" s="136"/>
      <c r="CI303" s="185"/>
      <c r="CJ303" s="185"/>
      <c r="CK303" s="237"/>
      <c r="CL303" s="90"/>
      <c r="CM303" s="90"/>
      <c r="CN303" s="136"/>
      <c r="CO303" s="90"/>
      <c r="CP303" s="90"/>
      <c r="CQ303" s="136"/>
      <c r="CR303" s="175"/>
      <c r="CS303" s="175"/>
      <c r="CT303" s="90"/>
      <c r="CU303" s="90"/>
      <c r="CV303" s="136"/>
      <c r="CW303" s="175"/>
      <c r="CX303" s="175"/>
      <c r="CY303" s="90"/>
      <c r="CZ303" s="90"/>
      <c r="DA303" s="136"/>
      <c r="DB303" s="136"/>
      <c r="DC303" s="136"/>
      <c r="DD303" s="136"/>
      <c r="DE303" s="136"/>
      <c r="DF303" s="234">
        <f t="shared" si="1169"/>
        <v>32.5</v>
      </c>
      <c r="DG303" s="234">
        <f t="shared" si="1170"/>
        <v>20</v>
      </c>
      <c r="DH303" s="234">
        <f t="shared" si="1171"/>
        <v>4.875</v>
      </c>
      <c r="DI303" s="234"/>
      <c r="DJ303" s="234"/>
      <c r="DK303" s="16"/>
      <c r="DL303" s="16"/>
    </row>
    <row r="304" spans="2:116" ht="15.75" customHeight="1" x14ac:dyDescent="0.35">
      <c r="B304" s="167">
        <v>1209</v>
      </c>
      <c r="C304" s="146" t="s">
        <v>920</v>
      </c>
      <c r="D304" s="129" t="s">
        <v>895</v>
      </c>
      <c r="E304" s="131" t="s">
        <v>872</v>
      </c>
      <c r="F304" s="180"/>
      <c r="G304" s="285"/>
      <c r="H304" s="180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288"/>
      <c r="V304" s="90"/>
      <c r="W304" s="136"/>
      <c r="X304" s="288"/>
      <c r="Y304" s="90"/>
      <c r="Z304" s="136"/>
      <c r="AA304" s="175"/>
      <c r="AB304" s="136"/>
      <c r="AC304" s="136"/>
      <c r="AD304" s="229"/>
      <c r="AE304" s="275"/>
      <c r="AF304" s="276"/>
      <c r="AG304" s="276"/>
      <c r="AH304" s="174"/>
      <c r="AI304" s="168"/>
      <c r="AJ304" s="289"/>
      <c r="AK304" s="274"/>
      <c r="AL304" s="274"/>
      <c r="AM304" s="174"/>
      <c r="AN304" s="136"/>
      <c r="AO304" s="136"/>
      <c r="AP304" s="136"/>
      <c r="AQ304" s="229"/>
      <c r="AR304" s="116"/>
      <c r="AS304" s="116"/>
      <c r="AT304" s="117"/>
      <c r="AU304" s="116"/>
      <c r="AV304" s="116"/>
      <c r="AW304" s="115"/>
      <c r="AX304" s="116"/>
      <c r="AY304" s="116"/>
      <c r="AZ304" s="117"/>
      <c r="BA304" s="116"/>
      <c r="BB304" s="116"/>
      <c r="BC304" s="136"/>
      <c r="BD304" s="136"/>
      <c r="BE304" s="136"/>
      <c r="BF304" s="136"/>
      <c r="BG304" s="136"/>
      <c r="BH304" s="257">
        <v>44390</v>
      </c>
      <c r="BI304" s="258">
        <v>25</v>
      </c>
      <c r="BJ304" s="258">
        <v>14</v>
      </c>
      <c r="BK304" s="259">
        <f t="shared" si="1165"/>
        <v>3.5</v>
      </c>
      <c r="BL304" s="325">
        <v>16.405999999999999</v>
      </c>
      <c r="BM304" s="325">
        <v>1.837810050122092</v>
      </c>
      <c r="BN304" s="260"/>
      <c r="BO304" s="257">
        <v>44389</v>
      </c>
      <c r="BP304" s="258">
        <v>40</v>
      </c>
      <c r="BQ304" s="258">
        <v>50</v>
      </c>
      <c r="BR304" s="259">
        <f t="shared" si="1172"/>
        <v>20</v>
      </c>
      <c r="BS304" s="325">
        <v>9.7420000000000009</v>
      </c>
      <c r="BT304" s="325">
        <v>1.4362657091561939</v>
      </c>
      <c r="BU304" s="260"/>
      <c r="BV304" s="93">
        <f t="shared" si="1166"/>
        <v>32.5</v>
      </c>
      <c r="BW304" s="93">
        <f t="shared" si="1167"/>
        <v>32</v>
      </c>
      <c r="BX304" s="93">
        <f t="shared" si="1168"/>
        <v>11.75</v>
      </c>
      <c r="BY304" s="248">
        <f t="shared" si="1151"/>
        <v>13.074</v>
      </c>
      <c r="BZ304" s="248">
        <f t="shared" si="1152"/>
        <v>1.6370378796391429</v>
      </c>
      <c r="CA304" s="89"/>
      <c r="CB304" s="89"/>
      <c r="CC304" s="89"/>
      <c r="CD304" s="238"/>
      <c r="CE304" s="238"/>
      <c r="CF304" s="237"/>
      <c r="CG304" s="237"/>
      <c r="CH304" s="136"/>
      <c r="CI304" s="185"/>
      <c r="CJ304" s="185"/>
      <c r="CK304" s="237"/>
      <c r="CL304" s="90"/>
      <c r="CM304" s="90"/>
      <c r="CN304" s="136"/>
      <c r="CO304" s="90"/>
      <c r="CP304" s="90"/>
      <c r="CQ304" s="136"/>
      <c r="CR304" s="175"/>
      <c r="CS304" s="175"/>
      <c r="CT304" s="90"/>
      <c r="CU304" s="90"/>
      <c r="CV304" s="136"/>
      <c r="CW304" s="175"/>
      <c r="CX304" s="175"/>
      <c r="CY304" s="90"/>
      <c r="CZ304" s="90"/>
      <c r="DA304" s="136"/>
      <c r="DB304" s="136"/>
      <c r="DC304" s="136"/>
      <c r="DD304" s="136"/>
      <c r="DE304" s="136"/>
      <c r="DF304" s="234">
        <f t="shared" si="1169"/>
        <v>32.5</v>
      </c>
      <c r="DG304" s="234">
        <f t="shared" si="1170"/>
        <v>32</v>
      </c>
      <c r="DH304" s="234">
        <f t="shared" si="1171"/>
        <v>11.75</v>
      </c>
      <c r="DI304" s="234"/>
      <c r="DJ304" s="234"/>
      <c r="DK304" s="16"/>
      <c r="DL304" s="16"/>
    </row>
    <row r="305" spans="2:116" ht="15.75" customHeight="1" x14ac:dyDescent="0.35">
      <c r="B305" s="167">
        <v>1210</v>
      </c>
      <c r="C305" s="146" t="s">
        <v>921</v>
      </c>
      <c r="D305" s="129" t="s">
        <v>73</v>
      </c>
      <c r="E305" s="131" t="s">
        <v>872</v>
      </c>
      <c r="F305" s="180"/>
      <c r="G305" s="285"/>
      <c r="H305" s="180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288"/>
      <c r="V305" s="90"/>
      <c r="W305" s="136"/>
      <c r="X305" s="288"/>
      <c r="Y305" s="90"/>
      <c r="Z305" s="136"/>
      <c r="AA305" s="175"/>
      <c r="AB305" s="136"/>
      <c r="AC305" s="136"/>
      <c r="AD305" s="229"/>
      <c r="AE305" s="275"/>
      <c r="AF305" s="276"/>
      <c r="AG305" s="276"/>
      <c r="AH305" s="174"/>
      <c r="AI305" s="168"/>
      <c r="AJ305" s="289"/>
      <c r="AK305" s="274"/>
      <c r="AL305" s="274"/>
      <c r="AM305" s="174"/>
      <c r="AN305" s="136"/>
      <c r="AO305" s="136"/>
      <c r="AP305" s="136"/>
      <c r="AQ305" s="229"/>
      <c r="AR305" s="116"/>
      <c r="AS305" s="116"/>
      <c r="AT305" s="117"/>
      <c r="AU305" s="116"/>
      <c r="AV305" s="116"/>
      <c r="AW305" s="115"/>
      <c r="AX305" s="116"/>
      <c r="AY305" s="116"/>
      <c r="AZ305" s="117"/>
      <c r="BA305" s="116"/>
      <c r="BB305" s="116"/>
      <c r="BC305" s="136"/>
      <c r="BD305" s="136"/>
      <c r="BE305" s="136"/>
      <c r="BF305" s="136"/>
      <c r="BG305" s="136"/>
      <c r="BH305" s="257">
        <v>44381</v>
      </c>
      <c r="BI305" s="258">
        <v>30</v>
      </c>
      <c r="BJ305" s="258">
        <v>40</v>
      </c>
      <c r="BK305" s="259">
        <f t="shared" si="1165"/>
        <v>12</v>
      </c>
      <c r="BL305" s="325">
        <v>3.45</v>
      </c>
      <c r="BM305" s="325">
        <v>3.3359022349444016</v>
      </c>
      <c r="BN305" s="260"/>
      <c r="BO305" s="257">
        <v>44384</v>
      </c>
      <c r="BP305" s="258">
        <v>70</v>
      </c>
      <c r="BQ305" s="258">
        <v>40</v>
      </c>
      <c r="BR305" s="259">
        <f t="shared" si="1172"/>
        <v>28</v>
      </c>
      <c r="BS305" s="325">
        <v>4.7380000000000004</v>
      </c>
      <c r="BT305" s="325">
        <v>6.4299283939792495</v>
      </c>
      <c r="BU305" s="260"/>
      <c r="BV305" s="93">
        <f t="shared" si="1166"/>
        <v>50</v>
      </c>
      <c r="BW305" s="93">
        <f t="shared" si="1167"/>
        <v>40</v>
      </c>
      <c r="BX305" s="93">
        <f t="shared" si="1168"/>
        <v>20</v>
      </c>
      <c r="BY305" s="248">
        <f t="shared" si="1151"/>
        <v>4.0940000000000003</v>
      </c>
      <c r="BZ305" s="248">
        <f t="shared" si="1152"/>
        <v>4.882915314461826</v>
      </c>
      <c r="CA305" s="89"/>
      <c r="CB305" s="89"/>
      <c r="CC305" s="89"/>
      <c r="CD305" s="238"/>
      <c r="CE305" s="238"/>
      <c r="CF305" s="237"/>
      <c r="CG305" s="237"/>
      <c r="CH305" s="136"/>
      <c r="CI305" s="185"/>
      <c r="CJ305" s="185"/>
      <c r="CK305" s="237"/>
      <c r="CL305" s="90"/>
      <c r="CM305" s="90"/>
      <c r="CN305" s="136"/>
      <c r="CO305" s="90"/>
      <c r="CP305" s="90"/>
      <c r="CQ305" s="136"/>
      <c r="CR305" s="175"/>
      <c r="CS305" s="175"/>
      <c r="CT305" s="90"/>
      <c r="CU305" s="90"/>
      <c r="CV305" s="136"/>
      <c r="CW305" s="175"/>
      <c r="CX305" s="175"/>
      <c r="CY305" s="90"/>
      <c r="CZ305" s="90"/>
      <c r="DA305" s="136"/>
      <c r="DB305" s="136"/>
      <c r="DC305" s="136"/>
      <c r="DD305" s="136"/>
      <c r="DE305" s="136"/>
      <c r="DF305" s="234">
        <f t="shared" si="1169"/>
        <v>50</v>
      </c>
      <c r="DG305" s="234">
        <f t="shared" si="1170"/>
        <v>40</v>
      </c>
      <c r="DH305" s="234">
        <f t="shared" si="1171"/>
        <v>20</v>
      </c>
      <c r="DI305" s="234"/>
      <c r="DJ305" s="234"/>
      <c r="DK305" s="16"/>
      <c r="DL305" s="16"/>
    </row>
    <row r="306" spans="2:116" ht="15.75" customHeight="1" x14ac:dyDescent="0.35">
      <c r="B306" s="167">
        <v>1211</v>
      </c>
      <c r="C306" s="146" t="s">
        <v>922</v>
      </c>
      <c r="D306" s="129" t="s">
        <v>73</v>
      </c>
      <c r="E306" s="131" t="s">
        <v>872</v>
      </c>
      <c r="F306" s="180"/>
      <c r="G306" s="285"/>
      <c r="H306" s="180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288"/>
      <c r="V306" s="90"/>
      <c r="W306" s="136"/>
      <c r="X306" s="288"/>
      <c r="Y306" s="90"/>
      <c r="Z306" s="136"/>
      <c r="AA306" s="175"/>
      <c r="AB306" s="136"/>
      <c r="AC306" s="136"/>
      <c r="AD306" s="229"/>
      <c r="AE306" s="275"/>
      <c r="AF306" s="276"/>
      <c r="AG306" s="276"/>
      <c r="AH306" s="174"/>
      <c r="AI306" s="168"/>
      <c r="AJ306" s="289"/>
      <c r="AK306" s="274"/>
      <c r="AL306" s="274"/>
      <c r="AM306" s="174"/>
      <c r="AN306" s="136"/>
      <c r="AO306" s="136"/>
      <c r="AP306" s="136"/>
      <c r="AQ306" s="229"/>
      <c r="AR306" s="116"/>
      <c r="AS306" s="116"/>
      <c r="AT306" s="117"/>
      <c r="AU306" s="116"/>
      <c r="AV306" s="116"/>
      <c r="AW306" s="115"/>
      <c r="AX306" s="116"/>
      <c r="AY306" s="116"/>
      <c r="AZ306" s="117"/>
      <c r="BA306" s="116"/>
      <c r="BB306" s="116"/>
      <c r="BC306" s="136"/>
      <c r="BD306" s="136"/>
      <c r="BE306" s="136"/>
      <c r="BF306" s="136"/>
      <c r="BG306" s="136"/>
      <c r="BH306" s="257">
        <v>44389</v>
      </c>
      <c r="BI306" s="258">
        <v>15</v>
      </c>
      <c r="BJ306" s="258">
        <v>33</v>
      </c>
      <c r="BK306" s="259">
        <f t="shared" si="1165"/>
        <v>4.95</v>
      </c>
      <c r="BL306" s="325">
        <v>3.536</v>
      </c>
      <c r="BM306" s="325">
        <v>6.6078561917443404</v>
      </c>
      <c r="BN306" s="260"/>
      <c r="BO306" s="257">
        <v>44389</v>
      </c>
      <c r="BP306" s="258">
        <v>75</v>
      </c>
      <c r="BQ306" s="258">
        <v>20</v>
      </c>
      <c r="BR306" s="259">
        <f t="shared" si="1172"/>
        <v>15</v>
      </c>
      <c r="BS306" s="325">
        <v>2.4140000000000001</v>
      </c>
      <c r="BT306" s="325">
        <v>1.357784493107588</v>
      </c>
      <c r="BU306" s="260"/>
      <c r="BV306" s="93">
        <f t="shared" si="1166"/>
        <v>45</v>
      </c>
      <c r="BW306" s="93">
        <f t="shared" si="1167"/>
        <v>26.5</v>
      </c>
      <c r="BX306" s="93">
        <f t="shared" si="1168"/>
        <v>9.9749999999999996</v>
      </c>
      <c r="BY306" s="248">
        <f t="shared" si="1151"/>
        <v>2.9750000000000001</v>
      </c>
      <c r="BZ306" s="248">
        <f t="shared" si="1152"/>
        <v>3.9828203424259643</v>
      </c>
      <c r="CA306" s="89"/>
      <c r="CB306" s="89"/>
      <c r="CC306" s="89"/>
      <c r="CD306" s="238"/>
      <c r="CE306" s="238"/>
      <c r="CF306" s="237"/>
      <c r="CG306" s="237"/>
      <c r="CH306" s="136"/>
      <c r="CI306" s="185"/>
      <c r="CJ306" s="185"/>
      <c r="CK306" s="237"/>
      <c r="CL306" s="90"/>
      <c r="CM306" s="90"/>
      <c r="CN306" s="136"/>
      <c r="CO306" s="90"/>
      <c r="CP306" s="90"/>
      <c r="CQ306" s="136"/>
      <c r="CR306" s="175"/>
      <c r="CS306" s="175"/>
      <c r="CT306" s="90"/>
      <c r="CU306" s="90"/>
      <c r="CV306" s="136"/>
      <c r="CW306" s="175"/>
      <c r="CX306" s="175"/>
      <c r="CY306" s="90"/>
      <c r="CZ306" s="90"/>
      <c r="DA306" s="136"/>
      <c r="DB306" s="136"/>
      <c r="DC306" s="136"/>
      <c r="DD306" s="136"/>
      <c r="DE306" s="136"/>
      <c r="DF306" s="234">
        <f t="shared" si="1169"/>
        <v>45</v>
      </c>
      <c r="DG306" s="234">
        <f t="shared" si="1170"/>
        <v>26.5</v>
      </c>
      <c r="DH306" s="234">
        <f t="shared" si="1171"/>
        <v>9.9749999999999996</v>
      </c>
      <c r="DI306" s="234"/>
      <c r="DJ306" s="234"/>
      <c r="DK306" s="16"/>
      <c r="DL306" s="16"/>
    </row>
    <row r="307" spans="2:116" ht="15.75" customHeight="1" x14ac:dyDescent="0.35">
      <c r="B307" s="167">
        <v>1212</v>
      </c>
      <c r="C307" s="146" t="s">
        <v>923</v>
      </c>
      <c r="D307" s="129" t="s">
        <v>73</v>
      </c>
      <c r="E307" s="131" t="s">
        <v>872</v>
      </c>
      <c r="F307" s="180"/>
      <c r="G307" s="285"/>
      <c r="H307" s="180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288"/>
      <c r="V307" s="90"/>
      <c r="W307" s="136"/>
      <c r="X307" s="288"/>
      <c r="Y307" s="90"/>
      <c r="Z307" s="136"/>
      <c r="AA307" s="175"/>
      <c r="AB307" s="136"/>
      <c r="AC307" s="136"/>
      <c r="AD307" s="229"/>
      <c r="AE307" s="275"/>
      <c r="AF307" s="276"/>
      <c r="AG307" s="276"/>
      <c r="AH307" s="174"/>
      <c r="AI307" s="168"/>
      <c r="AJ307" s="289"/>
      <c r="AK307" s="274"/>
      <c r="AL307" s="274"/>
      <c r="AM307" s="174"/>
      <c r="AN307" s="136"/>
      <c r="AO307" s="136"/>
      <c r="AP307" s="136"/>
      <c r="AQ307" s="229"/>
      <c r="AR307" s="116"/>
      <c r="AS307" s="116"/>
      <c r="AT307" s="117"/>
      <c r="AU307" s="116"/>
      <c r="AV307" s="116"/>
      <c r="AW307" s="115"/>
      <c r="AX307" s="116"/>
      <c r="AY307" s="116"/>
      <c r="AZ307" s="117"/>
      <c r="BA307" s="116"/>
      <c r="BB307" s="116"/>
      <c r="BC307" s="136"/>
      <c r="BD307" s="136"/>
      <c r="BE307" s="136"/>
      <c r="BF307" s="136"/>
      <c r="BG307" s="136"/>
      <c r="BH307" s="261">
        <v>44382</v>
      </c>
      <c r="BI307" s="259">
        <v>40</v>
      </c>
      <c r="BJ307" s="259">
        <v>20</v>
      </c>
      <c r="BK307" s="259">
        <f t="shared" si="1165"/>
        <v>8</v>
      </c>
      <c r="BL307" s="325">
        <v>1.1279999999999999</v>
      </c>
      <c r="BM307" s="325">
        <v>0.73172006480949159</v>
      </c>
      <c r="BN307" s="262"/>
      <c r="BO307" s="257">
        <v>44383</v>
      </c>
      <c r="BP307" s="258">
        <v>65</v>
      </c>
      <c r="BQ307" s="258">
        <v>7</v>
      </c>
      <c r="BR307" s="259">
        <f t="shared" si="1172"/>
        <v>4.55</v>
      </c>
      <c r="BS307" s="325">
        <v>2.9820000000000002</v>
      </c>
      <c r="BT307" s="325">
        <v>2.1676126071730466</v>
      </c>
      <c r="BU307" s="260"/>
      <c r="BV307" s="93">
        <f t="shared" si="1166"/>
        <v>52.5</v>
      </c>
      <c r="BW307" s="93">
        <f t="shared" si="1167"/>
        <v>13.5</v>
      </c>
      <c r="BX307" s="93">
        <f t="shared" si="1168"/>
        <v>6.2750000000000004</v>
      </c>
      <c r="BY307" s="248">
        <f t="shared" si="1151"/>
        <v>2.0550000000000002</v>
      </c>
      <c r="BZ307" s="248">
        <f t="shared" si="1152"/>
        <v>1.4496663359912692</v>
      </c>
      <c r="CA307" s="89"/>
      <c r="CB307" s="89"/>
      <c r="CC307" s="89"/>
      <c r="CD307" s="238"/>
      <c r="CE307" s="238"/>
      <c r="CF307" s="237"/>
      <c r="CG307" s="237"/>
      <c r="CH307" s="136"/>
      <c r="CI307" s="185"/>
      <c r="CJ307" s="185"/>
      <c r="CK307" s="237"/>
      <c r="CL307" s="90"/>
      <c r="CM307" s="90"/>
      <c r="CN307" s="136"/>
      <c r="CO307" s="90"/>
      <c r="CP307" s="90"/>
      <c r="CQ307" s="136"/>
      <c r="CR307" s="175"/>
      <c r="CS307" s="175"/>
      <c r="CT307" s="90"/>
      <c r="CU307" s="90"/>
      <c r="CV307" s="136"/>
      <c r="CW307" s="175"/>
      <c r="CX307" s="175"/>
      <c r="CY307" s="90"/>
      <c r="CZ307" s="90"/>
      <c r="DA307" s="136"/>
      <c r="DB307" s="136"/>
      <c r="DC307" s="136"/>
      <c r="DD307" s="136"/>
      <c r="DE307" s="136"/>
      <c r="DF307" s="234">
        <f t="shared" si="1169"/>
        <v>52.5</v>
      </c>
      <c r="DG307" s="234">
        <f t="shared" si="1170"/>
        <v>13.5</v>
      </c>
      <c r="DH307" s="234">
        <f t="shared" si="1171"/>
        <v>6.2750000000000004</v>
      </c>
      <c r="DI307" s="234"/>
      <c r="DJ307" s="234"/>
      <c r="DK307" s="16"/>
      <c r="DL307" s="16"/>
    </row>
    <row r="308" spans="2:116" ht="15.75" customHeight="1" x14ac:dyDescent="0.35">
      <c r="B308" s="167">
        <v>1213</v>
      </c>
      <c r="C308" s="146" t="s">
        <v>924</v>
      </c>
      <c r="D308" s="129" t="s">
        <v>73</v>
      </c>
      <c r="E308" s="131" t="s">
        <v>872</v>
      </c>
      <c r="F308" s="180"/>
      <c r="G308" s="285"/>
      <c r="H308" s="180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288"/>
      <c r="V308" s="90"/>
      <c r="W308" s="136"/>
      <c r="X308" s="288"/>
      <c r="Y308" s="90"/>
      <c r="Z308" s="136"/>
      <c r="AA308" s="175"/>
      <c r="AB308" s="136"/>
      <c r="AC308" s="136"/>
      <c r="AD308" s="229"/>
      <c r="AE308" s="275"/>
      <c r="AF308" s="276"/>
      <c r="AG308" s="276"/>
      <c r="AH308" s="174"/>
      <c r="AI308" s="168"/>
      <c r="AJ308" s="289"/>
      <c r="AK308" s="274"/>
      <c r="AL308" s="274"/>
      <c r="AM308" s="174"/>
      <c r="AN308" s="136"/>
      <c r="AO308" s="136"/>
      <c r="AP308" s="136"/>
      <c r="AQ308" s="229"/>
      <c r="AR308" s="116"/>
      <c r="AS308" s="116"/>
      <c r="AT308" s="117"/>
      <c r="AU308" s="116"/>
      <c r="AV308" s="116"/>
      <c r="AW308" s="115"/>
      <c r="AX308" s="116"/>
      <c r="AY308" s="116"/>
      <c r="AZ308" s="117"/>
      <c r="BA308" s="116"/>
      <c r="BB308" s="116"/>
      <c r="BC308" s="136"/>
      <c r="BD308" s="136"/>
      <c r="BE308" s="136"/>
      <c r="BF308" s="136"/>
      <c r="BG308" s="136"/>
      <c r="BH308" s="257">
        <v>44383</v>
      </c>
      <c r="BI308" s="258">
        <v>95</v>
      </c>
      <c r="BJ308" s="258">
        <v>40</v>
      </c>
      <c r="BK308" s="259">
        <f t="shared" si="1165"/>
        <v>38</v>
      </c>
      <c r="BL308" s="325">
        <v>3.1619999999999999</v>
      </c>
      <c r="BM308" s="325">
        <v>3.4913032518275782</v>
      </c>
      <c r="BN308" s="260"/>
      <c r="BO308" s="257">
        <v>44383</v>
      </c>
      <c r="BP308" s="258">
        <v>55</v>
      </c>
      <c r="BQ308" s="258">
        <v>14</v>
      </c>
      <c r="BR308" s="259">
        <f t="shared" si="1172"/>
        <v>7.7</v>
      </c>
      <c r="BS308" s="325">
        <v>2.0960000000000001</v>
      </c>
      <c r="BT308" s="325">
        <v>1.3481968462674478</v>
      </c>
      <c r="BU308" s="260"/>
      <c r="BV308" s="93">
        <f t="shared" si="1166"/>
        <v>75</v>
      </c>
      <c r="BW308" s="93">
        <f t="shared" si="1167"/>
        <v>27</v>
      </c>
      <c r="BX308" s="93">
        <f t="shared" si="1168"/>
        <v>22.85</v>
      </c>
      <c r="BY308" s="248">
        <f t="shared" si="1151"/>
        <v>2.629</v>
      </c>
      <c r="BZ308" s="248">
        <f t="shared" si="1152"/>
        <v>2.4197500490475132</v>
      </c>
      <c r="CA308" s="89"/>
      <c r="CB308" s="89"/>
      <c r="CC308" s="89"/>
      <c r="CD308" s="238"/>
      <c r="CE308" s="238"/>
      <c r="CF308" s="237"/>
      <c r="CG308" s="237"/>
      <c r="CH308" s="136"/>
      <c r="CI308" s="185"/>
      <c r="CJ308" s="185"/>
      <c r="CK308" s="237"/>
      <c r="CL308" s="90"/>
      <c r="CM308" s="90"/>
      <c r="CN308" s="136"/>
      <c r="CO308" s="90"/>
      <c r="CP308" s="90"/>
      <c r="CQ308" s="136"/>
      <c r="CR308" s="175"/>
      <c r="CS308" s="175"/>
      <c r="CT308" s="90"/>
      <c r="CU308" s="90"/>
      <c r="CV308" s="136"/>
      <c r="CW308" s="175"/>
      <c r="CX308" s="175"/>
      <c r="CY308" s="90"/>
      <c r="CZ308" s="90"/>
      <c r="DA308" s="136"/>
      <c r="DB308" s="136"/>
      <c r="DC308" s="136"/>
      <c r="DD308" s="136"/>
      <c r="DE308" s="136"/>
      <c r="DF308" s="234">
        <f t="shared" si="1169"/>
        <v>75</v>
      </c>
      <c r="DG308" s="234">
        <f t="shared" si="1170"/>
        <v>27</v>
      </c>
      <c r="DH308" s="234">
        <f t="shared" si="1171"/>
        <v>22.85</v>
      </c>
      <c r="DI308" s="234"/>
      <c r="DJ308" s="234"/>
      <c r="DK308" s="16"/>
      <c r="DL308" s="16"/>
    </row>
    <row r="309" spans="2:116" ht="15.75" customHeight="1" x14ac:dyDescent="0.35">
      <c r="B309" s="167">
        <v>1214</v>
      </c>
      <c r="C309" s="146" t="s">
        <v>925</v>
      </c>
      <c r="D309" s="129" t="s">
        <v>73</v>
      </c>
      <c r="E309" s="131" t="s">
        <v>872</v>
      </c>
      <c r="F309" s="180"/>
      <c r="G309" s="285"/>
      <c r="H309" s="180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288"/>
      <c r="V309" s="90"/>
      <c r="W309" s="136"/>
      <c r="X309" s="288"/>
      <c r="Y309" s="90"/>
      <c r="Z309" s="136"/>
      <c r="AA309" s="175"/>
      <c r="AB309" s="136"/>
      <c r="AC309" s="136"/>
      <c r="AD309" s="229"/>
      <c r="AE309" s="275"/>
      <c r="AF309" s="276"/>
      <c r="AG309" s="276"/>
      <c r="AH309" s="174"/>
      <c r="AI309" s="168"/>
      <c r="AJ309" s="289"/>
      <c r="AK309" s="274"/>
      <c r="AL309" s="274"/>
      <c r="AM309" s="174"/>
      <c r="AN309" s="136"/>
      <c r="AO309" s="136"/>
      <c r="AP309" s="136"/>
      <c r="AQ309" s="229"/>
      <c r="AR309" s="116"/>
      <c r="AS309" s="116"/>
      <c r="AT309" s="117"/>
      <c r="AU309" s="116"/>
      <c r="AV309" s="116"/>
      <c r="AW309" s="115"/>
      <c r="AX309" s="116"/>
      <c r="AY309" s="116"/>
      <c r="AZ309" s="117"/>
      <c r="BA309" s="116"/>
      <c r="BB309" s="116"/>
      <c r="BC309" s="136"/>
      <c r="BD309" s="136"/>
      <c r="BE309" s="136"/>
      <c r="BF309" s="136"/>
      <c r="BG309" s="136"/>
      <c r="BH309" s="257">
        <v>44383</v>
      </c>
      <c r="BI309" s="258">
        <v>25</v>
      </c>
      <c r="BJ309" s="258">
        <v>14</v>
      </c>
      <c r="BK309" s="259">
        <f t="shared" si="1165"/>
        <v>3.5</v>
      </c>
      <c r="BL309" s="325">
        <v>1.3340000000000001</v>
      </c>
      <c r="BM309" s="325">
        <v>0.49078000667079624</v>
      </c>
      <c r="BN309" s="260"/>
      <c r="BO309" s="257">
        <v>44383</v>
      </c>
      <c r="BP309" s="258">
        <v>45</v>
      </c>
      <c r="BQ309" s="258">
        <v>55</v>
      </c>
      <c r="BR309" s="259">
        <f t="shared" si="1172"/>
        <v>24.75</v>
      </c>
      <c r="BS309" s="325">
        <v>1.03</v>
      </c>
      <c r="BT309" s="325">
        <v>0.15601463309662147</v>
      </c>
      <c r="BU309" s="260"/>
      <c r="BV309" s="93">
        <f t="shared" si="1166"/>
        <v>35</v>
      </c>
      <c r="BW309" s="93">
        <f t="shared" si="1167"/>
        <v>34.5</v>
      </c>
      <c r="BX309" s="93">
        <f t="shared" si="1168"/>
        <v>14.125</v>
      </c>
      <c r="BY309" s="248">
        <f t="shared" si="1151"/>
        <v>1.1819999999999999</v>
      </c>
      <c r="BZ309" s="248">
        <f t="shared" si="1152"/>
        <v>0.32339731988370884</v>
      </c>
      <c r="CA309" s="89"/>
      <c r="CB309" s="89"/>
      <c r="CC309" s="89"/>
      <c r="CD309" s="238"/>
      <c r="CE309" s="238"/>
      <c r="CF309" s="237"/>
      <c r="CG309" s="237"/>
      <c r="CH309" s="136"/>
      <c r="CI309" s="185"/>
      <c r="CJ309" s="185"/>
      <c r="CK309" s="237"/>
      <c r="CL309" s="90"/>
      <c r="CM309" s="90"/>
      <c r="CN309" s="136"/>
      <c r="CO309" s="90"/>
      <c r="CP309" s="90"/>
      <c r="CQ309" s="136"/>
      <c r="CR309" s="175"/>
      <c r="CS309" s="175"/>
      <c r="CT309" s="90"/>
      <c r="CU309" s="90"/>
      <c r="CV309" s="136"/>
      <c r="CW309" s="175"/>
      <c r="CX309" s="175"/>
      <c r="CY309" s="90"/>
      <c r="CZ309" s="90"/>
      <c r="DA309" s="136"/>
      <c r="DB309" s="136"/>
      <c r="DC309" s="136"/>
      <c r="DD309" s="136"/>
      <c r="DE309" s="136"/>
      <c r="DF309" s="234">
        <f t="shared" si="1169"/>
        <v>35</v>
      </c>
      <c r="DG309" s="234">
        <f t="shared" si="1170"/>
        <v>34.5</v>
      </c>
      <c r="DH309" s="234">
        <f t="shared" si="1171"/>
        <v>14.125</v>
      </c>
      <c r="DI309" s="234"/>
      <c r="DJ309" s="234"/>
      <c r="DK309" s="16"/>
      <c r="DL309" s="16"/>
    </row>
    <row r="310" spans="2:116" ht="15.75" customHeight="1" x14ac:dyDescent="0.35">
      <c r="B310" s="167">
        <v>1215</v>
      </c>
      <c r="C310" s="146" t="s">
        <v>926</v>
      </c>
      <c r="D310" s="129" t="s">
        <v>73</v>
      </c>
      <c r="E310" s="131" t="s">
        <v>872</v>
      </c>
      <c r="F310" s="180"/>
      <c r="G310" s="285"/>
      <c r="H310" s="180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288"/>
      <c r="V310" s="90"/>
      <c r="W310" s="136"/>
      <c r="X310" s="288"/>
      <c r="Y310" s="90"/>
      <c r="Z310" s="136"/>
      <c r="AA310" s="175"/>
      <c r="AB310" s="136"/>
      <c r="AC310" s="136"/>
      <c r="AD310" s="229"/>
      <c r="AE310" s="275"/>
      <c r="AF310" s="276"/>
      <c r="AG310" s="276"/>
      <c r="AH310" s="174"/>
      <c r="AI310" s="168"/>
      <c r="AJ310" s="289"/>
      <c r="AK310" s="274"/>
      <c r="AL310" s="274"/>
      <c r="AM310" s="174"/>
      <c r="AN310" s="136"/>
      <c r="AO310" s="136"/>
      <c r="AP310" s="136"/>
      <c r="AQ310" s="229"/>
      <c r="AR310" s="116"/>
      <c r="AS310" s="116"/>
      <c r="AT310" s="117"/>
      <c r="AU310" s="116"/>
      <c r="AV310" s="116"/>
      <c r="AW310" s="115"/>
      <c r="AX310" s="116"/>
      <c r="AY310" s="116"/>
      <c r="AZ310" s="117"/>
      <c r="BA310" s="116"/>
      <c r="BB310" s="116"/>
      <c r="BC310" s="136"/>
      <c r="BD310" s="136"/>
      <c r="BE310" s="136"/>
      <c r="BF310" s="136"/>
      <c r="BG310" s="136"/>
      <c r="BH310" s="261">
        <v>44385</v>
      </c>
      <c r="BI310" s="259">
        <v>15</v>
      </c>
      <c r="BJ310" s="259">
        <v>20</v>
      </c>
      <c r="BK310" s="259">
        <f t="shared" si="1165"/>
        <v>3</v>
      </c>
      <c r="BL310" s="325">
        <v>1.0820000000000001</v>
      </c>
      <c r="BM310" s="325">
        <v>0.59122324922974434</v>
      </c>
      <c r="BN310" s="262"/>
      <c r="BO310" s="257">
        <v>44384</v>
      </c>
      <c r="BP310" s="258">
        <v>20</v>
      </c>
      <c r="BQ310" s="258">
        <v>33</v>
      </c>
      <c r="BR310" s="259">
        <f t="shared" si="1172"/>
        <v>6.6</v>
      </c>
      <c r="BS310" s="325">
        <v>1.4930000000000001</v>
      </c>
      <c r="BT310" s="325">
        <v>1.0195227765726682</v>
      </c>
      <c r="BU310" s="260"/>
      <c r="BV310" s="93">
        <f t="shared" si="1166"/>
        <v>17.5</v>
      </c>
      <c r="BW310" s="93">
        <f t="shared" si="1167"/>
        <v>26.5</v>
      </c>
      <c r="BX310" s="93">
        <f t="shared" si="1168"/>
        <v>4.8</v>
      </c>
      <c r="BY310" s="248">
        <f t="shared" si="1151"/>
        <v>1.2875000000000001</v>
      </c>
      <c r="BZ310" s="248">
        <f t="shared" si="1152"/>
        <v>0.80537301290120622</v>
      </c>
      <c r="CA310" s="89"/>
      <c r="CB310" s="89"/>
      <c r="CC310" s="89"/>
      <c r="CD310" s="238"/>
      <c r="CE310" s="238"/>
      <c r="CF310" s="237"/>
      <c r="CG310" s="237"/>
      <c r="CH310" s="136"/>
      <c r="CI310" s="185"/>
      <c r="CJ310" s="185"/>
      <c r="CK310" s="237"/>
      <c r="CL310" s="90"/>
      <c r="CM310" s="90"/>
      <c r="CN310" s="136"/>
      <c r="CO310" s="90"/>
      <c r="CP310" s="90"/>
      <c r="CQ310" s="136"/>
      <c r="CR310" s="175"/>
      <c r="CS310" s="175"/>
      <c r="CT310" s="90"/>
      <c r="CU310" s="90"/>
      <c r="CV310" s="136"/>
      <c r="CW310" s="175"/>
      <c r="CX310" s="175"/>
      <c r="CY310" s="90"/>
      <c r="CZ310" s="90"/>
      <c r="DA310" s="136"/>
      <c r="DB310" s="136"/>
      <c r="DC310" s="136"/>
      <c r="DD310" s="136"/>
      <c r="DE310" s="136"/>
      <c r="DF310" s="234">
        <f t="shared" si="1169"/>
        <v>17.5</v>
      </c>
      <c r="DG310" s="234">
        <f t="shared" si="1170"/>
        <v>26.5</v>
      </c>
      <c r="DH310" s="234">
        <f t="shared" si="1171"/>
        <v>4.8</v>
      </c>
      <c r="DI310" s="234"/>
      <c r="DJ310" s="234"/>
      <c r="DK310" s="16"/>
      <c r="DL310" s="16"/>
    </row>
    <row r="311" spans="2:116" ht="15.75" customHeight="1" x14ac:dyDescent="0.35">
      <c r="B311" s="167">
        <v>1216</v>
      </c>
      <c r="C311" s="146" t="s">
        <v>927</v>
      </c>
      <c r="D311" s="129" t="s">
        <v>73</v>
      </c>
      <c r="E311" s="131" t="s">
        <v>872</v>
      </c>
      <c r="F311" s="180"/>
      <c r="G311" s="285"/>
      <c r="H311" s="180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288"/>
      <c r="V311" s="90"/>
      <c r="W311" s="136"/>
      <c r="X311" s="288"/>
      <c r="Y311" s="90"/>
      <c r="Z311" s="136"/>
      <c r="AA311" s="175"/>
      <c r="AB311" s="136"/>
      <c r="AC311" s="136"/>
      <c r="AD311" s="229"/>
      <c r="AE311" s="275"/>
      <c r="AF311" s="276"/>
      <c r="AG311" s="276"/>
      <c r="AH311" s="174"/>
      <c r="AI311" s="168"/>
      <c r="AJ311" s="289"/>
      <c r="AK311" s="274"/>
      <c r="AL311" s="274"/>
      <c r="AM311" s="174"/>
      <c r="AN311" s="136"/>
      <c r="AO311" s="136"/>
      <c r="AP311" s="136"/>
      <c r="AQ311" s="229"/>
      <c r="AR311" s="116"/>
      <c r="AS311" s="116"/>
      <c r="AT311" s="117"/>
      <c r="AU311" s="116"/>
      <c r="AV311" s="116"/>
      <c r="AW311" s="115"/>
      <c r="AX311" s="116"/>
      <c r="AY311" s="116"/>
      <c r="AZ311" s="117"/>
      <c r="BA311" s="116"/>
      <c r="BB311" s="116"/>
      <c r="BC311" s="136"/>
      <c r="BD311" s="136"/>
      <c r="BE311" s="136"/>
      <c r="BF311" s="136"/>
      <c r="BG311" s="136"/>
      <c r="BH311" s="261">
        <v>44389</v>
      </c>
      <c r="BI311" s="259">
        <v>20</v>
      </c>
      <c r="BJ311" s="259">
        <v>7</v>
      </c>
      <c r="BK311" s="259">
        <f t="shared" si="1165"/>
        <v>1.4</v>
      </c>
      <c r="BL311" s="325">
        <v>1.464</v>
      </c>
      <c r="BM311" s="325">
        <v>0.99368254803895772</v>
      </c>
      <c r="BN311" s="262"/>
      <c r="BO311" s="257">
        <v>44386</v>
      </c>
      <c r="BP311" s="258">
        <v>75</v>
      </c>
      <c r="BQ311" s="258">
        <v>14</v>
      </c>
      <c r="BR311" s="259">
        <f t="shared" si="1172"/>
        <v>10.5</v>
      </c>
      <c r="BS311" s="325">
        <v>1.992</v>
      </c>
      <c r="BT311" s="325">
        <v>1.5944773657523368</v>
      </c>
      <c r="BU311" s="260"/>
      <c r="BV311" s="93">
        <f t="shared" si="1166"/>
        <v>47.5</v>
      </c>
      <c r="BW311" s="93">
        <f t="shared" si="1167"/>
        <v>10.5</v>
      </c>
      <c r="BX311" s="93">
        <f t="shared" si="1168"/>
        <v>5.95</v>
      </c>
      <c r="BY311" s="248">
        <f t="shared" si="1151"/>
        <v>1.728</v>
      </c>
      <c r="BZ311" s="248">
        <f t="shared" si="1152"/>
        <v>1.2940799568956471</v>
      </c>
      <c r="CA311" s="89"/>
      <c r="CB311" s="89"/>
      <c r="CC311" s="89"/>
      <c r="CD311" s="238"/>
      <c r="CE311" s="238"/>
      <c r="CF311" s="237"/>
      <c r="CG311" s="237"/>
      <c r="CH311" s="136"/>
      <c r="CI311" s="185"/>
      <c r="CJ311" s="185"/>
      <c r="CK311" s="237"/>
      <c r="CL311" s="90"/>
      <c r="CM311" s="90"/>
      <c r="CN311" s="136"/>
      <c r="CO311" s="90"/>
      <c r="CP311" s="90"/>
      <c r="CQ311" s="136"/>
      <c r="CR311" s="175"/>
      <c r="CS311" s="175"/>
      <c r="CT311" s="90"/>
      <c r="CU311" s="90"/>
      <c r="CV311" s="136"/>
      <c r="CW311" s="175"/>
      <c r="CX311" s="175"/>
      <c r="CY311" s="90"/>
      <c r="CZ311" s="90"/>
      <c r="DA311" s="136"/>
      <c r="DB311" s="136"/>
      <c r="DC311" s="136"/>
      <c r="DD311" s="136"/>
      <c r="DE311" s="136"/>
      <c r="DF311" s="234">
        <f t="shared" si="1169"/>
        <v>47.5</v>
      </c>
      <c r="DG311" s="234">
        <f t="shared" si="1170"/>
        <v>10.5</v>
      </c>
      <c r="DH311" s="234">
        <f t="shared" si="1171"/>
        <v>5.95</v>
      </c>
      <c r="DI311" s="234"/>
      <c r="DJ311" s="234"/>
      <c r="DK311" s="16"/>
      <c r="DL311" s="16"/>
    </row>
    <row r="312" spans="2:116" ht="15.75" customHeight="1" x14ac:dyDescent="0.35">
      <c r="B312" s="167">
        <v>1217</v>
      </c>
      <c r="C312" s="146" t="s">
        <v>928</v>
      </c>
      <c r="D312" s="129" t="s">
        <v>73</v>
      </c>
      <c r="E312" s="131" t="s">
        <v>872</v>
      </c>
      <c r="F312" s="180"/>
      <c r="G312" s="285"/>
      <c r="H312" s="180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288"/>
      <c r="V312" s="90"/>
      <c r="W312" s="136"/>
      <c r="X312" s="288"/>
      <c r="Y312" s="90"/>
      <c r="Z312" s="136"/>
      <c r="AA312" s="175"/>
      <c r="AB312" s="136"/>
      <c r="AC312" s="136"/>
      <c r="AD312" s="229"/>
      <c r="AE312" s="275"/>
      <c r="AF312" s="276"/>
      <c r="AG312" s="276"/>
      <c r="AH312" s="174"/>
      <c r="AI312" s="168"/>
      <c r="AJ312" s="289"/>
      <c r="AK312" s="274"/>
      <c r="AL312" s="274"/>
      <c r="AM312" s="174"/>
      <c r="AN312" s="136"/>
      <c r="AO312" s="136"/>
      <c r="AP312" s="136"/>
      <c r="AQ312" s="229"/>
      <c r="AR312" s="116"/>
      <c r="AS312" s="116"/>
      <c r="AT312" s="117"/>
      <c r="AU312" s="116"/>
      <c r="AV312" s="116"/>
      <c r="AW312" s="115"/>
      <c r="AX312" s="116"/>
      <c r="AY312" s="116"/>
      <c r="AZ312" s="117"/>
      <c r="BA312" s="116"/>
      <c r="BB312" s="116"/>
      <c r="BC312" s="136"/>
      <c r="BD312" s="136"/>
      <c r="BE312" s="136"/>
      <c r="BF312" s="136"/>
      <c r="BG312" s="136"/>
      <c r="BH312" s="257">
        <v>44385</v>
      </c>
      <c r="BI312" s="258">
        <v>15</v>
      </c>
      <c r="BJ312" s="258">
        <v>33</v>
      </c>
      <c r="BK312" s="259">
        <f t="shared" si="1165"/>
        <v>4.95</v>
      </c>
      <c r="BL312" s="325">
        <v>3.012</v>
      </c>
      <c r="BM312" s="325">
        <v>2.0323014804845223</v>
      </c>
      <c r="BN312" s="260"/>
      <c r="BO312" s="257">
        <v>44383</v>
      </c>
      <c r="BP312" s="258">
        <v>95</v>
      </c>
      <c r="BQ312" s="258">
        <v>20</v>
      </c>
      <c r="BR312" s="259">
        <f t="shared" si="1172"/>
        <v>19</v>
      </c>
      <c r="BS312" s="325">
        <v>2.4279999999999999</v>
      </c>
      <c r="BT312" s="325">
        <v>1.3055121624637358</v>
      </c>
      <c r="BU312" s="260"/>
      <c r="BV312" s="93">
        <f t="shared" si="1166"/>
        <v>55</v>
      </c>
      <c r="BW312" s="93">
        <f t="shared" si="1167"/>
        <v>26.5</v>
      </c>
      <c r="BX312" s="93">
        <f t="shared" si="1168"/>
        <v>11.975</v>
      </c>
      <c r="BY312" s="248">
        <f t="shared" si="1151"/>
        <v>2.7199999999999998</v>
      </c>
      <c r="BZ312" s="248">
        <f t="shared" si="1152"/>
        <v>1.6689068214741289</v>
      </c>
      <c r="CA312" s="89"/>
      <c r="CB312" s="89"/>
      <c r="CC312" s="89"/>
      <c r="CD312" s="238"/>
      <c r="CE312" s="238"/>
      <c r="CF312" s="237"/>
      <c r="CG312" s="237"/>
      <c r="CH312" s="136"/>
      <c r="CI312" s="185"/>
      <c r="CJ312" s="185"/>
      <c r="CK312" s="237"/>
      <c r="CL312" s="90"/>
      <c r="CM312" s="90"/>
      <c r="CN312" s="136"/>
      <c r="CO312" s="90"/>
      <c r="CP312" s="90"/>
      <c r="CQ312" s="136"/>
      <c r="CR312" s="175"/>
      <c r="CS312" s="175"/>
      <c r="CT312" s="90"/>
      <c r="CU312" s="90"/>
      <c r="CV312" s="136"/>
      <c r="CW312" s="175"/>
      <c r="CX312" s="175"/>
      <c r="CY312" s="90"/>
      <c r="CZ312" s="90"/>
      <c r="DA312" s="136"/>
      <c r="DB312" s="136"/>
      <c r="DC312" s="136"/>
      <c r="DD312" s="136"/>
      <c r="DE312" s="136"/>
      <c r="DF312" s="234">
        <f t="shared" si="1169"/>
        <v>55</v>
      </c>
      <c r="DG312" s="234">
        <f t="shared" si="1170"/>
        <v>26.5</v>
      </c>
      <c r="DH312" s="234">
        <f t="shared" si="1171"/>
        <v>11.975</v>
      </c>
      <c r="DI312" s="234"/>
      <c r="DJ312" s="234"/>
      <c r="DK312" s="16"/>
      <c r="DL312" s="16"/>
    </row>
    <row r="313" spans="2:116" ht="15.75" customHeight="1" x14ac:dyDescent="0.35">
      <c r="B313" s="167">
        <v>1218</v>
      </c>
      <c r="C313" s="146" t="s">
        <v>929</v>
      </c>
      <c r="D313" s="129" t="s">
        <v>73</v>
      </c>
      <c r="E313" s="131" t="s">
        <v>872</v>
      </c>
      <c r="F313" s="180"/>
      <c r="G313" s="285"/>
      <c r="H313" s="180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288"/>
      <c r="V313" s="90"/>
      <c r="W313" s="136"/>
      <c r="X313" s="288"/>
      <c r="Y313" s="90"/>
      <c r="Z313" s="136"/>
      <c r="AA313" s="175"/>
      <c r="AB313" s="136"/>
      <c r="AC313" s="136"/>
      <c r="AD313" s="229"/>
      <c r="AE313" s="275"/>
      <c r="AF313" s="276"/>
      <c r="AG313" s="276"/>
      <c r="AH313" s="174"/>
      <c r="AI313" s="168"/>
      <c r="AJ313" s="289"/>
      <c r="AK313" s="274"/>
      <c r="AL313" s="274"/>
      <c r="AM313" s="174"/>
      <c r="AN313" s="136"/>
      <c r="AO313" s="136"/>
      <c r="AP313" s="136"/>
      <c r="AQ313" s="229"/>
      <c r="AR313" s="116"/>
      <c r="AS313" s="116"/>
      <c r="AT313" s="117"/>
      <c r="AU313" s="116"/>
      <c r="AV313" s="116"/>
      <c r="AW313" s="115"/>
      <c r="AX313" s="116"/>
      <c r="AY313" s="116"/>
      <c r="AZ313" s="117"/>
      <c r="BA313" s="116"/>
      <c r="BB313" s="116"/>
      <c r="BC313" s="136"/>
      <c r="BD313" s="136"/>
      <c r="BE313" s="136"/>
      <c r="BF313" s="136"/>
      <c r="BG313" s="136"/>
      <c r="BH313" s="257">
        <v>44389</v>
      </c>
      <c r="BI313" s="258">
        <v>55</v>
      </c>
      <c r="BJ313" s="258">
        <v>7</v>
      </c>
      <c r="BK313" s="259">
        <f t="shared" si="1165"/>
        <v>3.85</v>
      </c>
      <c r="BL313" s="325">
        <v>5.9020000000000001</v>
      </c>
      <c r="BM313" s="325">
        <v>6.7435669920141965</v>
      </c>
      <c r="BN313" s="260"/>
      <c r="BO313" s="257">
        <v>44383</v>
      </c>
      <c r="BP313" s="258">
        <v>40</v>
      </c>
      <c r="BQ313" s="258">
        <v>20</v>
      </c>
      <c r="BR313" s="259">
        <f t="shared" si="1172"/>
        <v>8</v>
      </c>
      <c r="BS313" s="325">
        <v>0.71399999999999997</v>
      </c>
      <c r="BT313" s="325">
        <v>0.63851198945067145</v>
      </c>
      <c r="BU313" s="260"/>
      <c r="BV313" s="93">
        <f t="shared" si="1166"/>
        <v>47.5</v>
      </c>
      <c r="BW313" s="93">
        <f t="shared" si="1167"/>
        <v>13.5</v>
      </c>
      <c r="BX313" s="93">
        <f t="shared" si="1168"/>
        <v>5.9249999999999998</v>
      </c>
      <c r="BY313" s="248">
        <f t="shared" si="1151"/>
        <v>3.3079999999999998</v>
      </c>
      <c r="BZ313" s="248">
        <f t="shared" si="1152"/>
        <v>3.6910394907324342</v>
      </c>
      <c r="CA313" s="89"/>
      <c r="CB313" s="89"/>
      <c r="CC313" s="89"/>
      <c r="CD313" s="238"/>
      <c r="CE313" s="238"/>
      <c r="CF313" s="237"/>
      <c r="CG313" s="237"/>
      <c r="CH313" s="136"/>
      <c r="CI313" s="185"/>
      <c r="CJ313" s="185"/>
      <c r="CK313" s="237"/>
      <c r="CL313" s="90"/>
      <c r="CM313" s="90"/>
      <c r="CN313" s="136"/>
      <c r="CO313" s="90"/>
      <c r="CP313" s="90"/>
      <c r="CQ313" s="136"/>
      <c r="CR313" s="175"/>
      <c r="CS313" s="175"/>
      <c r="CT313" s="90"/>
      <c r="CU313" s="90"/>
      <c r="CV313" s="136"/>
      <c r="CW313" s="175"/>
      <c r="CX313" s="175"/>
      <c r="CY313" s="90"/>
      <c r="CZ313" s="90"/>
      <c r="DA313" s="136"/>
      <c r="DB313" s="136"/>
      <c r="DC313" s="136"/>
      <c r="DD313" s="136"/>
      <c r="DE313" s="136"/>
      <c r="DF313" s="234">
        <f t="shared" si="1169"/>
        <v>47.5</v>
      </c>
      <c r="DG313" s="234">
        <f t="shared" si="1170"/>
        <v>13.5</v>
      </c>
      <c r="DH313" s="234">
        <f t="shared" si="1171"/>
        <v>5.9249999999999998</v>
      </c>
      <c r="DI313" s="234"/>
      <c r="DJ313" s="234"/>
      <c r="DK313" s="16"/>
      <c r="DL313" s="16"/>
    </row>
    <row r="314" spans="2:116" ht="15.75" customHeight="1" x14ac:dyDescent="0.35">
      <c r="B314" s="167">
        <v>1219</v>
      </c>
      <c r="C314" s="146" t="s">
        <v>930</v>
      </c>
      <c r="D314" s="129" t="s">
        <v>73</v>
      </c>
      <c r="E314" s="131" t="s">
        <v>872</v>
      </c>
      <c r="F314" s="180"/>
      <c r="G314" s="285"/>
      <c r="H314" s="180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288"/>
      <c r="V314" s="90"/>
      <c r="W314" s="136"/>
      <c r="X314" s="288"/>
      <c r="Y314" s="90"/>
      <c r="Z314" s="136"/>
      <c r="AA314" s="175"/>
      <c r="AB314" s="136"/>
      <c r="AC314" s="136"/>
      <c r="AD314" s="229"/>
      <c r="AE314" s="275"/>
      <c r="AF314" s="276"/>
      <c r="AG314" s="276"/>
      <c r="AH314" s="174"/>
      <c r="AI314" s="168"/>
      <c r="AJ314" s="289"/>
      <c r="AK314" s="274"/>
      <c r="AL314" s="274"/>
      <c r="AM314" s="174"/>
      <c r="AN314" s="136"/>
      <c r="AO314" s="136"/>
      <c r="AP314" s="136"/>
      <c r="AQ314" s="229"/>
      <c r="AR314" s="116"/>
      <c r="AS314" s="116"/>
      <c r="AT314" s="117"/>
      <c r="AU314" s="116"/>
      <c r="AV314" s="116"/>
      <c r="AW314" s="115"/>
      <c r="AX314" s="116"/>
      <c r="AY314" s="116"/>
      <c r="AZ314" s="117"/>
      <c r="BA314" s="116"/>
      <c r="BB314" s="116"/>
      <c r="BC314" s="136"/>
      <c r="BD314" s="136"/>
      <c r="BE314" s="136"/>
      <c r="BF314" s="136"/>
      <c r="BG314" s="136"/>
      <c r="BH314" s="257">
        <v>44389</v>
      </c>
      <c r="BI314" s="258">
        <v>60</v>
      </c>
      <c r="BJ314" s="258">
        <v>20</v>
      </c>
      <c r="BK314" s="259">
        <f t="shared" si="1165"/>
        <v>12</v>
      </c>
      <c r="BL314" s="325">
        <v>4.6779999999999999</v>
      </c>
      <c r="BM314" s="325">
        <v>5.5083545737751347</v>
      </c>
      <c r="BN314" s="260"/>
      <c r="BO314" s="257">
        <v>44389</v>
      </c>
      <c r="BP314" s="258">
        <v>70</v>
      </c>
      <c r="BQ314" s="258">
        <v>50</v>
      </c>
      <c r="BR314" s="259">
        <f t="shared" si="1172"/>
        <v>35</v>
      </c>
      <c r="BS314" s="325">
        <v>4.532</v>
      </c>
      <c r="BT314" s="325">
        <v>4.0400039607881961</v>
      </c>
      <c r="BU314" s="260"/>
      <c r="BV314" s="93">
        <f t="shared" si="1166"/>
        <v>65</v>
      </c>
      <c r="BW314" s="93">
        <f t="shared" si="1167"/>
        <v>35</v>
      </c>
      <c r="BX314" s="93">
        <f t="shared" si="1168"/>
        <v>23.5</v>
      </c>
      <c r="BY314" s="248">
        <f t="shared" si="1151"/>
        <v>4.6050000000000004</v>
      </c>
      <c r="BZ314" s="248">
        <f t="shared" si="1152"/>
        <v>4.7741792672816654</v>
      </c>
      <c r="CA314" s="89"/>
      <c r="CB314" s="89"/>
      <c r="CC314" s="89"/>
      <c r="CD314" s="238"/>
      <c r="CE314" s="238"/>
      <c r="CF314" s="237"/>
      <c r="CG314" s="237"/>
      <c r="CH314" s="136"/>
      <c r="CI314" s="185"/>
      <c r="CJ314" s="185"/>
      <c r="CK314" s="237"/>
      <c r="CL314" s="90"/>
      <c r="CM314" s="90"/>
      <c r="CN314" s="136"/>
      <c r="CO314" s="90"/>
      <c r="CP314" s="90"/>
      <c r="CQ314" s="136"/>
      <c r="CR314" s="175"/>
      <c r="CS314" s="175"/>
      <c r="CT314" s="90"/>
      <c r="CU314" s="90"/>
      <c r="CV314" s="136"/>
      <c r="CW314" s="175"/>
      <c r="CX314" s="175"/>
      <c r="CY314" s="90"/>
      <c r="CZ314" s="90"/>
      <c r="DA314" s="136"/>
      <c r="DB314" s="136"/>
      <c r="DC314" s="136"/>
      <c r="DD314" s="136"/>
      <c r="DE314" s="136"/>
      <c r="DF314" s="234">
        <f t="shared" si="1169"/>
        <v>65</v>
      </c>
      <c r="DG314" s="234">
        <f t="shared" si="1170"/>
        <v>35</v>
      </c>
      <c r="DH314" s="234">
        <f t="shared" si="1171"/>
        <v>23.5</v>
      </c>
      <c r="DI314" s="234"/>
      <c r="DJ314" s="234"/>
      <c r="DK314" s="16"/>
      <c r="DL314" s="16"/>
    </row>
    <row r="315" spans="2:116" ht="15.75" customHeight="1" x14ac:dyDescent="0.35">
      <c r="B315" s="167">
        <v>1220</v>
      </c>
      <c r="C315" s="146" t="s">
        <v>931</v>
      </c>
      <c r="D315" s="129" t="s">
        <v>73</v>
      </c>
      <c r="E315" s="131" t="s">
        <v>872</v>
      </c>
      <c r="F315" s="180"/>
      <c r="G315" s="285"/>
      <c r="H315" s="180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288"/>
      <c r="V315" s="90"/>
      <c r="W315" s="136"/>
      <c r="X315" s="288"/>
      <c r="Y315" s="90"/>
      <c r="Z315" s="136"/>
      <c r="AA315" s="175"/>
      <c r="AB315" s="136"/>
      <c r="AC315" s="136"/>
      <c r="AD315" s="229"/>
      <c r="AE315" s="275"/>
      <c r="AF315" s="276"/>
      <c r="AG315" s="276"/>
      <c r="AH315" s="174"/>
      <c r="AI315" s="168"/>
      <c r="AJ315" s="289"/>
      <c r="AK315" s="274"/>
      <c r="AL315" s="274"/>
      <c r="AM315" s="174"/>
      <c r="AN315" s="136"/>
      <c r="AO315" s="136"/>
      <c r="AP315" s="136"/>
      <c r="AQ315" s="229"/>
      <c r="AR315" s="116"/>
      <c r="AS315" s="116"/>
      <c r="AT315" s="117"/>
      <c r="AU315" s="116"/>
      <c r="AV315" s="116"/>
      <c r="AW315" s="115"/>
      <c r="AX315" s="116"/>
      <c r="AY315" s="116"/>
      <c r="AZ315" s="117"/>
      <c r="BA315" s="116"/>
      <c r="BB315" s="116"/>
      <c r="BC315" s="136"/>
      <c r="BD315" s="136"/>
      <c r="BE315" s="136"/>
      <c r="BF315" s="136"/>
      <c r="BG315" s="136"/>
      <c r="BH315" s="261">
        <v>44382</v>
      </c>
      <c r="BI315" s="259">
        <v>30</v>
      </c>
      <c r="BJ315" s="259">
        <v>33</v>
      </c>
      <c r="BK315" s="259">
        <f t="shared" si="1165"/>
        <v>9.9</v>
      </c>
      <c r="BL315" s="325">
        <v>1.4019999999999999</v>
      </c>
      <c r="BM315" s="325">
        <v>0.73249509747375707</v>
      </c>
      <c r="BN315" s="262"/>
      <c r="BO315" s="257">
        <v>44383</v>
      </c>
      <c r="BP315" s="258">
        <v>70</v>
      </c>
      <c r="BQ315" s="258">
        <v>33</v>
      </c>
      <c r="BR315" s="259">
        <f t="shared" si="1172"/>
        <v>23.1</v>
      </c>
      <c r="BS315" s="325">
        <v>2.069</v>
      </c>
      <c r="BT315" s="325">
        <v>1.5336422371598248</v>
      </c>
      <c r="BU315" s="260"/>
      <c r="BV315" s="93">
        <f t="shared" si="1166"/>
        <v>50</v>
      </c>
      <c r="BW315" s="93">
        <f t="shared" si="1167"/>
        <v>33</v>
      </c>
      <c r="BX315" s="93">
        <f t="shared" si="1168"/>
        <v>16.5</v>
      </c>
      <c r="BY315" s="248">
        <f t="shared" si="1151"/>
        <v>1.7355</v>
      </c>
      <c r="BZ315" s="248">
        <f t="shared" si="1152"/>
        <v>1.1330686673167909</v>
      </c>
      <c r="CA315" s="89"/>
      <c r="CB315" s="89"/>
      <c r="CC315" s="89"/>
      <c r="CD315" s="238"/>
      <c r="CE315" s="238"/>
      <c r="CF315" s="237"/>
      <c r="CG315" s="237"/>
      <c r="CH315" s="136"/>
      <c r="CI315" s="185"/>
      <c r="CJ315" s="185"/>
      <c r="CK315" s="237"/>
      <c r="CL315" s="90"/>
      <c r="CM315" s="90"/>
      <c r="CN315" s="136"/>
      <c r="CO315" s="90"/>
      <c r="CP315" s="90"/>
      <c r="CQ315" s="136"/>
      <c r="CR315" s="175"/>
      <c r="CS315" s="175"/>
      <c r="CT315" s="90"/>
      <c r="CU315" s="90"/>
      <c r="CV315" s="136"/>
      <c r="CW315" s="175"/>
      <c r="CX315" s="175"/>
      <c r="CY315" s="90"/>
      <c r="CZ315" s="90"/>
      <c r="DA315" s="136"/>
      <c r="DB315" s="136"/>
      <c r="DC315" s="136"/>
      <c r="DD315" s="136"/>
      <c r="DE315" s="136"/>
      <c r="DF315" s="234">
        <f t="shared" si="1169"/>
        <v>50</v>
      </c>
      <c r="DG315" s="234">
        <f t="shared" si="1170"/>
        <v>33</v>
      </c>
      <c r="DH315" s="234">
        <f t="shared" si="1171"/>
        <v>16.5</v>
      </c>
      <c r="DI315" s="234"/>
      <c r="DJ315" s="234"/>
      <c r="DK315" s="16"/>
      <c r="DL315" s="16"/>
    </row>
    <row r="316" spans="2:116" ht="15.75" customHeight="1" x14ac:dyDescent="0.35">
      <c r="B316" s="167">
        <v>1221</v>
      </c>
      <c r="C316" s="146" t="s">
        <v>498</v>
      </c>
      <c r="D316" s="129" t="s">
        <v>73</v>
      </c>
      <c r="E316" s="131" t="s">
        <v>872</v>
      </c>
      <c r="F316" s="180"/>
      <c r="G316" s="285"/>
      <c r="H316" s="180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288"/>
      <c r="V316" s="90"/>
      <c r="W316" s="136"/>
      <c r="X316" s="288"/>
      <c r="Y316" s="90"/>
      <c r="Z316" s="136"/>
      <c r="AA316" s="175"/>
      <c r="AB316" s="136"/>
      <c r="AC316" s="136"/>
      <c r="AD316" s="229"/>
      <c r="AE316" s="275"/>
      <c r="AF316" s="276"/>
      <c r="AG316" s="276"/>
      <c r="AH316" s="174"/>
      <c r="AI316" s="168"/>
      <c r="AJ316" s="289"/>
      <c r="AK316" s="274"/>
      <c r="AL316" s="274"/>
      <c r="AM316" s="174"/>
      <c r="AN316" s="136"/>
      <c r="AO316" s="136"/>
      <c r="AP316" s="136"/>
      <c r="AQ316" s="229"/>
      <c r="AR316" s="116"/>
      <c r="AS316" s="116"/>
      <c r="AT316" s="117"/>
      <c r="AU316" s="116"/>
      <c r="AV316" s="116"/>
      <c r="AW316" s="115"/>
      <c r="AX316" s="116"/>
      <c r="AY316" s="116"/>
      <c r="AZ316" s="117"/>
      <c r="BA316" s="116"/>
      <c r="BB316" s="116"/>
      <c r="BC316" s="136"/>
      <c r="BD316" s="136"/>
      <c r="BE316" s="136"/>
      <c r="BF316" s="136"/>
      <c r="BG316" s="136"/>
      <c r="BH316" s="261">
        <v>44396</v>
      </c>
      <c r="BI316" s="259">
        <v>6</v>
      </c>
      <c r="BJ316" s="259">
        <v>20</v>
      </c>
      <c r="BK316" s="259">
        <f t="shared" si="1165"/>
        <v>1.2</v>
      </c>
      <c r="BL316" s="325">
        <v>0.63600000000000001</v>
      </c>
      <c r="BM316" s="325">
        <v>1.3371236049694675</v>
      </c>
      <c r="BN316" s="262"/>
      <c r="BO316" s="257">
        <v>44400</v>
      </c>
      <c r="BP316" s="258">
        <v>0.7</v>
      </c>
      <c r="BQ316" s="258">
        <v>40</v>
      </c>
      <c r="BR316" s="259">
        <f t="shared" si="1172"/>
        <v>0.28000000000000003</v>
      </c>
      <c r="BS316" s="325">
        <v>0.16800000000000001</v>
      </c>
      <c r="BT316" s="325">
        <v>0.18126888217522658</v>
      </c>
      <c r="BU316" s="260"/>
      <c r="BV316" s="93">
        <f t="shared" si="1166"/>
        <v>3.35</v>
      </c>
      <c r="BW316" s="93">
        <f t="shared" si="1167"/>
        <v>30</v>
      </c>
      <c r="BX316" s="93">
        <f t="shared" si="1168"/>
        <v>0.74</v>
      </c>
      <c r="BY316" s="248">
        <f t="shared" si="1151"/>
        <v>0.40200000000000002</v>
      </c>
      <c r="BZ316" s="248">
        <f t="shared" si="1152"/>
        <v>0.75919624357234705</v>
      </c>
      <c r="CA316" s="89"/>
      <c r="CB316" s="89"/>
      <c r="CC316" s="89"/>
      <c r="CD316" s="238"/>
      <c r="CE316" s="238"/>
      <c r="CF316" s="237"/>
      <c r="CG316" s="237"/>
      <c r="CH316" s="136"/>
      <c r="CI316" s="185"/>
      <c r="CJ316" s="185"/>
      <c r="CK316" s="237"/>
      <c r="CL316" s="90"/>
      <c r="CM316" s="90"/>
      <c r="CN316" s="136"/>
      <c r="CO316" s="90"/>
      <c r="CP316" s="90"/>
      <c r="CQ316" s="136"/>
      <c r="CR316" s="175"/>
      <c r="CS316" s="175"/>
      <c r="CT316" s="90"/>
      <c r="CU316" s="90"/>
      <c r="CV316" s="136"/>
      <c r="CW316" s="175"/>
      <c r="CX316" s="175"/>
      <c r="CY316" s="90"/>
      <c r="CZ316" s="90"/>
      <c r="DA316" s="136"/>
      <c r="DB316" s="136"/>
      <c r="DC316" s="136"/>
      <c r="DD316" s="136"/>
      <c r="DE316" s="136"/>
      <c r="DF316" s="234">
        <f t="shared" si="1169"/>
        <v>3.35</v>
      </c>
      <c r="DG316" s="234">
        <f t="shared" si="1170"/>
        <v>30</v>
      </c>
      <c r="DH316" s="234">
        <f t="shared" si="1171"/>
        <v>0.74</v>
      </c>
      <c r="DI316" s="234"/>
      <c r="DJ316" s="234"/>
      <c r="DK316" s="16"/>
      <c r="DL316" s="16"/>
    </row>
    <row r="317" spans="2:116" ht="15.75" customHeight="1" x14ac:dyDescent="0.35">
      <c r="B317" s="167">
        <v>1222</v>
      </c>
      <c r="C317" s="146" t="s">
        <v>932</v>
      </c>
      <c r="D317" s="129" t="s">
        <v>73</v>
      </c>
      <c r="E317" s="131" t="s">
        <v>872</v>
      </c>
      <c r="F317" s="180"/>
      <c r="G317" s="285"/>
      <c r="H317" s="180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288"/>
      <c r="V317" s="90"/>
      <c r="W317" s="136"/>
      <c r="X317" s="288"/>
      <c r="Y317" s="90"/>
      <c r="Z317" s="136"/>
      <c r="AA317" s="175"/>
      <c r="AB317" s="136"/>
      <c r="AC317" s="136"/>
      <c r="AD317" s="229"/>
      <c r="AE317" s="275"/>
      <c r="AF317" s="276"/>
      <c r="AG317" s="276"/>
      <c r="AH317" s="174"/>
      <c r="AI317" s="168"/>
      <c r="AJ317" s="289"/>
      <c r="AK317" s="274"/>
      <c r="AL317" s="274"/>
      <c r="AM317" s="174"/>
      <c r="AN317" s="136"/>
      <c r="AO317" s="136"/>
      <c r="AP317" s="136"/>
      <c r="AQ317" s="229"/>
      <c r="AR317" s="116"/>
      <c r="AS317" s="116"/>
      <c r="AT317" s="117"/>
      <c r="AU317" s="116"/>
      <c r="AV317" s="116"/>
      <c r="AW317" s="115"/>
      <c r="AX317" s="116"/>
      <c r="AY317" s="116"/>
      <c r="AZ317" s="117"/>
      <c r="BA317" s="116"/>
      <c r="BB317" s="116"/>
      <c r="BC317" s="136"/>
      <c r="BD317" s="136"/>
      <c r="BE317" s="136"/>
      <c r="BF317" s="136"/>
      <c r="BG317" s="136"/>
      <c r="BH317" s="257">
        <v>44385</v>
      </c>
      <c r="BI317" s="258">
        <v>65</v>
      </c>
      <c r="BJ317" s="258">
        <v>20</v>
      </c>
      <c r="BK317" s="259">
        <f t="shared" si="1165"/>
        <v>13</v>
      </c>
      <c r="BL317" s="325">
        <v>8.5839999999999996</v>
      </c>
      <c r="BM317" s="325">
        <v>6.9475515784240631</v>
      </c>
      <c r="BN317" s="260"/>
      <c r="BO317" s="261">
        <v>44386</v>
      </c>
      <c r="BP317" s="259">
        <v>45</v>
      </c>
      <c r="BQ317" s="259">
        <v>40</v>
      </c>
      <c r="BR317" s="259">
        <f t="shared" si="1172"/>
        <v>18</v>
      </c>
      <c r="BS317" s="325">
        <v>6.8979999999999997</v>
      </c>
      <c r="BT317" s="325">
        <v>3.6632702571567197</v>
      </c>
      <c r="BU317" s="262"/>
      <c r="BV317" s="93">
        <f t="shared" si="1166"/>
        <v>55</v>
      </c>
      <c r="BW317" s="93">
        <f t="shared" si="1167"/>
        <v>30</v>
      </c>
      <c r="BX317" s="93">
        <f t="shared" si="1168"/>
        <v>15.5</v>
      </c>
      <c r="BY317" s="248">
        <f t="shared" si="1151"/>
        <v>7.7409999999999997</v>
      </c>
      <c r="BZ317" s="248">
        <f t="shared" si="1152"/>
        <v>5.3054109177903914</v>
      </c>
      <c r="CA317" s="89"/>
      <c r="CB317" s="89"/>
      <c r="CC317" s="89"/>
      <c r="CD317" s="238"/>
      <c r="CE317" s="238"/>
      <c r="CF317" s="237"/>
      <c r="CG317" s="237"/>
      <c r="CH317" s="136"/>
      <c r="CI317" s="185"/>
      <c r="CJ317" s="185"/>
      <c r="CK317" s="237"/>
      <c r="CL317" s="90"/>
      <c r="CM317" s="90"/>
      <c r="CN317" s="136"/>
      <c r="CO317" s="90"/>
      <c r="CP317" s="90"/>
      <c r="CQ317" s="136"/>
      <c r="CR317" s="175"/>
      <c r="CS317" s="175"/>
      <c r="CT317" s="90"/>
      <c r="CU317" s="90"/>
      <c r="CV317" s="136"/>
      <c r="CW317" s="175"/>
      <c r="CX317" s="175"/>
      <c r="CY317" s="90"/>
      <c r="CZ317" s="90"/>
      <c r="DA317" s="136"/>
      <c r="DB317" s="136"/>
      <c r="DC317" s="136"/>
      <c r="DD317" s="136"/>
      <c r="DE317" s="136"/>
      <c r="DF317" s="234">
        <f t="shared" si="1169"/>
        <v>55</v>
      </c>
      <c r="DG317" s="234">
        <f t="shared" si="1170"/>
        <v>30</v>
      </c>
      <c r="DH317" s="234">
        <f t="shared" si="1171"/>
        <v>15.5</v>
      </c>
      <c r="DI317" s="234"/>
      <c r="DJ317" s="234"/>
      <c r="DK317" s="16"/>
      <c r="DL317" s="16"/>
    </row>
    <row r="318" spans="2:116" ht="15.75" customHeight="1" x14ac:dyDescent="0.35">
      <c r="B318" s="167">
        <v>1223</v>
      </c>
      <c r="C318" s="146" t="s">
        <v>933</v>
      </c>
      <c r="D318" s="129" t="s">
        <v>73</v>
      </c>
      <c r="E318" s="131" t="s">
        <v>872</v>
      </c>
      <c r="F318" s="180"/>
      <c r="G318" s="285"/>
      <c r="H318" s="180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288"/>
      <c r="V318" s="90"/>
      <c r="W318" s="136"/>
      <c r="X318" s="288"/>
      <c r="Y318" s="90"/>
      <c r="Z318" s="136"/>
      <c r="AA318" s="175"/>
      <c r="AB318" s="136"/>
      <c r="AC318" s="136"/>
      <c r="AD318" s="229"/>
      <c r="AE318" s="275"/>
      <c r="AF318" s="276"/>
      <c r="AG318" s="276"/>
      <c r="AH318" s="174"/>
      <c r="AI318" s="168"/>
      <c r="AJ318" s="289"/>
      <c r="AK318" s="274"/>
      <c r="AL318" s="274"/>
      <c r="AM318" s="174"/>
      <c r="AN318" s="136"/>
      <c r="AO318" s="136"/>
      <c r="AP318" s="136"/>
      <c r="AQ318" s="229"/>
      <c r="AR318" s="116"/>
      <c r="AS318" s="116"/>
      <c r="AT318" s="117"/>
      <c r="AU318" s="116"/>
      <c r="AV318" s="116"/>
      <c r="AW318" s="115"/>
      <c r="AX318" s="116"/>
      <c r="AY318" s="116"/>
      <c r="AZ318" s="117"/>
      <c r="BA318" s="116"/>
      <c r="BB318" s="116"/>
      <c r="BC318" s="136"/>
      <c r="BD318" s="136"/>
      <c r="BE318" s="136"/>
      <c r="BF318" s="136"/>
      <c r="BG318" s="136"/>
      <c r="BH318" s="257">
        <v>44389</v>
      </c>
      <c r="BI318" s="258">
        <v>30</v>
      </c>
      <c r="BJ318" s="258">
        <v>7</v>
      </c>
      <c r="BK318" s="259">
        <f t="shared" si="1165"/>
        <v>2.1</v>
      </c>
      <c r="BL318" s="325">
        <v>7.3979999999999997</v>
      </c>
      <c r="BM318" s="325">
        <v>8.5696413678065042</v>
      </c>
      <c r="BN318" s="260"/>
      <c r="BO318" s="257">
        <v>44389</v>
      </c>
      <c r="BP318" s="258">
        <v>55</v>
      </c>
      <c r="BQ318" s="258">
        <v>14</v>
      </c>
      <c r="BR318" s="259">
        <f t="shared" si="1172"/>
        <v>7.7</v>
      </c>
      <c r="BS318" s="325">
        <v>2.1539999999999999</v>
      </c>
      <c r="BT318" s="325">
        <v>2.6090096596551411</v>
      </c>
      <c r="BU318" s="260"/>
      <c r="BV318" s="93">
        <f t="shared" si="1166"/>
        <v>42.5</v>
      </c>
      <c r="BW318" s="93">
        <f t="shared" si="1167"/>
        <v>10.5</v>
      </c>
      <c r="BX318" s="93">
        <f t="shared" si="1168"/>
        <v>4.9000000000000004</v>
      </c>
      <c r="BY318" s="248">
        <f t="shared" si="1151"/>
        <v>4.7759999999999998</v>
      </c>
      <c r="BZ318" s="248">
        <f t="shared" si="1152"/>
        <v>5.5893255137308229</v>
      </c>
      <c r="CA318" s="89"/>
      <c r="CB318" s="89"/>
      <c r="CC318" s="89"/>
      <c r="CD318" s="238"/>
      <c r="CE318" s="238"/>
      <c r="CF318" s="237"/>
      <c r="CG318" s="237"/>
      <c r="CH318" s="136"/>
      <c r="CI318" s="185"/>
      <c r="CJ318" s="185"/>
      <c r="CK318" s="237"/>
      <c r="CL318" s="90"/>
      <c r="CM318" s="90"/>
      <c r="CN318" s="136"/>
      <c r="CO318" s="90"/>
      <c r="CP318" s="90"/>
      <c r="CQ318" s="136"/>
      <c r="CR318" s="175"/>
      <c r="CS318" s="175"/>
      <c r="CT318" s="90"/>
      <c r="CU318" s="90"/>
      <c r="CV318" s="136"/>
      <c r="CW318" s="175"/>
      <c r="CX318" s="175"/>
      <c r="CY318" s="90"/>
      <c r="CZ318" s="90"/>
      <c r="DA318" s="136"/>
      <c r="DB318" s="136"/>
      <c r="DC318" s="136"/>
      <c r="DD318" s="136"/>
      <c r="DE318" s="136"/>
      <c r="DF318" s="234">
        <f t="shared" si="1169"/>
        <v>42.5</v>
      </c>
      <c r="DG318" s="234">
        <f t="shared" si="1170"/>
        <v>10.5</v>
      </c>
      <c r="DH318" s="234">
        <f t="shared" si="1171"/>
        <v>4.9000000000000004</v>
      </c>
      <c r="DI318" s="234"/>
      <c r="DJ318" s="234"/>
      <c r="DK318" s="16"/>
      <c r="DL318" s="16"/>
    </row>
    <row r="319" spans="2:116" ht="15.75" customHeight="1" x14ac:dyDescent="0.35">
      <c r="B319" s="167">
        <v>1224</v>
      </c>
      <c r="C319" s="146" t="s">
        <v>934</v>
      </c>
      <c r="D319" s="129" t="s">
        <v>73</v>
      </c>
      <c r="E319" s="131" t="s">
        <v>872</v>
      </c>
      <c r="F319" s="180"/>
      <c r="G319" s="285"/>
      <c r="H319" s="180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288"/>
      <c r="V319" s="90"/>
      <c r="W319" s="136"/>
      <c r="X319" s="288"/>
      <c r="Y319" s="90"/>
      <c r="Z319" s="136"/>
      <c r="AA319" s="175"/>
      <c r="AB319" s="136"/>
      <c r="AC319" s="136"/>
      <c r="AD319" s="229"/>
      <c r="AE319" s="275"/>
      <c r="AF319" s="276"/>
      <c r="AG319" s="276"/>
      <c r="AH319" s="174"/>
      <c r="AI319" s="168"/>
      <c r="AJ319" s="289"/>
      <c r="AK319" s="274"/>
      <c r="AL319" s="274"/>
      <c r="AM319" s="174"/>
      <c r="AN319" s="136"/>
      <c r="AO319" s="136"/>
      <c r="AP319" s="136"/>
      <c r="AQ319" s="229"/>
      <c r="AR319" s="116"/>
      <c r="AS319" s="116"/>
      <c r="AT319" s="117"/>
      <c r="AU319" s="116"/>
      <c r="AV319" s="116"/>
      <c r="AW319" s="115"/>
      <c r="AX319" s="116"/>
      <c r="AY319" s="116"/>
      <c r="AZ319" s="117"/>
      <c r="BA319" s="116"/>
      <c r="BB319" s="116"/>
      <c r="BC319" s="136"/>
      <c r="BD319" s="136"/>
      <c r="BE319" s="136"/>
      <c r="BF319" s="136"/>
      <c r="BG319" s="136"/>
      <c r="BH319" s="261">
        <v>44380</v>
      </c>
      <c r="BI319" s="259">
        <v>10</v>
      </c>
      <c r="BJ319" s="259">
        <v>14</v>
      </c>
      <c r="BK319" s="259">
        <f t="shared" si="1165"/>
        <v>1.4</v>
      </c>
      <c r="BL319" s="325">
        <v>0.73799999999999999</v>
      </c>
      <c r="BM319" s="325">
        <v>0.87762977716917723</v>
      </c>
      <c r="BN319" s="262"/>
      <c r="BO319" s="257">
        <v>44379</v>
      </c>
      <c r="BP319" s="258">
        <v>70</v>
      </c>
      <c r="BQ319" s="258">
        <v>50</v>
      </c>
      <c r="BR319" s="259">
        <f t="shared" si="1172"/>
        <v>35</v>
      </c>
      <c r="BS319" s="325">
        <v>1.5429999999999999</v>
      </c>
      <c r="BT319" s="325">
        <v>0.37131416090280306</v>
      </c>
      <c r="BU319" s="260"/>
      <c r="BV319" s="93">
        <f t="shared" si="1166"/>
        <v>40</v>
      </c>
      <c r="BW319" s="93">
        <f t="shared" si="1167"/>
        <v>32</v>
      </c>
      <c r="BX319" s="93">
        <f t="shared" si="1168"/>
        <v>18.2</v>
      </c>
      <c r="BY319" s="248">
        <f t="shared" si="1151"/>
        <v>1.1404999999999998</v>
      </c>
      <c r="BZ319" s="248">
        <f t="shared" si="1152"/>
        <v>0.62447196903599012</v>
      </c>
      <c r="CA319" s="89"/>
      <c r="CB319" s="89"/>
      <c r="CC319" s="89"/>
      <c r="CD319" s="238"/>
      <c r="CE319" s="238"/>
      <c r="CF319" s="237"/>
      <c r="CG319" s="237"/>
      <c r="CH319" s="136"/>
      <c r="CI319" s="185"/>
      <c r="CJ319" s="185"/>
      <c r="CK319" s="237"/>
      <c r="CL319" s="90"/>
      <c r="CM319" s="90"/>
      <c r="CN319" s="136"/>
      <c r="CO319" s="90"/>
      <c r="CP319" s="90"/>
      <c r="CQ319" s="136"/>
      <c r="CR319" s="175"/>
      <c r="CS319" s="175"/>
      <c r="CT319" s="90"/>
      <c r="CU319" s="90"/>
      <c r="CV319" s="136"/>
      <c r="CW319" s="175"/>
      <c r="CX319" s="175"/>
      <c r="CY319" s="90"/>
      <c r="CZ319" s="90"/>
      <c r="DA319" s="136"/>
      <c r="DB319" s="136"/>
      <c r="DC319" s="136"/>
      <c r="DD319" s="136"/>
      <c r="DE319" s="136"/>
      <c r="DF319" s="234">
        <f t="shared" si="1169"/>
        <v>40</v>
      </c>
      <c r="DG319" s="234">
        <f t="shared" si="1170"/>
        <v>32</v>
      </c>
      <c r="DH319" s="234">
        <f t="shared" si="1171"/>
        <v>18.2</v>
      </c>
      <c r="DI319" s="234"/>
      <c r="DJ319" s="234"/>
      <c r="DK319" s="16"/>
      <c r="DL319" s="16"/>
    </row>
    <row r="320" spans="2:116" ht="15.75" customHeight="1" x14ac:dyDescent="0.35">
      <c r="B320" s="167">
        <v>1225</v>
      </c>
      <c r="C320" s="146" t="s">
        <v>935</v>
      </c>
      <c r="D320" s="129" t="s">
        <v>73</v>
      </c>
      <c r="E320" s="131" t="s">
        <v>872</v>
      </c>
      <c r="F320" s="180"/>
      <c r="G320" s="285"/>
      <c r="H320" s="180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288"/>
      <c r="V320" s="90"/>
      <c r="W320" s="136"/>
      <c r="X320" s="288"/>
      <c r="Y320" s="90"/>
      <c r="Z320" s="136"/>
      <c r="AA320" s="175"/>
      <c r="AB320" s="136"/>
      <c r="AC320" s="136"/>
      <c r="AD320" s="229"/>
      <c r="AE320" s="275"/>
      <c r="AF320" s="276"/>
      <c r="AG320" s="276"/>
      <c r="AH320" s="174"/>
      <c r="AI320" s="168"/>
      <c r="AJ320" s="289"/>
      <c r="AK320" s="274"/>
      <c r="AL320" s="274"/>
      <c r="AM320" s="174"/>
      <c r="AN320" s="136"/>
      <c r="AO320" s="136"/>
      <c r="AP320" s="136"/>
      <c r="AQ320" s="229"/>
      <c r="AR320" s="116"/>
      <c r="AS320" s="116"/>
      <c r="AT320" s="117"/>
      <c r="AU320" s="116"/>
      <c r="AV320" s="116"/>
      <c r="AW320" s="115"/>
      <c r="AX320" s="116"/>
      <c r="AY320" s="116"/>
      <c r="AZ320" s="117"/>
      <c r="BA320" s="116"/>
      <c r="BB320" s="116"/>
      <c r="BC320" s="136"/>
      <c r="BD320" s="136"/>
      <c r="BE320" s="136"/>
      <c r="BF320" s="136"/>
      <c r="BG320" s="136"/>
      <c r="BH320" s="261">
        <v>44390</v>
      </c>
      <c r="BI320" s="259">
        <v>0</v>
      </c>
      <c r="BJ320" s="259">
        <v>0</v>
      </c>
      <c r="BK320" s="259">
        <f t="shared" si="1165"/>
        <v>0</v>
      </c>
      <c r="BL320" s="325">
        <v>0.108</v>
      </c>
      <c r="BM320" s="325">
        <v>7.6469572510422065E-2</v>
      </c>
      <c r="BN320" s="262"/>
      <c r="BO320" s="257">
        <v>44391</v>
      </c>
      <c r="BP320" s="258">
        <v>2</v>
      </c>
      <c r="BQ320" s="258">
        <v>7</v>
      </c>
      <c r="BR320" s="259">
        <f t="shared" si="1172"/>
        <v>0.14000000000000001</v>
      </c>
      <c r="BS320" s="325">
        <v>0.48399999999999999</v>
      </c>
      <c r="BT320" s="325">
        <v>0.29505582137161085</v>
      </c>
      <c r="BU320" s="260"/>
      <c r="BV320" s="93">
        <f t="shared" si="1166"/>
        <v>1</v>
      </c>
      <c r="BW320" s="93">
        <f t="shared" si="1167"/>
        <v>3.5</v>
      </c>
      <c r="BX320" s="93">
        <f t="shared" si="1168"/>
        <v>7.0000000000000007E-2</v>
      </c>
      <c r="BY320" s="248">
        <f t="shared" si="1151"/>
        <v>0.29599999999999999</v>
      </c>
      <c r="BZ320" s="248">
        <f t="shared" si="1152"/>
        <v>0.18576269694101646</v>
      </c>
      <c r="CA320" s="89"/>
      <c r="CB320" s="89"/>
      <c r="CC320" s="89"/>
      <c r="CD320" s="238"/>
      <c r="CE320" s="238"/>
      <c r="CF320" s="237"/>
      <c r="CG320" s="237"/>
      <c r="CH320" s="136"/>
      <c r="CI320" s="185"/>
      <c r="CJ320" s="185"/>
      <c r="CK320" s="237"/>
      <c r="CL320" s="90"/>
      <c r="CM320" s="90"/>
      <c r="CN320" s="136"/>
      <c r="CO320" s="90"/>
      <c r="CP320" s="90"/>
      <c r="CQ320" s="136"/>
      <c r="CR320" s="175"/>
      <c r="CS320" s="175"/>
      <c r="CT320" s="90"/>
      <c r="CU320" s="90"/>
      <c r="CV320" s="136"/>
      <c r="CW320" s="175"/>
      <c r="CX320" s="175"/>
      <c r="CY320" s="90"/>
      <c r="CZ320" s="90"/>
      <c r="DA320" s="136"/>
      <c r="DB320" s="136"/>
      <c r="DC320" s="136"/>
      <c r="DD320" s="136"/>
      <c r="DE320" s="136"/>
      <c r="DF320" s="234">
        <f t="shared" si="1169"/>
        <v>1</v>
      </c>
      <c r="DG320" s="234">
        <f t="shared" si="1170"/>
        <v>3.5</v>
      </c>
      <c r="DH320" s="234">
        <f t="shared" si="1171"/>
        <v>7.0000000000000007E-2</v>
      </c>
      <c r="DI320" s="234"/>
      <c r="DJ320" s="234"/>
      <c r="DK320" s="16"/>
      <c r="DL320" s="16"/>
    </row>
    <row r="321" spans="2:116" ht="15.75" customHeight="1" x14ac:dyDescent="0.35">
      <c r="B321" s="167">
        <v>1226</v>
      </c>
      <c r="C321" s="146" t="s">
        <v>936</v>
      </c>
      <c r="D321" s="129" t="s">
        <v>73</v>
      </c>
      <c r="E321" s="131" t="s">
        <v>872</v>
      </c>
      <c r="F321" s="180"/>
      <c r="G321" s="285"/>
      <c r="H321" s="180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288"/>
      <c r="V321" s="90"/>
      <c r="W321" s="136"/>
      <c r="X321" s="288"/>
      <c r="Y321" s="90"/>
      <c r="Z321" s="136"/>
      <c r="AA321" s="175"/>
      <c r="AB321" s="136"/>
      <c r="AC321" s="136"/>
      <c r="AD321" s="229"/>
      <c r="AE321" s="275"/>
      <c r="AF321" s="276"/>
      <c r="AG321" s="276"/>
      <c r="AH321" s="174"/>
      <c r="AI321" s="168"/>
      <c r="AJ321" s="289"/>
      <c r="AK321" s="274"/>
      <c r="AL321" s="274"/>
      <c r="AM321" s="174"/>
      <c r="AN321" s="136"/>
      <c r="AO321" s="136"/>
      <c r="AP321" s="136"/>
      <c r="AQ321" s="229"/>
      <c r="AR321" s="116"/>
      <c r="AS321" s="116"/>
      <c r="AT321" s="117"/>
      <c r="AU321" s="116"/>
      <c r="AV321" s="116"/>
      <c r="AW321" s="115"/>
      <c r="AX321" s="116"/>
      <c r="AY321" s="116"/>
      <c r="AZ321" s="117"/>
      <c r="BA321" s="116"/>
      <c r="BB321" s="116"/>
      <c r="BC321" s="136"/>
      <c r="BD321" s="136"/>
      <c r="BE321" s="136"/>
      <c r="BF321" s="136"/>
      <c r="BG321" s="136"/>
      <c r="BH321" s="261">
        <v>44383</v>
      </c>
      <c r="BI321" s="259">
        <v>10</v>
      </c>
      <c r="BJ321" s="259">
        <v>33</v>
      </c>
      <c r="BK321" s="259">
        <f t="shared" si="1165"/>
        <v>3.3</v>
      </c>
      <c r="BL321" s="325">
        <v>5.3239999999999998</v>
      </c>
      <c r="BM321" s="325">
        <v>6.0314404876483794</v>
      </c>
      <c r="BN321" s="262"/>
      <c r="BO321" s="257">
        <v>44385</v>
      </c>
      <c r="BP321" s="258">
        <v>35</v>
      </c>
      <c r="BQ321" s="258">
        <v>33</v>
      </c>
      <c r="BR321" s="259">
        <f t="shared" si="1172"/>
        <v>11.55</v>
      </c>
      <c r="BS321" s="325">
        <v>1.7</v>
      </c>
      <c r="BT321" s="325">
        <v>2.2854891143729681</v>
      </c>
      <c r="BU321" s="260"/>
      <c r="BV321" s="93">
        <f t="shared" si="1166"/>
        <v>22.5</v>
      </c>
      <c r="BW321" s="93">
        <f t="shared" si="1167"/>
        <v>33</v>
      </c>
      <c r="BX321" s="93">
        <f t="shared" si="1168"/>
        <v>7.4250000000000007</v>
      </c>
      <c r="BY321" s="248">
        <f t="shared" si="1151"/>
        <v>3.512</v>
      </c>
      <c r="BZ321" s="248">
        <f t="shared" si="1152"/>
        <v>4.1584648010106733</v>
      </c>
      <c r="CA321" s="89"/>
      <c r="CB321" s="89"/>
      <c r="CC321" s="89"/>
      <c r="CD321" s="238"/>
      <c r="CE321" s="238"/>
      <c r="CF321" s="237"/>
      <c r="CG321" s="237"/>
      <c r="CH321" s="136"/>
      <c r="CI321" s="185"/>
      <c r="CJ321" s="185"/>
      <c r="CK321" s="237"/>
      <c r="CL321" s="90"/>
      <c r="CM321" s="90"/>
      <c r="CN321" s="136"/>
      <c r="CO321" s="90"/>
      <c r="CP321" s="90"/>
      <c r="CQ321" s="136"/>
      <c r="CR321" s="175"/>
      <c r="CS321" s="175"/>
      <c r="CT321" s="90"/>
      <c r="CU321" s="90"/>
      <c r="CV321" s="136"/>
      <c r="CW321" s="175"/>
      <c r="CX321" s="175"/>
      <c r="CY321" s="90"/>
      <c r="CZ321" s="90"/>
      <c r="DA321" s="136"/>
      <c r="DB321" s="136"/>
      <c r="DC321" s="136"/>
      <c r="DD321" s="136"/>
      <c r="DE321" s="136"/>
      <c r="DF321" s="234">
        <f t="shared" si="1169"/>
        <v>22.5</v>
      </c>
      <c r="DG321" s="234">
        <f t="shared" si="1170"/>
        <v>33</v>
      </c>
      <c r="DH321" s="234">
        <f t="shared" si="1171"/>
        <v>7.4250000000000007</v>
      </c>
      <c r="DI321" s="234"/>
      <c r="DJ321" s="234"/>
      <c r="DK321" s="16"/>
      <c r="DL321" s="16"/>
    </row>
    <row r="322" spans="2:116" ht="15.75" customHeight="1" x14ac:dyDescent="0.35">
      <c r="B322" s="93"/>
      <c r="C322" s="93"/>
      <c r="D322" s="89"/>
      <c r="E322" s="196" t="s">
        <v>28</v>
      </c>
      <c r="F322" s="170">
        <f t="shared" ref="F322:AC322" si="1173">AVERAGE(F4:F276)</f>
        <v>51.363636363636367</v>
      </c>
      <c r="G322" s="170">
        <f t="shared" si="1173"/>
        <v>36.045454545454547</v>
      </c>
      <c r="H322" s="170">
        <f t="shared" si="1173"/>
        <v>21.010227272727271</v>
      </c>
      <c r="I322" s="170">
        <f t="shared" si="1173"/>
        <v>63.108108108108105</v>
      </c>
      <c r="J322" s="170">
        <f t="shared" si="1173"/>
        <v>40.514027149321244</v>
      </c>
      <c r="K322" s="170">
        <f t="shared" si="1173"/>
        <v>29.259276018099545</v>
      </c>
      <c r="L322" s="170">
        <f t="shared" si="1173"/>
        <v>35.27962961401267</v>
      </c>
      <c r="M322" s="170">
        <f t="shared" si="1173"/>
        <v>72.544642857142861</v>
      </c>
      <c r="N322" s="170">
        <f t="shared" si="1173"/>
        <v>49.840358744394599</v>
      </c>
      <c r="O322" s="170">
        <f t="shared" si="1173"/>
        <v>39.286160714285707</v>
      </c>
      <c r="P322" s="170">
        <f t="shared" si="1173"/>
        <v>42.459784915316376</v>
      </c>
      <c r="Q322" s="170">
        <f t="shared" si="1173"/>
        <v>68.071748878923771</v>
      </c>
      <c r="R322" s="170">
        <f t="shared" si="1173"/>
        <v>45.204035874439462</v>
      </c>
      <c r="S322" s="170">
        <f t="shared" si="1173"/>
        <v>34.425560538116592</v>
      </c>
      <c r="T322" s="170">
        <f t="shared" si="1173"/>
        <v>38.967187050028535</v>
      </c>
      <c r="U322" s="170">
        <f t="shared" si="1173"/>
        <v>35.5</v>
      </c>
      <c r="V322" s="170">
        <f t="shared" si="1173"/>
        <v>21.035000000000014</v>
      </c>
      <c r="W322" s="170">
        <f t="shared" si="1173"/>
        <v>8.7845454545454533</v>
      </c>
      <c r="X322" s="170">
        <f t="shared" si="1173"/>
        <v>36.409090909090907</v>
      </c>
      <c r="Y322" s="170">
        <f t="shared" si="1173"/>
        <v>22.113181818181836</v>
      </c>
      <c r="Z322" s="170">
        <f t="shared" si="1173"/>
        <v>10.079090909090914</v>
      </c>
      <c r="AA322" s="170">
        <f t="shared" si="1173"/>
        <v>35.954545454545453</v>
      </c>
      <c r="AB322" s="170">
        <f t="shared" si="1173"/>
        <v>21.57409090909092</v>
      </c>
      <c r="AC322" s="170">
        <f t="shared" si="1173"/>
        <v>9.4318181818181834</v>
      </c>
      <c r="AD322" s="170"/>
      <c r="AE322" s="170">
        <f>AVERAGE(AE4:AE276)</f>
        <v>62.073732718894007</v>
      </c>
      <c r="AF322" s="170">
        <f>AVERAGE(AF4:AF276)</f>
        <v>41.253456221198142</v>
      </c>
      <c r="AG322" s="170">
        <f>AVERAGE(AG4:AG276)</f>
        <v>29.173732718894019</v>
      </c>
      <c r="AH322" s="170"/>
      <c r="AI322" s="170"/>
      <c r="AJ322" s="170">
        <f>AVERAGE(AJ4:AJ276)</f>
        <v>62.66968325791855</v>
      </c>
      <c r="AK322" s="170">
        <f>AVERAGE(AK4:AK276)</f>
        <v>50.199547511312225</v>
      </c>
      <c r="AL322" s="170">
        <f>AVERAGE(AL4:AL276)</f>
        <v>35.261085972850701</v>
      </c>
      <c r="AM322" s="170"/>
      <c r="AN322" s="170">
        <f>AVERAGE(AN4:AN276)</f>
        <v>62.040358744394617</v>
      </c>
      <c r="AO322" s="170">
        <f>AVERAGE(AO4:AO276)</f>
        <v>45.550224215246629</v>
      </c>
      <c r="AP322" s="170">
        <f>AVERAGE(AP4:AP276)</f>
        <v>32.025784753363226</v>
      </c>
      <c r="AQ322" s="115"/>
      <c r="AR322" s="170">
        <f>AVERAGE(AR4:AR276)</f>
        <v>18.84</v>
      </c>
      <c r="AS322" s="170">
        <f>AVERAGE(AS4:AS276)</f>
        <v>29.533333333333335</v>
      </c>
      <c r="AT322" s="170">
        <f>AVERAGE(AT4:AT276)</f>
        <v>7.533777777777777</v>
      </c>
      <c r="AU322" s="170">
        <f>AVERAGE(AU4:AU276)</f>
        <v>4.7318977777777791</v>
      </c>
      <c r="AV322" s="170">
        <f>AVERAGE(AV4:AV276)</f>
        <v>0.89271078137498416</v>
      </c>
      <c r="AW322" s="115"/>
      <c r="AX322" s="170">
        <f t="shared" ref="AX322:BG322" si="1174">AVERAGE(AX4:AX276)</f>
        <v>20.733333333333334</v>
      </c>
      <c r="AY322" s="170">
        <f t="shared" si="1174"/>
        <v>33.200000000000003</v>
      </c>
      <c r="AZ322" s="170">
        <f t="shared" si="1174"/>
        <v>9.4679999999999982</v>
      </c>
      <c r="BA322" s="170">
        <f t="shared" si="1174"/>
        <v>5.7289599999999989</v>
      </c>
      <c r="BB322" s="170">
        <f t="shared" si="1174"/>
        <v>0.91130880493689082</v>
      </c>
      <c r="BC322" s="170">
        <f t="shared" si="1174"/>
        <v>19.786666666666665</v>
      </c>
      <c r="BD322" s="170">
        <f t="shared" si="1174"/>
        <v>31.366666666666667</v>
      </c>
      <c r="BE322" s="170">
        <f t="shared" si="1174"/>
        <v>8.5008888888888894</v>
      </c>
      <c r="BF322" s="170">
        <f t="shared" si="1174"/>
        <v>5.2304288888888903</v>
      </c>
      <c r="BG322" s="170">
        <f t="shared" si="1174"/>
        <v>0.90200979315593721</v>
      </c>
      <c r="BH322" s="170"/>
      <c r="BI322" s="170">
        <f>AVERAGE(BI4:BI321)</f>
        <v>36.951562500000001</v>
      </c>
      <c r="BJ322" s="170">
        <f>AVERAGE(BJ4:BJ321)</f>
        <v>24.536458333333332</v>
      </c>
      <c r="BK322" s="170">
        <f>AVERAGE(BK4:BK321)</f>
        <v>9.8290364583333361</v>
      </c>
      <c r="BL322" s="170">
        <f>AVERAGE(BL4:BL321)</f>
        <v>11.252458333333328</v>
      </c>
      <c r="BM322" s="170">
        <f>AVERAGE(BM4:BM321)</f>
        <v>5.3893772268738909</v>
      </c>
      <c r="BN322" s="170"/>
      <c r="BO322" s="170"/>
      <c r="BP322" s="170">
        <f>AVERAGE(BP4:BP321)</f>
        <v>49.136125654450261</v>
      </c>
      <c r="BQ322" s="170">
        <f>AVERAGE(BQ4:BQ321)</f>
        <v>28.335078534031414</v>
      </c>
      <c r="BR322" s="170">
        <f>AVERAGE(BR4:BR321)</f>
        <v>14.954497382198952</v>
      </c>
      <c r="BS322" s="170">
        <f>AVERAGE(BS4:BS321)</f>
        <v>12.072327127659578</v>
      </c>
      <c r="BT322" s="170">
        <f>AVERAGE(BT4:BT321)</f>
        <v>4.3048063731143849</v>
      </c>
      <c r="BU322" s="170"/>
      <c r="BV322" s="170">
        <f>AVERAGE(BV4:BV321)</f>
        <v>42.554381443298965</v>
      </c>
      <c r="BW322" s="170">
        <f>AVERAGE(BW4:BW321)</f>
        <v>26.425257731958762</v>
      </c>
      <c r="BX322" s="170">
        <f>AVERAGE(BX4:BX321)</f>
        <v>12.25652835051547</v>
      </c>
      <c r="BY322" s="170"/>
      <c r="BZ322" s="170"/>
      <c r="CA322" s="170">
        <f t="shared" ref="CA322:DE322" si="1175">AVERAGE(CA4:CA229)</f>
        <v>42.005988023952099</v>
      </c>
      <c r="CB322" s="170">
        <f t="shared" si="1175"/>
        <v>30.32934131736527</v>
      </c>
      <c r="CC322" s="170">
        <f t="shared" si="1175"/>
        <v>13.748529411764705</v>
      </c>
      <c r="CD322" s="170">
        <f t="shared" si="1175"/>
        <v>72.077625570776249</v>
      </c>
      <c r="CE322" s="170">
        <f t="shared" si="1175"/>
        <v>53.082191780821915</v>
      </c>
      <c r="CF322" s="170">
        <f t="shared" si="1175"/>
        <v>42.796803652968038</v>
      </c>
      <c r="CG322" s="170">
        <f t="shared" si="1175"/>
        <v>24.222619174301499</v>
      </c>
      <c r="CH322" s="170">
        <f t="shared" si="1175"/>
        <v>42.993447162191885</v>
      </c>
      <c r="CI322" s="170">
        <f t="shared" si="1175"/>
        <v>40.821917808219176</v>
      </c>
      <c r="CJ322" s="170">
        <f t="shared" si="1175"/>
        <v>26.506849315068493</v>
      </c>
      <c r="CK322" s="170">
        <f t="shared" si="1175"/>
        <v>12.810502283105023</v>
      </c>
      <c r="CL322" s="170">
        <f t="shared" si="1175"/>
        <v>41.210045662100455</v>
      </c>
      <c r="CM322" s="170">
        <f t="shared" si="1175"/>
        <v>26.917808219178081</v>
      </c>
      <c r="CN322" s="170">
        <f t="shared" si="1175"/>
        <v>12.811643835616438</v>
      </c>
      <c r="CO322" s="170">
        <f t="shared" si="1175"/>
        <v>41.015981735159819</v>
      </c>
      <c r="CP322" s="170">
        <f t="shared" si="1175"/>
        <v>26.712328767123289</v>
      </c>
      <c r="CQ322" s="170">
        <f t="shared" si="1175"/>
        <v>12.81107305936073</v>
      </c>
      <c r="CR322" s="170">
        <f t="shared" si="1175"/>
        <v>57.591463414634148</v>
      </c>
      <c r="CS322" s="170">
        <f t="shared" si="1175"/>
        <v>43.902439024390247</v>
      </c>
      <c r="CT322" s="170">
        <f t="shared" si="1175"/>
        <v>27.414634146341463</v>
      </c>
      <c r="CU322" s="170">
        <f t="shared" si="1175"/>
        <v>26.111111111111111</v>
      </c>
      <c r="CV322" s="170">
        <f t="shared" si="1175"/>
        <v>27.82136677190222</v>
      </c>
      <c r="CW322" s="170">
        <f t="shared" si="1175"/>
        <v>58.65269461077844</v>
      </c>
      <c r="CX322" s="170">
        <f t="shared" si="1175"/>
        <v>44.820359281437128</v>
      </c>
      <c r="CY322" s="170">
        <f t="shared" si="1175"/>
        <v>28.218562874251496</v>
      </c>
      <c r="CZ322" s="170">
        <f t="shared" si="1175"/>
        <v>25</v>
      </c>
      <c r="DA322" s="170">
        <f t="shared" si="1175"/>
        <v>24.890291338054322</v>
      </c>
      <c r="DB322" s="170">
        <f t="shared" si="1175"/>
        <v>57.946428571428569</v>
      </c>
      <c r="DC322" s="170">
        <f t="shared" si="1175"/>
        <v>44.211309523809526</v>
      </c>
      <c r="DD322" s="170">
        <f t="shared" si="1175"/>
        <v>25.291366906474821</v>
      </c>
      <c r="DE322" s="170">
        <f t="shared" si="1175"/>
        <v>26.264185799876639</v>
      </c>
      <c r="DF322" s="170">
        <f>AVERAGE(DF4:DF321)</f>
        <v>44.120425037838359</v>
      </c>
      <c r="DG322" s="170">
        <f t="shared" ref="DG322:DH322" si="1176">AVERAGE(DG4:DG321)</f>
        <v>33.118381550566134</v>
      </c>
      <c r="DH322" s="170">
        <f t="shared" si="1176"/>
        <v>17.964222632353376</v>
      </c>
      <c r="DI322" s="170">
        <f>AVERAGE(DI4:DI321)</f>
        <v>34.329012083127822</v>
      </c>
      <c r="DJ322" s="170">
        <f>AVERAGE(DJ4:DJ321)</f>
        <v>24.841957301411174</v>
      </c>
      <c r="DK322" s="57"/>
      <c r="DL322" s="16"/>
    </row>
    <row r="323" spans="2:116" ht="15.75" customHeight="1" x14ac:dyDescent="0.35">
      <c r="B323" s="93"/>
      <c r="C323" s="93"/>
      <c r="D323" s="89"/>
      <c r="E323" s="196" t="s">
        <v>576</v>
      </c>
      <c r="F323" s="170">
        <f t="shared" ref="F323:AC323" si="1177">MIN(F4:F276)</f>
        <v>0</v>
      </c>
      <c r="G323" s="170">
        <f t="shared" si="1177"/>
        <v>0</v>
      </c>
      <c r="H323" s="170">
        <f t="shared" si="1177"/>
        <v>0</v>
      </c>
      <c r="I323" s="170">
        <f t="shared" si="1177"/>
        <v>0</v>
      </c>
      <c r="J323" s="170">
        <f t="shared" si="1177"/>
        <v>3.5</v>
      </c>
      <c r="K323" s="170">
        <f t="shared" si="1177"/>
        <v>0.2</v>
      </c>
      <c r="L323" s="170">
        <f t="shared" si="1177"/>
        <v>0.21494870542256961</v>
      </c>
      <c r="M323" s="170">
        <f t="shared" si="1177"/>
        <v>0</v>
      </c>
      <c r="N323" s="170">
        <f t="shared" si="1177"/>
        <v>3.5</v>
      </c>
      <c r="O323" s="170">
        <f t="shared" si="1177"/>
        <v>0</v>
      </c>
      <c r="P323" s="170">
        <f t="shared" si="1177"/>
        <v>2.4994587969732907</v>
      </c>
      <c r="Q323" s="170">
        <f t="shared" si="1177"/>
        <v>7.5</v>
      </c>
      <c r="R323" s="170">
        <f t="shared" si="1177"/>
        <v>5.25</v>
      </c>
      <c r="S323" s="170">
        <f t="shared" si="1177"/>
        <v>0.4</v>
      </c>
      <c r="T323" s="170">
        <f t="shared" si="1177"/>
        <v>1.7234611239605924</v>
      </c>
      <c r="U323" s="170">
        <f t="shared" si="1177"/>
        <v>0</v>
      </c>
      <c r="V323" s="170">
        <f t="shared" si="1177"/>
        <v>0</v>
      </c>
      <c r="W323" s="170">
        <f t="shared" si="1177"/>
        <v>0</v>
      </c>
      <c r="X323" s="170">
        <f t="shared" si="1177"/>
        <v>0</v>
      </c>
      <c r="Y323" s="170">
        <f t="shared" si="1177"/>
        <v>0</v>
      </c>
      <c r="Z323" s="170">
        <f t="shared" si="1177"/>
        <v>0</v>
      </c>
      <c r="AA323" s="170">
        <f t="shared" si="1177"/>
        <v>0</v>
      </c>
      <c r="AB323" s="170">
        <f t="shared" si="1177"/>
        <v>0</v>
      </c>
      <c r="AC323" s="170">
        <f t="shared" si="1177"/>
        <v>0</v>
      </c>
      <c r="AD323" s="170"/>
      <c r="AE323" s="170">
        <f>MIN(AE4:AE276)</f>
        <v>5</v>
      </c>
      <c r="AF323" s="170">
        <f>MIN(AF4:AF276)</f>
        <v>3.5</v>
      </c>
      <c r="AG323" s="170">
        <f>MIN(AG4:AG276)</f>
        <v>0.2</v>
      </c>
      <c r="AH323" s="170"/>
      <c r="AI323" s="170"/>
      <c r="AJ323" s="170">
        <f>MIN(AJ4:AJ276)</f>
        <v>5</v>
      </c>
      <c r="AK323" s="170">
        <f>MIN(AK4:AK276)</f>
        <v>3.5</v>
      </c>
      <c r="AL323" s="170">
        <f>MIN(AL4:AL276)</f>
        <v>0.2</v>
      </c>
      <c r="AM323" s="170"/>
      <c r="AN323" s="170">
        <f>MIN(AN4:AN276)</f>
        <v>7.5</v>
      </c>
      <c r="AO323" s="170">
        <f>MIN(AO4:AO276)</f>
        <v>5.25</v>
      </c>
      <c r="AP323" s="170">
        <f>MIN(AP4:AP276)</f>
        <v>0.44999999999999996</v>
      </c>
      <c r="AQ323" s="115"/>
      <c r="AR323" s="170">
        <f>MIN(AR4:AR276)</f>
        <v>0</v>
      </c>
      <c r="AS323" s="170">
        <f>MIN(AS4:AS276)</f>
        <v>0</v>
      </c>
      <c r="AT323" s="170">
        <f>MIN(AT4:AT276)</f>
        <v>0</v>
      </c>
      <c r="AU323" s="170">
        <f>MIN(AU4:AU276)</f>
        <v>4.1000000000000002E-2</v>
      </c>
      <c r="AV323" s="170">
        <f>MIN(AV4:AV276)</f>
        <v>0</v>
      </c>
      <c r="AW323" s="115"/>
      <c r="AX323" s="170">
        <f t="shared" ref="AX323:BG323" si="1178">MIN(AX4:AX276)</f>
        <v>0</v>
      </c>
      <c r="AY323" s="170">
        <f t="shared" si="1178"/>
        <v>0</v>
      </c>
      <c r="AZ323" s="170">
        <f t="shared" si="1178"/>
        <v>0</v>
      </c>
      <c r="BA323" s="170">
        <f t="shared" si="1178"/>
        <v>1.6E-2</v>
      </c>
      <c r="BB323" s="170">
        <f t="shared" si="1178"/>
        <v>0</v>
      </c>
      <c r="BC323" s="170">
        <f t="shared" si="1178"/>
        <v>0</v>
      </c>
      <c r="BD323" s="170">
        <f t="shared" si="1178"/>
        <v>0</v>
      </c>
      <c r="BE323" s="170">
        <f t="shared" si="1178"/>
        <v>0</v>
      </c>
      <c r="BF323" s="170">
        <f t="shared" si="1178"/>
        <v>0.11549999999999999</v>
      </c>
      <c r="BG323" s="170">
        <f t="shared" si="1178"/>
        <v>0</v>
      </c>
      <c r="BH323" s="170"/>
      <c r="BI323" s="170">
        <f>MIN(BI4:BI321)</f>
        <v>0</v>
      </c>
      <c r="BJ323" s="170">
        <f>MIN(BJ4:BJ321)</f>
        <v>0</v>
      </c>
      <c r="BK323" s="170">
        <f>MIN(BK4:BK321)</f>
        <v>0</v>
      </c>
      <c r="BL323" s="170">
        <f>MIN(BL4:BL321)</f>
        <v>0.108</v>
      </c>
      <c r="BM323" s="170">
        <f>MIN(BM4:BM321)</f>
        <v>3.0996218461347717E-4</v>
      </c>
      <c r="BN323" s="170"/>
      <c r="BO323" s="170"/>
      <c r="BP323" s="170">
        <f>MIN(BP4:BP321)</f>
        <v>0</v>
      </c>
      <c r="BQ323" s="170">
        <f>MIN(BQ4:BQ321)</f>
        <v>0</v>
      </c>
      <c r="BR323" s="170">
        <f>MIN(BR4:BR321)</f>
        <v>0</v>
      </c>
      <c r="BS323" s="170">
        <f>MIN(BS4:BS321)</f>
        <v>0.127</v>
      </c>
      <c r="BT323" s="170">
        <f>MIN(BT4:BT321)</f>
        <v>3.7967955045941227E-4</v>
      </c>
      <c r="BU323" s="170"/>
      <c r="BV323" s="170">
        <f>MIN(BV4:BV321)</f>
        <v>0</v>
      </c>
      <c r="BW323" s="170">
        <f>MIN(BW4:BW321)</f>
        <v>0</v>
      </c>
      <c r="BX323" s="170">
        <f>MIN(BX4:BX321)</f>
        <v>0</v>
      </c>
      <c r="BY323" s="170"/>
      <c r="BZ323" s="170"/>
      <c r="CA323" s="170">
        <f t="shared" ref="CA323:DE323" si="1179">MIN(CA4:CA229)</f>
        <v>10</v>
      </c>
      <c r="CB323" s="170">
        <f t="shared" si="1179"/>
        <v>10</v>
      </c>
      <c r="CC323" s="170">
        <f t="shared" si="1179"/>
        <v>0</v>
      </c>
      <c r="CD323" s="170">
        <f t="shared" si="1179"/>
        <v>10</v>
      </c>
      <c r="CE323" s="170">
        <f t="shared" si="1179"/>
        <v>5</v>
      </c>
      <c r="CF323" s="170">
        <f t="shared" si="1179"/>
        <v>0.5</v>
      </c>
      <c r="CG323" s="170">
        <f t="shared" si="1179"/>
        <v>1</v>
      </c>
      <c r="CH323" s="170">
        <f t="shared" si="1179"/>
        <v>0.2</v>
      </c>
      <c r="CI323" s="170">
        <f t="shared" si="1179"/>
        <v>10</v>
      </c>
      <c r="CJ323" s="170">
        <f t="shared" si="1179"/>
        <v>5</v>
      </c>
      <c r="CK323" s="170">
        <f t="shared" si="1179"/>
        <v>0.5</v>
      </c>
      <c r="CL323" s="170">
        <f t="shared" si="1179"/>
        <v>10</v>
      </c>
      <c r="CM323" s="170">
        <f t="shared" si="1179"/>
        <v>5</v>
      </c>
      <c r="CN323" s="170">
        <f t="shared" si="1179"/>
        <v>0.5</v>
      </c>
      <c r="CO323" s="170">
        <f t="shared" si="1179"/>
        <v>10</v>
      </c>
      <c r="CP323" s="170">
        <f t="shared" si="1179"/>
        <v>7.5</v>
      </c>
      <c r="CQ323" s="170">
        <f t="shared" si="1179"/>
        <v>1</v>
      </c>
      <c r="CR323" s="170">
        <f t="shared" si="1179"/>
        <v>10</v>
      </c>
      <c r="CS323" s="170">
        <f t="shared" si="1179"/>
        <v>5</v>
      </c>
      <c r="CT323" s="170">
        <f t="shared" si="1179"/>
        <v>1</v>
      </c>
      <c r="CU323" s="170">
        <f t="shared" si="1179"/>
        <v>2</v>
      </c>
      <c r="CV323" s="170">
        <f t="shared" si="1179"/>
        <v>2.2000000000000002</v>
      </c>
      <c r="CW323" s="170">
        <f t="shared" si="1179"/>
        <v>20</v>
      </c>
      <c r="CX323" s="170">
        <f t="shared" si="1179"/>
        <v>10</v>
      </c>
      <c r="CY323" s="170">
        <f t="shared" si="1179"/>
        <v>2</v>
      </c>
      <c r="CZ323" s="170">
        <f t="shared" si="1179"/>
        <v>2</v>
      </c>
      <c r="DA323" s="170">
        <f t="shared" si="1179"/>
        <v>1.0250637884372029</v>
      </c>
      <c r="DB323" s="170">
        <f t="shared" si="1179"/>
        <v>20</v>
      </c>
      <c r="DC323" s="170">
        <f t="shared" si="1179"/>
        <v>7.5</v>
      </c>
      <c r="DD323" s="170">
        <f t="shared" si="1179"/>
        <v>2</v>
      </c>
      <c r="DE323" s="170">
        <f t="shared" si="1179"/>
        <v>1.6125318942186015</v>
      </c>
      <c r="DF323" s="170">
        <f>MIN(DF4:DF321)</f>
        <v>0.7</v>
      </c>
      <c r="DG323" s="170">
        <f t="shared" ref="DG323:DI323" si="1180">MIN(DG4:DG321)</f>
        <v>2.1</v>
      </c>
      <c r="DH323" s="170">
        <f t="shared" si="1180"/>
        <v>4.8999999999999995E-2</v>
      </c>
      <c r="DI323" s="170">
        <f t="shared" si="1180"/>
        <v>1.7234611239605924</v>
      </c>
      <c r="DJ323" s="170">
        <f>MIN(DJ4:DJ229)</f>
        <v>2</v>
      </c>
      <c r="DK323" s="57"/>
      <c r="DL323" s="16"/>
    </row>
    <row r="324" spans="2:116" ht="15.75" customHeight="1" x14ac:dyDescent="0.35">
      <c r="B324" s="93"/>
      <c r="C324" s="93"/>
      <c r="D324" s="89"/>
      <c r="E324" s="196" t="s">
        <v>577</v>
      </c>
      <c r="F324" s="170">
        <f t="shared" ref="F324:AC324" si="1181">MAX(F4:F276)</f>
        <v>90</v>
      </c>
      <c r="G324" s="170">
        <f t="shared" si="1181"/>
        <v>90</v>
      </c>
      <c r="H324" s="170">
        <f t="shared" si="1181"/>
        <v>72</v>
      </c>
      <c r="I324" s="170">
        <f t="shared" si="1181"/>
        <v>100</v>
      </c>
      <c r="J324" s="170">
        <f t="shared" si="1181"/>
        <v>100</v>
      </c>
      <c r="K324" s="170">
        <f t="shared" si="1181"/>
        <v>100</v>
      </c>
      <c r="L324" s="170">
        <f t="shared" si="1181"/>
        <v>157.77204642396589</v>
      </c>
      <c r="M324" s="170">
        <f t="shared" si="1181"/>
        <v>100</v>
      </c>
      <c r="N324" s="170">
        <f t="shared" si="1181"/>
        <v>100</v>
      </c>
      <c r="O324" s="170">
        <f t="shared" si="1181"/>
        <v>100</v>
      </c>
      <c r="P324" s="170">
        <f t="shared" si="1181"/>
        <v>156.16169544740973</v>
      </c>
      <c r="Q324" s="170">
        <f t="shared" si="1181"/>
        <v>100</v>
      </c>
      <c r="R324" s="170">
        <f t="shared" si="1181"/>
        <v>95</v>
      </c>
      <c r="S324" s="170">
        <f t="shared" si="1181"/>
        <v>95</v>
      </c>
      <c r="T324" s="170">
        <f t="shared" si="1181"/>
        <v>136.43918861427616</v>
      </c>
      <c r="U324" s="170">
        <f t="shared" si="1181"/>
        <v>90</v>
      </c>
      <c r="V324" s="170">
        <f t="shared" si="1181"/>
        <v>66</v>
      </c>
      <c r="W324" s="170">
        <f t="shared" si="1181"/>
        <v>39.6</v>
      </c>
      <c r="X324" s="170">
        <f t="shared" si="1181"/>
        <v>80</v>
      </c>
      <c r="Y324" s="170">
        <f t="shared" si="1181"/>
        <v>66</v>
      </c>
      <c r="Z324" s="170">
        <f t="shared" si="1181"/>
        <v>39.6</v>
      </c>
      <c r="AA324" s="170">
        <f t="shared" si="1181"/>
        <v>85</v>
      </c>
      <c r="AB324" s="170">
        <f t="shared" si="1181"/>
        <v>60.65</v>
      </c>
      <c r="AC324" s="170">
        <f t="shared" si="1181"/>
        <v>35.950000000000003</v>
      </c>
      <c r="AD324" s="170"/>
      <c r="AE324" s="170">
        <f>MAX(AE4:AE276)</f>
        <v>100</v>
      </c>
      <c r="AF324" s="170">
        <f>MAX(AF4:AF276)</f>
        <v>95</v>
      </c>
      <c r="AG324" s="170">
        <f>MAX(AG4:AG276)</f>
        <v>95</v>
      </c>
      <c r="AH324" s="170"/>
      <c r="AI324" s="170"/>
      <c r="AJ324" s="170">
        <f>MAX(AJ4:AJ276)</f>
        <v>100</v>
      </c>
      <c r="AK324" s="170">
        <f>MAX(AK4:AK276)</f>
        <v>95</v>
      </c>
      <c r="AL324" s="170">
        <f>MAX(AL4:AL276)</f>
        <v>90.3</v>
      </c>
      <c r="AM324" s="170"/>
      <c r="AN324" s="170">
        <f>MAX(AN4:AN276)</f>
        <v>95</v>
      </c>
      <c r="AO324" s="170">
        <f>MAX(AO4:AO276)</f>
        <v>92.5</v>
      </c>
      <c r="AP324" s="170">
        <f>MAX(AP4:AP276)</f>
        <v>83.4</v>
      </c>
      <c r="AQ324" s="118"/>
      <c r="AR324" s="170">
        <f>MAX(AR4:AR276)</f>
        <v>90</v>
      </c>
      <c r="AS324" s="170">
        <f>MAX(AS4:AS276)</f>
        <v>95</v>
      </c>
      <c r="AT324" s="170">
        <f>MAX(AT4:AT276)</f>
        <v>54</v>
      </c>
      <c r="AU324" s="170">
        <f>MAX(AU4:AU276)</f>
        <v>31.677</v>
      </c>
      <c r="AV324" s="170">
        <f>MAX(AV4:AV276)</f>
        <v>8.9507022858716621</v>
      </c>
      <c r="AW324" s="115"/>
      <c r="AX324" s="170">
        <f t="shared" ref="AX324:BG324" si="1182">MAX(AX4:AX276)</f>
        <v>90</v>
      </c>
      <c r="AY324" s="170">
        <f t="shared" si="1182"/>
        <v>95</v>
      </c>
      <c r="AZ324" s="170">
        <f t="shared" si="1182"/>
        <v>81</v>
      </c>
      <c r="BA324" s="170">
        <f t="shared" si="1182"/>
        <v>39.21</v>
      </c>
      <c r="BB324" s="170">
        <f t="shared" si="1182"/>
        <v>14.068196440060046</v>
      </c>
      <c r="BC324" s="170">
        <f t="shared" si="1182"/>
        <v>87.5</v>
      </c>
      <c r="BD324" s="170">
        <f t="shared" si="1182"/>
        <v>82.5</v>
      </c>
      <c r="BE324" s="170">
        <f t="shared" si="1182"/>
        <v>54.75</v>
      </c>
      <c r="BF324" s="170">
        <f t="shared" si="1182"/>
        <v>33.744</v>
      </c>
      <c r="BG324" s="170">
        <f t="shared" si="1182"/>
        <v>9.3632907666138738</v>
      </c>
      <c r="BH324" s="170"/>
      <c r="BI324" s="170">
        <f>MAX(BI4:BI321)</f>
        <v>95</v>
      </c>
      <c r="BJ324" s="170">
        <f>MAX(BJ4:BJ321)</f>
        <v>65</v>
      </c>
      <c r="BK324" s="170">
        <f>MAX(BK4:BK321)</f>
        <v>40</v>
      </c>
      <c r="BL324" s="170">
        <f>MAX(BL4:BL321)</f>
        <v>116.34</v>
      </c>
      <c r="BM324" s="170">
        <f>MAX(BM4:BM321)</f>
        <v>50.751072961373389</v>
      </c>
      <c r="BN324" s="170"/>
      <c r="BO324" s="170"/>
      <c r="BP324" s="170">
        <f>MAX(BP4:BP321)</f>
        <v>95</v>
      </c>
      <c r="BQ324" s="170">
        <f>MAX(BQ4:BQ321)</f>
        <v>85</v>
      </c>
      <c r="BR324" s="170">
        <f>MAX(BR4:BR321)</f>
        <v>63.75</v>
      </c>
      <c r="BS324" s="170">
        <f>MAX(BS4:BS321)</f>
        <v>441.50799999999998</v>
      </c>
      <c r="BT324" s="170">
        <f>MAX(BT4:BT321)</f>
        <v>47.175815433571998</v>
      </c>
      <c r="BU324" s="170"/>
      <c r="BV324" s="170">
        <f>MAX(BV4:BV321)</f>
        <v>82.5</v>
      </c>
      <c r="BW324" s="170">
        <f>MAX(BW4:BW321)</f>
        <v>59</v>
      </c>
      <c r="BX324" s="170">
        <f>MAX(BX4:BX321)</f>
        <v>40</v>
      </c>
      <c r="BY324" s="170"/>
      <c r="BZ324" s="170"/>
      <c r="CA324" s="170">
        <f t="shared" ref="CA324:DE324" si="1183">MAX(CA4:CA229)</f>
        <v>90</v>
      </c>
      <c r="CB324" s="170">
        <f t="shared" si="1183"/>
        <v>70</v>
      </c>
      <c r="CC324" s="170">
        <f t="shared" si="1183"/>
        <v>56</v>
      </c>
      <c r="CD324" s="170">
        <f t="shared" si="1183"/>
        <v>100</v>
      </c>
      <c r="CE324" s="170">
        <f t="shared" si="1183"/>
        <v>100</v>
      </c>
      <c r="CF324" s="170">
        <f t="shared" si="1183"/>
        <v>100</v>
      </c>
      <c r="CG324" s="170">
        <f t="shared" si="1183"/>
        <v>77.666666666666657</v>
      </c>
      <c r="CH324" s="170">
        <f t="shared" si="1183"/>
        <v>158.05325838326939</v>
      </c>
      <c r="CI324" s="170">
        <f t="shared" si="1183"/>
        <v>90</v>
      </c>
      <c r="CJ324" s="170">
        <f t="shared" si="1183"/>
        <v>85</v>
      </c>
      <c r="CK324" s="170">
        <f t="shared" si="1183"/>
        <v>76.5</v>
      </c>
      <c r="CL324" s="170">
        <f t="shared" si="1183"/>
        <v>90</v>
      </c>
      <c r="CM324" s="170">
        <f t="shared" si="1183"/>
        <v>85</v>
      </c>
      <c r="CN324" s="170">
        <f t="shared" si="1183"/>
        <v>76.5</v>
      </c>
      <c r="CO324" s="170">
        <f t="shared" si="1183"/>
        <v>90</v>
      </c>
      <c r="CP324" s="170">
        <f t="shared" si="1183"/>
        <v>85</v>
      </c>
      <c r="CQ324" s="170">
        <f t="shared" si="1183"/>
        <v>76.5</v>
      </c>
      <c r="CR324" s="170">
        <f t="shared" si="1183"/>
        <v>95</v>
      </c>
      <c r="CS324" s="170">
        <f t="shared" si="1183"/>
        <v>85</v>
      </c>
      <c r="CT324" s="170">
        <f t="shared" si="1183"/>
        <v>80.75</v>
      </c>
      <c r="CU324" s="170">
        <f t="shared" si="1183"/>
        <v>68</v>
      </c>
      <c r="CV324" s="170">
        <f t="shared" si="1183"/>
        <v>122.67</v>
      </c>
      <c r="CW324" s="170">
        <f t="shared" si="1183"/>
        <v>90</v>
      </c>
      <c r="CX324" s="170">
        <f t="shared" si="1183"/>
        <v>85</v>
      </c>
      <c r="CY324" s="170">
        <f t="shared" si="1183"/>
        <v>76.5</v>
      </c>
      <c r="CZ324" s="170">
        <f t="shared" si="1183"/>
        <v>76</v>
      </c>
      <c r="DA324" s="170">
        <f t="shared" si="1183"/>
        <v>155.27000000000001</v>
      </c>
      <c r="DB324" s="170">
        <f t="shared" si="1183"/>
        <v>92.5</v>
      </c>
      <c r="DC324" s="170">
        <f t="shared" si="1183"/>
        <v>85</v>
      </c>
      <c r="DD324" s="170">
        <f t="shared" si="1183"/>
        <v>71.5</v>
      </c>
      <c r="DE324" s="170">
        <f t="shared" si="1183"/>
        <v>138.97</v>
      </c>
      <c r="DF324" s="170">
        <f>MAX(DF4:DF321)</f>
        <v>80</v>
      </c>
      <c r="DG324" s="170">
        <f t="shared" ref="DG324:DI324" si="1184">MAX(DG4:DG321)</f>
        <v>65.047058823529412</v>
      </c>
      <c r="DH324" s="170">
        <f t="shared" si="1184"/>
        <v>54.847058823529416</v>
      </c>
      <c r="DI324" s="170">
        <f t="shared" si="1184"/>
        <v>136.43918861427616</v>
      </c>
      <c r="DJ324" s="170">
        <f>MAX(DJ4:DJ229)</f>
        <v>56.55555555555555</v>
      </c>
      <c r="DK324" s="57"/>
      <c r="DL324" s="16"/>
    </row>
    <row r="325" spans="2:116" ht="15.75" customHeight="1" x14ac:dyDescent="0.35">
      <c r="B325" s="79"/>
      <c r="C325" s="79"/>
      <c r="D325" s="138"/>
      <c r="E325" s="138"/>
      <c r="F325" s="79"/>
      <c r="G325" s="137"/>
      <c r="H325" s="79"/>
      <c r="I325" s="79"/>
      <c r="J325" s="137"/>
      <c r="K325" s="79"/>
      <c r="L325" s="138"/>
      <c r="M325" s="79"/>
      <c r="N325" s="79"/>
      <c r="O325" s="79"/>
      <c r="P325" s="138"/>
      <c r="Q325" s="79"/>
      <c r="R325" s="79"/>
      <c r="S325" s="79"/>
      <c r="T325" s="138"/>
      <c r="U325" s="270"/>
      <c r="V325" s="138"/>
      <c r="W325" s="138"/>
      <c r="X325" s="270"/>
      <c r="Y325" s="138"/>
      <c r="Z325" s="138"/>
      <c r="AA325" s="270"/>
      <c r="AB325" s="138"/>
      <c r="AC325" s="138"/>
      <c r="AD325" s="140"/>
      <c r="AE325" s="271"/>
      <c r="AF325" s="140"/>
      <c r="AG325" s="140"/>
      <c r="AH325" s="140"/>
      <c r="AI325" s="140"/>
      <c r="AJ325" s="271"/>
      <c r="AK325" s="140"/>
      <c r="AL325" s="140"/>
      <c r="AM325" s="140"/>
      <c r="AN325" s="140"/>
      <c r="AO325" s="140"/>
      <c r="AP325" s="140"/>
      <c r="AQ325" s="135"/>
      <c r="AR325" s="133"/>
      <c r="AS325" s="133"/>
      <c r="AT325" s="134"/>
      <c r="AU325" s="134"/>
      <c r="AV325" s="134"/>
      <c r="AW325" s="135"/>
      <c r="AX325" s="133"/>
      <c r="AY325" s="133"/>
      <c r="AZ325" s="134"/>
      <c r="BA325" s="125"/>
      <c r="BB325" s="125"/>
      <c r="BC325" s="140"/>
      <c r="BD325" s="140"/>
      <c r="BE325" s="140"/>
      <c r="BF325" s="140"/>
      <c r="BG325" s="140"/>
      <c r="BH325" s="140"/>
      <c r="BI325" s="140"/>
      <c r="BJ325" s="140"/>
      <c r="BK325" s="140"/>
      <c r="BL325" s="139"/>
      <c r="BM325" s="139"/>
      <c r="BN325" s="140"/>
      <c r="BO325" s="140"/>
      <c r="BP325" s="140"/>
      <c r="BQ325" s="140"/>
      <c r="BR325" s="140"/>
      <c r="BS325" s="139"/>
      <c r="BT325" s="139"/>
      <c r="BU325" s="140"/>
      <c r="BV325" s="140"/>
      <c r="BW325" s="140"/>
      <c r="BX325" s="140"/>
      <c r="BY325" s="140"/>
      <c r="BZ325" s="140"/>
      <c r="CA325" s="79"/>
      <c r="CB325" s="79"/>
      <c r="CC325" s="79"/>
      <c r="CD325" s="79"/>
      <c r="CE325" s="79"/>
      <c r="CF325" s="79"/>
      <c r="CG325" s="79"/>
      <c r="CH325" s="79"/>
      <c r="CI325" s="79"/>
      <c r="CJ325" s="79"/>
      <c r="CK325" s="79"/>
      <c r="CL325" s="79"/>
      <c r="CM325" s="79"/>
      <c r="CN325" s="79"/>
      <c r="CO325" s="79"/>
      <c r="CP325" s="79"/>
      <c r="CQ325" s="79"/>
      <c r="CR325" s="272" t="s">
        <v>681</v>
      </c>
      <c r="CS325" s="140"/>
      <c r="CT325" s="140"/>
      <c r="CU325" s="140"/>
      <c r="CV325" s="140"/>
      <c r="CW325" s="140"/>
      <c r="CX325" s="140"/>
      <c r="CY325" s="140"/>
      <c r="CZ325" s="140"/>
      <c r="DA325" s="140"/>
      <c r="DB325" s="140"/>
      <c r="DC325" s="140"/>
      <c r="DD325" s="140"/>
      <c r="DE325" s="140"/>
      <c r="DF325" s="137"/>
      <c r="DG325" s="137"/>
      <c r="DH325" s="137"/>
      <c r="DI325" s="138"/>
      <c r="DJ325" s="79"/>
    </row>
    <row r="326" spans="2:116" ht="15.75" customHeight="1" x14ac:dyDescent="0.35">
      <c r="B326" s="8">
        <v>109</v>
      </c>
      <c r="C326" s="8" t="s">
        <v>578</v>
      </c>
      <c r="D326" s="22" t="s">
        <v>579</v>
      </c>
      <c r="E326" s="22" t="s">
        <v>580</v>
      </c>
      <c r="F326" s="56">
        <v>50</v>
      </c>
      <c r="G326" s="56">
        <v>66</v>
      </c>
      <c r="H326" s="18">
        <f>F326*G326/100</f>
        <v>33</v>
      </c>
      <c r="J326" s="137"/>
      <c r="K326" s="79"/>
      <c r="L326" s="138"/>
      <c r="M326" s="79"/>
      <c r="N326" s="79"/>
      <c r="T326" s="16"/>
      <c r="U326" s="59"/>
      <c r="V326" s="16"/>
      <c r="W326" s="16"/>
      <c r="X326" s="59"/>
      <c r="Y326" s="16"/>
      <c r="Z326" s="16"/>
      <c r="AA326" s="59"/>
      <c r="AB326" s="16"/>
      <c r="AC326" s="16"/>
      <c r="AD326" s="34"/>
      <c r="AE326" s="60"/>
      <c r="AF326" s="34"/>
      <c r="AG326" s="34"/>
      <c r="AH326" s="34"/>
      <c r="AI326" s="34"/>
      <c r="AJ326" s="60"/>
      <c r="AK326" s="34"/>
      <c r="AL326" s="34"/>
      <c r="AM326" s="34"/>
      <c r="AN326" s="34"/>
      <c r="AO326" s="34"/>
      <c r="AP326" s="34"/>
      <c r="AQ326" s="115"/>
      <c r="AR326" s="116"/>
      <c r="AS326" s="116"/>
      <c r="AT326" s="117"/>
      <c r="AU326" s="117"/>
      <c r="AV326" s="117"/>
      <c r="AW326" s="115"/>
      <c r="AX326" s="116"/>
      <c r="AY326" s="116"/>
      <c r="AZ326" s="117"/>
      <c r="BA326" s="125"/>
      <c r="BB326" s="125"/>
      <c r="BC326" s="34"/>
      <c r="BD326" s="34"/>
      <c r="BE326" s="34"/>
      <c r="BF326" s="34"/>
      <c r="BG326" s="34"/>
      <c r="BH326" s="34"/>
      <c r="BI326" s="34"/>
      <c r="BJ326" s="34"/>
      <c r="BK326" s="34"/>
      <c r="BL326" s="67"/>
      <c r="BM326" s="67"/>
      <c r="BN326" s="34"/>
      <c r="BO326" s="34"/>
      <c r="BP326" s="34"/>
      <c r="BQ326" s="34"/>
      <c r="BR326" s="34"/>
      <c r="BS326" s="67"/>
      <c r="BT326" s="67"/>
      <c r="BU326" s="34"/>
      <c r="BV326" s="34"/>
      <c r="BW326" s="34"/>
      <c r="BX326" s="34"/>
      <c r="BY326" s="34"/>
      <c r="BZ326" s="34"/>
      <c r="CA326" s="13"/>
      <c r="CB326" s="13"/>
      <c r="CC326" s="13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58"/>
      <c r="DG326" s="58"/>
      <c r="DH326" s="58"/>
      <c r="DI326" s="16"/>
    </row>
    <row r="327" spans="2:116" ht="15.75" customHeight="1" x14ac:dyDescent="0.35">
      <c r="B327" s="8">
        <v>114</v>
      </c>
      <c r="C327" s="8" t="s">
        <v>583</v>
      </c>
      <c r="D327" s="22" t="s">
        <v>579</v>
      </c>
      <c r="E327" s="22" t="s">
        <v>580</v>
      </c>
      <c r="F327" s="18"/>
      <c r="G327" s="18"/>
      <c r="H327" s="18"/>
      <c r="J327" s="139"/>
      <c r="K327" s="140"/>
      <c r="L327" s="140"/>
      <c r="M327" s="79"/>
      <c r="N327" s="79"/>
      <c r="T327" s="16"/>
      <c r="U327" s="59"/>
      <c r="V327" s="16"/>
      <c r="W327" s="16"/>
      <c r="X327" s="59"/>
      <c r="Y327" s="16"/>
      <c r="Z327" s="16"/>
      <c r="AA327" s="59"/>
      <c r="AB327" s="16"/>
      <c r="AC327" s="16"/>
      <c r="AD327" s="34"/>
      <c r="AE327" s="60"/>
      <c r="AF327" s="34"/>
      <c r="AG327" s="34"/>
      <c r="AH327" s="34"/>
      <c r="AI327" s="34"/>
      <c r="AJ327" s="60"/>
      <c r="AK327" s="34"/>
      <c r="AL327" s="34"/>
      <c r="AM327" s="34"/>
      <c r="AN327" s="34"/>
      <c r="AO327" s="34"/>
      <c r="AP327" s="34"/>
      <c r="AQ327" s="115"/>
      <c r="AR327" s="116"/>
      <c r="AS327" s="116"/>
      <c r="AT327" s="117"/>
      <c r="AU327" s="117"/>
      <c r="AV327" s="117"/>
      <c r="AW327" s="115"/>
      <c r="AX327" s="116"/>
      <c r="AY327" s="116"/>
      <c r="AZ327" s="117"/>
      <c r="BA327" s="125"/>
      <c r="BB327" s="125"/>
      <c r="BC327" s="34"/>
      <c r="BD327" s="34"/>
      <c r="BE327" s="34"/>
      <c r="BF327" s="34"/>
      <c r="BG327" s="34"/>
      <c r="BH327" s="34"/>
      <c r="BI327" s="34"/>
      <c r="BJ327" s="34"/>
      <c r="BK327" s="34"/>
      <c r="BL327" s="67"/>
      <c r="BM327" s="67"/>
      <c r="BN327" s="34"/>
      <c r="BO327" s="34"/>
      <c r="BP327" s="34"/>
      <c r="BQ327" s="34"/>
      <c r="BR327" s="34"/>
      <c r="BS327" s="67"/>
      <c r="BT327" s="67"/>
      <c r="BU327" s="34"/>
      <c r="BV327" s="34"/>
      <c r="BW327" s="34"/>
      <c r="BX327" s="34"/>
      <c r="BY327" s="34"/>
      <c r="BZ327" s="34"/>
      <c r="CA327" s="13"/>
      <c r="CB327" s="13"/>
      <c r="CC327" s="13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58"/>
      <c r="DG327" s="58"/>
      <c r="DH327" s="58"/>
      <c r="DI327" s="16"/>
    </row>
    <row r="328" spans="2:116" ht="15.75" customHeight="1" x14ac:dyDescent="0.35">
      <c r="B328" s="8">
        <v>115</v>
      </c>
      <c r="C328" s="8" t="s">
        <v>585</v>
      </c>
      <c r="D328" s="22" t="s">
        <v>579</v>
      </c>
      <c r="E328" s="22" t="s">
        <v>580</v>
      </c>
      <c r="F328" s="18"/>
      <c r="G328" s="18"/>
      <c r="H328" s="18"/>
      <c r="J328" s="139"/>
      <c r="K328" s="140"/>
      <c r="L328" s="140"/>
      <c r="M328" s="79"/>
      <c r="N328" s="79"/>
      <c r="T328" s="16"/>
      <c r="U328" s="59"/>
      <c r="V328" s="16"/>
      <c r="W328" s="16"/>
      <c r="X328" s="59"/>
      <c r="Y328" s="16"/>
      <c r="Z328" s="16"/>
      <c r="AA328" s="59"/>
      <c r="AB328" s="16"/>
      <c r="AC328" s="16"/>
      <c r="AD328" s="34"/>
      <c r="AE328" s="60"/>
      <c r="AF328" s="34"/>
      <c r="AG328" s="34"/>
      <c r="AH328" s="34"/>
      <c r="AI328" s="34"/>
      <c r="AJ328" s="60"/>
      <c r="AK328" s="34"/>
      <c r="AL328" s="34"/>
      <c r="AM328" s="34"/>
      <c r="AN328" s="34"/>
      <c r="AO328" s="34"/>
      <c r="AP328" s="34"/>
      <c r="AQ328" s="115"/>
      <c r="AR328" s="116"/>
      <c r="AS328" s="116"/>
      <c r="AT328" s="117"/>
      <c r="AU328" s="117"/>
      <c r="AV328" s="117"/>
      <c r="AW328" s="115"/>
      <c r="AX328" s="116"/>
      <c r="AY328" s="116"/>
      <c r="AZ328" s="117"/>
      <c r="BA328" s="125"/>
      <c r="BB328" s="125"/>
      <c r="BC328" s="34"/>
      <c r="BD328" s="34"/>
      <c r="BE328" s="34"/>
      <c r="BF328" s="34"/>
      <c r="BG328" s="34"/>
      <c r="BH328" s="34"/>
      <c r="BI328" s="34"/>
      <c r="BJ328" s="34"/>
      <c r="BK328" s="34"/>
      <c r="BL328" s="67"/>
      <c r="BM328" s="67"/>
      <c r="BN328" s="34"/>
      <c r="BO328" s="34"/>
      <c r="BP328" s="34"/>
      <c r="BQ328" s="34"/>
      <c r="BR328" s="34"/>
      <c r="BS328" s="67"/>
      <c r="BT328" s="67"/>
      <c r="BU328" s="34"/>
      <c r="BV328" s="34"/>
      <c r="BW328" s="34"/>
      <c r="BX328" s="34"/>
      <c r="BY328" s="34"/>
      <c r="BZ328" s="34"/>
      <c r="CA328" s="13"/>
      <c r="CB328" s="13"/>
      <c r="CC328" s="13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58"/>
      <c r="DG328" s="58"/>
      <c r="DH328" s="58"/>
      <c r="DI328" s="16"/>
    </row>
    <row r="329" spans="2:116" ht="15.75" customHeight="1" x14ac:dyDescent="0.35">
      <c r="B329" s="8">
        <v>129</v>
      </c>
      <c r="C329" s="8" t="s">
        <v>587</v>
      </c>
      <c r="D329" s="22" t="s">
        <v>579</v>
      </c>
      <c r="E329" s="22" t="s">
        <v>244</v>
      </c>
      <c r="F329" s="18"/>
      <c r="G329" s="18"/>
      <c r="H329" s="18"/>
      <c r="J329" s="139"/>
      <c r="K329" s="140"/>
      <c r="L329" s="140"/>
      <c r="M329" s="79"/>
      <c r="N329" s="79"/>
      <c r="T329" s="16"/>
      <c r="U329" s="59"/>
      <c r="V329" s="16"/>
      <c r="W329" s="16"/>
      <c r="X329" s="59"/>
      <c r="Y329" s="16"/>
      <c r="Z329" s="16"/>
      <c r="AA329" s="59"/>
      <c r="AB329" s="16"/>
      <c r="AC329" s="16"/>
      <c r="AD329" s="34"/>
      <c r="AE329" s="60"/>
      <c r="AF329" s="34"/>
      <c r="AG329" s="34"/>
      <c r="AH329" s="34"/>
      <c r="AI329" s="34"/>
      <c r="AJ329" s="60"/>
      <c r="AK329" s="34"/>
      <c r="AL329" s="34"/>
      <c r="AM329" s="34"/>
      <c r="AN329" s="34"/>
      <c r="AO329" s="34"/>
      <c r="AP329" s="34"/>
      <c r="AQ329" s="115"/>
      <c r="AR329" s="116"/>
      <c r="AS329" s="116"/>
      <c r="AT329" s="117"/>
      <c r="AU329" s="117"/>
      <c r="AV329" s="117"/>
      <c r="AW329" s="115"/>
      <c r="AX329" s="116"/>
      <c r="AY329" s="116"/>
      <c r="AZ329" s="117"/>
      <c r="BA329" s="125"/>
      <c r="BB329" s="125"/>
      <c r="BC329" s="34"/>
      <c r="BD329" s="34"/>
      <c r="BE329" s="34"/>
      <c r="BF329" s="34"/>
      <c r="BG329" s="34"/>
      <c r="BH329" s="34"/>
      <c r="BI329" s="34"/>
      <c r="BJ329" s="34"/>
      <c r="BK329" s="34"/>
      <c r="BL329" s="67"/>
      <c r="BM329" s="67"/>
      <c r="BN329" s="34"/>
      <c r="BO329" s="34"/>
      <c r="BP329" s="34"/>
      <c r="BQ329" s="34"/>
      <c r="BR329" s="34"/>
      <c r="BS329" s="67"/>
      <c r="BT329" s="67"/>
      <c r="BU329" s="34"/>
      <c r="BV329" s="34"/>
      <c r="BW329" s="34"/>
      <c r="BX329" s="34"/>
      <c r="BY329" s="34"/>
      <c r="BZ329" s="34"/>
      <c r="CA329" s="13"/>
      <c r="CB329" s="13"/>
      <c r="CC329" s="13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58"/>
      <c r="DG329" s="58"/>
      <c r="DH329" s="58"/>
      <c r="DI329" s="16"/>
    </row>
    <row r="330" spans="2:116" ht="15.75" customHeight="1" x14ac:dyDescent="0.35">
      <c r="B330" s="8">
        <v>633</v>
      </c>
      <c r="C330" s="39" t="s">
        <v>588</v>
      </c>
      <c r="D330" s="10" t="s">
        <v>579</v>
      </c>
      <c r="E330" s="22" t="s">
        <v>218</v>
      </c>
      <c r="F330" s="18"/>
      <c r="G330" s="18"/>
      <c r="H330" s="18"/>
      <c r="J330" s="139"/>
      <c r="K330" s="140"/>
      <c r="L330" s="140"/>
      <c r="M330" s="79"/>
      <c r="N330" s="79"/>
      <c r="T330" s="16"/>
      <c r="U330" s="59"/>
      <c r="V330" s="16"/>
      <c r="W330" s="16"/>
      <c r="X330" s="59"/>
      <c r="Y330" s="16"/>
      <c r="Z330" s="16"/>
      <c r="AA330" s="59"/>
      <c r="AB330" s="16"/>
      <c r="AC330" s="16"/>
      <c r="AD330" s="34"/>
      <c r="AE330" s="60"/>
      <c r="AF330" s="34"/>
      <c r="AG330" s="34"/>
      <c r="AH330" s="34"/>
      <c r="AI330" s="34"/>
      <c r="AJ330" s="60"/>
      <c r="AK330" s="34"/>
      <c r="AL330" s="34"/>
      <c r="AM330" s="34"/>
      <c r="AN330" s="34"/>
      <c r="AO330" s="34"/>
      <c r="AP330" s="34"/>
      <c r="AQ330" s="115"/>
      <c r="AR330" s="116"/>
      <c r="AS330" s="116"/>
      <c r="AT330" s="117"/>
      <c r="AU330" s="117"/>
      <c r="AV330" s="117"/>
      <c r="AW330" s="115"/>
      <c r="AX330" s="116"/>
      <c r="AY330" s="116"/>
      <c r="AZ330" s="117"/>
      <c r="BA330" s="125"/>
      <c r="BB330" s="125"/>
      <c r="BC330" s="34"/>
      <c r="BD330" s="34"/>
      <c r="BE330" s="34"/>
      <c r="BF330" s="34"/>
      <c r="BG330" s="34"/>
      <c r="BH330" s="34"/>
      <c r="BI330" s="34"/>
      <c r="BJ330" s="34"/>
      <c r="BK330" s="34"/>
      <c r="BL330" s="67"/>
      <c r="BM330" s="67"/>
      <c r="BN330" s="34"/>
      <c r="BO330" s="34"/>
      <c r="BP330" s="34"/>
      <c r="BQ330" s="34"/>
      <c r="BR330" s="34"/>
      <c r="BS330" s="67"/>
      <c r="BT330" s="67"/>
      <c r="BU330" s="34"/>
      <c r="BV330" s="34"/>
      <c r="BW330" s="34"/>
      <c r="BX330" s="34"/>
      <c r="BY330" s="34"/>
      <c r="BZ330" s="34"/>
      <c r="CA330" s="13"/>
      <c r="CB330" s="13"/>
      <c r="CC330" s="13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58"/>
      <c r="DG330" s="58"/>
      <c r="DH330" s="58"/>
      <c r="DI330" s="16"/>
    </row>
    <row r="331" spans="2:116" ht="15.75" customHeight="1" x14ac:dyDescent="0.35">
      <c r="B331" s="8">
        <v>640</v>
      </c>
      <c r="C331" s="39" t="s">
        <v>589</v>
      </c>
      <c r="D331" s="10" t="s">
        <v>590</v>
      </c>
      <c r="E331" s="11" t="s">
        <v>454</v>
      </c>
      <c r="F331" s="56">
        <v>50</v>
      </c>
      <c r="G331" s="56">
        <v>44.3</v>
      </c>
      <c r="H331" s="18">
        <f t="shared" ref="H331:H335" si="1185">F331*G331/100</f>
        <v>22.15</v>
      </c>
      <c r="J331" s="139"/>
      <c r="K331" s="140"/>
      <c r="L331" s="140"/>
      <c r="M331" s="79"/>
      <c r="N331" s="79"/>
      <c r="T331" s="16"/>
      <c r="U331" s="59"/>
      <c r="V331" s="16"/>
      <c r="W331" s="16"/>
      <c r="X331" s="59"/>
      <c r="Y331" s="16"/>
      <c r="Z331" s="16"/>
      <c r="AA331" s="59"/>
      <c r="AB331" s="16"/>
      <c r="AC331" s="16"/>
      <c r="AD331" s="34"/>
      <c r="AE331" s="60"/>
      <c r="AF331" s="34"/>
      <c r="AG331" s="34"/>
      <c r="AH331" s="34"/>
      <c r="AI331" s="34"/>
      <c r="AJ331" s="60"/>
      <c r="AK331" s="34"/>
      <c r="AL331" s="34"/>
      <c r="AM331" s="34"/>
      <c r="AN331" s="34"/>
      <c r="AO331" s="34"/>
      <c r="AP331" s="34"/>
      <c r="AQ331" s="115"/>
      <c r="AR331" s="116"/>
      <c r="AS331" s="116"/>
      <c r="AT331" s="117"/>
      <c r="AU331" s="117"/>
      <c r="AV331" s="117"/>
      <c r="AW331" s="115"/>
      <c r="AX331" s="116"/>
      <c r="AY331" s="116"/>
      <c r="AZ331" s="117"/>
      <c r="BA331" s="125"/>
      <c r="BB331" s="125"/>
      <c r="BC331" s="34"/>
      <c r="BD331" s="34"/>
      <c r="BE331" s="34"/>
      <c r="BF331" s="34"/>
      <c r="BG331" s="34"/>
      <c r="BH331" s="34"/>
      <c r="BI331" s="34"/>
      <c r="BJ331" s="34"/>
      <c r="BK331" s="34"/>
      <c r="BL331" s="67"/>
      <c r="BM331" s="67"/>
      <c r="BN331" s="34"/>
      <c r="BO331" s="34"/>
      <c r="BP331" s="34"/>
      <c r="BQ331" s="34"/>
      <c r="BR331" s="34"/>
      <c r="BS331" s="67"/>
      <c r="BT331" s="67"/>
      <c r="BU331" s="34"/>
      <c r="BV331" s="34"/>
      <c r="BW331" s="34"/>
      <c r="BX331" s="34"/>
      <c r="BY331" s="34"/>
      <c r="BZ331" s="34"/>
      <c r="CA331" s="13">
        <v>30</v>
      </c>
      <c r="CB331" s="13">
        <v>20</v>
      </c>
      <c r="CC331" s="13">
        <v>6</v>
      </c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58"/>
      <c r="DG331" s="58"/>
      <c r="DH331" s="58"/>
      <c r="DI331" s="16"/>
    </row>
    <row r="332" spans="2:116" ht="15.75" customHeight="1" x14ac:dyDescent="0.35">
      <c r="B332" s="8">
        <v>641</v>
      </c>
      <c r="C332" s="39" t="s">
        <v>593</v>
      </c>
      <c r="D332" s="10" t="s">
        <v>590</v>
      </c>
      <c r="E332" s="11" t="s">
        <v>454</v>
      </c>
      <c r="F332" s="56">
        <v>70</v>
      </c>
      <c r="G332" s="56">
        <v>55.3</v>
      </c>
      <c r="H332" s="18">
        <f t="shared" si="1185"/>
        <v>38.71</v>
      </c>
      <c r="J332" s="139"/>
      <c r="K332" s="140"/>
      <c r="L332" s="140"/>
      <c r="M332" s="79"/>
      <c r="N332" s="79"/>
      <c r="T332" s="16"/>
      <c r="U332" s="59"/>
      <c r="V332" s="16"/>
      <c r="W332" s="16"/>
      <c r="X332" s="59"/>
      <c r="Y332" s="16"/>
      <c r="Z332" s="16"/>
      <c r="AA332" s="59"/>
      <c r="AB332" s="16"/>
      <c r="AC332" s="16"/>
      <c r="AD332" s="34"/>
      <c r="AE332" s="60"/>
      <c r="AF332" s="34"/>
      <c r="AG332" s="34"/>
      <c r="AH332" s="34"/>
      <c r="AI332" s="34"/>
      <c r="AJ332" s="60"/>
      <c r="AK332" s="34"/>
      <c r="AL332" s="34"/>
      <c r="AM332" s="34"/>
      <c r="AN332" s="34"/>
      <c r="AO332" s="34"/>
      <c r="AP332" s="34"/>
      <c r="AQ332" s="115"/>
      <c r="AR332" s="116"/>
      <c r="AS332" s="116"/>
      <c r="AT332" s="117"/>
      <c r="AU332" s="117"/>
      <c r="AV332" s="117"/>
      <c r="AW332" s="115"/>
      <c r="AX332" s="116"/>
      <c r="AY332" s="116"/>
      <c r="AZ332" s="117"/>
      <c r="BA332" s="125"/>
      <c r="BB332" s="125"/>
      <c r="BC332" s="34"/>
      <c r="BD332" s="34"/>
      <c r="BE332" s="34"/>
      <c r="BF332" s="34"/>
      <c r="BG332" s="34"/>
      <c r="BH332" s="34"/>
      <c r="BI332" s="34"/>
      <c r="BJ332" s="34"/>
      <c r="BK332" s="34"/>
      <c r="BL332" s="67"/>
      <c r="BM332" s="67"/>
      <c r="BN332" s="34"/>
      <c r="BO332" s="34"/>
      <c r="BP332" s="34"/>
      <c r="BQ332" s="34"/>
      <c r="BR332" s="34"/>
      <c r="BS332" s="67"/>
      <c r="BT332" s="67"/>
      <c r="BU332" s="34"/>
      <c r="BV332" s="34"/>
      <c r="BW332" s="34"/>
      <c r="BX332" s="34"/>
      <c r="BY332" s="34"/>
      <c r="BZ332" s="34"/>
      <c r="CA332" s="13">
        <v>40</v>
      </c>
      <c r="CB332" s="13">
        <v>15</v>
      </c>
      <c r="CC332" s="13">
        <v>6</v>
      </c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58"/>
      <c r="DG332" s="58"/>
      <c r="DH332" s="58"/>
      <c r="DI332" s="16"/>
    </row>
    <row r="333" spans="2:116" ht="15.75" customHeight="1" x14ac:dyDescent="0.35">
      <c r="B333" s="8">
        <v>642</v>
      </c>
      <c r="C333" s="39" t="s">
        <v>595</v>
      </c>
      <c r="D333" s="10" t="s">
        <v>590</v>
      </c>
      <c r="E333" s="11" t="s">
        <v>454</v>
      </c>
      <c r="F333" s="56">
        <v>70</v>
      </c>
      <c r="G333" s="56">
        <v>44.3</v>
      </c>
      <c r="H333" s="18">
        <f t="shared" si="1185"/>
        <v>31.01</v>
      </c>
      <c r="J333" s="139"/>
      <c r="K333" s="140"/>
      <c r="L333" s="140"/>
      <c r="M333" s="79"/>
      <c r="N333" s="79"/>
      <c r="T333" s="16"/>
      <c r="U333" s="59"/>
      <c r="V333" s="16"/>
      <c r="W333" s="16"/>
      <c r="X333" s="59"/>
      <c r="Y333" s="16"/>
      <c r="Z333" s="16"/>
      <c r="AA333" s="59"/>
      <c r="AB333" s="16"/>
      <c r="AC333" s="16"/>
      <c r="AD333" s="34"/>
      <c r="AE333" s="60"/>
      <c r="AF333" s="34"/>
      <c r="AG333" s="34"/>
      <c r="AH333" s="34"/>
      <c r="AI333" s="34"/>
      <c r="AJ333" s="60"/>
      <c r="AK333" s="34"/>
      <c r="AL333" s="34"/>
      <c r="AM333" s="34"/>
      <c r="AN333" s="34"/>
      <c r="AO333" s="34"/>
      <c r="AP333" s="34"/>
      <c r="AQ333" s="115"/>
      <c r="AR333" s="116"/>
      <c r="AS333" s="116"/>
      <c r="AT333" s="117"/>
      <c r="AU333" s="117"/>
      <c r="AV333" s="117"/>
      <c r="AW333" s="115"/>
      <c r="AX333" s="116"/>
      <c r="AY333" s="116"/>
      <c r="AZ333" s="117"/>
      <c r="BA333" s="125"/>
      <c r="BB333" s="125"/>
      <c r="BC333" s="34"/>
      <c r="BD333" s="34"/>
      <c r="BE333" s="34"/>
      <c r="BF333" s="34"/>
      <c r="BG333" s="34"/>
      <c r="BH333" s="34"/>
      <c r="BI333" s="34"/>
      <c r="BJ333" s="34"/>
      <c r="BK333" s="34"/>
      <c r="BL333" s="67"/>
      <c r="BM333" s="67"/>
      <c r="BN333" s="34"/>
      <c r="BO333" s="34"/>
      <c r="BP333" s="34"/>
      <c r="BQ333" s="34"/>
      <c r="BR333" s="34"/>
      <c r="BS333" s="67"/>
      <c r="BT333" s="67"/>
      <c r="BU333" s="34"/>
      <c r="BV333" s="34"/>
      <c r="BW333" s="34"/>
      <c r="BX333" s="34"/>
      <c r="BY333" s="34"/>
      <c r="BZ333" s="34"/>
      <c r="CA333" s="13">
        <v>30</v>
      </c>
      <c r="CB333" s="13">
        <v>20</v>
      </c>
      <c r="CC333" s="13">
        <v>6</v>
      </c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58"/>
      <c r="DG333" s="58"/>
      <c r="DH333" s="58"/>
      <c r="DI333" s="16"/>
    </row>
    <row r="334" spans="2:116" ht="15.75" customHeight="1" x14ac:dyDescent="0.35">
      <c r="B334" s="8">
        <v>643</v>
      </c>
      <c r="C334" s="39" t="s">
        <v>597</v>
      </c>
      <c r="D334" s="10" t="s">
        <v>590</v>
      </c>
      <c r="E334" s="11" t="s">
        <v>454</v>
      </c>
      <c r="F334" s="56">
        <v>40</v>
      </c>
      <c r="G334" s="56">
        <v>21</v>
      </c>
      <c r="H334" s="18">
        <f t="shared" si="1185"/>
        <v>8.4</v>
      </c>
      <c r="J334" s="139"/>
      <c r="K334" s="140"/>
      <c r="L334" s="140"/>
      <c r="M334" s="79"/>
      <c r="N334" s="79"/>
      <c r="T334" s="16"/>
      <c r="U334" s="59"/>
      <c r="V334" s="16"/>
      <c r="W334" s="16"/>
      <c r="X334" s="59"/>
      <c r="Y334" s="16"/>
      <c r="Z334" s="16"/>
      <c r="AA334" s="59"/>
      <c r="AB334" s="16"/>
      <c r="AC334" s="16"/>
      <c r="AD334" s="34"/>
      <c r="AE334" s="60"/>
      <c r="AF334" s="34"/>
      <c r="AG334" s="34"/>
      <c r="AH334" s="34"/>
      <c r="AI334" s="34"/>
      <c r="AJ334" s="60"/>
      <c r="AK334" s="34"/>
      <c r="AL334" s="34"/>
      <c r="AM334" s="34"/>
      <c r="AN334" s="34"/>
      <c r="AO334" s="34"/>
      <c r="AP334" s="34"/>
      <c r="AQ334" s="115"/>
      <c r="AR334" s="116"/>
      <c r="AS334" s="116"/>
      <c r="AT334" s="117"/>
      <c r="AU334" s="117"/>
      <c r="AV334" s="117"/>
      <c r="AW334" s="115"/>
      <c r="AX334" s="116"/>
      <c r="AY334" s="116"/>
      <c r="AZ334" s="117"/>
      <c r="BA334" s="125"/>
      <c r="BB334" s="125"/>
      <c r="BC334" s="34"/>
      <c r="BD334" s="34"/>
      <c r="BE334" s="34"/>
      <c r="BF334" s="34"/>
      <c r="BG334" s="34"/>
      <c r="BH334" s="34"/>
      <c r="BI334" s="34"/>
      <c r="BJ334" s="34"/>
      <c r="BK334" s="34"/>
      <c r="BL334" s="67"/>
      <c r="BM334" s="67"/>
      <c r="BN334" s="34"/>
      <c r="BO334" s="34"/>
      <c r="BP334" s="34"/>
      <c r="BQ334" s="34"/>
      <c r="BR334" s="34"/>
      <c r="BS334" s="67"/>
      <c r="BT334" s="67"/>
      <c r="BU334" s="34"/>
      <c r="BV334" s="34"/>
      <c r="BW334" s="34"/>
      <c r="BX334" s="34"/>
      <c r="BY334" s="34"/>
      <c r="BZ334" s="34"/>
      <c r="CA334" s="13">
        <v>30</v>
      </c>
      <c r="CB334" s="13">
        <v>20</v>
      </c>
      <c r="CC334" s="13">
        <v>6</v>
      </c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58"/>
      <c r="DG334" s="58"/>
      <c r="DH334" s="58"/>
      <c r="DI334" s="16"/>
    </row>
    <row r="335" spans="2:116" ht="15.75" customHeight="1" x14ac:dyDescent="0.35">
      <c r="B335" s="8">
        <v>644</v>
      </c>
      <c r="C335" s="39" t="s">
        <v>600</v>
      </c>
      <c r="D335" s="10" t="s">
        <v>590</v>
      </c>
      <c r="E335" s="11" t="s">
        <v>454</v>
      </c>
      <c r="F335" s="56">
        <v>50</v>
      </c>
      <c r="G335" s="56">
        <v>33</v>
      </c>
      <c r="H335" s="18">
        <f t="shared" si="1185"/>
        <v>16.5</v>
      </c>
      <c r="J335" s="139"/>
      <c r="K335" s="140"/>
      <c r="L335" s="140"/>
      <c r="M335" s="79"/>
      <c r="N335" s="79"/>
      <c r="T335" s="16"/>
      <c r="U335" s="59"/>
      <c r="V335" s="16"/>
      <c r="W335" s="16"/>
      <c r="X335" s="59"/>
      <c r="Y335" s="16"/>
      <c r="Z335" s="16"/>
      <c r="AA335" s="59"/>
      <c r="AB335" s="16"/>
      <c r="AC335" s="16"/>
      <c r="AD335" s="34"/>
      <c r="AE335" s="60"/>
      <c r="AF335" s="34"/>
      <c r="AG335" s="34"/>
      <c r="AH335" s="34"/>
      <c r="AI335" s="34"/>
      <c r="AJ335" s="60"/>
      <c r="AK335" s="34"/>
      <c r="AL335" s="34"/>
      <c r="AM335" s="34"/>
      <c r="AN335" s="34"/>
      <c r="AO335" s="34"/>
      <c r="AP335" s="34"/>
      <c r="AQ335" s="115"/>
      <c r="AR335" s="116"/>
      <c r="AS335" s="116"/>
      <c r="AT335" s="117"/>
      <c r="AU335" s="117"/>
      <c r="AV335" s="117"/>
      <c r="AW335" s="115"/>
      <c r="AX335" s="116"/>
      <c r="AY335" s="116"/>
      <c r="AZ335" s="117"/>
      <c r="BA335" s="125"/>
      <c r="BB335" s="125"/>
      <c r="BC335" s="34"/>
      <c r="BD335" s="34"/>
      <c r="BE335" s="34"/>
      <c r="BF335" s="34"/>
      <c r="BG335" s="34"/>
      <c r="BH335" s="34"/>
      <c r="BI335" s="34"/>
      <c r="BJ335" s="34"/>
      <c r="BK335" s="34"/>
      <c r="BL335" s="67"/>
      <c r="BM335" s="67"/>
      <c r="BN335" s="34"/>
      <c r="BO335" s="34"/>
      <c r="BP335" s="34"/>
      <c r="BQ335" s="34"/>
      <c r="BR335" s="34"/>
      <c r="BS335" s="67"/>
      <c r="BT335" s="67"/>
      <c r="BU335" s="34"/>
      <c r="BV335" s="34"/>
      <c r="BW335" s="34"/>
      <c r="BX335" s="34"/>
      <c r="BY335" s="34"/>
      <c r="BZ335" s="34"/>
      <c r="CA335" s="13">
        <v>35</v>
      </c>
      <c r="CB335" s="13">
        <v>30</v>
      </c>
      <c r="CC335" s="13">
        <v>10.5</v>
      </c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58"/>
      <c r="DG335" s="58"/>
      <c r="DH335" s="58"/>
      <c r="DI335" s="16"/>
    </row>
    <row r="336" spans="2:116" ht="15.75" customHeight="1" x14ac:dyDescent="0.35">
      <c r="B336" s="8">
        <v>645</v>
      </c>
      <c r="C336" s="39" t="s">
        <v>602</v>
      </c>
      <c r="D336" s="10" t="s">
        <v>590</v>
      </c>
      <c r="E336" s="11" t="s">
        <v>454</v>
      </c>
      <c r="F336" s="18"/>
      <c r="G336" s="18"/>
      <c r="H336" s="18"/>
      <c r="J336" s="139"/>
      <c r="K336" s="140"/>
      <c r="L336" s="140"/>
      <c r="M336" s="79"/>
      <c r="N336" s="79"/>
      <c r="T336" s="16"/>
      <c r="U336" s="59"/>
      <c r="V336" s="16"/>
      <c r="W336" s="16"/>
      <c r="X336" s="59"/>
      <c r="Y336" s="16"/>
      <c r="Z336" s="16"/>
      <c r="AA336" s="59"/>
      <c r="AB336" s="16"/>
      <c r="AC336" s="16"/>
      <c r="AD336" s="34"/>
      <c r="AE336" s="60"/>
      <c r="AF336" s="34"/>
      <c r="AG336" s="34"/>
      <c r="AH336" s="34"/>
      <c r="AI336" s="34"/>
      <c r="AJ336" s="60"/>
      <c r="AK336" s="34"/>
      <c r="AL336" s="34"/>
      <c r="AM336" s="34"/>
      <c r="AN336" s="34"/>
      <c r="AO336" s="34"/>
      <c r="AP336" s="34"/>
      <c r="AQ336" s="115"/>
      <c r="AR336" s="116"/>
      <c r="AS336" s="116"/>
      <c r="AT336" s="117"/>
      <c r="AU336" s="117"/>
      <c r="AV336" s="117"/>
      <c r="AW336" s="115"/>
      <c r="AX336" s="116"/>
      <c r="AY336" s="116"/>
      <c r="AZ336" s="117"/>
      <c r="BA336" s="125"/>
      <c r="BB336" s="125"/>
      <c r="BC336" s="34"/>
      <c r="BD336" s="34"/>
      <c r="BE336" s="34"/>
      <c r="BF336" s="34"/>
      <c r="BG336" s="34"/>
      <c r="BH336" s="34"/>
      <c r="BI336" s="34"/>
      <c r="BJ336" s="34"/>
      <c r="BK336" s="34"/>
      <c r="BL336" s="67"/>
      <c r="BM336" s="67"/>
      <c r="BN336" s="34"/>
      <c r="BO336" s="34"/>
      <c r="BP336" s="34"/>
      <c r="BQ336" s="34"/>
      <c r="BR336" s="34"/>
      <c r="BS336" s="67"/>
      <c r="BT336" s="67"/>
      <c r="BU336" s="34"/>
      <c r="BV336" s="34"/>
      <c r="BW336" s="34"/>
      <c r="BX336" s="34"/>
      <c r="BY336" s="34"/>
      <c r="BZ336" s="34"/>
      <c r="CA336" s="13"/>
      <c r="CB336" s="13"/>
      <c r="CC336" s="13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58"/>
      <c r="DG336" s="58"/>
      <c r="DH336" s="58"/>
      <c r="DI336" s="16"/>
    </row>
    <row r="337" spans="2:113" ht="15.75" customHeight="1" x14ac:dyDescent="0.35">
      <c r="B337" s="8">
        <v>646</v>
      </c>
      <c r="C337" s="39" t="s">
        <v>603</v>
      </c>
      <c r="D337" s="10" t="s">
        <v>590</v>
      </c>
      <c r="E337" s="11" t="s">
        <v>454</v>
      </c>
      <c r="F337" s="18"/>
      <c r="G337" s="18"/>
      <c r="H337" s="18"/>
      <c r="J337" s="139"/>
      <c r="K337" s="140"/>
      <c r="L337" s="140"/>
      <c r="M337" s="79"/>
      <c r="N337" s="79"/>
      <c r="T337" s="16"/>
      <c r="U337" s="59"/>
      <c r="V337" s="16"/>
      <c r="W337" s="16"/>
      <c r="X337" s="59"/>
      <c r="Y337" s="16"/>
      <c r="Z337" s="16"/>
      <c r="AA337" s="59"/>
      <c r="AB337" s="16"/>
      <c r="AC337" s="16"/>
      <c r="AD337" s="34"/>
      <c r="AE337" s="60"/>
      <c r="AF337" s="34"/>
      <c r="AG337" s="34"/>
      <c r="AH337" s="34"/>
      <c r="AI337" s="34"/>
      <c r="AJ337" s="60"/>
      <c r="AK337" s="34"/>
      <c r="AL337" s="34"/>
      <c r="AM337" s="34"/>
      <c r="AN337" s="34"/>
      <c r="AO337" s="34"/>
      <c r="AP337" s="34"/>
      <c r="AQ337" s="115"/>
      <c r="AR337" s="116"/>
      <c r="AS337" s="116"/>
      <c r="AT337" s="117"/>
      <c r="AU337" s="117"/>
      <c r="AV337" s="117"/>
      <c r="AW337" s="115"/>
      <c r="AX337" s="116"/>
      <c r="AY337" s="116"/>
      <c r="AZ337" s="117"/>
      <c r="BA337" s="125"/>
      <c r="BB337" s="125"/>
      <c r="BC337" s="34"/>
      <c r="BD337" s="34"/>
      <c r="BE337" s="34"/>
      <c r="BF337" s="34"/>
      <c r="BG337" s="34"/>
      <c r="BH337" s="34"/>
      <c r="BI337" s="34"/>
      <c r="BJ337" s="34"/>
      <c r="BK337" s="34"/>
      <c r="BL337" s="67"/>
      <c r="BM337" s="67"/>
      <c r="BN337" s="34"/>
      <c r="BO337" s="34"/>
      <c r="BP337" s="34"/>
      <c r="BQ337" s="34"/>
      <c r="BR337" s="34"/>
      <c r="BS337" s="67"/>
      <c r="BT337" s="67"/>
      <c r="BU337" s="34"/>
      <c r="BV337" s="34"/>
      <c r="BW337" s="34"/>
      <c r="BX337" s="34"/>
      <c r="BY337" s="34"/>
      <c r="BZ337" s="34"/>
      <c r="CA337" s="13"/>
      <c r="CB337" s="13"/>
      <c r="CC337" s="13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58"/>
      <c r="DG337" s="58"/>
      <c r="DH337" s="58"/>
      <c r="DI337" s="16"/>
    </row>
    <row r="338" spans="2:113" ht="15.75" customHeight="1" x14ac:dyDescent="0.35">
      <c r="B338" s="8">
        <v>647</v>
      </c>
      <c r="C338" s="39" t="s">
        <v>604</v>
      </c>
      <c r="D338" s="10" t="s">
        <v>590</v>
      </c>
      <c r="E338" s="11" t="s">
        <v>454</v>
      </c>
      <c r="F338" s="18"/>
      <c r="G338" s="18"/>
      <c r="H338" s="18"/>
      <c r="J338" s="58"/>
      <c r="L338" s="16"/>
      <c r="T338" s="16"/>
      <c r="U338" s="59"/>
      <c r="V338" s="16"/>
      <c r="W338" s="16"/>
      <c r="X338" s="59"/>
      <c r="Y338" s="16"/>
      <c r="Z338" s="16"/>
      <c r="AA338" s="59"/>
      <c r="AB338" s="16"/>
      <c r="AC338" s="16"/>
      <c r="AD338" s="34"/>
      <c r="AE338" s="60"/>
      <c r="AF338" s="34"/>
      <c r="AG338" s="34"/>
      <c r="AH338" s="34"/>
      <c r="AI338" s="34"/>
      <c r="AJ338" s="60"/>
      <c r="AK338" s="34"/>
      <c r="AL338" s="34"/>
      <c r="AM338" s="34"/>
      <c r="AN338" s="34"/>
      <c r="AO338" s="34"/>
      <c r="AP338" s="34"/>
      <c r="AQ338" s="119"/>
      <c r="AR338" s="116"/>
      <c r="AS338" s="116"/>
      <c r="AT338" s="117"/>
      <c r="AU338" s="117"/>
      <c r="AV338" s="117"/>
      <c r="AW338" s="115"/>
      <c r="AX338" s="116"/>
      <c r="AY338" s="116"/>
      <c r="AZ338" s="117"/>
      <c r="BA338" s="125"/>
      <c r="BB338" s="125"/>
      <c r="BC338" s="34"/>
      <c r="BD338" s="34"/>
      <c r="BE338" s="34"/>
      <c r="BF338" s="34"/>
      <c r="BG338" s="34"/>
      <c r="BH338" s="34"/>
      <c r="BI338" s="34"/>
      <c r="BJ338" s="34"/>
      <c r="BK338" s="34"/>
      <c r="BL338" s="67"/>
      <c r="BM338" s="67"/>
      <c r="BN338" s="34"/>
      <c r="BO338" s="34"/>
      <c r="BP338" s="34"/>
      <c r="BQ338" s="34"/>
      <c r="BR338" s="34"/>
      <c r="BS338" s="67"/>
      <c r="BT338" s="67"/>
      <c r="BU338" s="34"/>
      <c r="BV338" s="34"/>
      <c r="BW338" s="34"/>
      <c r="BX338" s="34"/>
      <c r="BY338" s="34"/>
      <c r="BZ338" s="34"/>
      <c r="CA338" s="13"/>
      <c r="CB338" s="13"/>
      <c r="CC338" s="13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58"/>
      <c r="DG338" s="58"/>
      <c r="DH338" s="58"/>
      <c r="DI338" s="16"/>
    </row>
    <row r="339" spans="2:113" ht="15.75" customHeight="1" x14ac:dyDescent="0.35">
      <c r="B339" s="8">
        <v>648</v>
      </c>
      <c r="C339" s="39" t="s">
        <v>605</v>
      </c>
      <c r="D339" s="10" t="s">
        <v>590</v>
      </c>
      <c r="E339" s="11" t="s">
        <v>454</v>
      </c>
      <c r="F339" s="56">
        <v>40</v>
      </c>
      <c r="G339" s="56">
        <v>21</v>
      </c>
      <c r="H339" s="18">
        <f>F339*G339/100</f>
        <v>8.4</v>
      </c>
      <c r="J339" s="58"/>
      <c r="L339" s="16"/>
      <c r="T339" s="16"/>
      <c r="U339" s="59"/>
      <c r="V339" s="16"/>
      <c r="W339" s="16"/>
      <c r="X339" s="59"/>
      <c r="Y339" s="16"/>
      <c r="Z339" s="16"/>
      <c r="AA339" s="59"/>
      <c r="AB339" s="16"/>
      <c r="AC339" s="16"/>
      <c r="AD339" s="34"/>
      <c r="AE339" s="60"/>
      <c r="AF339" s="34"/>
      <c r="AG339" s="34"/>
      <c r="AH339" s="34"/>
      <c r="AI339" s="34"/>
      <c r="AJ339" s="60"/>
      <c r="AK339" s="34"/>
      <c r="AL339" s="34"/>
      <c r="AM339" s="34"/>
      <c r="AN339" s="34"/>
      <c r="AO339" s="34"/>
      <c r="AP339" s="34"/>
      <c r="AQ339" s="115"/>
      <c r="AR339" s="116"/>
      <c r="AS339" s="116"/>
      <c r="AT339" s="117"/>
      <c r="AU339" s="117"/>
      <c r="AV339" s="117"/>
      <c r="AW339" s="115"/>
      <c r="AX339" s="116"/>
      <c r="AY339" s="116"/>
      <c r="AZ339" s="117"/>
      <c r="BA339" s="125"/>
      <c r="BB339" s="125"/>
      <c r="BC339" s="34"/>
      <c r="BD339" s="34"/>
      <c r="BE339" s="34"/>
      <c r="BF339" s="34"/>
      <c r="BG339" s="34"/>
      <c r="BH339" s="34"/>
      <c r="BI339" s="34"/>
      <c r="BJ339" s="34"/>
      <c r="BK339" s="34"/>
      <c r="BL339" s="67"/>
      <c r="BM339" s="67"/>
      <c r="BN339" s="34"/>
      <c r="BO339" s="34"/>
      <c r="BP339" s="34"/>
      <c r="BQ339" s="34"/>
      <c r="BR339" s="34"/>
      <c r="BS339" s="67"/>
      <c r="BT339" s="67"/>
      <c r="BU339" s="34"/>
      <c r="BV339" s="34"/>
      <c r="BW339" s="34"/>
      <c r="BX339" s="34"/>
      <c r="BY339" s="34"/>
      <c r="BZ339" s="34"/>
      <c r="CA339" s="13">
        <v>30</v>
      </c>
      <c r="CB339" s="13">
        <v>25</v>
      </c>
      <c r="CC339" s="13">
        <v>7.5</v>
      </c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58"/>
      <c r="DG339" s="58"/>
      <c r="DH339" s="58"/>
      <c r="DI339" s="16"/>
    </row>
    <row r="340" spans="2:113" ht="15.75" customHeight="1" x14ac:dyDescent="0.35">
      <c r="B340" s="8">
        <v>649</v>
      </c>
      <c r="C340" s="39" t="s">
        <v>606</v>
      </c>
      <c r="D340" s="10" t="s">
        <v>590</v>
      </c>
      <c r="E340" s="11" t="s">
        <v>454</v>
      </c>
      <c r="F340" s="18"/>
      <c r="G340" s="18"/>
      <c r="H340" s="18"/>
      <c r="J340" s="58"/>
      <c r="L340" s="16"/>
      <c r="T340" s="16"/>
      <c r="U340" s="59"/>
      <c r="V340" s="16"/>
      <c r="W340" s="16"/>
      <c r="X340" s="59"/>
      <c r="Y340" s="16"/>
      <c r="Z340" s="16"/>
      <c r="AA340" s="59"/>
      <c r="AB340" s="16"/>
      <c r="AC340" s="16"/>
      <c r="AD340" s="34"/>
      <c r="AE340" s="60"/>
      <c r="AF340" s="34"/>
      <c r="AG340" s="34"/>
      <c r="AH340" s="34"/>
      <c r="AI340" s="34"/>
      <c r="AJ340" s="60"/>
      <c r="AK340" s="34"/>
      <c r="AL340" s="34"/>
      <c r="AM340" s="34"/>
      <c r="AN340" s="34"/>
      <c r="AO340" s="34"/>
      <c r="AP340" s="34"/>
      <c r="AQ340" s="115"/>
      <c r="AR340" s="116"/>
      <c r="AS340" s="116"/>
      <c r="AT340" s="117"/>
      <c r="AU340" s="117"/>
      <c r="AV340" s="117"/>
      <c r="AW340" s="115"/>
      <c r="AX340" s="116"/>
      <c r="AY340" s="116"/>
      <c r="AZ340" s="117"/>
      <c r="BA340" s="125"/>
      <c r="BB340" s="125"/>
      <c r="BC340" s="34"/>
      <c r="BD340" s="34"/>
      <c r="BE340" s="34"/>
      <c r="BF340" s="34"/>
      <c r="BG340" s="34"/>
      <c r="BH340" s="34"/>
      <c r="BI340" s="34"/>
      <c r="BJ340" s="34"/>
      <c r="BK340" s="34"/>
      <c r="BL340" s="67"/>
      <c r="BM340" s="67"/>
      <c r="BN340" s="34"/>
      <c r="BO340" s="34"/>
      <c r="BP340" s="34"/>
      <c r="BQ340" s="34"/>
      <c r="BR340" s="34"/>
      <c r="BS340" s="67"/>
      <c r="BT340" s="67"/>
      <c r="BU340" s="34"/>
      <c r="BV340" s="34"/>
      <c r="BW340" s="34"/>
      <c r="BX340" s="34"/>
      <c r="BY340" s="34"/>
      <c r="BZ340" s="34"/>
      <c r="CA340" s="13"/>
      <c r="CB340" s="13"/>
      <c r="CC340" s="13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58"/>
      <c r="DG340" s="58"/>
      <c r="DH340" s="58"/>
      <c r="DI340" s="16"/>
    </row>
    <row r="341" spans="2:113" ht="15.75" customHeight="1" x14ac:dyDescent="0.35">
      <c r="B341" s="8">
        <v>650</v>
      </c>
      <c r="C341" s="39" t="s">
        <v>607</v>
      </c>
      <c r="D341" s="10" t="s">
        <v>590</v>
      </c>
      <c r="E341" s="11" t="s">
        <v>454</v>
      </c>
      <c r="F341" s="18"/>
      <c r="G341" s="18"/>
      <c r="H341" s="18"/>
      <c r="J341" s="58"/>
      <c r="L341" s="16"/>
      <c r="T341" s="16"/>
      <c r="U341" s="59"/>
      <c r="V341" s="16"/>
      <c r="W341" s="16"/>
      <c r="X341" s="59"/>
      <c r="Y341" s="16"/>
      <c r="Z341" s="16"/>
      <c r="AA341" s="59"/>
      <c r="AB341" s="16"/>
      <c r="AC341" s="16"/>
      <c r="AD341" s="34"/>
      <c r="AE341" s="60"/>
      <c r="AF341" s="34"/>
      <c r="AG341" s="34"/>
      <c r="AH341" s="34"/>
      <c r="AI341" s="34"/>
      <c r="AJ341" s="60"/>
      <c r="AK341" s="34"/>
      <c r="AL341" s="34"/>
      <c r="AM341" s="34"/>
      <c r="AN341" s="34"/>
      <c r="AO341" s="34"/>
      <c r="AP341" s="34"/>
      <c r="AQ341" s="115"/>
      <c r="AR341" s="116"/>
      <c r="AS341" s="116"/>
      <c r="AT341" s="117"/>
      <c r="AU341" s="117"/>
      <c r="AV341" s="117"/>
      <c r="AW341" s="115"/>
      <c r="AX341" s="116"/>
      <c r="AY341" s="116"/>
      <c r="AZ341" s="117"/>
      <c r="BA341" s="125"/>
      <c r="BB341" s="125"/>
      <c r="BC341" s="34"/>
      <c r="BD341" s="34"/>
      <c r="BE341" s="34"/>
      <c r="BF341" s="34"/>
      <c r="BG341" s="34"/>
      <c r="BH341" s="34"/>
      <c r="BI341" s="34"/>
      <c r="BJ341" s="34"/>
      <c r="BK341" s="34"/>
      <c r="BL341" s="67"/>
      <c r="BM341" s="67"/>
      <c r="BN341" s="34"/>
      <c r="BO341" s="34"/>
      <c r="BP341" s="34"/>
      <c r="BQ341" s="34"/>
      <c r="BR341" s="34"/>
      <c r="BS341" s="67"/>
      <c r="BT341" s="67"/>
      <c r="BU341" s="34"/>
      <c r="BV341" s="34"/>
      <c r="BW341" s="34"/>
      <c r="BX341" s="34"/>
      <c r="BY341" s="34"/>
      <c r="BZ341" s="34"/>
      <c r="CA341" s="13"/>
      <c r="CB341" s="13"/>
      <c r="CC341" s="13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58"/>
      <c r="DG341" s="58"/>
      <c r="DH341" s="58"/>
      <c r="DI341" s="16"/>
    </row>
    <row r="342" spans="2:113" ht="15.75" customHeight="1" x14ac:dyDescent="0.35">
      <c r="B342" s="8">
        <v>651</v>
      </c>
      <c r="C342" s="39" t="s">
        <v>608</v>
      </c>
      <c r="D342" s="10" t="s">
        <v>590</v>
      </c>
      <c r="E342" s="11" t="s">
        <v>454</v>
      </c>
      <c r="F342" s="56">
        <v>60</v>
      </c>
      <c r="G342" s="56">
        <v>44.3</v>
      </c>
      <c r="H342" s="18">
        <f>F342*G342/100</f>
        <v>26.58</v>
      </c>
      <c r="J342" s="58"/>
      <c r="L342" s="16"/>
      <c r="T342" s="16"/>
      <c r="U342" s="59"/>
      <c r="V342" s="16"/>
      <c r="W342" s="16"/>
      <c r="X342" s="59"/>
      <c r="Y342" s="16"/>
      <c r="Z342" s="16"/>
      <c r="AA342" s="59"/>
      <c r="AB342" s="16"/>
      <c r="AC342" s="16"/>
      <c r="AD342" s="34"/>
      <c r="AE342" s="60"/>
      <c r="AF342" s="34"/>
      <c r="AG342" s="34"/>
      <c r="AH342" s="34"/>
      <c r="AI342" s="34"/>
      <c r="AJ342" s="60"/>
      <c r="AK342" s="34"/>
      <c r="AL342" s="34"/>
      <c r="AM342" s="34"/>
      <c r="AN342" s="34"/>
      <c r="AO342" s="34"/>
      <c r="AP342" s="34"/>
      <c r="AQ342" s="115"/>
      <c r="AR342" s="116"/>
      <c r="AS342" s="116"/>
      <c r="AT342" s="117"/>
      <c r="AU342" s="117"/>
      <c r="AV342" s="117"/>
      <c r="AW342" s="115"/>
      <c r="AX342" s="116"/>
      <c r="AY342" s="116"/>
      <c r="AZ342" s="117"/>
      <c r="BA342" s="125"/>
      <c r="BB342" s="125"/>
      <c r="BC342" s="34"/>
      <c r="BD342" s="34"/>
      <c r="BE342" s="34"/>
      <c r="BF342" s="34"/>
      <c r="BG342" s="34"/>
      <c r="BH342" s="34"/>
      <c r="BI342" s="34"/>
      <c r="BJ342" s="34"/>
      <c r="BK342" s="34"/>
      <c r="BL342" s="67"/>
      <c r="BM342" s="67"/>
      <c r="BN342" s="34"/>
      <c r="BO342" s="34"/>
      <c r="BP342" s="34"/>
      <c r="BQ342" s="34"/>
      <c r="BR342" s="34"/>
      <c r="BS342" s="67"/>
      <c r="BT342" s="67"/>
      <c r="BU342" s="34"/>
      <c r="BV342" s="34"/>
      <c r="BW342" s="34"/>
      <c r="BX342" s="34"/>
      <c r="BY342" s="34"/>
      <c r="BZ342" s="34"/>
      <c r="CA342" s="13"/>
      <c r="CB342" s="13"/>
      <c r="CC342" s="13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58"/>
      <c r="DG342" s="58"/>
      <c r="DH342" s="58"/>
      <c r="DI342" s="16"/>
    </row>
    <row r="343" spans="2:113" ht="15.75" customHeight="1" x14ac:dyDescent="0.35">
      <c r="B343" s="8">
        <v>652</v>
      </c>
      <c r="C343" s="39" t="s">
        <v>609</v>
      </c>
      <c r="D343" s="10" t="s">
        <v>590</v>
      </c>
      <c r="E343" s="11" t="s">
        <v>454</v>
      </c>
      <c r="F343" s="18"/>
      <c r="G343" s="18"/>
      <c r="H343" s="18"/>
      <c r="J343" s="58"/>
      <c r="L343" s="16"/>
      <c r="T343" s="16"/>
      <c r="U343" s="59"/>
      <c r="V343" s="16"/>
      <c r="W343" s="16"/>
      <c r="X343" s="59"/>
      <c r="Y343" s="16"/>
      <c r="Z343" s="16"/>
      <c r="AA343" s="59"/>
      <c r="AB343" s="16"/>
      <c r="AC343" s="16"/>
      <c r="AD343" s="34"/>
      <c r="AE343" s="60"/>
      <c r="AF343" s="34"/>
      <c r="AG343" s="34"/>
      <c r="AH343" s="34"/>
      <c r="AI343" s="34"/>
      <c r="AJ343" s="60"/>
      <c r="AK343" s="34"/>
      <c r="AL343" s="34"/>
      <c r="AM343" s="34"/>
      <c r="AN343" s="34"/>
      <c r="AO343" s="34"/>
      <c r="AP343" s="34"/>
      <c r="AQ343" s="115"/>
      <c r="AR343" s="116"/>
      <c r="AS343" s="116"/>
      <c r="AT343" s="117"/>
      <c r="AU343" s="117"/>
      <c r="AV343" s="117"/>
      <c r="AW343" s="115"/>
      <c r="AX343" s="116"/>
      <c r="AY343" s="116"/>
      <c r="AZ343" s="117"/>
      <c r="BA343" s="125"/>
      <c r="BB343" s="125"/>
      <c r="BC343" s="34"/>
      <c r="BD343" s="34"/>
      <c r="BE343" s="34"/>
      <c r="BF343" s="34"/>
      <c r="BG343" s="34"/>
      <c r="BH343" s="34"/>
      <c r="BI343" s="34"/>
      <c r="BJ343" s="34"/>
      <c r="BK343" s="34"/>
      <c r="BL343" s="67"/>
      <c r="BM343" s="67"/>
      <c r="BN343" s="34"/>
      <c r="BO343" s="34"/>
      <c r="BP343" s="34"/>
      <c r="BQ343" s="34"/>
      <c r="BR343" s="34"/>
      <c r="BS343" s="67"/>
      <c r="BT343" s="67"/>
      <c r="BU343" s="34"/>
      <c r="BV343" s="34"/>
      <c r="BW343" s="34"/>
      <c r="BX343" s="34"/>
      <c r="BY343" s="34"/>
      <c r="BZ343" s="34"/>
      <c r="CA343" s="13"/>
      <c r="CB343" s="13"/>
      <c r="CC343" s="13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58"/>
      <c r="DG343" s="58"/>
      <c r="DH343" s="58"/>
      <c r="DI343" s="16"/>
    </row>
    <row r="344" spans="2:113" ht="15.75" customHeight="1" x14ac:dyDescent="0.35">
      <c r="B344" s="8">
        <v>653</v>
      </c>
      <c r="C344" s="39" t="s">
        <v>610</v>
      </c>
      <c r="D344" s="10" t="s">
        <v>590</v>
      </c>
      <c r="E344" s="11" t="s">
        <v>454</v>
      </c>
      <c r="F344" s="56">
        <v>90</v>
      </c>
      <c r="G344" s="56">
        <v>33</v>
      </c>
      <c r="H344" s="18">
        <f>F344*G344/100</f>
        <v>29.7</v>
      </c>
      <c r="J344" s="58"/>
      <c r="L344" s="16"/>
      <c r="T344" s="16"/>
      <c r="U344" s="59"/>
      <c r="V344" s="16"/>
      <c r="W344" s="16"/>
      <c r="X344" s="59"/>
      <c r="Y344" s="16"/>
      <c r="Z344" s="16"/>
      <c r="AA344" s="59"/>
      <c r="AB344" s="16"/>
      <c r="AC344" s="16"/>
      <c r="AD344" s="34"/>
      <c r="AE344" s="60"/>
      <c r="AF344" s="34"/>
      <c r="AG344" s="34"/>
      <c r="AH344" s="34"/>
      <c r="AI344" s="34"/>
      <c r="AJ344" s="60"/>
      <c r="AK344" s="34"/>
      <c r="AL344" s="34"/>
      <c r="AM344" s="34"/>
      <c r="AN344" s="34"/>
      <c r="AO344" s="34"/>
      <c r="AP344" s="34"/>
      <c r="AQ344" s="115"/>
      <c r="AR344" s="116"/>
      <c r="AS344" s="116"/>
      <c r="AT344" s="117"/>
      <c r="AU344" s="117"/>
      <c r="AV344" s="117"/>
      <c r="AW344" s="115"/>
      <c r="AX344" s="116"/>
      <c r="AY344" s="116"/>
      <c r="AZ344" s="117"/>
      <c r="BA344" s="125"/>
      <c r="BB344" s="125"/>
      <c r="BC344" s="34"/>
      <c r="BD344" s="34"/>
      <c r="BE344" s="34"/>
      <c r="BF344" s="34"/>
      <c r="BG344" s="34"/>
      <c r="BH344" s="34"/>
      <c r="BI344" s="34"/>
      <c r="BJ344" s="34"/>
      <c r="BK344" s="34"/>
      <c r="BL344" s="67"/>
      <c r="BM344" s="67"/>
      <c r="BN344" s="34"/>
      <c r="BO344" s="34"/>
      <c r="BP344" s="34"/>
      <c r="BQ344" s="34"/>
      <c r="BR344" s="34"/>
      <c r="BS344" s="67"/>
      <c r="BT344" s="67"/>
      <c r="BU344" s="34"/>
      <c r="BV344" s="34"/>
      <c r="BW344" s="34"/>
      <c r="BX344" s="34"/>
      <c r="BY344" s="34"/>
      <c r="BZ344" s="34"/>
      <c r="CA344" s="13">
        <v>45</v>
      </c>
      <c r="CB344" s="13">
        <v>30</v>
      </c>
      <c r="CC344" s="13">
        <v>13.5</v>
      </c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58"/>
      <c r="DG344" s="58"/>
      <c r="DH344" s="58"/>
      <c r="DI344" s="16"/>
    </row>
    <row r="345" spans="2:113" ht="15.75" customHeight="1" x14ac:dyDescent="0.35">
      <c r="B345" s="8">
        <v>654</v>
      </c>
      <c r="C345" s="39" t="s">
        <v>611</v>
      </c>
      <c r="D345" s="10" t="s">
        <v>590</v>
      </c>
      <c r="E345" s="11" t="s">
        <v>454</v>
      </c>
      <c r="F345" s="18"/>
      <c r="G345" s="18"/>
      <c r="H345" s="18"/>
      <c r="J345" s="58"/>
      <c r="T345" s="16"/>
      <c r="U345" s="59"/>
      <c r="V345" s="16"/>
      <c r="W345" s="16"/>
      <c r="X345" s="59"/>
      <c r="Y345" s="16"/>
      <c r="Z345" s="16"/>
      <c r="AA345" s="59"/>
      <c r="AB345" s="16"/>
      <c r="AC345" s="16"/>
      <c r="AD345" s="34"/>
      <c r="AE345" s="60"/>
      <c r="AF345" s="34"/>
      <c r="AG345" s="34"/>
      <c r="AH345" s="34"/>
      <c r="AI345" s="34"/>
      <c r="AJ345" s="60"/>
      <c r="AK345" s="34"/>
      <c r="AL345" s="34"/>
      <c r="AM345" s="34"/>
      <c r="AN345" s="34"/>
      <c r="AO345" s="34"/>
      <c r="AP345" s="34"/>
      <c r="AQ345" s="115"/>
      <c r="AR345" s="116"/>
      <c r="AS345" s="116"/>
      <c r="AT345" s="117"/>
      <c r="AU345" s="117"/>
      <c r="AV345" s="117"/>
      <c r="AW345" s="115"/>
      <c r="AX345" s="116"/>
      <c r="AY345" s="116"/>
      <c r="AZ345" s="117"/>
      <c r="BA345" s="125"/>
      <c r="BB345" s="125"/>
      <c r="BC345" s="34"/>
      <c r="BD345" s="34"/>
      <c r="BE345" s="34"/>
      <c r="BF345" s="34"/>
      <c r="BG345" s="34"/>
      <c r="BH345" s="34"/>
      <c r="BI345" s="34"/>
      <c r="BJ345" s="34"/>
      <c r="BK345" s="34"/>
      <c r="BL345" s="67"/>
      <c r="BM345" s="67"/>
      <c r="BN345" s="34"/>
      <c r="BO345" s="34"/>
      <c r="BP345" s="34"/>
      <c r="BQ345" s="34"/>
      <c r="BR345" s="34"/>
      <c r="BS345" s="67"/>
      <c r="BT345" s="67"/>
      <c r="BU345" s="34"/>
      <c r="BV345" s="34"/>
      <c r="BW345" s="34"/>
      <c r="BX345" s="34"/>
      <c r="BY345" s="34"/>
      <c r="BZ345" s="34"/>
      <c r="CA345" s="13"/>
      <c r="CB345" s="13"/>
      <c r="CC345" s="13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58"/>
      <c r="DG345" s="58"/>
      <c r="DH345" s="58"/>
      <c r="DI345" s="16"/>
    </row>
    <row r="346" spans="2:113" ht="15.75" customHeight="1" x14ac:dyDescent="0.35">
      <c r="B346" s="8">
        <v>655</v>
      </c>
      <c r="C346" s="39" t="s">
        <v>612</v>
      </c>
      <c r="D346" s="10" t="s">
        <v>590</v>
      </c>
      <c r="E346" s="11" t="s">
        <v>454</v>
      </c>
      <c r="F346" s="18"/>
      <c r="G346" s="18"/>
      <c r="H346" s="18"/>
      <c r="J346" s="58"/>
      <c r="T346" s="16"/>
      <c r="U346" s="59"/>
      <c r="V346" s="16"/>
      <c r="W346" s="16"/>
      <c r="X346" s="59"/>
      <c r="Y346" s="16"/>
      <c r="Z346" s="16"/>
      <c r="AA346" s="59"/>
      <c r="AB346" s="16"/>
      <c r="AC346" s="16"/>
      <c r="AD346" s="34"/>
      <c r="AE346" s="60"/>
      <c r="AF346" s="34"/>
      <c r="AG346" s="34"/>
      <c r="AH346" s="34"/>
      <c r="AI346" s="34"/>
      <c r="AJ346" s="60"/>
      <c r="AK346" s="34"/>
      <c r="AL346" s="34"/>
      <c r="AM346" s="34"/>
      <c r="AN346" s="34"/>
      <c r="AO346" s="34"/>
      <c r="AP346" s="34"/>
      <c r="AQ346" s="115"/>
      <c r="AR346" s="116"/>
      <c r="AS346" s="116"/>
      <c r="AT346" s="117"/>
      <c r="AU346" s="117"/>
      <c r="AV346" s="117"/>
      <c r="AW346" s="115"/>
      <c r="AX346" s="116"/>
      <c r="AY346" s="116"/>
      <c r="AZ346" s="117"/>
      <c r="BA346" s="125"/>
      <c r="BB346" s="125"/>
      <c r="BC346" s="34"/>
      <c r="BD346" s="34"/>
      <c r="BE346" s="34"/>
      <c r="BF346" s="34"/>
      <c r="BG346" s="34"/>
      <c r="BH346" s="34"/>
      <c r="BI346" s="34"/>
      <c r="BJ346" s="34"/>
      <c r="BK346" s="34"/>
      <c r="BL346" s="67"/>
      <c r="BM346" s="67"/>
      <c r="BN346" s="34"/>
      <c r="BO346" s="34"/>
      <c r="BP346" s="34"/>
      <c r="BQ346" s="34"/>
      <c r="BR346" s="34"/>
      <c r="BS346" s="67"/>
      <c r="BT346" s="67"/>
      <c r="BU346" s="34"/>
      <c r="BV346" s="34"/>
      <c r="BW346" s="34"/>
      <c r="BX346" s="34"/>
      <c r="BY346" s="34"/>
      <c r="BZ346" s="34"/>
      <c r="CA346" s="13"/>
      <c r="CB346" s="13"/>
      <c r="CC346" s="13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58"/>
      <c r="DG346" s="58"/>
      <c r="DH346" s="58"/>
      <c r="DI346" s="16"/>
    </row>
    <row r="347" spans="2:113" ht="15.75" customHeight="1" x14ac:dyDescent="0.35">
      <c r="B347" s="8">
        <v>656</v>
      </c>
      <c r="C347" s="39" t="s">
        <v>613</v>
      </c>
      <c r="D347" s="10" t="s">
        <v>590</v>
      </c>
      <c r="E347" s="11" t="s">
        <v>454</v>
      </c>
      <c r="F347" s="18"/>
      <c r="G347" s="18"/>
      <c r="H347" s="18"/>
      <c r="J347" s="58"/>
      <c r="T347" s="16"/>
      <c r="U347" s="59"/>
      <c r="V347" s="16"/>
      <c r="W347" s="16"/>
      <c r="X347" s="59"/>
      <c r="Y347" s="16"/>
      <c r="Z347" s="16"/>
      <c r="AA347" s="59"/>
      <c r="AB347" s="16"/>
      <c r="AC347" s="16"/>
      <c r="AD347" s="34"/>
      <c r="AE347" s="60"/>
      <c r="AF347" s="34"/>
      <c r="AG347" s="34"/>
      <c r="AH347" s="34"/>
      <c r="AI347" s="34"/>
      <c r="AJ347" s="60"/>
      <c r="AK347" s="34"/>
      <c r="AL347" s="34"/>
      <c r="AM347" s="34"/>
      <c r="AN347" s="34"/>
      <c r="AO347" s="34"/>
      <c r="AP347" s="34"/>
      <c r="AQ347" s="115"/>
      <c r="AR347" s="116"/>
      <c r="AS347" s="116"/>
      <c r="AT347" s="117"/>
      <c r="AU347" s="117"/>
      <c r="AV347" s="117"/>
      <c r="AW347" s="115"/>
      <c r="AX347" s="116"/>
      <c r="AY347" s="116"/>
      <c r="AZ347" s="117"/>
      <c r="BA347" s="125"/>
      <c r="BB347" s="125"/>
      <c r="BC347" s="34"/>
      <c r="BD347" s="34"/>
      <c r="BE347" s="34"/>
      <c r="BF347" s="34"/>
      <c r="BG347" s="34"/>
      <c r="BH347" s="34"/>
      <c r="BI347" s="34"/>
      <c r="BJ347" s="34"/>
      <c r="BK347" s="34"/>
      <c r="BL347" s="67"/>
      <c r="BM347" s="67"/>
      <c r="BN347" s="34"/>
      <c r="BO347" s="34"/>
      <c r="BP347" s="34"/>
      <c r="BQ347" s="34"/>
      <c r="BR347" s="34"/>
      <c r="BS347" s="67"/>
      <c r="BT347" s="67"/>
      <c r="BU347" s="34"/>
      <c r="BV347" s="34"/>
      <c r="BW347" s="34"/>
      <c r="BX347" s="34"/>
      <c r="BY347" s="34"/>
      <c r="BZ347" s="34"/>
      <c r="CA347" s="13"/>
      <c r="CB347" s="13"/>
      <c r="CC347" s="13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58"/>
      <c r="DG347" s="58"/>
      <c r="DH347" s="58"/>
      <c r="DI347" s="16"/>
    </row>
    <row r="348" spans="2:113" ht="15.75" customHeight="1" x14ac:dyDescent="0.35">
      <c r="B348" s="8">
        <v>657</v>
      </c>
      <c r="C348" s="39" t="s">
        <v>614</v>
      </c>
      <c r="D348" s="10" t="s">
        <v>590</v>
      </c>
      <c r="E348" s="11" t="s">
        <v>454</v>
      </c>
      <c r="F348" s="18"/>
      <c r="G348" s="18"/>
      <c r="H348" s="18"/>
      <c r="J348" s="58"/>
      <c r="P348" s="16"/>
      <c r="T348" s="16"/>
      <c r="U348" s="59"/>
      <c r="V348" s="16"/>
      <c r="W348" s="16"/>
      <c r="X348" s="59"/>
      <c r="Y348" s="16"/>
      <c r="Z348" s="16"/>
      <c r="AA348" s="59"/>
      <c r="AB348" s="16"/>
      <c r="AC348" s="16"/>
      <c r="AD348" s="34"/>
      <c r="AE348" s="60"/>
      <c r="AF348" s="34"/>
      <c r="AG348" s="34"/>
      <c r="AH348" s="34"/>
      <c r="AI348" s="34"/>
      <c r="AJ348" s="60"/>
      <c r="AK348" s="34"/>
      <c r="AL348" s="34"/>
      <c r="AM348" s="34"/>
      <c r="AN348" s="34"/>
      <c r="AO348" s="34"/>
      <c r="AP348" s="34"/>
      <c r="AQ348" s="115"/>
      <c r="AR348" s="116"/>
      <c r="AS348" s="116"/>
      <c r="AT348" s="117"/>
      <c r="AU348" s="117"/>
      <c r="AV348" s="117"/>
      <c r="AW348" s="115"/>
      <c r="AX348" s="116"/>
      <c r="AY348" s="116"/>
      <c r="AZ348" s="117"/>
      <c r="BA348" s="125"/>
      <c r="BB348" s="125"/>
      <c r="BC348" s="34"/>
      <c r="BD348" s="34"/>
      <c r="BE348" s="34"/>
      <c r="BF348" s="34"/>
      <c r="BG348" s="34"/>
      <c r="BH348" s="34"/>
      <c r="BI348" s="34"/>
      <c r="BJ348" s="34"/>
      <c r="BK348" s="34"/>
      <c r="BL348" s="67"/>
      <c r="BM348" s="67"/>
      <c r="BN348" s="34"/>
      <c r="BO348" s="34"/>
      <c r="BP348" s="34"/>
      <c r="BQ348" s="34"/>
      <c r="BR348" s="34"/>
      <c r="BS348" s="67"/>
      <c r="BT348" s="67"/>
      <c r="BU348" s="34"/>
      <c r="BV348" s="34"/>
      <c r="BW348" s="34"/>
      <c r="BX348" s="34"/>
      <c r="BY348" s="34"/>
      <c r="BZ348" s="34"/>
      <c r="CA348" s="13"/>
      <c r="CB348" s="13"/>
      <c r="CC348" s="13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58"/>
      <c r="DG348" s="58"/>
      <c r="DH348" s="58"/>
      <c r="DI348" s="16"/>
    </row>
    <row r="349" spans="2:113" ht="15.75" customHeight="1" x14ac:dyDescent="0.35">
      <c r="B349" s="8">
        <v>658</v>
      </c>
      <c r="C349" s="39" t="s">
        <v>615</v>
      </c>
      <c r="D349" s="10" t="s">
        <v>590</v>
      </c>
      <c r="E349" s="11" t="s">
        <v>454</v>
      </c>
      <c r="F349" s="18"/>
      <c r="G349" s="18"/>
      <c r="H349" s="18"/>
      <c r="J349" s="58"/>
      <c r="P349" s="16"/>
      <c r="T349" s="16"/>
      <c r="U349" s="59"/>
      <c r="V349" s="16"/>
      <c r="W349" s="16"/>
      <c r="X349" s="59"/>
      <c r="Y349" s="16"/>
      <c r="Z349" s="16"/>
      <c r="AA349" s="59"/>
      <c r="AB349" s="16"/>
      <c r="AC349" s="16"/>
      <c r="AD349" s="34"/>
      <c r="AE349" s="60"/>
      <c r="AF349" s="34"/>
      <c r="AG349" s="34"/>
      <c r="AH349" s="34"/>
      <c r="AI349" s="34"/>
      <c r="AJ349" s="60"/>
      <c r="AK349" s="34"/>
      <c r="AL349" s="34"/>
      <c r="AM349" s="34"/>
      <c r="AN349" s="34"/>
      <c r="AO349" s="34"/>
      <c r="AP349" s="34"/>
      <c r="AQ349" s="120"/>
      <c r="AR349" s="121"/>
      <c r="AS349" s="121"/>
      <c r="AT349" s="122"/>
      <c r="AU349" s="122"/>
      <c r="AV349" s="122"/>
      <c r="AW349" s="115"/>
      <c r="AX349" s="116"/>
      <c r="AY349" s="116"/>
      <c r="AZ349" s="117"/>
      <c r="BA349" s="125"/>
      <c r="BB349" s="125"/>
      <c r="BC349" s="34"/>
      <c r="BD349" s="34"/>
      <c r="BE349" s="34"/>
      <c r="BF349" s="34"/>
      <c r="BG349" s="34"/>
      <c r="BH349" s="34"/>
      <c r="BI349" s="34"/>
      <c r="BJ349" s="34"/>
      <c r="BK349" s="34"/>
      <c r="BL349" s="67"/>
      <c r="BM349" s="67"/>
      <c r="BN349" s="34"/>
      <c r="BO349" s="34"/>
      <c r="BP349" s="34"/>
      <c r="BQ349" s="34"/>
      <c r="BR349" s="34"/>
      <c r="BS349" s="67"/>
      <c r="BT349" s="67"/>
      <c r="BU349" s="34"/>
      <c r="BV349" s="34"/>
      <c r="BW349" s="34"/>
      <c r="BX349" s="34"/>
      <c r="BY349" s="34"/>
      <c r="BZ349" s="34"/>
      <c r="CA349" s="13"/>
      <c r="CB349" s="13"/>
      <c r="CC349" s="13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58"/>
      <c r="DG349" s="58"/>
      <c r="DH349" s="58"/>
      <c r="DI349" s="16"/>
    </row>
    <row r="350" spans="2:113" ht="15.75" customHeight="1" x14ac:dyDescent="0.35">
      <c r="B350" s="8">
        <v>659</v>
      </c>
      <c r="C350" s="39" t="s">
        <v>616</v>
      </c>
      <c r="D350" s="10" t="s">
        <v>590</v>
      </c>
      <c r="E350" s="11" t="s">
        <v>454</v>
      </c>
      <c r="F350" s="18"/>
      <c r="G350" s="18"/>
      <c r="H350" s="18"/>
      <c r="J350" s="58"/>
      <c r="P350" s="16"/>
      <c r="T350" s="16"/>
      <c r="U350" s="59"/>
      <c r="V350" s="16"/>
      <c r="W350" s="16"/>
      <c r="X350" s="59"/>
      <c r="Y350" s="16"/>
      <c r="Z350" s="16"/>
      <c r="AA350" s="59"/>
      <c r="AB350" s="16"/>
      <c r="AC350" s="16"/>
      <c r="AD350" s="34"/>
      <c r="AE350" s="60"/>
      <c r="AF350" s="34"/>
      <c r="AG350" s="34"/>
      <c r="AH350" s="34"/>
      <c r="AI350" s="34"/>
      <c r="AJ350" s="60"/>
      <c r="AK350" s="34"/>
      <c r="AL350" s="34"/>
      <c r="AM350" s="34"/>
      <c r="AN350" s="34"/>
      <c r="AO350" s="34"/>
      <c r="AP350" s="34"/>
      <c r="AQ350" s="123"/>
      <c r="AR350" s="124"/>
      <c r="AS350" s="124"/>
      <c r="AT350" s="125"/>
      <c r="AU350" s="125"/>
      <c r="AV350" s="125"/>
      <c r="AW350" s="126"/>
      <c r="AX350" s="126"/>
      <c r="AY350" s="126"/>
      <c r="AZ350" s="126"/>
      <c r="BA350" s="126"/>
      <c r="BB350" s="126"/>
      <c r="BC350" s="34"/>
      <c r="BD350" s="34"/>
      <c r="BE350" s="34"/>
      <c r="BF350" s="34"/>
      <c r="BG350" s="34"/>
      <c r="BH350" s="34"/>
      <c r="BI350" s="34"/>
      <c r="BJ350" s="34"/>
      <c r="BK350" s="34"/>
      <c r="BL350" s="67"/>
      <c r="BM350" s="67"/>
      <c r="BN350" s="34"/>
      <c r="BO350" s="34"/>
      <c r="BP350" s="34"/>
      <c r="BQ350" s="34"/>
      <c r="BR350" s="34"/>
      <c r="BS350" s="67"/>
      <c r="BT350" s="67"/>
      <c r="BU350" s="34"/>
      <c r="BV350" s="34"/>
      <c r="BW350" s="34"/>
      <c r="BX350" s="34"/>
      <c r="BY350" s="34"/>
      <c r="BZ350" s="34"/>
      <c r="CA350" s="13"/>
      <c r="CB350" s="13"/>
      <c r="CC350" s="13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58"/>
      <c r="DG350" s="58"/>
      <c r="DH350" s="58"/>
      <c r="DI350" s="16"/>
    </row>
    <row r="351" spans="2:113" ht="15.75" customHeight="1" x14ac:dyDescent="0.35">
      <c r="B351" s="8">
        <v>660</v>
      </c>
      <c r="C351" s="39" t="s">
        <v>617</v>
      </c>
      <c r="D351" s="10" t="s">
        <v>590</v>
      </c>
      <c r="E351" s="11" t="s">
        <v>454</v>
      </c>
      <c r="F351" s="18"/>
      <c r="G351" s="18"/>
      <c r="H351" s="18"/>
      <c r="J351" s="58"/>
      <c r="P351" s="16"/>
      <c r="T351" s="16"/>
      <c r="U351" s="59"/>
      <c r="V351" s="16"/>
      <c r="W351" s="16"/>
      <c r="X351" s="59"/>
      <c r="Y351" s="16"/>
      <c r="Z351" s="16"/>
      <c r="AA351" s="59"/>
      <c r="AB351" s="16"/>
      <c r="AC351" s="16"/>
      <c r="AD351" s="34"/>
      <c r="AE351" s="60"/>
      <c r="AF351" s="34"/>
      <c r="AG351" s="34"/>
      <c r="AH351" s="34"/>
      <c r="AI351" s="34"/>
      <c r="AJ351" s="60"/>
      <c r="AK351" s="34"/>
      <c r="AL351" s="34"/>
      <c r="AM351" s="34"/>
      <c r="AN351" s="34"/>
      <c r="AO351" s="34"/>
      <c r="AP351" s="34"/>
      <c r="AQ351" s="123"/>
      <c r="AR351" s="124"/>
      <c r="AS351" s="124"/>
      <c r="AT351" s="125"/>
      <c r="AU351" s="125"/>
      <c r="AV351" s="125"/>
      <c r="AW351" s="126"/>
      <c r="AX351" s="126"/>
      <c r="AY351" s="126"/>
      <c r="AZ351" s="126"/>
      <c r="BA351" s="126"/>
      <c r="BB351" s="126"/>
      <c r="BC351" s="34"/>
      <c r="BD351" s="34"/>
      <c r="BE351" s="34"/>
      <c r="BF351" s="34"/>
      <c r="BG351" s="34"/>
      <c r="BH351" s="34"/>
      <c r="BI351" s="34"/>
      <c r="BJ351" s="34"/>
      <c r="BK351" s="34"/>
      <c r="BL351" s="67"/>
      <c r="BM351" s="67"/>
      <c r="BN351" s="34"/>
      <c r="BO351" s="34"/>
      <c r="BP351" s="34"/>
      <c r="BQ351" s="34"/>
      <c r="BR351" s="34"/>
      <c r="BS351" s="67"/>
      <c r="BT351" s="67"/>
      <c r="BU351" s="34"/>
      <c r="BV351" s="34"/>
      <c r="BW351" s="34"/>
      <c r="BX351" s="34"/>
      <c r="BY351" s="34"/>
      <c r="BZ351" s="34"/>
      <c r="CA351" s="13"/>
      <c r="CB351" s="13"/>
      <c r="CC351" s="13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58"/>
      <c r="DG351" s="58"/>
      <c r="DH351" s="58"/>
      <c r="DI351" s="16"/>
    </row>
    <row r="352" spans="2:113" ht="15.75" customHeight="1" x14ac:dyDescent="0.35">
      <c r="B352" s="8">
        <v>661</v>
      </c>
      <c r="C352" s="39" t="s">
        <v>618</v>
      </c>
      <c r="D352" s="10" t="s">
        <v>590</v>
      </c>
      <c r="E352" s="11" t="s">
        <v>454</v>
      </c>
      <c r="F352" s="18"/>
      <c r="G352" s="18"/>
      <c r="H352" s="18"/>
      <c r="J352" s="58"/>
      <c r="P352" s="16"/>
      <c r="T352" s="16"/>
      <c r="U352" s="59"/>
      <c r="V352" s="16"/>
      <c r="W352" s="16"/>
      <c r="X352" s="59"/>
      <c r="Y352" s="16"/>
      <c r="Z352" s="16"/>
      <c r="AA352" s="59"/>
      <c r="AB352" s="16"/>
      <c r="AC352" s="16"/>
      <c r="AD352" s="34"/>
      <c r="AE352" s="60"/>
      <c r="AF352" s="34"/>
      <c r="AG352" s="34"/>
      <c r="AH352" s="34"/>
      <c r="AI352" s="34"/>
      <c r="AJ352" s="60"/>
      <c r="AK352" s="34"/>
      <c r="AL352" s="34"/>
      <c r="AM352" s="34"/>
      <c r="AN352" s="34"/>
      <c r="AO352" s="34"/>
      <c r="AP352" s="34"/>
      <c r="AQ352" s="123"/>
      <c r="AR352" s="124"/>
      <c r="AS352" s="124"/>
      <c r="AT352" s="125"/>
      <c r="AU352" s="125"/>
      <c r="AV352" s="125"/>
      <c r="AW352" s="126"/>
      <c r="AX352" s="126"/>
      <c r="AY352" s="126"/>
      <c r="AZ352" s="126"/>
      <c r="BA352" s="126"/>
      <c r="BB352" s="126"/>
      <c r="BC352" s="34"/>
      <c r="BD352" s="34"/>
      <c r="BE352" s="34"/>
      <c r="BF352" s="34"/>
      <c r="BG352" s="34"/>
      <c r="BH352" s="34"/>
      <c r="BI352" s="34"/>
      <c r="BJ352" s="34"/>
      <c r="BK352" s="34"/>
      <c r="BL352" s="67"/>
      <c r="BM352" s="67"/>
      <c r="BN352" s="34"/>
      <c r="BO352" s="34"/>
      <c r="BP352" s="34"/>
      <c r="BQ352" s="34"/>
      <c r="BR352" s="34"/>
      <c r="BS352" s="67"/>
      <c r="BT352" s="67"/>
      <c r="BU352" s="34"/>
      <c r="BV352" s="34"/>
      <c r="BW352" s="34"/>
      <c r="BX352" s="34"/>
      <c r="BY352" s="34"/>
      <c r="BZ352" s="34"/>
      <c r="CA352" s="13"/>
      <c r="CB352" s="13"/>
      <c r="CC352" s="13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58"/>
      <c r="DG352" s="58"/>
      <c r="DH352" s="58"/>
      <c r="DI352" s="16"/>
    </row>
    <row r="353" spans="2:113" ht="15.75" customHeight="1" x14ac:dyDescent="0.35">
      <c r="B353" s="8">
        <v>662</v>
      </c>
      <c r="C353" s="39" t="s">
        <v>619</v>
      </c>
      <c r="D353" s="10" t="s">
        <v>590</v>
      </c>
      <c r="E353" s="11" t="s">
        <v>454</v>
      </c>
      <c r="F353" s="18"/>
      <c r="G353" s="18"/>
      <c r="H353" s="18"/>
      <c r="J353" s="58"/>
      <c r="P353" s="16"/>
      <c r="T353" s="16"/>
      <c r="U353" s="59"/>
      <c r="V353" s="16"/>
      <c r="W353" s="16"/>
      <c r="X353" s="59"/>
      <c r="Y353" s="16"/>
      <c r="Z353" s="16"/>
      <c r="AA353" s="59"/>
      <c r="AB353" s="16"/>
      <c r="AC353" s="16"/>
      <c r="AD353" s="34"/>
      <c r="AE353" s="60"/>
      <c r="AF353" s="34"/>
      <c r="AG353" s="34"/>
      <c r="AH353" s="34"/>
      <c r="AI353" s="34"/>
      <c r="AJ353" s="60"/>
      <c r="AK353" s="34"/>
      <c r="AL353" s="34"/>
      <c r="AM353" s="34"/>
      <c r="AN353" s="34"/>
      <c r="AO353" s="34"/>
      <c r="AP353" s="34"/>
      <c r="AQ353" s="123"/>
      <c r="AR353" s="124"/>
      <c r="AS353" s="124"/>
      <c r="AT353" s="125"/>
      <c r="AU353" s="125"/>
      <c r="AV353" s="125"/>
      <c r="AW353" s="126"/>
      <c r="AX353" s="126"/>
      <c r="AY353" s="126"/>
      <c r="AZ353" s="126"/>
      <c r="BA353" s="126"/>
      <c r="BB353" s="126"/>
      <c r="BC353" s="34"/>
      <c r="BD353" s="34"/>
      <c r="BE353" s="34"/>
      <c r="BF353" s="34"/>
      <c r="BG353" s="34"/>
      <c r="BH353" s="34"/>
      <c r="BI353" s="34"/>
      <c r="BJ353" s="34"/>
      <c r="BK353" s="34"/>
      <c r="BL353" s="67"/>
      <c r="BM353" s="67"/>
      <c r="BN353" s="34"/>
      <c r="BO353" s="34"/>
      <c r="BP353" s="34"/>
      <c r="BQ353" s="34"/>
      <c r="BR353" s="34"/>
      <c r="BS353" s="67"/>
      <c r="BT353" s="67"/>
      <c r="BU353" s="34"/>
      <c r="BV353" s="34"/>
      <c r="BW353" s="34"/>
      <c r="BX353" s="34"/>
      <c r="BY353" s="34"/>
      <c r="BZ353" s="34"/>
      <c r="CA353" s="13"/>
      <c r="CB353" s="13"/>
      <c r="CC353" s="13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58"/>
      <c r="DG353" s="58"/>
      <c r="DH353" s="58"/>
      <c r="DI353" s="16"/>
    </row>
    <row r="354" spans="2:113" ht="15.75" customHeight="1" x14ac:dyDescent="0.45">
      <c r="B354" s="8">
        <v>663</v>
      </c>
      <c r="C354" s="39" t="s">
        <v>620</v>
      </c>
      <c r="D354" s="10" t="s">
        <v>590</v>
      </c>
      <c r="E354" s="11" t="s">
        <v>454</v>
      </c>
      <c r="F354" s="56">
        <v>20</v>
      </c>
      <c r="G354" s="56">
        <v>7</v>
      </c>
      <c r="H354" s="18">
        <f>F354*G354/100</f>
        <v>1.4</v>
      </c>
      <c r="J354" s="58"/>
      <c r="K354" s="61"/>
      <c r="L354" s="62"/>
      <c r="P354" s="16"/>
      <c r="T354" s="16"/>
      <c r="U354" s="59"/>
      <c r="V354" s="16"/>
      <c r="W354" s="16"/>
      <c r="X354" s="59"/>
      <c r="Y354" s="16"/>
      <c r="Z354" s="16"/>
      <c r="AA354" s="59"/>
      <c r="AB354" s="16"/>
      <c r="AC354" s="16"/>
      <c r="AD354" s="34"/>
      <c r="AE354" s="60"/>
      <c r="AF354" s="34"/>
      <c r="AG354" s="34"/>
      <c r="AH354" s="34"/>
      <c r="AI354" s="34"/>
      <c r="AJ354" s="60"/>
      <c r="AK354" s="34"/>
      <c r="AL354" s="34"/>
      <c r="AM354" s="34"/>
      <c r="AN354" s="34"/>
      <c r="AO354" s="34"/>
      <c r="AP354" s="34"/>
      <c r="AQ354" s="123"/>
      <c r="AR354" s="124"/>
      <c r="AS354" s="124"/>
      <c r="AT354" s="125"/>
      <c r="AU354" s="125"/>
      <c r="AV354" s="125"/>
      <c r="AW354" s="126"/>
      <c r="AX354" s="126"/>
      <c r="AY354" s="126"/>
      <c r="AZ354" s="126"/>
      <c r="BA354" s="126"/>
      <c r="BB354" s="126"/>
      <c r="BC354" s="34"/>
      <c r="BD354" s="34"/>
      <c r="BE354" s="34"/>
      <c r="BF354" s="34"/>
      <c r="BG354" s="34"/>
      <c r="BH354" s="34"/>
      <c r="BI354" s="34"/>
      <c r="BJ354" s="34"/>
      <c r="BK354" s="34"/>
      <c r="BL354" s="67"/>
      <c r="BM354" s="67"/>
      <c r="BN354" s="34"/>
      <c r="BO354" s="34"/>
      <c r="BP354" s="34"/>
      <c r="BQ354" s="34"/>
      <c r="BR354" s="34"/>
      <c r="BS354" s="67"/>
      <c r="BT354" s="67"/>
      <c r="BU354" s="34"/>
      <c r="BV354" s="34"/>
      <c r="BW354" s="34"/>
      <c r="BX354" s="34"/>
      <c r="BY354" s="34"/>
      <c r="BZ354" s="34"/>
      <c r="CA354" s="13">
        <v>60</v>
      </c>
      <c r="CB354" s="13">
        <v>40</v>
      </c>
      <c r="CC354" s="13">
        <v>24</v>
      </c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58"/>
      <c r="DG354" s="58"/>
      <c r="DH354" s="58"/>
      <c r="DI354" s="16"/>
    </row>
    <row r="355" spans="2:113" ht="15.75" customHeight="1" x14ac:dyDescent="0.45">
      <c r="B355" s="8">
        <v>664</v>
      </c>
      <c r="C355" s="39" t="s">
        <v>621</v>
      </c>
      <c r="D355" s="10" t="s">
        <v>590</v>
      </c>
      <c r="E355" s="11" t="s">
        <v>454</v>
      </c>
      <c r="F355" s="18"/>
      <c r="G355" s="18"/>
      <c r="H355" s="18"/>
      <c r="J355" s="58"/>
      <c r="K355" s="63"/>
      <c r="L355" s="63"/>
      <c r="P355" s="16"/>
      <c r="T355" s="16"/>
      <c r="U355" s="59"/>
      <c r="V355" s="16"/>
      <c r="W355" s="16"/>
      <c r="X355" s="59"/>
      <c r="Y355" s="16"/>
      <c r="Z355" s="16"/>
      <c r="AA355" s="59"/>
      <c r="AB355" s="16"/>
      <c r="AC355" s="16"/>
      <c r="AD355" s="34"/>
      <c r="AE355" s="60"/>
      <c r="AF355" s="34"/>
      <c r="AG355" s="34"/>
      <c r="AH355" s="34"/>
      <c r="AI355" s="34"/>
      <c r="AJ355" s="60"/>
      <c r="AK355" s="34"/>
      <c r="AL355" s="34"/>
      <c r="AM355" s="34"/>
      <c r="AN355" s="34"/>
      <c r="AO355" s="34"/>
      <c r="AP355" s="34"/>
      <c r="AQ355" s="123"/>
      <c r="AR355" s="124"/>
      <c r="AS355" s="124"/>
      <c r="AT355" s="125"/>
      <c r="AU355" s="125"/>
      <c r="AV355" s="125"/>
      <c r="AW355" s="126"/>
      <c r="AX355" s="126"/>
      <c r="AY355" s="126"/>
      <c r="AZ355" s="126"/>
      <c r="BA355" s="126"/>
      <c r="BB355" s="126"/>
      <c r="BC355" s="34"/>
      <c r="BD355" s="34"/>
      <c r="BE355" s="34"/>
      <c r="BF355" s="34"/>
      <c r="BG355" s="34"/>
      <c r="BH355" s="34"/>
      <c r="BI355" s="34"/>
      <c r="BJ355" s="34"/>
      <c r="BK355" s="34"/>
      <c r="BL355" s="67"/>
      <c r="BM355" s="67"/>
      <c r="BN355" s="34"/>
      <c r="BO355" s="34"/>
      <c r="BP355" s="34"/>
      <c r="BQ355" s="34"/>
      <c r="BR355" s="34"/>
      <c r="BS355" s="67"/>
      <c r="BT355" s="67"/>
      <c r="BU355" s="34"/>
      <c r="BV355" s="34"/>
      <c r="BW355" s="34"/>
      <c r="BX355" s="34"/>
      <c r="BY355" s="34"/>
      <c r="BZ355" s="34"/>
      <c r="CA355" s="13"/>
      <c r="CB355" s="13"/>
      <c r="CC355" s="13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58"/>
      <c r="DG355" s="58"/>
      <c r="DH355" s="58"/>
      <c r="DI355" s="16"/>
    </row>
    <row r="356" spans="2:113" ht="15.75" customHeight="1" x14ac:dyDescent="0.45">
      <c r="B356" s="8">
        <v>665</v>
      </c>
      <c r="C356" s="39" t="s">
        <v>622</v>
      </c>
      <c r="D356" s="10" t="s">
        <v>590</v>
      </c>
      <c r="E356" s="11" t="s">
        <v>454</v>
      </c>
      <c r="F356" s="56">
        <v>80</v>
      </c>
      <c r="G356" s="56">
        <v>66</v>
      </c>
      <c r="H356" s="18">
        <f t="shared" ref="H356:H358" si="1186">F356*G356/100</f>
        <v>52.8</v>
      </c>
      <c r="J356" s="58"/>
      <c r="K356" s="63"/>
      <c r="L356" s="63"/>
      <c r="P356" s="16"/>
      <c r="T356" s="16"/>
      <c r="U356" s="59"/>
      <c r="V356" s="16"/>
      <c r="W356" s="16"/>
      <c r="X356" s="59"/>
      <c r="Y356" s="16"/>
      <c r="Z356" s="16"/>
      <c r="AA356" s="59"/>
      <c r="AB356" s="16"/>
      <c r="AC356" s="16"/>
      <c r="AD356" s="34"/>
      <c r="AE356" s="60"/>
      <c r="AF356" s="34"/>
      <c r="AG356" s="34"/>
      <c r="AH356" s="34"/>
      <c r="AI356" s="34"/>
      <c r="AJ356" s="60"/>
      <c r="AK356" s="34"/>
      <c r="AL356" s="34"/>
      <c r="AM356" s="34"/>
      <c r="AN356" s="34"/>
      <c r="AO356" s="34"/>
      <c r="AP356" s="34"/>
      <c r="AQ356" s="123"/>
      <c r="AR356" s="124"/>
      <c r="AS356" s="124"/>
      <c r="AT356" s="125"/>
      <c r="AU356" s="125"/>
      <c r="AV356" s="125"/>
      <c r="AW356" s="126"/>
      <c r="AX356" s="126"/>
      <c r="AY356" s="126"/>
      <c r="AZ356" s="126"/>
      <c r="BA356" s="126"/>
      <c r="BB356" s="126"/>
      <c r="BC356" s="34"/>
      <c r="BD356" s="34"/>
      <c r="BE356" s="34"/>
      <c r="BF356" s="34"/>
      <c r="BG356" s="34"/>
      <c r="BH356" s="34"/>
      <c r="BI356" s="34"/>
      <c r="BJ356" s="34"/>
      <c r="BK356" s="34"/>
      <c r="BL356" s="67"/>
      <c r="BM356" s="67"/>
      <c r="BN356" s="34"/>
      <c r="BO356" s="34"/>
      <c r="BP356" s="34"/>
      <c r="BQ356" s="34"/>
      <c r="BR356" s="34"/>
      <c r="BS356" s="67"/>
      <c r="BT356" s="67"/>
      <c r="BU356" s="34"/>
      <c r="BV356" s="34"/>
      <c r="BW356" s="34"/>
      <c r="BX356" s="34"/>
      <c r="BY356" s="34"/>
      <c r="BZ356" s="34"/>
      <c r="CA356" s="13">
        <v>40</v>
      </c>
      <c r="CB356" s="13">
        <v>30</v>
      </c>
      <c r="CC356" s="13">
        <v>12</v>
      </c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58"/>
      <c r="DG356" s="58"/>
      <c r="DH356" s="58"/>
      <c r="DI356" s="16"/>
    </row>
    <row r="357" spans="2:113" ht="15.75" customHeight="1" x14ac:dyDescent="0.45">
      <c r="B357" s="8">
        <v>666</v>
      </c>
      <c r="C357" s="39" t="s">
        <v>623</v>
      </c>
      <c r="D357" s="10" t="s">
        <v>590</v>
      </c>
      <c r="E357" s="11" t="s">
        <v>454</v>
      </c>
      <c r="F357" s="56">
        <v>90</v>
      </c>
      <c r="G357" s="56">
        <v>33</v>
      </c>
      <c r="H357" s="18">
        <f t="shared" si="1186"/>
        <v>29.7</v>
      </c>
      <c r="J357" s="58"/>
      <c r="K357" s="63"/>
      <c r="L357" s="63"/>
      <c r="P357" s="16"/>
      <c r="T357" s="16"/>
      <c r="U357" s="59"/>
      <c r="V357" s="16"/>
      <c r="W357" s="16"/>
      <c r="X357" s="59"/>
      <c r="Y357" s="16"/>
      <c r="Z357" s="16"/>
      <c r="AA357" s="59"/>
      <c r="AB357" s="16"/>
      <c r="AC357" s="16"/>
      <c r="AD357" s="34"/>
      <c r="AE357" s="60"/>
      <c r="AF357" s="34"/>
      <c r="AG357" s="34"/>
      <c r="AH357" s="34"/>
      <c r="AI357" s="34"/>
      <c r="AJ357" s="60"/>
      <c r="AK357" s="34"/>
      <c r="AL357" s="34"/>
      <c r="AM357" s="34"/>
      <c r="AN357" s="34"/>
      <c r="AO357" s="34"/>
      <c r="AP357" s="34"/>
      <c r="AQ357" s="123"/>
      <c r="AR357" s="124"/>
      <c r="AS357" s="124"/>
      <c r="AT357" s="125"/>
      <c r="AU357" s="125"/>
      <c r="AV357" s="125"/>
      <c r="AW357" s="126"/>
      <c r="AX357" s="126"/>
      <c r="AY357" s="126"/>
      <c r="AZ357" s="126"/>
      <c r="BA357" s="126"/>
      <c r="BB357" s="126"/>
      <c r="BC357" s="34"/>
      <c r="BD357" s="34"/>
      <c r="BE357" s="34"/>
      <c r="BF357" s="34"/>
      <c r="BG357" s="34"/>
      <c r="BH357" s="34"/>
      <c r="BI357" s="34"/>
      <c r="BJ357" s="34"/>
      <c r="BK357" s="34"/>
      <c r="BL357" s="67"/>
      <c r="BM357" s="67"/>
      <c r="BN357" s="34"/>
      <c r="BO357" s="34"/>
      <c r="BP357" s="34"/>
      <c r="BQ357" s="34"/>
      <c r="BR357" s="34"/>
      <c r="BS357" s="67"/>
      <c r="BT357" s="67"/>
      <c r="BU357" s="34"/>
      <c r="BV357" s="34"/>
      <c r="BW357" s="34"/>
      <c r="BX357" s="34"/>
      <c r="BY357" s="34"/>
      <c r="BZ357" s="34"/>
      <c r="CA357" s="13">
        <v>40</v>
      </c>
      <c r="CB357" s="13">
        <v>20</v>
      </c>
      <c r="CC357" s="13">
        <v>8</v>
      </c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58"/>
      <c r="DG357" s="58"/>
      <c r="DH357" s="58"/>
      <c r="DI357" s="16"/>
    </row>
    <row r="358" spans="2:113" ht="15.75" customHeight="1" x14ac:dyDescent="0.45">
      <c r="B358" s="8">
        <v>667</v>
      </c>
      <c r="C358" s="39" t="s">
        <v>624</v>
      </c>
      <c r="D358" s="10" t="s">
        <v>590</v>
      </c>
      <c r="E358" s="11" t="s">
        <v>454</v>
      </c>
      <c r="F358" s="56">
        <v>40</v>
      </c>
      <c r="G358" s="56">
        <v>7</v>
      </c>
      <c r="H358" s="18">
        <f t="shared" si="1186"/>
        <v>2.8</v>
      </c>
      <c r="J358" s="58"/>
      <c r="K358" s="63"/>
      <c r="L358" s="63"/>
      <c r="P358" s="16"/>
      <c r="T358" s="16"/>
      <c r="U358" s="59"/>
      <c r="V358" s="16"/>
      <c r="W358" s="16"/>
      <c r="X358" s="59"/>
      <c r="Y358" s="16"/>
      <c r="Z358" s="16"/>
      <c r="AA358" s="59"/>
      <c r="AB358" s="16"/>
      <c r="AC358" s="16"/>
      <c r="AD358" s="34"/>
      <c r="AE358" s="60"/>
      <c r="AF358" s="34"/>
      <c r="AG358" s="34"/>
      <c r="AH358" s="34"/>
      <c r="AI358" s="34"/>
      <c r="AJ358" s="60"/>
      <c r="AK358" s="34"/>
      <c r="AL358" s="34"/>
      <c r="AM358" s="34"/>
      <c r="AN358" s="34"/>
      <c r="AO358" s="34"/>
      <c r="AP358" s="34"/>
      <c r="AQ358" s="123"/>
      <c r="AR358" s="124"/>
      <c r="AS358" s="124"/>
      <c r="AT358" s="125"/>
      <c r="AU358" s="125"/>
      <c r="AV358" s="125"/>
      <c r="AW358" s="126"/>
      <c r="AX358" s="126"/>
      <c r="AY358" s="126"/>
      <c r="AZ358" s="126"/>
      <c r="BA358" s="126"/>
      <c r="BB358" s="126"/>
      <c r="BC358" s="34"/>
      <c r="BD358" s="34"/>
      <c r="BE358" s="34"/>
      <c r="BF358" s="34"/>
      <c r="BG358" s="34"/>
      <c r="BH358" s="34"/>
      <c r="BI358" s="34"/>
      <c r="BJ358" s="34"/>
      <c r="BK358" s="34"/>
      <c r="BL358" s="67"/>
      <c r="BM358" s="67"/>
      <c r="BN358" s="34"/>
      <c r="BO358" s="34"/>
      <c r="BP358" s="34"/>
      <c r="BQ358" s="34"/>
      <c r="BR358" s="34"/>
      <c r="BS358" s="67"/>
      <c r="BT358" s="67"/>
      <c r="BU358" s="34"/>
      <c r="BV358" s="34"/>
      <c r="BW358" s="34"/>
      <c r="BX358" s="34"/>
      <c r="BY358" s="34"/>
      <c r="BZ358" s="34"/>
      <c r="CA358" s="13">
        <v>40</v>
      </c>
      <c r="CB358" s="13">
        <v>30</v>
      </c>
      <c r="CC358" s="13">
        <v>12</v>
      </c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58"/>
      <c r="DG358" s="58"/>
      <c r="DH358" s="58"/>
      <c r="DI358" s="16"/>
    </row>
    <row r="359" spans="2:113" ht="15.75" customHeight="1" x14ac:dyDescent="0.45">
      <c r="B359" s="8">
        <v>668</v>
      </c>
      <c r="C359" s="39" t="s">
        <v>625</v>
      </c>
      <c r="D359" s="10" t="s">
        <v>590</v>
      </c>
      <c r="E359" s="11" t="s">
        <v>454</v>
      </c>
      <c r="F359" s="18"/>
      <c r="G359" s="18"/>
      <c r="H359" s="18"/>
      <c r="J359" s="58"/>
      <c r="K359" s="63"/>
      <c r="L359" s="63"/>
      <c r="P359" s="16"/>
      <c r="T359" s="16"/>
      <c r="U359" s="59"/>
      <c r="V359" s="16"/>
      <c r="W359" s="16"/>
      <c r="X359" s="59"/>
      <c r="Y359" s="16"/>
      <c r="Z359" s="16"/>
      <c r="AA359" s="59"/>
      <c r="AB359" s="16"/>
      <c r="AC359" s="16"/>
      <c r="AD359" s="34"/>
      <c r="AE359" s="60"/>
      <c r="AF359" s="34"/>
      <c r="AG359" s="34"/>
      <c r="AH359" s="34"/>
      <c r="AI359" s="34"/>
      <c r="AJ359" s="60"/>
      <c r="AK359" s="34"/>
      <c r="AL359" s="34"/>
      <c r="AM359" s="34"/>
      <c r="AN359" s="34"/>
      <c r="AO359" s="34"/>
      <c r="AP359" s="34"/>
      <c r="AQ359" s="123"/>
      <c r="AR359" s="124"/>
      <c r="AS359" s="124"/>
      <c r="AT359" s="125"/>
      <c r="AU359" s="125"/>
      <c r="AV359" s="125"/>
      <c r="AW359" s="126"/>
      <c r="AX359" s="126"/>
      <c r="AY359" s="126"/>
      <c r="AZ359" s="126"/>
      <c r="BA359" s="126"/>
      <c r="BB359" s="126"/>
      <c r="BC359" s="34"/>
      <c r="BD359" s="34"/>
      <c r="BE359" s="34"/>
      <c r="BF359" s="34"/>
      <c r="BG359" s="34"/>
      <c r="BH359" s="34"/>
      <c r="BI359" s="34"/>
      <c r="BJ359" s="34"/>
      <c r="BK359" s="34"/>
      <c r="BL359" s="67"/>
      <c r="BM359" s="67"/>
      <c r="BN359" s="34"/>
      <c r="BO359" s="34"/>
      <c r="BP359" s="34"/>
      <c r="BQ359" s="34"/>
      <c r="BR359" s="34"/>
      <c r="BS359" s="67"/>
      <c r="BT359" s="67"/>
      <c r="BU359" s="34"/>
      <c r="BV359" s="34"/>
      <c r="BW359" s="34"/>
      <c r="BX359" s="34"/>
      <c r="BY359" s="34"/>
      <c r="BZ359" s="34"/>
      <c r="CA359" s="13"/>
      <c r="CB359" s="13"/>
      <c r="CC359" s="13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58"/>
      <c r="DG359" s="58"/>
      <c r="DH359" s="58"/>
      <c r="DI359" s="16"/>
    </row>
    <row r="360" spans="2:113" ht="15.75" customHeight="1" x14ac:dyDescent="0.45">
      <c r="B360" s="8">
        <v>669</v>
      </c>
      <c r="C360" s="39" t="s">
        <v>626</v>
      </c>
      <c r="D360" s="10" t="s">
        <v>590</v>
      </c>
      <c r="E360" s="11" t="s">
        <v>454</v>
      </c>
      <c r="F360" s="18"/>
      <c r="G360" s="18"/>
      <c r="H360" s="18"/>
      <c r="J360" s="58"/>
      <c r="K360" s="63"/>
      <c r="L360" s="63"/>
      <c r="P360" s="16"/>
      <c r="T360" s="16"/>
      <c r="U360" s="59"/>
      <c r="V360" s="16"/>
      <c r="W360" s="16"/>
      <c r="X360" s="59"/>
      <c r="Y360" s="16"/>
      <c r="Z360" s="16"/>
      <c r="AA360" s="59"/>
      <c r="AB360" s="16"/>
      <c r="AC360" s="16"/>
      <c r="AD360" s="34"/>
      <c r="AE360" s="60"/>
      <c r="AF360" s="34"/>
      <c r="AG360" s="34"/>
      <c r="AH360" s="34"/>
      <c r="AI360" s="34"/>
      <c r="AJ360" s="60"/>
      <c r="AK360" s="34"/>
      <c r="AL360" s="34"/>
      <c r="AM360" s="34"/>
      <c r="AN360" s="34"/>
      <c r="AO360" s="34"/>
      <c r="AP360" s="34"/>
      <c r="AQ360" s="123"/>
      <c r="AR360" s="124"/>
      <c r="AS360" s="124"/>
      <c r="AT360" s="125"/>
      <c r="AU360" s="125"/>
      <c r="AV360" s="125"/>
      <c r="AW360" s="126"/>
      <c r="AX360" s="126"/>
      <c r="AY360" s="126"/>
      <c r="AZ360" s="126"/>
      <c r="BA360" s="126"/>
      <c r="BB360" s="126"/>
      <c r="BC360" s="34"/>
      <c r="BD360" s="34"/>
      <c r="BE360" s="34"/>
      <c r="BF360" s="34"/>
      <c r="BG360" s="34"/>
      <c r="BH360" s="34"/>
      <c r="BI360" s="34"/>
      <c r="BJ360" s="34"/>
      <c r="BK360" s="34"/>
      <c r="BL360" s="67"/>
      <c r="BM360" s="67"/>
      <c r="BN360" s="34"/>
      <c r="BO360" s="34"/>
      <c r="BP360" s="34"/>
      <c r="BQ360" s="34"/>
      <c r="BR360" s="34"/>
      <c r="BS360" s="67"/>
      <c r="BT360" s="67"/>
      <c r="BU360" s="34"/>
      <c r="BV360" s="34"/>
      <c r="BW360" s="34"/>
      <c r="BX360" s="34"/>
      <c r="BY360" s="34"/>
      <c r="BZ360" s="34"/>
      <c r="CA360" s="13">
        <v>40</v>
      </c>
      <c r="CB360" s="13">
        <v>20</v>
      </c>
      <c r="CC360" s="13">
        <v>8</v>
      </c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58"/>
      <c r="DG360" s="58"/>
      <c r="DH360" s="58"/>
      <c r="DI360" s="16"/>
    </row>
    <row r="361" spans="2:113" ht="15.75" customHeight="1" x14ac:dyDescent="0.45">
      <c r="B361" s="8">
        <v>670</v>
      </c>
      <c r="C361" s="39" t="s">
        <v>627</v>
      </c>
      <c r="D361" s="10" t="s">
        <v>590</v>
      </c>
      <c r="E361" s="11" t="s">
        <v>454</v>
      </c>
      <c r="F361" s="56">
        <v>80</v>
      </c>
      <c r="G361" s="56">
        <v>55.3</v>
      </c>
      <c r="H361" s="18">
        <f t="shared" ref="H361:H368" si="1187">F361*G361/100</f>
        <v>44.24</v>
      </c>
      <c r="J361" s="58"/>
      <c r="K361" s="63"/>
      <c r="L361" s="63"/>
      <c r="P361" s="16"/>
      <c r="T361" s="16"/>
      <c r="U361" s="59"/>
      <c r="V361" s="16"/>
      <c r="W361" s="16"/>
      <c r="X361" s="59"/>
      <c r="Y361" s="16"/>
      <c r="Z361" s="16"/>
      <c r="AA361" s="59"/>
      <c r="AB361" s="16"/>
      <c r="AC361" s="16"/>
      <c r="AD361" s="34"/>
      <c r="AE361" s="60"/>
      <c r="AF361" s="34"/>
      <c r="AG361" s="34"/>
      <c r="AH361" s="34"/>
      <c r="AI361" s="34"/>
      <c r="AJ361" s="60"/>
      <c r="AK361" s="34"/>
      <c r="AL361" s="34"/>
      <c r="AM361" s="34"/>
      <c r="AN361" s="34"/>
      <c r="AO361" s="34"/>
      <c r="AP361" s="34"/>
      <c r="AQ361" s="123"/>
      <c r="AR361" s="124"/>
      <c r="AS361" s="124"/>
      <c r="AT361" s="125"/>
      <c r="AU361" s="125"/>
      <c r="AV361" s="125"/>
      <c r="AW361" s="126"/>
      <c r="AX361" s="126"/>
      <c r="AY361" s="126"/>
      <c r="AZ361" s="126"/>
      <c r="BA361" s="126"/>
      <c r="BB361" s="126"/>
      <c r="BC361" s="34"/>
      <c r="BD361" s="34"/>
      <c r="BE361" s="34"/>
      <c r="BF361" s="34"/>
      <c r="BG361" s="34"/>
      <c r="BH361" s="34"/>
      <c r="BI361" s="34"/>
      <c r="BJ361" s="34"/>
      <c r="BK361" s="34"/>
      <c r="BL361" s="67"/>
      <c r="BM361" s="67"/>
      <c r="BN361" s="34"/>
      <c r="BO361" s="34"/>
      <c r="BP361" s="34"/>
      <c r="BQ361" s="34"/>
      <c r="BR361" s="34"/>
      <c r="BS361" s="67"/>
      <c r="BT361" s="67"/>
      <c r="BU361" s="34"/>
      <c r="BV361" s="34"/>
      <c r="BW361" s="34"/>
      <c r="BX361" s="34"/>
      <c r="BY361" s="34"/>
      <c r="BZ361" s="34"/>
      <c r="CA361" s="13">
        <v>35</v>
      </c>
      <c r="CB361" s="13">
        <v>35</v>
      </c>
      <c r="CC361" s="13">
        <v>12.25</v>
      </c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58"/>
      <c r="DG361" s="58"/>
      <c r="DH361" s="58"/>
      <c r="DI361" s="16"/>
    </row>
    <row r="362" spans="2:113" ht="15.75" customHeight="1" x14ac:dyDescent="0.45">
      <c r="B362" s="8">
        <v>672</v>
      </c>
      <c r="C362" s="39" t="s">
        <v>628</v>
      </c>
      <c r="D362" s="10" t="s">
        <v>590</v>
      </c>
      <c r="E362" s="11" t="s">
        <v>454</v>
      </c>
      <c r="F362" s="56">
        <v>30</v>
      </c>
      <c r="G362" s="56">
        <v>14</v>
      </c>
      <c r="H362" s="18">
        <f t="shared" si="1187"/>
        <v>4.2</v>
      </c>
      <c r="J362" s="58"/>
      <c r="K362" s="63"/>
      <c r="L362" s="63"/>
      <c r="P362" s="16"/>
      <c r="T362" s="16"/>
      <c r="U362" s="59"/>
      <c r="V362" s="16"/>
      <c r="W362" s="16"/>
      <c r="X362" s="59"/>
      <c r="Y362" s="16"/>
      <c r="Z362" s="16"/>
      <c r="AA362" s="59"/>
      <c r="AB362" s="16"/>
      <c r="AC362" s="16"/>
      <c r="AD362" s="34"/>
      <c r="AE362" s="60"/>
      <c r="AF362" s="34"/>
      <c r="AG362" s="34"/>
      <c r="AH362" s="34"/>
      <c r="AI362" s="34"/>
      <c r="AJ362" s="60"/>
      <c r="AK362" s="34"/>
      <c r="AL362" s="34"/>
      <c r="AM362" s="34"/>
      <c r="AN362" s="34"/>
      <c r="AO362" s="34"/>
      <c r="AP362" s="34"/>
      <c r="AQ362" s="123"/>
      <c r="AR362" s="124"/>
      <c r="AS362" s="124"/>
      <c r="AT362" s="125"/>
      <c r="AU362" s="125"/>
      <c r="AV362" s="125"/>
      <c r="AW362" s="126"/>
      <c r="AX362" s="126"/>
      <c r="AY362" s="126"/>
      <c r="AZ362" s="126"/>
      <c r="BA362" s="126"/>
      <c r="BB362" s="126"/>
      <c r="BC362" s="34"/>
      <c r="BD362" s="34"/>
      <c r="BE362" s="34"/>
      <c r="BF362" s="34"/>
      <c r="BG362" s="34"/>
      <c r="BH362" s="34"/>
      <c r="BI362" s="34"/>
      <c r="BJ362" s="34"/>
      <c r="BK362" s="34"/>
      <c r="BL362" s="67"/>
      <c r="BM362" s="67"/>
      <c r="BN362" s="34"/>
      <c r="BO362" s="34"/>
      <c r="BP362" s="34"/>
      <c r="BQ362" s="34"/>
      <c r="BR362" s="34"/>
      <c r="BS362" s="67"/>
      <c r="BT362" s="67"/>
      <c r="BU362" s="34"/>
      <c r="BV362" s="34"/>
      <c r="BW362" s="34"/>
      <c r="BX362" s="34"/>
      <c r="BY362" s="34"/>
      <c r="BZ362" s="34"/>
      <c r="CA362" s="13">
        <v>60</v>
      </c>
      <c r="CB362" s="13">
        <v>40</v>
      </c>
      <c r="CC362" s="13">
        <v>24</v>
      </c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58"/>
      <c r="DG362" s="58"/>
      <c r="DH362" s="58"/>
      <c r="DI362" s="16"/>
    </row>
    <row r="363" spans="2:113" ht="15.75" customHeight="1" x14ac:dyDescent="0.45">
      <c r="B363" s="8">
        <v>673</v>
      </c>
      <c r="C363" s="39" t="s">
        <v>629</v>
      </c>
      <c r="D363" s="10" t="s">
        <v>590</v>
      </c>
      <c r="E363" s="11" t="s">
        <v>454</v>
      </c>
      <c r="F363" s="56">
        <v>30</v>
      </c>
      <c r="G363" s="56">
        <v>7</v>
      </c>
      <c r="H363" s="18">
        <f t="shared" si="1187"/>
        <v>2.1</v>
      </c>
      <c r="J363" s="58"/>
      <c r="K363" s="63"/>
      <c r="L363" s="63"/>
      <c r="P363" s="16"/>
      <c r="T363" s="16"/>
      <c r="U363" s="59"/>
      <c r="V363" s="16"/>
      <c r="W363" s="16"/>
      <c r="X363" s="59"/>
      <c r="Y363" s="16"/>
      <c r="Z363" s="16"/>
      <c r="AA363" s="59"/>
      <c r="AB363" s="16"/>
      <c r="AC363" s="16"/>
      <c r="AD363" s="34"/>
      <c r="AE363" s="60"/>
      <c r="AF363" s="34"/>
      <c r="AG363" s="34"/>
      <c r="AH363" s="34"/>
      <c r="AI363" s="34"/>
      <c r="AJ363" s="60"/>
      <c r="AK363" s="34"/>
      <c r="AL363" s="34"/>
      <c r="AM363" s="34"/>
      <c r="AN363" s="34"/>
      <c r="AO363" s="34"/>
      <c r="AP363" s="34"/>
      <c r="AQ363" s="123"/>
      <c r="AR363" s="124"/>
      <c r="AS363" s="124"/>
      <c r="AT363" s="125"/>
      <c r="AU363" s="125"/>
      <c r="AV363" s="125"/>
      <c r="AW363" s="126"/>
      <c r="AX363" s="126"/>
      <c r="AY363" s="126"/>
      <c r="AZ363" s="126"/>
      <c r="BA363" s="126"/>
      <c r="BB363" s="126"/>
      <c r="BC363" s="34"/>
      <c r="BD363" s="34"/>
      <c r="BE363" s="34"/>
      <c r="BF363" s="34"/>
      <c r="BG363" s="34"/>
      <c r="BH363" s="34"/>
      <c r="BI363" s="34"/>
      <c r="BJ363" s="34"/>
      <c r="BK363" s="34"/>
      <c r="BL363" s="67"/>
      <c r="BM363" s="67"/>
      <c r="BN363" s="34"/>
      <c r="BO363" s="34"/>
      <c r="BP363" s="34"/>
      <c r="BQ363" s="34"/>
      <c r="BR363" s="34"/>
      <c r="BS363" s="67"/>
      <c r="BT363" s="67"/>
      <c r="BU363" s="34"/>
      <c r="BV363" s="34"/>
      <c r="BW363" s="34"/>
      <c r="BX363" s="34"/>
      <c r="BY363" s="34"/>
      <c r="BZ363" s="34"/>
      <c r="CA363" s="13">
        <v>40</v>
      </c>
      <c r="CB363" s="13">
        <v>25</v>
      </c>
      <c r="CC363" s="13">
        <v>10</v>
      </c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58"/>
      <c r="DG363" s="58"/>
      <c r="DH363" s="58"/>
      <c r="DI363" s="16"/>
    </row>
    <row r="364" spans="2:113" ht="15.75" customHeight="1" x14ac:dyDescent="0.45">
      <c r="B364" s="8">
        <v>674</v>
      </c>
      <c r="C364" s="39" t="s">
        <v>631</v>
      </c>
      <c r="D364" s="10" t="s">
        <v>590</v>
      </c>
      <c r="E364" s="11" t="s">
        <v>454</v>
      </c>
      <c r="F364" s="56">
        <v>20</v>
      </c>
      <c r="G364" s="56">
        <v>10.5</v>
      </c>
      <c r="H364" s="18">
        <f t="shared" si="1187"/>
        <v>2.1</v>
      </c>
      <c r="J364" s="58"/>
      <c r="K364" s="63"/>
      <c r="L364" s="63"/>
      <c r="P364" s="16"/>
      <c r="T364" s="16"/>
      <c r="U364" s="59"/>
      <c r="V364" s="16"/>
      <c r="W364" s="16"/>
      <c r="X364" s="59"/>
      <c r="Y364" s="16"/>
      <c r="Z364" s="16"/>
      <c r="AA364" s="59"/>
      <c r="AB364" s="16"/>
      <c r="AC364" s="16"/>
      <c r="AD364" s="34"/>
      <c r="AE364" s="60"/>
      <c r="AF364" s="34"/>
      <c r="AG364" s="34"/>
      <c r="AH364" s="34"/>
      <c r="AI364" s="34"/>
      <c r="AJ364" s="60"/>
      <c r="AK364" s="34"/>
      <c r="AL364" s="34"/>
      <c r="AM364" s="34"/>
      <c r="AN364" s="34"/>
      <c r="AO364" s="34"/>
      <c r="AP364" s="34"/>
      <c r="AQ364" s="123"/>
      <c r="AR364" s="124"/>
      <c r="AS364" s="124"/>
      <c r="AT364" s="125"/>
      <c r="AU364" s="125"/>
      <c r="AV364" s="125"/>
      <c r="AW364" s="126"/>
      <c r="AX364" s="126"/>
      <c r="AY364" s="126"/>
      <c r="AZ364" s="126"/>
      <c r="BA364" s="126"/>
      <c r="BB364" s="126"/>
      <c r="BC364" s="34"/>
      <c r="BD364" s="34"/>
      <c r="BE364" s="34"/>
      <c r="BF364" s="34"/>
      <c r="BG364" s="34"/>
      <c r="BH364" s="34"/>
      <c r="BI364" s="34"/>
      <c r="BJ364" s="34"/>
      <c r="BK364" s="34"/>
      <c r="BL364" s="67"/>
      <c r="BM364" s="67"/>
      <c r="BN364" s="34"/>
      <c r="BO364" s="34"/>
      <c r="BP364" s="34"/>
      <c r="BQ364" s="34"/>
      <c r="BR364" s="34"/>
      <c r="BS364" s="67"/>
      <c r="BT364" s="67"/>
      <c r="BU364" s="34"/>
      <c r="BV364" s="34"/>
      <c r="BW364" s="34"/>
      <c r="BX364" s="34"/>
      <c r="BY364" s="34"/>
      <c r="BZ364" s="34"/>
      <c r="CA364" s="13">
        <v>50</v>
      </c>
      <c r="CB364" s="13">
        <v>30</v>
      </c>
      <c r="CC364" s="13">
        <v>15</v>
      </c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58"/>
      <c r="DG364" s="58"/>
      <c r="DH364" s="58"/>
      <c r="DI364" s="16"/>
    </row>
    <row r="365" spans="2:113" ht="15.75" customHeight="1" x14ac:dyDescent="0.45">
      <c r="B365" s="8">
        <v>675</v>
      </c>
      <c r="C365" s="39" t="s">
        <v>632</v>
      </c>
      <c r="D365" s="10" t="s">
        <v>590</v>
      </c>
      <c r="E365" s="11" t="s">
        <v>454</v>
      </c>
      <c r="F365" s="56">
        <v>60</v>
      </c>
      <c r="G365" s="56">
        <v>14</v>
      </c>
      <c r="H365" s="18">
        <f t="shared" si="1187"/>
        <v>8.4</v>
      </c>
      <c r="J365" s="58"/>
      <c r="K365" s="63"/>
      <c r="L365" s="63"/>
      <c r="P365" s="16"/>
      <c r="T365" s="16"/>
      <c r="U365" s="59"/>
      <c r="V365" s="16"/>
      <c r="W365" s="16"/>
      <c r="X365" s="59"/>
      <c r="Y365" s="16"/>
      <c r="Z365" s="16"/>
      <c r="AA365" s="59"/>
      <c r="AB365" s="16"/>
      <c r="AC365" s="16"/>
      <c r="AD365" s="34"/>
      <c r="AE365" s="60"/>
      <c r="AF365" s="34"/>
      <c r="AG365" s="34"/>
      <c r="AH365" s="34"/>
      <c r="AI365" s="34"/>
      <c r="AJ365" s="60"/>
      <c r="AK365" s="34"/>
      <c r="AL365" s="34"/>
      <c r="AM365" s="34"/>
      <c r="AN365" s="34"/>
      <c r="AO365" s="34"/>
      <c r="AP365" s="34"/>
      <c r="AQ365" s="123"/>
      <c r="AR365" s="124"/>
      <c r="AS365" s="124"/>
      <c r="AT365" s="125"/>
      <c r="AU365" s="125"/>
      <c r="AV365" s="125"/>
      <c r="AW365" s="126"/>
      <c r="AX365" s="126"/>
      <c r="AY365" s="126"/>
      <c r="AZ365" s="126"/>
      <c r="BA365" s="126"/>
      <c r="BB365" s="126"/>
      <c r="BC365" s="34"/>
      <c r="BD365" s="34"/>
      <c r="BE365" s="34"/>
      <c r="BF365" s="34"/>
      <c r="BG365" s="34"/>
      <c r="BH365" s="34"/>
      <c r="BI365" s="34"/>
      <c r="BJ365" s="34"/>
      <c r="BK365" s="34"/>
      <c r="BL365" s="67"/>
      <c r="BM365" s="67"/>
      <c r="BN365" s="34"/>
      <c r="BO365" s="34"/>
      <c r="BP365" s="34"/>
      <c r="BQ365" s="34"/>
      <c r="BR365" s="34"/>
      <c r="BS365" s="67"/>
      <c r="BT365" s="67"/>
      <c r="BU365" s="34"/>
      <c r="BV365" s="34"/>
      <c r="BW365" s="34"/>
      <c r="BX365" s="34"/>
      <c r="BY365" s="34"/>
      <c r="BZ365" s="34"/>
      <c r="CA365" s="13">
        <v>40</v>
      </c>
      <c r="CB365" s="13">
        <v>25</v>
      </c>
      <c r="CC365" s="13">
        <v>10</v>
      </c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58"/>
      <c r="DG365" s="58"/>
      <c r="DH365" s="58"/>
      <c r="DI365" s="16"/>
    </row>
    <row r="366" spans="2:113" ht="15.75" customHeight="1" x14ac:dyDescent="0.45">
      <c r="B366" s="8">
        <v>676</v>
      </c>
      <c r="C366" s="39" t="s">
        <v>633</v>
      </c>
      <c r="D366" s="10" t="s">
        <v>590</v>
      </c>
      <c r="E366" s="11" t="s">
        <v>454</v>
      </c>
      <c r="F366" s="56">
        <v>30</v>
      </c>
      <c r="G366" s="56">
        <v>21</v>
      </c>
      <c r="H366" s="18">
        <f t="shared" si="1187"/>
        <v>6.3</v>
      </c>
      <c r="J366" s="58"/>
      <c r="K366" s="63"/>
      <c r="L366" s="63"/>
      <c r="P366" s="16"/>
      <c r="T366" s="16"/>
      <c r="U366" s="59"/>
      <c r="V366" s="16"/>
      <c r="W366" s="16"/>
      <c r="X366" s="59"/>
      <c r="Y366" s="16"/>
      <c r="Z366" s="16"/>
      <c r="AA366" s="59"/>
      <c r="AB366" s="16"/>
      <c r="AC366" s="16"/>
      <c r="AD366" s="34"/>
      <c r="AE366" s="60"/>
      <c r="AF366" s="34"/>
      <c r="AG366" s="34"/>
      <c r="AH366" s="34"/>
      <c r="AI366" s="34"/>
      <c r="AJ366" s="60"/>
      <c r="AK366" s="34"/>
      <c r="AL366" s="34"/>
      <c r="AM366" s="34"/>
      <c r="AN366" s="34"/>
      <c r="AO366" s="34"/>
      <c r="AP366" s="34"/>
      <c r="AQ366" s="123"/>
      <c r="AR366" s="124"/>
      <c r="AS366" s="124"/>
      <c r="AT366" s="125"/>
      <c r="AU366" s="125"/>
      <c r="AV366" s="125"/>
      <c r="AW366" s="126"/>
      <c r="AX366" s="126"/>
      <c r="AY366" s="126"/>
      <c r="AZ366" s="126"/>
      <c r="BA366" s="126"/>
      <c r="BB366" s="126"/>
      <c r="BC366" s="34"/>
      <c r="BD366" s="34"/>
      <c r="BE366" s="34"/>
      <c r="BF366" s="34"/>
      <c r="BG366" s="34"/>
      <c r="BH366" s="34"/>
      <c r="BI366" s="34"/>
      <c r="BJ366" s="34"/>
      <c r="BK366" s="34"/>
      <c r="BL366" s="67"/>
      <c r="BM366" s="67"/>
      <c r="BN366" s="34"/>
      <c r="BO366" s="34"/>
      <c r="BP366" s="34"/>
      <c r="BQ366" s="34"/>
      <c r="BR366" s="34"/>
      <c r="BS366" s="67"/>
      <c r="BT366" s="67"/>
      <c r="BU366" s="34"/>
      <c r="BV366" s="34"/>
      <c r="BW366" s="34"/>
      <c r="BX366" s="34"/>
      <c r="BY366" s="34"/>
      <c r="BZ366" s="34"/>
      <c r="CA366" s="13"/>
      <c r="CB366" s="13"/>
      <c r="CC366" s="13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58"/>
      <c r="DG366" s="58"/>
      <c r="DH366" s="58"/>
      <c r="DI366" s="16"/>
    </row>
    <row r="367" spans="2:113" ht="15.75" customHeight="1" x14ac:dyDescent="0.45">
      <c r="B367" s="8">
        <v>677</v>
      </c>
      <c r="C367" s="39" t="s">
        <v>635</v>
      </c>
      <c r="D367" s="10" t="s">
        <v>590</v>
      </c>
      <c r="E367" s="11" t="s">
        <v>454</v>
      </c>
      <c r="F367" s="56">
        <v>50</v>
      </c>
      <c r="G367" s="56">
        <v>21</v>
      </c>
      <c r="H367" s="18">
        <f t="shared" si="1187"/>
        <v>10.5</v>
      </c>
      <c r="J367" s="58"/>
      <c r="K367" s="63"/>
      <c r="L367" s="63"/>
      <c r="P367" s="16"/>
      <c r="T367" s="16"/>
      <c r="U367" s="59"/>
      <c r="V367" s="16"/>
      <c r="W367" s="16"/>
      <c r="X367" s="59"/>
      <c r="Y367" s="16"/>
      <c r="Z367" s="16"/>
      <c r="AA367" s="59"/>
      <c r="AB367" s="16"/>
      <c r="AC367" s="16"/>
      <c r="AD367" s="34"/>
      <c r="AE367" s="60"/>
      <c r="AF367" s="34"/>
      <c r="AG367" s="34"/>
      <c r="AH367" s="34"/>
      <c r="AI367" s="34"/>
      <c r="AJ367" s="60"/>
      <c r="AK367" s="34"/>
      <c r="AL367" s="34"/>
      <c r="AM367" s="34"/>
      <c r="AN367" s="34"/>
      <c r="AO367" s="34"/>
      <c r="AP367" s="34"/>
      <c r="AQ367" s="123"/>
      <c r="AR367" s="124"/>
      <c r="AS367" s="124"/>
      <c r="AT367" s="125"/>
      <c r="AU367" s="125"/>
      <c r="AV367" s="125"/>
      <c r="AW367" s="126"/>
      <c r="AX367" s="126"/>
      <c r="AY367" s="126"/>
      <c r="AZ367" s="126"/>
      <c r="BA367" s="126"/>
      <c r="BB367" s="126"/>
      <c r="BC367" s="34"/>
      <c r="BD367" s="34"/>
      <c r="BE367" s="34"/>
      <c r="BF367" s="34"/>
      <c r="BG367" s="34"/>
      <c r="BH367" s="34"/>
      <c r="BI367" s="34"/>
      <c r="BJ367" s="34"/>
      <c r="BK367" s="34"/>
      <c r="BL367" s="67"/>
      <c r="BM367" s="67"/>
      <c r="BN367" s="34"/>
      <c r="BO367" s="34"/>
      <c r="BP367" s="34"/>
      <c r="BQ367" s="34"/>
      <c r="BR367" s="34"/>
      <c r="BS367" s="67"/>
      <c r="BT367" s="67"/>
      <c r="BU367" s="34"/>
      <c r="BV367" s="34"/>
      <c r="BW367" s="34"/>
      <c r="BX367" s="34"/>
      <c r="BY367" s="34"/>
      <c r="BZ367" s="34"/>
      <c r="CA367" s="13"/>
      <c r="CB367" s="13"/>
      <c r="CC367" s="13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58"/>
      <c r="DG367" s="58"/>
      <c r="DH367" s="58"/>
      <c r="DI367" s="16"/>
    </row>
    <row r="368" spans="2:113" ht="15.75" customHeight="1" x14ac:dyDescent="0.45">
      <c r="B368" s="8">
        <v>678</v>
      </c>
      <c r="C368" s="39" t="s">
        <v>637</v>
      </c>
      <c r="D368" s="10" t="s">
        <v>590</v>
      </c>
      <c r="E368" s="11" t="s">
        <v>454</v>
      </c>
      <c r="F368" s="56">
        <v>40</v>
      </c>
      <c r="G368" s="56">
        <v>10.5</v>
      </c>
      <c r="H368" s="18">
        <f t="shared" si="1187"/>
        <v>4.2</v>
      </c>
      <c r="J368" s="58"/>
      <c r="K368" s="63"/>
      <c r="L368" s="63"/>
      <c r="P368" s="16"/>
      <c r="T368" s="16"/>
      <c r="U368" s="59"/>
      <c r="V368" s="16"/>
      <c r="W368" s="16"/>
      <c r="X368" s="59"/>
      <c r="Y368" s="16"/>
      <c r="Z368" s="16"/>
      <c r="AA368" s="59"/>
      <c r="AB368" s="16"/>
      <c r="AC368" s="16"/>
      <c r="AD368" s="34"/>
      <c r="AE368" s="60"/>
      <c r="AF368" s="34"/>
      <c r="AG368" s="34"/>
      <c r="AH368" s="34"/>
      <c r="AI368" s="34"/>
      <c r="AJ368" s="60"/>
      <c r="AK368" s="34"/>
      <c r="AL368" s="34"/>
      <c r="AM368" s="34"/>
      <c r="AN368" s="34"/>
      <c r="AO368" s="34"/>
      <c r="AP368" s="34"/>
      <c r="AQ368" s="123"/>
      <c r="AR368" s="124"/>
      <c r="AS368" s="124"/>
      <c r="AT368" s="125"/>
      <c r="AU368" s="125"/>
      <c r="AV368" s="125"/>
      <c r="AW368" s="126"/>
      <c r="AX368" s="126"/>
      <c r="AY368" s="126"/>
      <c r="AZ368" s="126"/>
      <c r="BA368" s="126"/>
      <c r="BB368" s="126"/>
      <c r="BC368" s="34"/>
      <c r="BD368" s="34"/>
      <c r="BE368" s="34"/>
      <c r="BF368" s="34"/>
      <c r="BG368" s="34"/>
      <c r="BH368" s="34"/>
      <c r="BI368" s="34"/>
      <c r="BJ368" s="34"/>
      <c r="BK368" s="34"/>
      <c r="BL368" s="67"/>
      <c r="BM368" s="67"/>
      <c r="BN368" s="34"/>
      <c r="BO368" s="34"/>
      <c r="BP368" s="34"/>
      <c r="BQ368" s="34"/>
      <c r="BR368" s="34"/>
      <c r="BS368" s="67"/>
      <c r="BT368" s="67"/>
      <c r="BU368" s="34"/>
      <c r="BV368" s="34"/>
      <c r="BW368" s="34"/>
      <c r="BX368" s="34"/>
      <c r="BY368" s="34"/>
      <c r="BZ368" s="34"/>
      <c r="CA368" s="13">
        <v>30</v>
      </c>
      <c r="CB368" s="13">
        <v>20</v>
      </c>
      <c r="CC368" s="13">
        <v>6</v>
      </c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58"/>
      <c r="DG368" s="58"/>
      <c r="DH368" s="58"/>
      <c r="DI368" s="16"/>
    </row>
    <row r="369" spans="2:113" ht="15.75" customHeight="1" x14ac:dyDescent="0.45">
      <c r="B369" s="8">
        <v>679</v>
      </c>
      <c r="C369" s="39" t="s">
        <v>639</v>
      </c>
      <c r="D369" s="10" t="s">
        <v>590</v>
      </c>
      <c r="E369" s="11" t="s">
        <v>454</v>
      </c>
      <c r="F369" s="18"/>
      <c r="G369" s="18"/>
      <c r="H369" s="18"/>
      <c r="J369" s="58"/>
      <c r="K369" s="63"/>
      <c r="L369" s="63"/>
      <c r="P369" s="16"/>
      <c r="T369" s="16"/>
      <c r="U369" s="59"/>
      <c r="V369" s="16"/>
      <c r="W369" s="16"/>
      <c r="X369" s="59"/>
      <c r="Y369" s="16"/>
      <c r="Z369" s="16"/>
      <c r="AA369" s="59"/>
      <c r="AB369" s="16"/>
      <c r="AC369" s="16"/>
      <c r="AD369" s="34"/>
      <c r="AE369" s="60"/>
      <c r="AF369" s="34"/>
      <c r="AG369" s="34"/>
      <c r="AH369" s="34"/>
      <c r="AI369" s="34"/>
      <c r="AJ369" s="60"/>
      <c r="AK369" s="34"/>
      <c r="AL369" s="34"/>
      <c r="AM369" s="34"/>
      <c r="AN369" s="34"/>
      <c r="AO369" s="34"/>
      <c r="AP369" s="34"/>
      <c r="AQ369" s="123"/>
      <c r="AR369" s="124"/>
      <c r="AS369" s="124"/>
      <c r="AT369" s="125"/>
      <c r="AU369" s="125"/>
      <c r="AV369" s="125"/>
      <c r="AW369" s="126"/>
      <c r="AX369" s="126"/>
      <c r="AY369" s="126"/>
      <c r="AZ369" s="126"/>
      <c r="BA369" s="126"/>
      <c r="BB369" s="126"/>
      <c r="BC369" s="34"/>
      <c r="BD369" s="34"/>
      <c r="BE369" s="34"/>
      <c r="BF369" s="34"/>
      <c r="BG369" s="34"/>
      <c r="BH369" s="34"/>
      <c r="BI369" s="34"/>
      <c r="BJ369" s="34"/>
      <c r="BK369" s="34"/>
      <c r="BL369" s="67"/>
      <c r="BM369" s="67"/>
      <c r="BN369" s="34"/>
      <c r="BO369" s="34"/>
      <c r="BP369" s="34"/>
      <c r="BQ369" s="34"/>
      <c r="BR369" s="34"/>
      <c r="BS369" s="67"/>
      <c r="BT369" s="67"/>
      <c r="BU369" s="34"/>
      <c r="BV369" s="34"/>
      <c r="BW369" s="34"/>
      <c r="BX369" s="34"/>
      <c r="BY369" s="34"/>
      <c r="BZ369" s="34"/>
      <c r="CA369" s="13"/>
      <c r="CB369" s="13"/>
      <c r="CC369" s="13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58"/>
      <c r="DG369" s="58"/>
      <c r="DH369" s="58"/>
      <c r="DI369" s="16"/>
    </row>
    <row r="370" spans="2:113" ht="15.75" customHeight="1" x14ac:dyDescent="0.45">
      <c r="B370" s="8">
        <v>680</v>
      </c>
      <c r="C370" s="39" t="s">
        <v>640</v>
      </c>
      <c r="D370" s="10" t="s">
        <v>590</v>
      </c>
      <c r="E370" s="11" t="s">
        <v>454</v>
      </c>
      <c r="F370" s="18"/>
      <c r="G370" s="18"/>
      <c r="H370" s="18"/>
      <c r="J370" s="58"/>
      <c r="K370" s="63"/>
      <c r="L370" s="63"/>
      <c r="P370" s="16"/>
      <c r="T370" s="16"/>
      <c r="U370" s="59"/>
      <c r="V370" s="16"/>
      <c r="W370" s="16"/>
      <c r="X370" s="59"/>
      <c r="Y370" s="16"/>
      <c r="Z370" s="16"/>
      <c r="AA370" s="59"/>
      <c r="AB370" s="16"/>
      <c r="AC370" s="16"/>
      <c r="AD370" s="34"/>
      <c r="AE370" s="60"/>
      <c r="AF370" s="34"/>
      <c r="AG370" s="34"/>
      <c r="AH370" s="34"/>
      <c r="AI370" s="34"/>
      <c r="AJ370" s="60"/>
      <c r="AK370" s="34"/>
      <c r="AL370" s="34"/>
      <c r="AM370" s="34"/>
      <c r="AN370" s="34"/>
      <c r="AO370" s="34"/>
      <c r="AP370" s="34"/>
      <c r="AQ370" s="123"/>
      <c r="AR370" s="124"/>
      <c r="AS370" s="124"/>
      <c r="AT370" s="125"/>
      <c r="AU370" s="125"/>
      <c r="AV370" s="125"/>
      <c r="AW370" s="126"/>
      <c r="AX370" s="126"/>
      <c r="AY370" s="126"/>
      <c r="AZ370" s="126"/>
      <c r="BA370" s="126"/>
      <c r="BB370" s="126"/>
      <c r="BC370" s="34"/>
      <c r="BD370" s="34"/>
      <c r="BE370" s="34"/>
      <c r="BF370" s="34"/>
      <c r="BG370" s="34"/>
      <c r="BH370" s="34"/>
      <c r="BI370" s="34"/>
      <c r="BJ370" s="34"/>
      <c r="BK370" s="34"/>
      <c r="BL370" s="67"/>
      <c r="BM370" s="67"/>
      <c r="BN370" s="34"/>
      <c r="BO370" s="34"/>
      <c r="BP370" s="34"/>
      <c r="BQ370" s="34"/>
      <c r="BR370" s="34"/>
      <c r="BS370" s="67"/>
      <c r="BT370" s="67"/>
      <c r="BU370" s="34"/>
      <c r="BV370" s="34"/>
      <c r="BW370" s="34"/>
      <c r="BX370" s="34"/>
      <c r="BY370" s="34"/>
      <c r="BZ370" s="34"/>
      <c r="CA370" s="13">
        <v>60</v>
      </c>
      <c r="CB370" s="13">
        <v>30</v>
      </c>
      <c r="CC370" s="13">
        <v>18</v>
      </c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58"/>
      <c r="DG370" s="58"/>
      <c r="DH370" s="58"/>
      <c r="DI370" s="16"/>
    </row>
    <row r="371" spans="2:113" ht="15.75" customHeight="1" x14ac:dyDescent="0.45">
      <c r="B371" s="8">
        <v>681</v>
      </c>
      <c r="C371" s="39" t="s">
        <v>641</v>
      </c>
      <c r="D371" s="10" t="s">
        <v>590</v>
      </c>
      <c r="E371" s="11" t="s">
        <v>454</v>
      </c>
      <c r="F371" s="18"/>
      <c r="G371" s="18"/>
      <c r="H371" s="18"/>
      <c r="J371" s="58"/>
      <c r="K371" s="63"/>
      <c r="L371" s="63"/>
      <c r="P371" s="16"/>
      <c r="T371" s="16"/>
      <c r="U371" s="59"/>
      <c r="V371" s="16"/>
      <c r="W371" s="16"/>
      <c r="X371" s="59"/>
      <c r="Y371" s="16"/>
      <c r="Z371" s="16"/>
      <c r="AA371" s="59"/>
      <c r="AB371" s="16"/>
      <c r="AC371" s="16"/>
      <c r="AD371" s="34"/>
      <c r="AE371" s="60"/>
      <c r="AF371" s="34"/>
      <c r="AG371" s="34"/>
      <c r="AH371" s="34"/>
      <c r="AI371" s="34"/>
      <c r="AJ371" s="60"/>
      <c r="AK371" s="34"/>
      <c r="AL371" s="34"/>
      <c r="AM371" s="34"/>
      <c r="AN371" s="34"/>
      <c r="AO371" s="34"/>
      <c r="AP371" s="34"/>
      <c r="AQ371" s="123"/>
      <c r="AR371" s="124"/>
      <c r="AS371" s="124"/>
      <c r="AT371" s="125"/>
      <c r="AU371" s="125"/>
      <c r="AV371" s="125"/>
      <c r="AW371" s="126"/>
      <c r="AX371" s="126"/>
      <c r="AY371" s="126"/>
      <c r="AZ371" s="126"/>
      <c r="BA371" s="126"/>
      <c r="BB371" s="126"/>
      <c r="BC371" s="34"/>
      <c r="BD371" s="34"/>
      <c r="BE371" s="34"/>
      <c r="BF371" s="34"/>
      <c r="BG371" s="34"/>
      <c r="BH371" s="34"/>
      <c r="BI371" s="34"/>
      <c r="BJ371" s="34"/>
      <c r="BK371" s="34"/>
      <c r="BL371" s="67"/>
      <c r="BM371" s="67"/>
      <c r="BN371" s="34"/>
      <c r="BO371" s="34"/>
      <c r="BP371" s="34"/>
      <c r="BQ371" s="34"/>
      <c r="BR371" s="34"/>
      <c r="BS371" s="67"/>
      <c r="BT371" s="67"/>
      <c r="BU371" s="34"/>
      <c r="BV371" s="34"/>
      <c r="BW371" s="34"/>
      <c r="BX371" s="34"/>
      <c r="BY371" s="34"/>
      <c r="BZ371" s="34"/>
      <c r="CA371" s="13"/>
      <c r="CB371" s="13"/>
      <c r="CC371" s="13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58"/>
      <c r="DG371" s="58"/>
      <c r="DH371" s="58"/>
      <c r="DI371" s="16"/>
    </row>
    <row r="372" spans="2:113" ht="15.75" customHeight="1" x14ac:dyDescent="0.45">
      <c r="B372" s="8">
        <v>682</v>
      </c>
      <c r="C372" s="39" t="s">
        <v>642</v>
      </c>
      <c r="D372" s="10" t="s">
        <v>590</v>
      </c>
      <c r="E372" s="11" t="s">
        <v>454</v>
      </c>
      <c r="F372" s="18"/>
      <c r="G372" s="18"/>
      <c r="H372" s="18"/>
      <c r="J372" s="58"/>
      <c r="K372" s="63"/>
      <c r="L372" s="63"/>
      <c r="P372" s="16"/>
      <c r="T372" s="16"/>
      <c r="U372" s="59"/>
      <c r="V372" s="16"/>
      <c r="W372" s="16"/>
      <c r="X372" s="59"/>
      <c r="Y372" s="16"/>
      <c r="Z372" s="16"/>
      <c r="AA372" s="59"/>
      <c r="AB372" s="16"/>
      <c r="AC372" s="16"/>
      <c r="AD372" s="34"/>
      <c r="AE372" s="60"/>
      <c r="AF372" s="34"/>
      <c r="AG372" s="34"/>
      <c r="AH372" s="34"/>
      <c r="AI372" s="34"/>
      <c r="AJ372" s="60"/>
      <c r="AK372" s="34"/>
      <c r="AL372" s="34"/>
      <c r="AM372" s="34"/>
      <c r="AN372" s="34"/>
      <c r="AO372" s="34"/>
      <c r="AP372" s="34"/>
      <c r="AQ372" s="123"/>
      <c r="AR372" s="124"/>
      <c r="AS372" s="124"/>
      <c r="AT372" s="125"/>
      <c r="AU372" s="125"/>
      <c r="AV372" s="125"/>
      <c r="AW372" s="126"/>
      <c r="AX372" s="126"/>
      <c r="AY372" s="126"/>
      <c r="AZ372" s="126"/>
      <c r="BA372" s="126"/>
      <c r="BB372" s="126"/>
      <c r="BC372" s="34"/>
      <c r="BD372" s="34"/>
      <c r="BE372" s="34"/>
      <c r="BF372" s="34"/>
      <c r="BG372" s="34"/>
      <c r="BH372" s="34"/>
      <c r="BI372" s="34"/>
      <c r="BJ372" s="34"/>
      <c r="BK372" s="34"/>
      <c r="BL372" s="67"/>
      <c r="BM372" s="67"/>
      <c r="BN372" s="34"/>
      <c r="BO372" s="34"/>
      <c r="BP372" s="34"/>
      <c r="BQ372" s="34"/>
      <c r="BR372" s="34"/>
      <c r="BS372" s="67"/>
      <c r="BT372" s="67"/>
      <c r="BU372" s="34"/>
      <c r="BV372" s="34"/>
      <c r="BW372" s="34"/>
      <c r="BX372" s="34"/>
      <c r="BY372" s="34"/>
      <c r="BZ372" s="34"/>
      <c r="CA372" s="13">
        <v>50</v>
      </c>
      <c r="CB372" s="13">
        <v>35</v>
      </c>
      <c r="CC372" s="13">
        <v>17.5</v>
      </c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58"/>
      <c r="DG372" s="58"/>
      <c r="DH372" s="58"/>
      <c r="DI372" s="16"/>
    </row>
    <row r="373" spans="2:113" ht="15.75" customHeight="1" x14ac:dyDescent="0.45">
      <c r="B373" s="8">
        <v>683</v>
      </c>
      <c r="C373" s="39" t="s">
        <v>643</v>
      </c>
      <c r="D373" s="10" t="s">
        <v>590</v>
      </c>
      <c r="E373" s="11" t="s">
        <v>454</v>
      </c>
      <c r="F373" s="18"/>
      <c r="G373" s="18"/>
      <c r="H373" s="18"/>
      <c r="J373" s="58"/>
      <c r="K373" s="63"/>
      <c r="L373" s="63"/>
      <c r="P373" s="16"/>
      <c r="T373" s="16"/>
      <c r="U373" s="59"/>
      <c r="V373" s="16"/>
      <c r="W373" s="16"/>
      <c r="X373" s="59"/>
      <c r="Y373" s="16"/>
      <c r="Z373" s="16"/>
      <c r="AA373" s="59"/>
      <c r="AB373" s="16"/>
      <c r="AC373" s="16"/>
      <c r="AD373" s="34"/>
      <c r="AE373" s="60"/>
      <c r="AF373" s="34"/>
      <c r="AG373" s="34"/>
      <c r="AH373" s="34"/>
      <c r="AI373" s="34"/>
      <c r="AJ373" s="60"/>
      <c r="AK373" s="34"/>
      <c r="AL373" s="34"/>
      <c r="AM373" s="34"/>
      <c r="AN373" s="34"/>
      <c r="AO373" s="34"/>
      <c r="AP373" s="34"/>
      <c r="AQ373" s="123"/>
      <c r="AR373" s="124"/>
      <c r="AS373" s="124"/>
      <c r="AT373" s="125"/>
      <c r="AU373" s="125"/>
      <c r="AV373" s="125"/>
      <c r="AW373" s="126"/>
      <c r="AX373" s="126"/>
      <c r="AY373" s="126"/>
      <c r="AZ373" s="126"/>
      <c r="BA373" s="126"/>
      <c r="BB373" s="126"/>
      <c r="BC373" s="34"/>
      <c r="BD373" s="34"/>
      <c r="BE373" s="34"/>
      <c r="BF373" s="34"/>
      <c r="BG373" s="34"/>
      <c r="BH373" s="34"/>
      <c r="BI373" s="34"/>
      <c r="BJ373" s="34"/>
      <c r="BK373" s="34"/>
      <c r="BL373" s="67"/>
      <c r="BM373" s="67"/>
      <c r="BN373" s="34"/>
      <c r="BO373" s="34"/>
      <c r="BP373" s="34"/>
      <c r="BQ373" s="34"/>
      <c r="BR373" s="34"/>
      <c r="BS373" s="67"/>
      <c r="BT373" s="67"/>
      <c r="BU373" s="34"/>
      <c r="BV373" s="34"/>
      <c r="BW373" s="34"/>
      <c r="BX373" s="34"/>
      <c r="BY373" s="34"/>
      <c r="BZ373" s="34"/>
      <c r="CA373" s="13"/>
      <c r="CB373" s="13"/>
      <c r="CC373" s="13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58"/>
      <c r="DG373" s="58"/>
      <c r="DH373" s="58"/>
      <c r="DI373" s="16"/>
    </row>
    <row r="374" spans="2:113" ht="15.75" customHeight="1" x14ac:dyDescent="0.45">
      <c r="B374" s="8">
        <v>684</v>
      </c>
      <c r="C374" s="39" t="s">
        <v>644</v>
      </c>
      <c r="D374" s="10" t="s">
        <v>590</v>
      </c>
      <c r="E374" s="11" t="s">
        <v>454</v>
      </c>
      <c r="F374" s="18"/>
      <c r="G374" s="18"/>
      <c r="H374" s="18"/>
      <c r="J374" s="58"/>
      <c r="K374" s="63"/>
      <c r="L374" s="63"/>
      <c r="P374" s="16"/>
      <c r="T374" s="16"/>
      <c r="U374" s="59"/>
      <c r="V374" s="16"/>
      <c r="W374" s="16"/>
      <c r="X374" s="59"/>
      <c r="Y374" s="16"/>
      <c r="Z374" s="16"/>
      <c r="AA374" s="59"/>
      <c r="AB374" s="16"/>
      <c r="AC374" s="16"/>
      <c r="AD374" s="34"/>
      <c r="AE374" s="60"/>
      <c r="AF374" s="34"/>
      <c r="AG374" s="34"/>
      <c r="AH374" s="34"/>
      <c r="AI374" s="34"/>
      <c r="AJ374" s="60"/>
      <c r="AK374" s="34"/>
      <c r="AL374" s="34"/>
      <c r="AM374" s="34"/>
      <c r="AN374" s="34"/>
      <c r="AO374" s="34"/>
      <c r="AP374" s="34"/>
      <c r="AQ374" s="123"/>
      <c r="AR374" s="124"/>
      <c r="AS374" s="124"/>
      <c r="AT374" s="125"/>
      <c r="AU374" s="125"/>
      <c r="AV374" s="125"/>
      <c r="AW374" s="126"/>
      <c r="AX374" s="126"/>
      <c r="AY374" s="126"/>
      <c r="AZ374" s="126"/>
      <c r="BA374" s="126"/>
      <c r="BB374" s="126"/>
      <c r="BC374" s="34"/>
      <c r="BD374" s="34"/>
      <c r="BE374" s="34"/>
      <c r="BF374" s="34"/>
      <c r="BG374" s="34"/>
      <c r="BH374" s="34"/>
      <c r="BI374" s="34"/>
      <c r="BJ374" s="34"/>
      <c r="BK374" s="34"/>
      <c r="BL374" s="67"/>
      <c r="BM374" s="67"/>
      <c r="BN374" s="34"/>
      <c r="BO374" s="34"/>
      <c r="BP374" s="34"/>
      <c r="BQ374" s="34"/>
      <c r="BR374" s="34"/>
      <c r="BS374" s="67"/>
      <c r="BT374" s="67"/>
      <c r="BU374" s="34"/>
      <c r="BV374" s="34"/>
      <c r="BW374" s="34"/>
      <c r="BX374" s="34"/>
      <c r="BY374" s="34"/>
      <c r="BZ374" s="34"/>
      <c r="CA374" s="13"/>
      <c r="CB374" s="13"/>
      <c r="CC374" s="13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58"/>
      <c r="DG374" s="58"/>
      <c r="DH374" s="58"/>
      <c r="DI374" s="16"/>
    </row>
    <row r="375" spans="2:113" ht="15.75" customHeight="1" x14ac:dyDescent="0.45">
      <c r="B375" s="8">
        <v>685</v>
      </c>
      <c r="C375" s="39" t="s">
        <v>645</v>
      </c>
      <c r="D375" s="10" t="s">
        <v>590</v>
      </c>
      <c r="E375" s="11" t="s">
        <v>454</v>
      </c>
      <c r="F375" s="56">
        <v>30</v>
      </c>
      <c r="G375" s="56">
        <v>33</v>
      </c>
      <c r="H375" s="18">
        <f>F375*G375/100</f>
        <v>9.9</v>
      </c>
      <c r="J375" s="58"/>
      <c r="K375" s="63"/>
      <c r="L375" s="63"/>
      <c r="P375" s="16"/>
      <c r="T375" s="16"/>
      <c r="U375" s="59"/>
      <c r="V375" s="16"/>
      <c r="W375" s="16"/>
      <c r="X375" s="59"/>
      <c r="Y375" s="16"/>
      <c r="Z375" s="16"/>
      <c r="AA375" s="59"/>
      <c r="AB375" s="16"/>
      <c r="AC375" s="16"/>
      <c r="AD375" s="34"/>
      <c r="AE375" s="60"/>
      <c r="AF375" s="34"/>
      <c r="AG375" s="34"/>
      <c r="AH375" s="34"/>
      <c r="AI375" s="34"/>
      <c r="AJ375" s="60"/>
      <c r="AK375" s="34"/>
      <c r="AL375" s="34"/>
      <c r="AM375" s="34"/>
      <c r="AN375" s="34"/>
      <c r="AO375" s="34"/>
      <c r="AP375" s="34"/>
      <c r="AQ375" s="123"/>
      <c r="AR375" s="124"/>
      <c r="AS375" s="124"/>
      <c r="AT375" s="125"/>
      <c r="AU375" s="125"/>
      <c r="AV375" s="125"/>
      <c r="AW375" s="126"/>
      <c r="AX375" s="126"/>
      <c r="AY375" s="126"/>
      <c r="AZ375" s="126"/>
      <c r="BA375" s="126"/>
      <c r="BB375" s="126"/>
      <c r="BC375" s="34"/>
      <c r="BD375" s="34"/>
      <c r="BE375" s="34"/>
      <c r="BF375" s="34"/>
      <c r="BG375" s="34"/>
      <c r="BH375" s="34"/>
      <c r="BI375" s="34"/>
      <c r="BJ375" s="34"/>
      <c r="BK375" s="34"/>
      <c r="BL375" s="67"/>
      <c r="BM375" s="67"/>
      <c r="BN375" s="34"/>
      <c r="BO375" s="34"/>
      <c r="BP375" s="34"/>
      <c r="BQ375" s="34"/>
      <c r="BR375" s="34"/>
      <c r="BS375" s="67"/>
      <c r="BT375" s="67"/>
      <c r="BU375" s="34"/>
      <c r="BV375" s="34"/>
      <c r="BW375" s="34"/>
      <c r="BX375" s="34"/>
      <c r="BY375" s="34"/>
      <c r="BZ375" s="34"/>
      <c r="CA375" s="13">
        <v>70</v>
      </c>
      <c r="CB375" s="13">
        <v>40</v>
      </c>
      <c r="CC375" s="13">
        <v>28</v>
      </c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58"/>
      <c r="DG375" s="58"/>
      <c r="DH375" s="58"/>
      <c r="DI375" s="16"/>
    </row>
    <row r="376" spans="2:113" ht="15.75" customHeight="1" x14ac:dyDescent="0.35">
      <c r="B376" s="8">
        <v>686</v>
      </c>
      <c r="C376" s="39" t="s">
        <v>646</v>
      </c>
      <c r="D376" s="10" t="s">
        <v>590</v>
      </c>
      <c r="E376" s="11" t="s">
        <v>454</v>
      </c>
      <c r="F376" s="18"/>
      <c r="G376" s="18"/>
      <c r="H376" s="18"/>
      <c r="J376" s="58"/>
      <c r="K376" s="64"/>
      <c r="L376" s="65"/>
      <c r="P376" s="16"/>
      <c r="T376" s="16"/>
      <c r="U376" s="59"/>
      <c r="V376" s="16"/>
      <c r="W376" s="16"/>
      <c r="X376" s="59"/>
      <c r="Y376" s="16"/>
      <c r="Z376" s="16"/>
      <c r="AA376" s="59"/>
      <c r="AB376" s="16"/>
      <c r="AC376" s="16"/>
      <c r="AD376" s="34"/>
      <c r="AE376" s="60"/>
      <c r="AF376" s="34"/>
      <c r="AG376" s="34"/>
      <c r="AH376" s="34"/>
      <c r="AI376" s="34"/>
      <c r="AJ376" s="60"/>
      <c r="AK376" s="34"/>
      <c r="AL376" s="34"/>
      <c r="AM376" s="34"/>
      <c r="AN376" s="34"/>
      <c r="AO376" s="34"/>
      <c r="AP376" s="34"/>
      <c r="AQ376" s="123"/>
      <c r="AR376" s="124"/>
      <c r="AS376" s="124"/>
      <c r="AT376" s="125"/>
      <c r="AU376" s="125"/>
      <c r="AV376" s="125"/>
      <c r="AW376" s="126"/>
      <c r="AX376" s="126"/>
      <c r="AY376" s="126"/>
      <c r="AZ376" s="126"/>
      <c r="BA376" s="126"/>
      <c r="BB376" s="126"/>
      <c r="BC376" s="34"/>
      <c r="BD376" s="34"/>
      <c r="BE376" s="34"/>
      <c r="BF376" s="34"/>
      <c r="BG376" s="34"/>
      <c r="BH376" s="34"/>
      <c r="BI376" s="34"/>
      <c r="BJ376" s="34"/>
      <c r="BK376" s="34"/>
      <c r="BL376" s="67"/>
      <c r="BM376" s="67"/>
      <c r="BN376" s="34"/>
      <c r="BO376" s="34"/>
      <c r="BP376" s="34"/>
      <c r="BQ376" s="34"/>
      <c r="BR376" s="34"/>
      <c r="BS376" s="67"/>
      <c r="BT376" s="67"/>
      <c r="BU376" s="34"/>
      <c r="BV376" s="34"/>
      <c r="BW376" s="34"/>
      <c r="BX376" s="34"/>
      <c r="BY376" s="34"/>
      <c r="BZ376" s="34"/>
      <c r="CA376" s="13"/>
      <c r="CB376" s="13"/>
      <c r="CC376" s="13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58"/>
      <c r="DG376" s="58"/>
      <c r="DH376" s="58"/>
      <c r="DI376" s="16"/>
    </row>
    <row r="377" spans="2:113" ht="15.75" customHeight="1" x14ac:dyDescent="0.35">
      <c r="B377" s="8">
        <v>687</v>
      </c>
      <c r="C377" s="39" t="s">
        <v>647</v>
      </c>
      <c r="D377" s="10" t="s">
        <v>590</v>
      </c>
      <c r="E377" s="11" t="s">
        <v>454</v>
      </c>
      <c r="F377" s="18"/>
      <c r="G377" s="18"/>
      <c r="H377" s="18"/>
      <c r="J377" s="58"/>
      <c r="L377" s="16"/>
      <c r="P377" s="16"/>
      <c r="T377" s="16"/>
      <c r="U377" s="59"/>
      <c r="V377" s="16"/>
      <c r="W377" s="16"/>
      <c r="X377" s="59"/>
      <c r="Y377" s="16"/>
      <c r="Z377" s="16"/>
      <c r="AA377" s="59"/>
      <c r="AB377" s="16"/>
      <c r="AC377" s="16"/>
      <c r="AD377" s="34"/>
      <c r="AE377" s="60"/>
      <c r="AF377" s="34"/>
      <c r="AG377" s="34"/>
      <c r="AH377" s="34"/>
      <c r="AI377" s="34"/>
      <c r="AJ377" s="60"/>
      <c r="AK377" s="34"/>
      <c r="AL377" s="34"/>
      <c r="AM377" s="34"/>
      <c r="AN377" s="34"/>
      <c r="AO377" s="34"/>
      <c r="AP377" s="34"/>
      <c r="AQ377" s="123"/>
      <c r="AR377" s="124"/>
      <c r="AS377" s="124"/>
      <c r="AT377" s="125"/>
      <c r="AU377" s="125"/>
      <c r="AV377" s="125"/>
      <c r="AW377" s="126"/>
      <c r="AX377" s="126"/>
      <c r="AY377" s="126"/>
      <c r="AZ377" s="126"/>
      <c r="BA377" s="126"/>
      <c r="BB377" s="126"/>
      <c r="BC377" s="34"/>
      <c r="BD377" s="34"/>
      <c r="BE377" s="34"/>
      <c r="BF377" s="34"/>
      <c r="BG377" s="34"/>
      <c r="BH377" s="34"/>
      <c r="BI377" s="34"/>
      <c r="BJ377" s="34"/>
      <c r="BK377" s="34"/>
      <c r="BL377" s="67"/>
      <c r="BM377" s="67"/>
      <c r="BN377" s="34"/>
      <c r="BO377" s="34"/>
      <c r="BP377" s="34"/>
      <c r="BQ377" s="34"/>
      <c r="BR377" s="34"/>
      <c r="BS377" s="67"/>
      <c r="BT377" s="67"/>
      <c r="BU377" s="34"/>
      <c r="BV377" s="34"/>
      <c r="BW377" s="34"/>
      <c r="BX377" s="34"/>
      <c r="BY377" s="34"/>
      <c r="BZ377" s="34"/>
      <c r="CA377" s="13"/>
      <c r="CB377" s="13"/>
      <c r="CC377" s="13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58"/>
      <c r="DG377" s="58"/>
      <c r="DH377" s="58"/>
      <c r="DI377" s="16"/>
    </row>
    <row r="378" spans="2:113" ht="15.75" customHeight="1" x14ac:dyDescent="0.35">
      <c r="B378" s="8">
        <v>688</v>
      </c>
      <c r="C378" s="39" t="s">
        <v>648</v>
      </c>
      <c r="D378" s="10" t="s">
        <v>590</v>
      </c>
      <c r="E378" s="11" t="s">
        <v>454</v>
      </c>
      <c r="F378" s="18"/>
      <c r="G378" s="18"/>
      <c r="H378" s="18"/>
      <c r="J378" s="58"/>
      <c r="L378" s="16"/>
      <c r="P378" s="16"/>
      <c r="T378" s="16"/>
      <c r="U378" s="59"/>
      <c r="V378" s="16"/>
      <c r="W378" s="16"/>
      <c r="X378" s="59"/>
      <c r="Y378" s="16"/>
      <c r="Z378" s="16"/>
      <c r="AA378" s="59"/>
      <c r="AB378" s="16"/>
      <c r="AC378" s="16"/>
      <c r="AD378" s="34"/>
      <c r="AE378" s="60"/>
      <c r="AF378" s="34"/>
      <c r="AG378" s="34"/>
      <c r="AH378" s="34"/>
      <c r="AI378" s="34"/>
      <c r="AJ378" s="60"/>
      <c r="AK378" s="34"/>
      <c r="AL378" s="34"/>
      <c r="AM378" s="34"/>
      <c r="AN378" s="34"/>
      <c r="AO378" s="34"/>
      <c r="AP378" s="34"/>
      <c r="AQ378" s="123"/>
      <c r="AR378" s="124"/>
      <c r="AS378" s="124"/>
      <c r="AT378" s="125"/>
      <c r="AU378" s="125"/>
      <c r="AV378" s="125"/>
      <c r="AW378" s="126"/>
      <c r="AX378" s="126"/>
      <c r="AY378" s="126"/>
      <c r="AZ378" s="126"/>
      <c r="BA378" s="126"/>
      <c r="BB378" s="126"/>
      <c r="BC378" s="34"/>
      <c r="BD378" s="34"/>
      <c r="BE378" s="34"/>
      <c r="BF378" s="34"/>
      <c r="BG378" s="34"/>
      <c r="BH378" s="34"/>
      <c r="BI378" s="34"/>
      <c r="BJ378" s="34"/>
      <c r="BK378" s="34"/>
      <c r="BL378" s="67"/>
      <c r="BM378" s="67"/>
      <c r="BN378" s="34"/>
      <c r="BO378" s="34"/>
      <c r="BP378" s="34"/>
      <c r="BQ378" s="34"/>
      <c r="BR378" s="34"/>
      <c r="BS378" s="67"/>
      <c r="BT378" s="67"/>
      <c r="BU378" s="34"/>
      <c r="BV378" s="34"/>
      <c r="BW378" s="34"/>
      <c r="BX378" s="34"/>
      <c r="BY378" s="34"/>
      <c r="BZ378" s="34"/>
      <c r="CA378" s="13"/>
      <c r="CB378" s="13"/>
      <c r="CC378" s="13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58"/>
      <c r="DG378" s="58"/>
      <c r="DH378" s="58"/>
      <c r="DI378" s="16"/>
    </row>
    <row r="379" spans="2:113" ht="15.75" customHeight="1" x14ac:dyDescent="0.35">
      <c r="B379" s="8">
        <v>689</v>
      </c>
      <c r="C379" s="39" t="s">
        <v>649</v>
      </c>
      <c r="D379" s="10" t="s">
        <v>590</v>
      </c>
      <c r="E379" s="11" t="s">
        <v>454</v>
      </c>
      <c r="F379" s="56">
        <v>40</v>
      </c>
      <c r="G379" s="56">
        <v>14</v>
      </c>
      <c r="H379" s="18">
        <f>F379*G379/100</f>
        <v>5.6</v>
      </c>
      <c r="J379" s="58"/>
      <c r="L379" s="16"/>
      <c r="P379" s="16"/>
      <c r="T379" s="16"/>
      <c r="U379" s="59"/>
      <c r="V379" s="16"/>
      <c r="W379" s="16"/>
      <c r="X379" s="59"/>
      <c r="Y379" s="16"/>
      <c r="Z379" s="16"/>
      <c r="AA379" s="59"/>
      <c r="AB379" s="16"/>
      <c r="AC379" s="16"/>
      <c r="AD379" s="34"/>
      <c r="AE379" s="60"/>
      <c r="AF379" s="34"/>
      <c r="AG379" s="34"/>
      <c r="AH379" s="34"/>
      <c r="AI379" s="34"/>
      <c r="AJ379" s="60"/>
      <c r="AK379" s="34"/>
      <c r="AL379" s="34"/>
      <c r="AM379" s="34"/>
      <c r="AN379" s="34"/>
      <c r="AO379" s="34"/>
      <c r="AP379" s="34"/>
      <c r="AQ379" s="123"/>
      <c r="AR379" s="124"/>
      <c r="AS379" s="124"/>
      <c r="AT379" s="125"/>
      <c r="AU379" s="125"/>
      <c r="AV379" s="125"/>
      <c r="AW379" s="126"/>
      <c r="AX379" s="126"/>
      <c r="AY379" s="126"/>
      <c r="AZ379" s="126"/>
      <c r="BA379" s="126"/>
      <c r="BB379" s="126"/>
      <c r="BC379" s="34"/>
      <c r="BD379" s="34"/>
      <c r="BE379" s="34"/>
      <c r="BF379" s="34"/>
      <c r="BG379" s="34"/>
      <c r="BH379" s="34"/>
      <c r="BI379" s="34"/>
      <c r="BJ379" s="34"/>
      <c r="BK379" s="34"/>
      <c r="BL379" s="67"/>
      <c r="BM379" s="67"/>
      <c r="BN379" s="34"/>
      <c r="BO379" s="34"/>
      <c r="BP379" s="34"/>
      <c r="BQ379" s="34"/>
      <c r="BR379" s="34"/>
      <c r="BS379" s="67"/>
      <c r="BT379" s="67"/>
      <c r="BU379" s="34"/>
      <c r="BV379" s="34"/>
      <c r="BW379" s="34"/>
      <c r="BX379" s="34"/>
      <c r="BY379" s="34"/>
      <c r="BZ379" s="34"/>
      <c r="CA379" s="13">
        <v>30</v>
      </c>
      <c r="CB379" s="13">
        <v>10</v>
      </c>
      <c r="CC379" s="13">
        <v>3</v>
      </c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58"/>
      <c r="DG379" s="58"/>
      <c r="DH379" s="58"/>
      <c r="DI379" s="16"/>
    </row>
    <row r="380" spans="2:113" ht="15.75" customHeight="1" x14ac:dyDescent="0.35">
      <c r="B380" s="8">
        <v>690</v>
      </c>
      <c r="C380" s="39" t="s">
        <v>650</v>
      </c>
      <c r="D380" s="10" t="s">
        <v>590</v>
      </c>
      <c r="E380" s="11" t="s">
        <v>454</v>
      </c>
      <c r="F380" s="18"/>
      <c r="G380" s="18"/>
      <c r="H380" s="18"/>
      <c r="J380" s="58"/>
      <c r="L380" s="16"/>
      <c r="P380" s="16"/>
      <c r="T380" s="16"/>
      <c r="U380" s="59"/>
      <c r="V380" s="16"/>
      <c r="W380" s="16"/>
      <c r="X380" s="59"/>
      <c r="Y380" s="16"/>
      <c r="Z380" s="16"/>
      <c r="AA380" s="59"/>
      <c r="AB380" s="16"/>
      <c r="AC380" s="16"/>
      <c r="AD380" s="34"/>
      <c r="AE380" s="60"/>
      <c r="AF380" s="34"/>
      <c r="AG380" s="34"/>
      <c r="AH380" s="34"/>
      <c r="AI380" s="34"/>
      <c r="AJ380" s="60"/>
      <c r="AK380" s="34"/>
      <c r="AL380" s="34"/>
      <c r="AM380" s="34"/>
      <c r="AN380" s="34"/>
      <c r="AO380" s="34"/>
      <c r="AP380" s="34"/>
      <c r="AQ380" s="127"/>
      <c r="AR380" s="124"/>
      <c r="AS380" s="124"/>
      <c r="AT380" s="125"/>
      <c r="AU380" s="125"/>
      <c r="AV380" s="125"/>
      <c r="AW380" s="126"/>
      <c r="AX380" s="126"/>
      <c r="AY380" s="126"/>
      <c r="AZ380" s="126"/>
      <c r="BA380" s="126"/>
      <c r="BB380" s="126"/>
      <c r="BC380" s="34"/>
      <c r="BD380" s="34"/>
      <c r="BE380" s="34"/>
      <c r="BF380" s="34"/>
      <c r="BG380" s="34"/>
      <c r="BH380" s="34"/>
      <c r="BI380" s="34"/>
      <c r="BJ380" s="34"/>
      <c r="BK380" s="34"/>
      <c r="BL380" s="67"/>
      <c r="BM380" s="67"/>
      <c r="BN380" s="34"/>
      <c r="BO380" s="34"/>
      <c r="BP380" s="34"/>
      <c r="BQ380" s="34"/>
      <c r="BR380" s="34"/>
      <c r="BS380" s="67"/>
      <c r="BT380" s="67"/>
      <c r="BU380" s="34"/>
      <c r="BV380" s="34"/>
      <c r="BW380" s="34"/>
      <c r="BX380" s="34"/>
      <c r="BY380" s="34"/>
      <c r="BZ380" s="34"/>
      <c r="CA380" s="13"/>
      <c r="CB380" s="13"/>
      <c r="CC380" s="13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58"/>
      <c r="DG380" s="58"/>
      <c r="DH380" s="58"/>
      <c r="DI380" s="16"/>
    </row>
    <row r="381" spans="2:113" ht="15.75" customHeight="1" x14ac:dyDescent="0.35">
      <c r="B381" s="8">
        <v>691</v>
      </c>
      <c r="C381" s="39" t="s">
        <v>651</v>
      </c>
      <c r="D381" s="10" t="s">
        <v>590</v>
      </c>
      <c r="E381" s="11" t="s">
        <v>454</v>
      </c>
      <c r="F381" s="18"/>
      <c r="G381" s="18"/>
      <c r="H381" s="18"/>
      <c r="J381" s="58"/>
      <c r="L381" s="16"/>
      <c r="P381" s="16"/>
      <c r="T381" s="16"/>
      <c r="U381" s="59"/>
      <c r="V381" s="16"/>
      <c r="W381" s="16"/>
      <c r="X381" s="59"/>
      <c r="Y381" s="16"/>
      <c r="Z381" s="16"/>
      <c r="AA381" s="59"/>
      <c r="AB381" s="16"/>
      <c r="AC381" s="16"/>
      <c r="AD381" s="34"/>
      <c r="AE381" s="60"/>
      <c r="AF381" s="34"/>
      <c r="AG381" s="34"/>
      <c r="AH381" s="34"/>
      <c r="AI381" s="34"/>
      <c r="AJ381" s="60"/>
      <c r="AK381" s="34"/>
      <c r="AL381" s="34"/>
      <c r="AM381" s="34"/>
      <c r="AN381" s="34"/>
      <c r="AO381" s="34"/>
      <c r="AP381" s="34"/>
      <c r="AQ381" s="123"/>
      <c r="AR381" s="124"/>
      <c r="AS381" s="124"/>
      <c r="AT381" s="125"/>
      <c r="AU381" s="125"/>
      <c r="AV381" s="125"/>
      <c r="AW381" s="126"/>
      <c r="AX381" s="126"/>
      <c r="AY381" s="126"/>
      <c r="AZ381" s="126"/>
      <c r="BA381" s="126"/>
      <c r="BB381" s="126"/>
      <c r="BC381" s="34"/>
      <c r="BD381" s="34"/>
      <c r="BE381" s="34"/>
      <c r="BF381" s="34"/>
      <c r="BG381" s="34"/>
      <c r="BH381" s="34"/>
      <c r="BI381" s="34"/>
      <c r="BJ381" s="34"/>
      <c r="BK381" s="34"/>
      <c r="BL381" s="67"/>
      <c r="BM381" s="67"/>
      <c r="BN381" s="34"/>
      <c r="BO381" s="34"/>
      <c r="BP381" s="34"/>
      <c r="BQ381" s="34"/>
      <c r="BR381" s="34"/>
      <c r="BS381" s="67"/>
      <c r="BT381" s="67"/>
      <c r="BU381" s="34"/>
      <c r="BV381" s="34"/>
      <c r="BW381" s="34"/>
      <c r="BX381" s="34"/>
      <c r="BY381" s="34"/>
      <c r="BZ381" s="34"/>
      <c r="CA381" s="13">
        <v>40</v>
      </c>
      <c r="CB381" s="13">
        <v>30</v>
      </c>
      <c r="CC381" s="13">
        <v>12</v>
      </c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58"/>
      <c r="DG381" s="58"/>
      <c r="DH381" s="58"/>
      <c r="DI381" s="16"/>
    </row>
    <row r="382" spans="2:113" ht="15.75" customHeight="1" x14ac:dyDescent="0.35">
      <c r="B382" s="8">
        <v>692</v>
      </c>
      <c r="C382" s="39" t="s">
        <v>652</v>
      </c>
      <c r="D382" s="10" t="s">
        <v>590</v>
      </c>
      <c r="E382" s="11" t="s">
        <v>454</v>
      </c>
      <c r="F382" s="56">
        <v>90</v>
      </c>
      <c r="G382" s="56">
        <v>33</v>
      </c>
      <c r="H382" s="18">
        <f>F382*G382/100</f>
        <v>29.7</v>
      </c>
      <c r="J382" s="58"/>
      <c r="L382" s="16"/>
      <c r="P382" s="16"/>
      <c r="T382" s="16"/>
      <c r="U382" s="59"/>
      <c r="V382" s="16"/>
      <c r="W382" s="16"/>
      <c r="X382" s="59"/>
      <c r="Y382" s="16"/>
      <c r="Z382" s="16"/>
      <c r="AA382" s="59"/>
      <c r="AB382" s="16"/>
      <c r="AC382" s="16"/>
      <c r="AD382" s="34"/>
      <c r="AE382" s="60"/>
      <c r="AF382" s="34"/>
      <c r="AG382" s="34"/>
      <c r="AH382" s="34"/>
      <c r="AI382" s="34"/>
      <c r="AJ382" s="60"/>
      <c r="AK382" s="34"/>
      <c r="AL382" s="34"/>
      <c r="AM382" s="34"/>
      <c r="AN382" s="34"/>
      <c r="AO382" s="34"/>
      <c r="AP382" s="34"/>
      <c r="AQ382" s="123"/>
      <c r="AR382" s="124"/>
      <c r="AS382" s="124"/>
      <c r="AT382" s="125"/>
      <c r="AU382" s="125"/>
      <c r="AV382" s="125"/>
      <c r="AW382" s="126"/>
      <c r="AX382" s="126"/>
      <c r="AY382" s="126"/>
      <c r="AZ382" s="126"/>
      <c r="BA382" s="126"/>
      <c r="BB382" s="126"/>
      <c r="BC382" s="34"/>
      <c r="BD382" s="34"/>
      <c r="BE382" s="34"/>
      <c r="BF382" s="34"/>
      <c r="BG382" s="34"/>
      <c r="BH382" s="34"/>
      <c r="BI382" s="34"/>
      <c r="BJ382" s="34"/>
      <c r="BK382" s="34"/>
      <c r="BL382" s="67"/>
      <c r="BM382" s="67"/>
      <c r="BN382" s="34"/>
      <c r="BO382" s="34"/>
      <c r="BP382" s="34"/>
      <c r="BQ382" s="34"/>
      <c r="BR382" s="34"/>
      <c r="BS382" s="67"/>
      <c r="BT382" s="67"/>
      <c r="BU382" s="34"/>
      <c r="BV382" s="34"/>
      <c r="BW382" s="34"/>
      <c r="BX382" s="34"/>
      <c r="BY382" s="34"/>
      <c r="BZ382" s="34"/>
      <c r="CA382" s="13">
        <v>50</v>
      </c>
      <c r="CB382" s="13">
        <v>40</v>
      </c>
      <c r="CC382" s="13">
        <v>20</v>
      </c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58"/>
      <c r="DG382" s="58"/>
      <c r="DH382" s="58"/>
      <c r="DI382" s="16"/>
    </row>
    <row r="383" spans="2:113" ht="15.75" customHeight="1" x14ac:dyDescent="0.35">
      <c r="B383" s="8">
        <v>753</v>
      </c>
      <c r="C383" s="39" t="s">
        <v>654</v>
      </c>
      <c r="D383" s="10" t="s">
        <v>590</v>
      </c>
      <c r="E383" s="11" t="s">
        <v>454</v>
      </c>
      <c r="F383" s="18"/>
      <c r="G383" s="18"/>
      <c r="H383" s="18"/>
      <c r="J383" s="58"/>
      <c r="L383" s="16"/>
      <c r="P383" s="16"/>
      <c r="T383" s="16"/>
      <c r="U383" s="59"/>
      <c r="V383" s="16"/>
      <c r="W383" s="16"/>
      <c r="X383" s="59"/>
      <c r="Y383" s="16"/>
      <c r="Z383" s="16"/>
      <c r="AA383" s="59"/>
      <c r="AB383" s="16"/>
      <c r="AC383" s="16"/>
      <c r="AD383" s="34"/>
      <c r="AE383" s="60"/>
      <c r="AF383" s="34"/>
      <c r="AG383" s="34"/>
      <c r="AH383" s="34"/>
      <c r="AI383" s="34"/>
      <c r="AJ383" s="60"/>
      <c r="AK383" s="34"/>
      <c r="AL383" s="34"/>
      <c r="AM383" s="34"/>
      <c r="AN383" s="34"/>
      <c r="AO383" s="34"/>
      <c r="AP383" s="34"/>
      <c r="AQ383" s="123"/>
      <c r="AR383" s="124"/>
      <c r="AS383" s="124"/>
      <c r="AT383" s="125"/>
      <c r="AU383" s="125"/>
      <c r="AV383" s="125"/>
      <c r="AW383" s="126"/>
      <c r="AX383" s="126"/>
      <c r="AY383" s="126"/>
      <c r="AZ383" s="126"/>
      <c r="BA383" s="126"/>
      <c r="BB383" s="126"/>
      <c r="BC383" s="34"/>
      <c r="BD383" s="34"/>
      <c r="BE383" s="34"/>
      <c r="BF383" s="34"/>
      <c r="BG383" s="34"/>
      <c r="BH383" s="34"/>
      <c r="BI383" s="34"/>
      <c r="BJ383" s="34"/>
      <c r="BK383" s="34"/>
      <c r="BL383" s="67"/>
      <c r="BM383" s="67"/>
      <c r="BN383" s="34"/>
      <c r="BO383" s="34"/>
      <c r="BP383" s="34"/>
      <c r="BQ383" s="34"/>
      <c r="BR383" s="34"/>
      <c r="BS383" s="67"/>
      <c r="BT383" s="67"/>
      <c r="BU383" s="34"/>
      <c r="BV383" s="34"/>
      <c r="BW383" s="34"/>
      <c r="BX383" s="34"/>
      <c r="BY383" s="34"/>
      <c r="BZ383" s="34"/>
      <c r="CA383" s="13"/>
      <c r="CB383" s="13"/>
      <c r="CC383" s="13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58"/>
      <c r="DG383" s="58"/>
      <c r="DH383" s="58"/>
      <c r="DI383" s="16"/>
    </row>
    <row r="384" spans="2:113" ht="15.75" customHeight="1" x14ac:dyDescent="0.35">
      <c r="D384" s="16"/>
      <c r="E384" s="16"/>
      <c r="G384" s="58"/>
      <c r="J384" s="58"/>
      <c r="L384" s="16"/>
      <c r="P384" s="16"/>
      <c r="T384" s="16"/>
      <c r="U384" s="59"/>
      <c r="V384" s="16"/>
      <c r="W384" s="16"/>
      <c r="X384" s="59"/>
      <c r="Y384" s="16"/>
      <c r="Z384" s="16"/>
      <c r="AA384" s="59"/>
      <c r="AB384" s="16"/>
      <c r="AC384" s="16"/>
      <c r="AD384" s="34"/>
      <c r="AE384" s="60"/>
      <c r="AF384" s="34"/>
      <c r="AG384" s="34"/>
      <c r="AH384" s="34"/>
      <c r="AI384" s="34"/>
      <c r="AJ384" s="60"/>
      <c r="AK384" s="34"/>
      <c r="AL384" s="34"/>
      <c r="AM384" s="34"/>
      <c r="AN384" s="34"/>
      <c r="AO384" s="34"/>
      <c r="AP384" s="34"/>
      <c r="AQ384" s="123"/>
      <c r="AR384" s="124"/>
      <c r="AS384" s="124"/>
      <c r="AT384" s="125"/>
      <c r="AU384" s="125"/>
      <c r="AV384" s="125"/>
      <c r="AW384" s="126"/>
      <c r="AX384" s="126"/>
      <c r="AY384" s="126"/>
      <c r="AZ384" s="126"/>
      <c r="BA384" s="126"/>
      <c r="BB384" s="126"/>
      <c r="BC384" s="34"/>
      <c r="BD384" s="34"/>
      <c r="BE384" s="34"/>
      <c r="BF384" s="34"/>
      <c r="BG384" s="34"/>
      <c r="BH384" s="34"/>
      <c r="BI384" s="34"/>
      <c r="BJ384" s="34"/>
      <c r="BK384" s="34"/>
      <c r="BL384" s="67"/>
      <c r="BM384" s="67"/>
      <c r="BN384" s="34"/>
      <c r="BO384" s="34"/>
      <c r="BP384" s="34"/>
      <c r="BQ384" s="34"/>
      <c r="BR384" s="34"/>
      <c r="BS384" s="67"/>
      <c r="BT384" s="67"/>
      <c r="BU384" s="34"/>
      <c r="BV384" s="34"/>
      <c r="BW384" s="34"/>
      <c r="BX384" s="34"/>
      <c r="BY384" s="34"/>
      <c r="BZ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58"/>
      <c r="DG384" s="58"/>
      <c r="DH384" s="58"/>
      <c r="DI384" s="16"/>
    </row>
    <row r="385" spans="4:113" ht="15.75" customHeight="1" x14ac:dyDescent="0.35">
      <c r="D385" s="16"/>
      <c r="E385" s="16"/>
      <c r="G385" s="58"/>
      <c r="J385" s="58"/>
      <c r="L385" s="16"/>
      <c r="P385" s="16"/>
      <c r="T385" s="16"/>
      <c r="U385" s="59"/>
      <c r="V385" s="16"/>
      <c r="W385" s="16"/>
      <c r="X385" s="59"/>
      <c r="Y385" s="16"/>
      <c r="Z385" s="16"/>
      <c r="AA385" s="59"/>
      <c r="AB385" s="16"/>
      <c r="AC385" s="16"/>
      <c r="AD385" s="34"/>
      <c r="AE385" s="60"/>
      <c r="AF385" s="34"/>
      <c r="AG385" s="34"/>
      <c r="AH385" s="34"/>
      <c r="AI385" s="34"/>
      <c r="AJ385" s="60"/>
      <c r="AK385" s="34"/>
      <c r="AL385" s="34"/>
      <c r="AM385" s="34"/>
      <c r="AN385" s="34"/>
      <c r="AO385" s="34"/>
      <c r="AP385" s="34"/>
      <c r="AQ385" s="123"/>
      <c r="AR385" s="124"/>
      <c r="AS385" s="124"/>
      <c r="AT385" s="125"/>
      <c r="AU385" s="125"/>
      <c r="AV385" s="125"/>
      <c r="AW385" s="126"/>
      <c r="AX385" s="126"/>
      <c r="AY385" s="126"/>
      <c r="AZ385" s="126"/>
      <c r="BA385" s="126"/>
      <c r="BB385" s="126"/>
      <c r="BC385" s="34"/>
      <c r="BD385" s="34"/>
      <c r="BE385" s="34"/>
      <c r="BF385" s="34"/>
      <c r="BG385" s="34"/>
      <c r="BH385" s="34"/>
      <c r="BI385" s="34"/>
      <c r="BJ385" s="34"/>
      <c r="BK385" s="34"/>
      <c r="BL385" s="67"/>
      <c r="BM385" s="67"/>
      <c r="BN385" s="34"/>
      <c r="BO385" s="34"/>
      <c r="BP385" s="34"/>
      <c r="BQ385" s="34"/>
      <c r="BR385" s="34"/>
      <c r="BS385" s="67"/>
      <c r="BT385" s="67"/>
      <c r="BU385" s="34"/>
      <c r="BV385" s="34"/>
      <c r="BW385" s="34"/>
      <c r="BX385" s="34"/>
      <c r="BY385" s="34"/>
      <c r="BZ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58"/>
      <c r="DG385" s="58"/>
      <c r="DH385" s="58"/>
      <c r="DI385" s="16"/>
    </row>
    <row r="386" spans="4:113" ht="15.75" customHeight="1" x14ac:dyDescent="0.35">
      <c r="D386" s="16"/>
      <c r="E386" s="16"/>
      <c r="G386" s="58"/>
      <c r="J386" s="58"/>
      <c r="L386" s="16"/>
      <c r="P386" s="16"/>
      <c r="T386" s="16"/>
      <c r="U386" s="59"/>
      <c r="V386" s="16"/>
      <c r="W386" s="16"/>
      <c r="X386" s="59"/>
      <c r="Y386" s="16"/>
      <c r="Z386" s="16"/>
      <c r="AA386" s="59"/>
      <c r="AB386" s="16"/>
      <c r="AC386" s="16"/>
      <c r="AD386" s="34"/>
      <c r="AE386" s="60"/>
      <c r="AF386" s="34"/>
      <c r="AG386" s="34"/>
      <c r="AH386" s="34"/>
      <c r="AI386" s="34"/>
      <c r="AJ386" s="60"/>
      <c r="AK386" s="34"/>
      <c r="AL386" s="34"/>
      <c r="AM386" s="34"/>
      <c r="AN386" s="34"/>
      <c r="AO386" s="34"/>
      <c r="AP386" s="34"/>
      <c r="AQ386" s="123"/>
      <c r="AR386" s="124"/>
      <c r="AS386" s="124"/>
      <c r="AT386" s="125"/>
      <c r="AU386" s="125"/>
      <c r="AV386" s="125"/>
      <c r="AW386" s="126"/>
      <c r="AX386" s="126"/>
      <c r="AY386" s="126"/>
      <c r="AZ386" s="126"/>
      <c r="BA386" s="126"/>
      <c r="BB386" s="126"/>
      <c r="BC386" s="34"/>
      <c r="BD386" s="34"/>
      <c r="BE386" s="34"/>
      <c r="BF386" s="34"/>
      <c r="BG386" s="34"/>
      <c r="BH386" s="34"/>
      <c r="BI386" s="34"/>
      <c r="BJ386" s="34"/>
      <c r="BK386" s="34"/>
      <c r="BL386" s="67"/>
      <c r="BM386" s="67"/>
      <c r="BN386" s="34"/>
      <c r="BO386" s="34"/>
      <c r="BP386" s="34"/>
      <c r="BQ386" s="34"/>
      <c r="BR386" s="34"/>
      <c r="BS386" s="67"/>
      <c r="BT386" s="67"/>
      <c r="BU386" s="34"/>
      <c r="BV386" s="34"/>
      <c r="BW386" s="34"/>
      <c r="BX386" s="34"/>
      <c r="BY386" s="34"/>
      <c r="BZ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58"/>
      <c r="DG386" s="58"/>
      <c r="DH386" s="58"/>
      <c r="DI386" s="16"/>
    </row>
    <row r="387" spans="4:113" ht="15.75" customHeight="1" x14ac:dyDescent="0.35">
      <c r="D387" s="16"/>
      <c r="E387" s="16"/>
      <c r="G387" s="58"/>
      <c r="J387" s="58"/>
      <c r="L387" s="16"/>
      <c r="P387" s="16"/>
      <c r="T387" s="16"/>
      <c r="U387" s="59"/>
      <c r="V387" s="16"/>
      <c r="W387" s="16"/>
      <c r="X387" s="59"/>
      <c r="Y387" s="16"/>
      <c r="Z387" s="16"/>
      <c r="AA387" s="59"/>
      <c r="AB387" s="16"/>
      <c r="AC387" s="16"/>
      <c r="AD387" s="34"/>
      <c r="AE387" s="60"/>
      <c r="AF387" s="34"/>
      <c r="AG387" s="34"/>
      <c r="AH387" s="34"/>
      <c r="AI387" s="34"/>
      <c r="AJ387" s="60"/>
      <c r="AK387" s="34"/>
      <c r="AL387" s="34"/>
      <c r="AM387" s="34"/>
      <c r="AN387" s="34"/>
      <c r="AO387" s="34"/>
      <c r="AP387" s="34"/>
      <c r="AQ387" s="123"/>
      <c r="AR387" s="124"/>
      <c r="AS387" s="124"/>
      <c r="AT387" s="125"/>
      <c r="AU387" s="125"/>
      <c r="AV387" s="125"/>
      <c r="AW387" s="126"/>
      <c r="AX387" s="126"/>
      <c r="AY387" s="126"/>
      <c r="AZ387" s="126"/>
      <c r="BA387" s="126"/>
      <c r="BB387" s="126"/>
      <c r="BC387" s="34"/>
      <c r="BD387" s="34"/>
      <c r="BE387" s="34"/>
      <c r="BF387" s="34"/>
      <c r="BG387" s="34"/>
      <c r="BH387" s="34"/>
      <c r="BI387" s="34"/>
      <c r="BJ387" s="34"/>
      <c r="BK387" s="34"/>
      <c r="BL387" s="67"/>
      <c r="BM387" s="67"/>
      <c r="BN387" s="34"/>
      <c r="BO387" s="34"/>
      <c r="BP387" s="34"/>
      <c r="BQ387" s="34"/>
      <c r="BR387" s="34"/>
      <c r="BS387" s="67"/>
      <c r="BT387" s="67"/>
      <c r="BU387" s="34"/>
      <c r="BV387" s="34"/>
      <c r="BW387" s="34"/>
      <c r="BX387" s="34"/>
      <c r="BY387" s="34"/>
      <c r="BZ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58"/>
      <c r="DG387" s="58"/>
      <c r="DH387" s="58"/>
      <c r="DI387" s="16"/>
    </row>
    <row r="388" spans="4:113" ht="15.75" customHeight="1" x14ac:dyDescent="0.35">
      <c r="D388" s="16"/>
      <c r="E388" s="16"/>
      <c r="G388" s="58"/>
      <c r="J388" s="58"/>
      <c r="L388" s="16"/>
      <c r="P388" s="16"/>
      <c r="T388" s="16"/>
      <c r="U388" s="59"/>
      <c r="V388" s="16"/>
      <c r="W388" s="16"/>
      <c r="X388" s="59"/>
      <c r="Y388" s="16"/>
      <c r="Z388" s="16"/>
      <c r="AA388" s="59"/>
      <c r="AB388" s="16"/>
      <c r="AC388" s="16"/>
      <c r="AD388" s="34"/>
      <c r="AE388" s="60"/>
      <c r="AF388" s="34"/>
      <c r="AG388" s="34"/>
      <c r="AH388" s="34"/>
      <c r="AI388" s="34"/>
      <c r="AJ388" s="60"/>
      <c r="AK388" s="34"/>
      <c r="AL388" s="34"/>
      <c r="AM388" s="34"/>
      <c r="AN388" s="34"/>
      <c r="AO388" s="34"/>
      <c r="AP388" s="34"/>
      <c r="AQ388" s="123"/>
      <c r="AR388" s="124"/>
      <c r="AS388" s="124"/>
      <c r="AT388" s="125"/>
      <c r="AU388" s="125"/>
      <c r="AV388" s="125"/>
      <c r="AW388" s="126"/>
      <c r="AX388" s="126"/>
      <c r="AY388" s="126"/>
      <c r="AZ388" s="126"/>
      <c r="BA388" s="126"/>
      <c r="BB388" s="126"/>
      <c r="BC388" s="34"/>
      <c r="BD388" s="34"/>
      <c r="BE388" s="34"/>
      <c r="BF388" s="34"/>
      <c r="BG388" s="34"/>
      <c r="BH388" s="34"/>
      <c r="BI388" s="34"/>
      <c r="BJ388" s="34"/>
      <c r="BK388" s="34"/>
      <c r="BL388" s="67"/>
      <c r="BM388" s="67"/>
      <c r="BN388" s="34"/>
      <c r="BO388" s="34"/>
      <c r="BP388" s="34"/>
      <c r="BQ388" s="34"/>
      <c r="BR388" s="34"/>
      <c r="BS388" s="67"/>
      <c r="BT388" s="67"/>
      <c r="BU388" s="34"/>
      <c r="BV388" s="34"/>
      <c r="BW388" s="34"/>
      <c r="BX388" s="34"/>
      <c r="BY388" s="34"/>
      <c r="BZ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58"/>
      <c r="DG388" s="58"/>
      <c r="DH388" s="58"/>
      <c r="DI388" s="16"/>
    </row>
    <row r="389" spans="4:113" ht="15.75" customHeight="1" x14ac:dyDescent="0.35">
      <c r="D389" s="16"/>
      <c r="E389" s="16"/>
      <c r="G389" s="58"/>
      <c r="J389" s="58"/>
      <c r="L389" s="16"/>
      <c r="P389" s="16"/>
      <c r="T389" s="16"/>
      <c r="U389" s="59"/>
      <c r="V389" s="16"/>
      <c r="W389" s="16"/>
      <c r="X389" s="59"/>
      <c r="Y389" s="16"/>
      <c r="Z389" s="16"/>
      <c r="AA389" s="59"/>
      <c r="AB389" s="16"/>
      <c r="AC389" s="16"/>
      <c r="AD389" s="34"/>
      <c r="AE389" s="60"/>
      <c r="AF389" s="34"/>
      <c r="AG389" s="34"/>
      <c r="AH389" s="34"/>
      <c r="AI389" s="34"/>
      <c r="AJ389" s="60"/>
      <c r="AK389" s="34"/>
      <c r="AL389" s="34"/>
      <c r="AM389" s="34"/>
      <c r="AN389" s="34"/>
      <c r="AO389" s="34"/>
      <c r="AP389" s="34"/>
      <c r="AQ389" s="123"/>
      <c r="AR389" s="124"/>
      <c r="AS389" s="124"/>
      <c r="AT389" s="125"/>
      <c r="AU389" s="125"/>
      <c r="AV389" s="125"/>
      <c r="AW389" s="126"/>
      <c r="AX389" s="126"/>
      <c r="AY389" s="126"/>
      <c r="AZ389" s="126"/>
      <c r="BA389" s="126"/>
      <c r="BB389" s="126"/>
      <c r="BC389" s="34"/>
      <c r="BD389" s="34"/>
      <c r="BE389" s="34"/>
      <c r="BF389" s="34"/>
      <c r="BG389" s="34"/>
      <c r="BH389" s="34"/>
      <c r="BI389" s="34"/>
      <c r="BJ389" s="34"/>
      <c r="BK389" s="34"/>
      <c r="BL389" s="67"/>
      <c r="BM389" s="67"/>
      <c r="BN389" s="34"/>
      <c r="BO389" s="34"/>
      <c r="BP389" s="34"/>
      <c r="BQ389" s="34"/>
      <c r="BR389" s="34"/>
      <c r="BS389" s="67"/>
      <c r="BT389" s="67"/>
      <c r="BU389" s="34"/>
      <c r="BV389" s="34"/>
      <c r="BW389" s="34"/>
      <c r="BX389" s="34"/>
      <c r="BY389" s="34"/>
      <c r="BZ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58"/>
      <c r="DG389" s="58"/>
      <c r="DH389" s="58"/>
      <c r="DI389" s="16"/>
    </row>
    <row r="390" spans="4:113" ht="15.75" customHeight="1" x14ac:dyDescent="0.35">
      <c r="D390" s="16"/>
      <c r="E390" s="16"/>
      <c r="G390" s="58"/>
      <c r="J390" s="58"/>
      <c r="L390" s="16"/>
      <c r="P390" s="16"/>
      <c r="T390" s="16"/>
      <c r="U390" s="59"/>
      <c r="V390" s="16"/>
      <c r="W390" s="16"/>
      <c r="X390" s="59"/>
      <c r="Y390" s="16"/>
      <c r="Z390" s="16"/>
      <c r="AA390" s="59"/>
      <c r="AB390" s="16"/>
      <c r="AC390" s="16"/>
      <c r="AD390" s="34"/>
      <c r="AE390" s="60"/>
      <c r="AF390" s="34"/>
      <c r="AG390" s="34"/>
      <c r="AH390" s="34"/>
      <c r="AI390" s="34"/>
      <c r="AJ390" s="60"/>
      <c r="AK390" s="34"/>
      <c r="AL390" s="34"/>
      <c r="AM390" s="34"/>
      <c r="AN390" s="34"/>
      <c r="AO390" s="34"/>
      <c r="AP390" s="34"/>
      <c r="AQ390" s="123"/>
      <c r="AR390" s="124"/>
      <c r="AS390" s="124"/>
      <c r="AT390" s="125"/>
      <c r="AU390" s="125"/>
      <c r="AV390" s="125"/>
      <c r="AW390" s="126"/>
      <c r="AX390" s="126"/>
      <c r="AY390" s="126"/>
      <c r="AZ390" s="126"/>
      <c r="BA390" s="126"/>
      <c r="BB390" s="126"/>
      <c r="BC390" s="34"/>
      <c r="BD390" s="34"/>
      <c r="BE390" s="34"/>
      <c r="BF390" s="34"/>
      <c r="BG390" s="34"/>
      <c r="BH390" s="34"/>
      <c r="BI390" s="34"/>
      <c r="BJ390" s="34"/>
      <c r="BK390" s="34"/>
      <c r="BL390" s="67"/>
      <c r="BM390" s="67"/>
      <c r="BN390" s="34"/>
      <c r="BO390" s="34"/>
      <c r="BP390" s="34"/>
      <c r="BQ390" s="34"/>
      <c r="BR390" s="34"/>
      <c r="BS390" s="67"/>
      <c r="BT390" s="67"/>
      <c r="BU390" s="34"/>
      <c r="BV390" s="34"/>
      <c r="BW390" s="34"/>
      <c r="BX390" s="34"/>
      <c r="BY390" s="34"/>
      <c r="BZ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58"/>
      <c r="DG390" s="58"/>
      <c r="DH390" s="58"/>
      <c r="DI390" s="16"/>
    </row>
    <row r="391" spans="4:113" ht="15.75" customHeight="1" x14ac:dyDescent="0.35">
      <c r="D391" s="16"/>
      <c r="E391" s="16"/>
      <c r="G391" s="58"/>
      <c r="J391" s="58"/>
      <c r="L391" s="16"/>
      <c r="P391" s="16"/>
      <c r="T391" s="16"/>
      <c r="U391" s="59"/>
      <c r="V391" s="16"/>
      <c r="W391" s="16"/>
      <c r="X391" s="59"/>
      <c r="Y391" s="16"/>
      <c r="Z391" s="16"/>
      <c r="AA391" s="59"/>
      <c r="AB391" s="16"/>
      <c r="AC391" s="16"/>
      <c r="AD391" s="34"/>
      <c r="AE391" s="60"/>
      <c r="AF391" s="34"/>
      <c r="AG391" s="34"/>
      <c r="AH391" s="34"/>
      <c r="AI391" s="34"/>
      <c r="AJ391" s="60"/>
      <c r="AK391" s="34"/>
      <c r="AL391" s="34"/>
      <c r="AM391" s="34"/>
      <c r="AN391" s="34"/>
      <c r="AO391" s="34"/>
      <c r="AP391" s="34"/>
      <c r="AQ391" s="123"/>
      <c r="AR391" s="124"/>
      <c r="AS391" s="124"/>
      <c r="AT391" s="125"/>
      <c r="AU391" s="125"/>
      <c r="AV391" s="125"/>
      <c r="AW391" s="126"/>
      <c r="AX391" s="126"/>
      <c r="AY391" s="126"/>
      <c r="AZ391" s="126"/>
      <c r="BA391" s="126"/>
      <c r="BB391" s="126"/>
      <c r="BC391" s="34"/>
      <c r="BD391" s="34"/>
      <c r="BE391" s="34"/>
      <c r="BF391" s="34"/>
      <c r="BG391" s="34"/>
      <c r="BH391" s="34"/>
      <c r="BI391" s="34"/>
      <c r="BJ391" s="34"/>
      <c r="BK391" s="34"/>
      <c r="BL391" s="67"/>
      <c r="BM391" s="67"/>
      <c r="BN391" s="34"/>
      <c r="BO391" s="34"/>
      <c r="BP391" s="34"/>
      <c r="BQ391" s="34"/>
      <c r="BR391" s="34"/>
      <c r="BS391" s="67"/>
      <c r="BT391" s="67"/>
      <c r="BU391" s="34"/>
      <c r="BV391" s="34"/>
      <c r="BW391" s="34"/>
      <c r="BX391" s="34"/>
      <c r="BY391" s="34"/>
      <c r="BZ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58"/>
      <c r="DG391" s="58"/>
      <c r="DH391" s="58"/>
      <c r="DI391" s="16"/>
    </row>
    <row r="392" spans="4:113" ht="15.75" customHeight="1" x14ac:dyDescent="0.35">
      <c r="D392" s="16"/>
      <c r="E392" s="16"/>
      <c r="G392" s="58"/>
      <c r="J392" s="58"/>
      <c r="L392" s="16"/>
      <c r="P392" s="16"/>
      <c r="T392" s="16"/>
      <c r="U392" s="59"/>
      <c r="V392" s="16"/>
      <c r="W392" s="16"/>
      <c r="X392" s="59"/>
      <c r="Y392" s="16"/>
      <c r="Z392" s="16"/>
      <c r="AA392" s="59"/>
      <c r="AB392" s="16"/>
      <c r="AC392" s="16"/>
      <c r="AD392" s="34"/>
      <c r="AE392" s="60"/>
      <c r="AF392" s="34"/>
      <c r="AG392" s="34"/>
      <c r="AH392" s="34"/>
      <c r="AI392" s="34"/>
      <c r="AJ392" s="60"/>
      <c r="AK392" s="34"/>
      <c r="AL392" s="34"/>
      <c r="AM392" s="34"/>
      <c r="AN392" s="34"/>
      <c r="AO392" s="34"/>
      <c r="AP392" s="34"/>
      <c r="AQ392" s="123"/>
      <c r="AR392" s="124"/>
      <c r="AS392" s="124"/>
      <c r="AT392" s="125"/>
      <c r="AU392" s="125"/>
      <c r="AV392" s="125"/>
      <c r="AW392" s="126"/>
      <c r="AX392" s="126"/>
      <c r="AY392" s="126"/>
      <c r="AZ392" s="126"/>
      <c r="BA392" s="126"/>
      <c r="BB392" s="126"/>
      <c r="BC392" s="34"/>
      <c r="BD392" s="34"/>
      <c r="BE392" s="34"/>
      <c r="BF392" s="34"/>
      <c r="BG392" s="34"/>
      <c r="BH392" s="34"/>
      <c r="BI392" s="34"/>
      <c r="BJ392" s="34"/>
      <c r="BK392" s="34"/>
      <c r="BL392" s="67"/>
      <c r="BM392" s="67"/>
      <c r="BN392" s="34"/>
      <c r="BO392" s="34"/>
      <c r="BP392" s="34"/>
      <c r="BQ392" s="34"/>
      <c r="BR392" s="34"/>
      <c r="BS392" s="67"/>
      <c r="BT392" s="67"/>
      <c r="BU392" s="34"/>
      <c r="BV392" s="34"/>
      <c r="BW392" s="34"/>
      <c r="BX392" s="34"/>
      <c r="BY392" s="34"/>
      <c r="BZ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58"/>
      <c r="DG392" s="58"/>
      <c r="DH392" s="58"/>
      <c r="DI392" s="16"/>
    </row>
    <row r="393" spans="4:113" ht="15.75" customHeight="1" x14ac:dyDescent="0.35">
      <c r="D393" s="16"/>
      <c r="E393" s="16"/>
      <c r="G393" s="58"/>
      <c r="J393" s="58"/>
      <c r="L393" s="16"/>
      <c r="P393" s="16"/>
      <c r="T393" s="16"/>
      <c r="U393" s="59"/>
      <c r="V393" s="16"/>
      <c r="W393" s="16"/>
      <c r="X393" s="59"/>
      <c r="Y393" s="16"/>
      <c r="Z393" s="16"/>
      <c r="AA393" s="59"/>
      <c r="AB393" s="16"/>
      <c r="AC393" s="16"/>
      <c r="AD393" s="34"/>
      <c r="AE393" s="60"/>
      <c r="AF393" s="34"/>
      <c r="AG393" s="34"/>
      <c r="AH393" s="34"/>
      <c r="AI393" s="34"/>
      <c r="AJ393" s="60"/>
      <c r="AK393" s="34"/>
      <c r="AL393" s="34"/>
      <c r="AM393" s="34"/>
      <c r="AN393" s="34"/>
      <c r="AO393" s="34"/>
      <c r="AP393" s="34"/>
      <c r="AQ393" s="123"/>
      <c r="AR393" s="124"/>
      <c r="AS393" s="124"/>
      <c r="AT393" s="125"/>
      <c r="AU393" s="125"/>
      <c r="AV393" s="125"/>
      <c r="AW393" s="126"/>
      <c r="AX393" s="126"/>
      <c r="AY393" s="126"/>
      <c r="AZ393" s="126"/>
      <c r="BA393" s="126"/>
      <c r="BB393" s="126"/>
      <c r="BC393" s="34"/>
      <c r="BD393" s="34"/>
      <c r="BE393" s="34"/>
      <c r="BF393" s="34"/>
      <c r="BG393" s="34"/>
      <c r="BH393" s="34"/>
      <c r="BI393" s="34"/>
      <c r="BJ393" s="34"/>
      <c r="BK393" s="34"/>
      <c r="BL393" s="67"/>
      <c r="BM393" s="67"/>
      <c r="BN393" s="34"/>
      <c r="BO393" s="34"/>
      <c r="BP393" s="34"/>
      <c r="BQ393" s="34"/>
      <c r="BR393" s="34"/>
      <c r="BS393" s="67"/>
      <c r="BT393" s="67"/>
      <c r="BU393" s="34"/>
      <c r="BV393" s="34"/>
      <c r="BW393" s="34"/>
      <c r="BX393" s="34"/>
      <c r="BY393" s="34"/>
      <c r="BZ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58"/>
      <c r="DG393" s="58"/>
      <c r="DH393" s="58"/>
      <c r="DI393" s="16"/>
    </row>
    <row r="394" spans="4:113" ht="15.75" customHeight="1" x14ac:dyDescent="0.35">
      <c r="D394" s="16"/>
      <c r="E394" s="16"/>
      <c r="G394" s="58"/>
      <c r="J394" s="58"/>
      <c r="L394" s="16"/>
      <c r="P394" s="16"/>
      <c r="T394" s="16"/>
      <c r="U394" s="59"/>
      <c r="V394" s="16"/>
      <c r="W394" s="16"/>
      <c r="X394" s="59"/>
      <c r="Y394" s="16"/>
      <c r="Z394" s="16"/>
      <c r="AA394" s="59"/>
      <c r="AB394" s="16"/>
      <c r="AC394" s="16"/>
      <c r="AD394" s="34"/>
      <c r="AE394" s="60"/>
      <c r="AF394" s="34"/>
      <c r="AG394" s="34"/>
      <c r="AH394" s="34"/>
      <c r="AI394" s="34"/>
      <c r="AJ394" s="60"/>
      <c r="AK394" s="34"/>
      <c r="AL394" s="34"/>
      <c r="AM394" s="34"/>
      <c r="AN394" s="34"/>
      <c r="AO394" s="34"/>
      <c r="AP394" s="34"/>
      <c r="AQ394" s="123"/>
      <c r="AR394" s="124"/>
      <c r="AS394" s="124"/>
      <c r="AT394" s="125"/>
      <c r="AU394" s="125"/>
      <c r="AV394" s="125"/>
      <c r="AW394" s="126"/>
      <c r="AX394" s="126"/>
      <c r="AY394" s="126"/>
      <c r="AZ394" s="126"/>
      <c r="BA394" s="126"/>
      <c r="BB394" s="126"/>
      <c r="BC394" s="34"/>
      <c r="BD394" s="34"/>
      <c r="BE394" s="34"/>
      <c r="BF394" s="34"/>
      <c r="BG394" s="34"/>
      <c r="BH394" s="34"/>
      <c r="BI394" s="34"/>
      <c r="BJ394" s="34"/>
      <c r="BK394" s="34"/>
      <c r="BL394" s="67"/>
      <c r="BM394" s="67"/>
      <c r="BN394" s="34"/>
      <c r="BO394" s="34"/>
      <c r="BP394" s="34"/>
      <c r="BQ394" s="34"/>
      <c r="BR394" s="34"/>
      <c r="BS394" s="67"/>
      <c r="BT394" s="67"/>
      <c r="BU394" s="34"/>
      <c r="BV394" s="34"/>
      <c r="BW394" s="34"/>
      <c r="BX394" s="34"/>
      <c r="BY394" s="34"/>
      <c r="BZ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58"/>
      <c r="DG394" s="58"/>
      <c r="DH394" s="58"/>
      <c r="DI394" s="16"/>
    </row>
    <row r="395" spans="4:113" ht="15.75" customHeight="1" x14ac:dyDescent="0.35">
      <c r="D395" s="16"/>
      <c r="E395" s="16"/>
      <c r="G395" s="58"/>
      <c r="J395" s="58"/>
      <c r="L395" s="16"/>
      <c r="P395" s="16"/>
      <c r="T395" s="16"/>
      <c r="U395" s="59"/>
      <c r="V395" s="16"/>
      <c r="W395" s="16"/>
      <c r="X395" s="59"/>
      <c r="Y395" s="16"/>
      <c r="Z395" s="16"/>
      <c r="AA395" s="59"/>
      <c r="AB395" s="16"/>
      <c r="AC395" s="16"/>
      <c r="AD395" s="34"/>
      <c r="AE395" s="60"/>
      <c r="AF395" s="34"/>
      <c r="AG395" s="34"/>
      <c r="AH395" s="34"/>
      <c r="AI395" s="34"/>
      <c r="AJ395" s="60"/>
      <c r="AK395" s="34"/>
      <c r="AL395" s="34"/>
      <c r="AM395" s="34"/>
      <c r="AN395" s="34"/>
      <c r="AO395" s="34"/>
      <c r="AP395" s="34"/>
      <c r="AQ395" s="123"/>
      <c r="AR395" s="124"/>
      <c r="AS395" s="124"/>
      <c r="AT395" s="125"/>
      <c r="AU395" s="125"/>
      <c r="AV395" s="125"/>
      <c r="AW395" s="126"/>
      <c r="AX395" s="126"/>
      <c r="AY395" s="126"/>
      <c r="AZ395" s="126"/>
      <c r="BA395" s="126"/>
      <c r="BB395" s="126"/>
      <c r="BC395" s="34"/>
      <c r="BD395" s="34"/>
      <c r="BE395" s="34"/>
      <c r="BF395" s="34"/>
      <c r="BG395" s="34"/>
      <c r="BH395" s="34"/>
      <c r="BI395" s="34"/>
      <c r="BJ395" s="34"/>
      <c r="BK395" s="34"/>
      <c r="BL395" s="67"/>
      <c r="BM395" s="67"/>
      <c r="BN395" s="34"/>
      <c r="BO395" s="34"/>
      <c r="BP395" s="34"/>
      <c r="BQ395" s="34"/>
      <c r="BR395" s="34"/>
      <c r="BS395" s="67"/>
      <c r="BT395" s="67"/>
      <c r="BU395" s="34"/>
      <c r="BV395" s="34"/>
      <c r="BW395" s="34"/>
      <c r="BX395" s="34"/>
      <c r="BY395" s="34"/>
      <c r="BZ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58"/>
      <c r="DG395" s="58"/>
      <c r="DH395" s="58"/>
      <c r="DI395" s="16"/>
    </row>
    <row r="396" spans="4:113" ht="15.75" customHeight="1" x14ac:dyDescent="0.35">
      <c r="D396" s="16"/>
      <c r="E396" s="16"/>
      <c r="G396" s="58"/>
      <c r="J396" s="58"/>
      <c r="L396" s="16"/>
      <c r="P396" s="16"/>
      <c r="T396" s="16"/>
      <c r="U396" s="59"/>
      <c r="V396" s="16"/>
      <c r="W396" s="16"/>
      <c r="X396" s="59"/>
      <c r="Y396" s="16"/>
      <c r="Z396" s="16"/>
      <c r="AA396" s="59"/>
      <c r="AB396" s="16"/>
      <c r="AC396" s="16"/>
      <c r="AD396" s="34"/>
      <c r="AE396" s="60"/>
      <c r="AF396" s="34"/>
      <c r="AG396" s="34"/>
      <c r="AH396" s="34"/>
      <c r="AI396" s="34"/>
      <c r="AJ396" s="60"/>
      <c r="AK396" s="34"/>
      <c r="AL396" s="34"/>
      <c r="AM396" s="34"/>
      <c r="AN396" s="34"/>
      <c r="AO396" s="34"/>
      <c r="AP396" s="34"/>
      <c r="AQ396" s="127"/>
      <c r="AR396" s="124"/>
      <c r="AS396" s="124"/>
      <c r="AT396" s="125"/>
      <c r="AU396" s="125"/>
      <c r="AV396" s="125"/>
      <c r="AW396" s="126"/>
      <c r="AX396" s="126"/>
      <c r="AY396" s="126"/>
      <c r="AZ396" s="126"/>
      <c r="BA396" s="126"/>
      <c r="BB396" s="126"/>
      <c r="BC396" s="34"/>
      <c r="BD396" s="34"/>
      <c r="BE396" s="34"/>
      <c r="BF396" s="34"/>
      <c r="BG396" s="34"/>
      <c r="BH396" s="34"/>
      <c r="BI396" s="34"/>
      <c r="BJ396" s="34"/>
      <c r="BK396" s="34"/>
      <c r="BL396" s="67"/>
      <c r="BM396" s="67"/>
      <c r="BN396" s="34"/>
      <c r="BO396" s="34"/>
      <c r="BP396" s="34"/>
      <c r="BQ396" s="34"/>
      <c r="BR396" s="34"/>
      <c r="BS396" s="67"/>
      <c r="BT396" s="67"/>
      <c r="BU396" s="34"/>
      <c r="BV396" s="34"/>
      <c r="BW396" s="34"/>
      <c r="BX396" s="34"/>
      <c r="BY396" s="34"/>
      <c r="BZ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58"/>
      <c r="DG396" s="58"/>
      <c r="DH396" s="58"/>
      <c r="DI396" s="16"/>
    </row>
    <row r="397" spans="4:113" ht="15.75" customHeight="1" x14ac:dyDescent="0.35">
      <c r="D397" s="16"/>
      <c r="E397" s="16"/>
      <c r="G397" s="58"/>
      <c r="J397" s="58"/>
      <c r="L397" s="16"/>
      <c r="P397" s="16"/>
      <c r="T397" s="16"/>
      <c r="U397" s="59"/>
      <c r="V397" s="16"/>
      <c r="W397" s="16"/>
      <c r="X397" s="59"/>
      <c r="Y397" s="16"/>
      <c r="Z397" s="16"/>
      <c r="AA397" s="59"/>
      <c r="AB397" s="16"/>
      <c r="AC397" s="16"/>
      <c r="AD397" s="34"/>
      <c r="AE397" s="60"/>
      <c r="AF397" s="34"/>
      <c r="AG397" s="34"/>
      <c r="AH397" s="34"/>
      <c r="AI397" s="34"/>
      <c r="AJ397" s="60"/>
      <c r="AK397" s="34"/>
      <c r="AL397" s="34"/>
      <c r="AM397" s="34"/>
      <c r="AN397" s="34"/>
      <c r="AO397" s="34"/>
      <c r="AP397" s="34"/>
      <c r="AQ397" s="123"/>
      <c r="AR397" s="124"/>
      <c r="AS397" s="124"/>
      <c r="AT397" s="125"/>
      <c r="AU397" s="125"/>
      <c r="AV397" s="125"/>
      <c r="AW397" s="126"/>
      <c r="AX397" s="126"/>
      <c r="AY397" s="126"/>
      <c r="AZ397" s="126"/>
      <c r="BA397" s="126"/>
      <c r="BB397" s="126"/>
      <c r="BC397" s="34"/>
      <c r="BD397" s="34"/>
      <c r="BE397" s="34"/>
      <c r="BF397" s="34"/>
      <c r="BG397" s="34"/>
      <c r="BH397" s="34"/>
      <c r="BI397" s="34"/>
      <c r="BJ397" s="34"/>
      <c r="BK397" s="34"/>
      <c r="BL397" s="67"/>
      <c r="BM397" s="67"/>
      <c r="BN397" s="34"/>
      <c r="BO397" s="34"/>
      <c r="BP397" s="34"/>
      <c r="BQ397" s="34"/>
      <c r="BR397" s="34"/>
      <c r="BS397" s="67"/>
      <c r="BT397" s="67"/>
      <c r="BU397" s="34"/>
      <c r="BV397" s="34"/>
      <c r="BW397" s="34"/>
      <c r="BX397" s="34"/>
      <c r="BY397" s="34"/>
      <c r="BZ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58"/>
      <c r="DG397" s="58"/>
      <c r="DH397" s="58"/>
      <c r="DI397" s="16"/>
    </row>
    <row r="398" spans="4:113" ht="15.75" customHeight="1" x14ac:dyDescent="0.35">
      <c r="D398" s="16"/>
      <c r="E398" s="16"/>
      <c r="G398" s="58"/>
      <c r="J398" s="58"/>
      <c r="L398" s="16"/>
      <c r="P398" s="16"/>
      <c r="T398" s="16"/>
      <c r="U398" s="59"/>
      <c r="V398" s="16"/>
      <c r="W398" s="16"/>
      <c r="X398" s="59"/>
      <c r="Y398" s="16"/>
      <c r="Z398" s="16"/>
      <c r="AA398" s="59"/>
      <c r="AB398" s="16"/>
      <c r="AC398" s="16"/>
      <c r="AD398" s="34"/>
      <c r="AE398" s="60"/>
      <c r="AF398" s="34"/>
      <c r="AG398" s="34"/>
      <c r="AH398" s="34"/>
      <c r="AI398" s="34"/>
      <c r="AJ398" s="60"/>
      <c r="AK398" s="34"/>
      <c r="AL398" s="34"/>
      <c r="AM398" s="34"/>
      <c r="AN398" s="34"/>
      <c r="AO398" s="34"/>
      <c r="AP398" s="34"/>
      <c r="AQ398" s="123"/>
      <c r="AR398" s="124"/>
      <c r="AS398" s="124"/>
      <c r="AT398" s="125"/>
      <c r="AU398" s="125"/>
      <c r="AV398" s="125"/>
      <c r="AW398" s="126"/>
      <c r="AX398" s="126"/>
      <c r="AY398" s="126"/>
      <c r="AZ398" s="126"/>
      <c r="BA398" s="126"/>
      <c r="BB398" s="126"/>
      <c r="BC398" s="34"/>
      <c r="BD398" s="34"/>
      <c r="BE398" s="34"/>
      <c r="BF398" s="34"/>
      <c r="BG398" s="34"/>
      <c r="BH398" s="34"/>
      <c r="BI398" s="34"/>
      <c r="BJ398" s="34"/>
      <c r="BK398" s="34"/>
      <c r="BL398" s="67"/>
      <c r="BM398" s="67"/>
      <c r="BN398" s="34"/>
      <c r="BO398" s="34"/>
      <c r="BP398" s="34"/>
      <c r="BQ398" s="34"/>
      <c r="BR398" s="34"/>
      <c r="BS398" s="67"/>
      <c r="BT398" s="67"/>
      <c r="BU398" s="34"/>
      <c r="BV398" s="34"/>
      <c r="BW398" s="34"/>
      <c r="BX398" s="34"/>
      <c r="BY398" s="34"/>
      <c r="BZ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58"/>
      <c r="DG398" s="58"/>
      <c r="DH398" s="58"/>
      <c r="DI398" s="16"/>
    </row>
    <row r="399" spans="4:113" ht="15.75" customHeight="1" x14ac:dyDescent="0.35">
      <c r="D399" s="16"/>
      <c r="E399" s="16"/>
      <c r="G399" s="58"/>
      <c r="J399" s="58"/>
      <c r="L399" s="16"/>
      <c r="P399" s="16"/>
      <c r="T399" s="16"/>
      <c r="U399" s="59"/>
      <c r="V399" s="16"/>
      <c r="W399" s="16"/>
      <c r="X399" s="59"/>
      <c r="Y399" s="16"/>
      <c r="Z399" s="16"/>
      <c r="AA399" s="59"/>
      <c r="AB399" s="16"/>
      <c r="AC399" s="16"/>
      <c r="AD399" s="34"/>
      <c r="AE399" s="60"/>
      <c r="AF399" s="34"/>
      <c r="AG399" s="34"/>
      <c r="AH399" s="34"/>
      <c r="AI399" s="34"/>
      <c r="AJ399" s="60"/>
      <c r="AK399" s="34"/>
      <c r="AL399" s="34"/>
      <c r="AM399" s="34"/>
      <c r="AN399" s="34"/>
      <c r="AO399" s="34"/>
      <c r="AP399" s="34"/>
      <c r="AQ399" s="123"/>
      <c r="AR399" s="124"/>
      <c r="AS399" s="124"/>
      <c r="AT399" s="125"/>
      <c r="AU399" s="125"/>
      <c r="AV399" s="125"/>
      <c r="AW399" s="126"/>
      <c r="AX399" s="126"/>
      <c r="AY399" s="126"/>
      <c r="AZ399" s="126"/>
      <c r="BA399" s="126"/>
      <c r="BB399" s="126"/>
      <c r="BC399" s="34"/>
      <c r="BD399" s="34"/>
      <c r="BE399" s="34"/>
      <c r="BF399" s="34"/>
      <c r="BG399" s="34"/>
      <c r="BH399" s="34"/>
      <c r="BI399" s="34"/>
      <c r="BJ399" s="34"/>
      <c r="BK399" s="34"/>
      <c r="BL399" s="67"/>
      <c r="BM399" s="67"/>
      <c r="BN399" s="34"/>
      <c r="BO399" s="34"/>
      <c r="BP399" s="34"/>
      <c r="BQ399" s="34"/>
      <c r="BR399" s="34"/>
      <c r="BS399" s="67"/>
      <c r="BT399" s="67"/>
      <c r="BU399" s="34"/>
      <c r="BV399" s="34"/>
      <c r="BW399" s="34"/>
      <c r="BX399" s="34"/>
      <c r="BY399" s="34"/>
      <c r="BZ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58"/>
      <c r="DG399" s="58"/>
      <c r="DH399" s="58"/>
      <c r="DI399" s="16"/>
    </row>
    <row r="400" spans="4:113" ht="15.75" customHeight="1" x14ac:dyDescent="0.35">
      <c r="D400" s="16"/>
      <c r="E400" s="16"/>
      <c r="G400" s="58"/>
      <c r="J400" s="58"/>
      <c r="L400" s="16"/>
      <c r="P400" s="16"/>
      <c r="T400" s="16"/>
      <c r="U400" s="59"/>
      <c r="V400" s="16"/>
      <c r="W400" s="16"/>
      <c r="X400" s="59"/>
      <c r="Y400" s="16"/>
      <c r="Z400" s="16"/>
      <c r="AA400" s="59"/>
      <c r="AB400" s="16"/>
      <c r="AC400" s="16"/>
      <c r="AD400" s="34"/>
      <c r="AE400" s="60"/>
      <c r="AF400" s="34"/>
      <c r="AG400" s="34"/>
      <c r="AH400" s="34"/>
      <c r="AI400" s="34"/>
      <c r="AJ400" s="60"/>
      <c r="AK400" s="34"/>
      <c r="AL400" s="34"/>
      <c r="AM400" s="34"/>
      <c r="AN400" s="34"/>
      <c r="AO400" s="34"/>
      <c r="AP400" s="34"/>
      <c r="AQ400" s="123"/>
      <c r="AR400" s="124"/>
      <c r="AS400" s="124"/>
      <c r="AT400" s="125"/>
      <c r="AU400" s="125"/>
      <c r="AV400" s="125"/>
      <c r="AW400" s="126"/>
      <c r="AX400" s="126"/>
      <c r="AY400" s="126"/>
      <c r="AZ400" s="126"/>
      <c r="BA400" s="126"/>
      <c r="BB400" s="126"/>
      <c r="BC400" s="34"/>
      <c r="BD400" s="34"/>
      <c r="BE400" s="34"/>
      <c r="BF400" s="34"/>
      <c r="BG400" s="34"/>
      <c r="BH400" s="34"/>
      <c r="BI400" s="34"/>
      <c r="BJ400" s="34"/>
      <c r="BK400" s="34"/>
      <c r="BL400" s="67"/>
      <c r="BM400" s="67"/>
      <c r="BN400" s="34"/>
      <c r="BO400" s="34"/>
      <c r="BP400" s="34"/>
      <c r="BQ400" s="34"/>
      <c r="BR400" s="34"/>
      <c r="BS400" s="67"/>
      <c r="BT400" s="67"/>
      <c r="BU400" s="34"/>
      <c r="BV400" s="34"/>
      <c r="BW400" s="34"/>
      <c r="BX400" s="34"/>
      <c r="BY400" s="34"/>
      <c r="BZ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58"/>
      <c r="DG400" s="58"/>
      <c r="DH400" s="58"/>
      <c r="DI400" s="16"/>
    </row>
    <row r="401" spans="4:113" ht="15.75" customHeight="1" x14ac:dyDescent="0.35">
      <c r="D401" s="16"/>
      <c r="E401" s="16"/>
      <c r="G401" s="58"/>
      <c r="J401" s="58"/>
      <c r="L401" s="16"/>
      <c r="P401" s="16"/>
      <c r="T401" s="16"/>
      <c r="U401" s="59"/>
      <c r="V401" s="16"/>
      <c r="W401" s="16"/>
      <c r="X401" s="59"/>
      <c r="Y401" s="16"/>
      <c r="Z401" s="16"/>
      <c r="AA401" s="59"/>
      <c r="AB401" s="16"/>
      <c r="AC401" s="16"/>
      <c r="AD401" s="34"/>
      <c r="AE401" s="60"/>
      <c r="AF401" s="34"/>
      <c r="AG401" s="34"/>
      <c r="AH401" s="34"/>
      <c r="AI401" s="34"/>
      <c r="AJ401" s="60"/>
      <c r="AK401" s="34"/>
      <c r="AL401" s="34"/>
      <c r="AM401" s="34"/>
      <c r="AN401" s="34"/>
      <c r="AO401" s="34"/>
      <c r="AP401" s="34"/>
      <c r="AQ401" s="123"/>
      <c r="AR401" s="124"/>
      <c r="AS401" s="124"/>
      <c r="AT401" s="125"/>
      <c r="AU401" s="125"/>
      <c r="AV401" s="125"/>
      <c r="AW401" s="126"/>
      <c r="AX401" s="126"/>
      <c r="AY401" s="126"/>
      <c r="AZ401" s="126"/>
      <c r="BA401" s="126"/>
      <c r="BB401" s="126"/>
      <c r="BC401" s="34"/>
      <c r="BD401" s="34"/>
      <c r="BE401" s="34"/>
      <c r="BF401" s="34"/>
      <c r="BG401" s="34"/>
      <c r="BH401" s="34"/>
      <c r="BI401" s="34"/>
      <c r="BJ401" s="34"/>
      <c r="BK401" s="34"/>
      <c r="BL401" s="67"/>
      <c r="BM401" s="67"/>
      <c r="BN401" s="34"/>
      <c r="BO401" s="34"/>
      <c r="BP401" s="34"/>
      <c r="BQ401" s="34"/>
      <c r="BR401" s="34"/>
      <c r="BS401" s="67"/>
      <c r="BT401" s="67"/>
      <c r="BU401" s="34"/>
      <c r="BV401" s="34"/>
      <c r="BW401" s="34"/>
      <c r="BX401" s="34"/>
      <c r="BY401" s="34"/>
      <c r="BZ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58"/>
      <c r="DG401" s="58"/>
      <c r="DH401" s="58"/>
      <c r="DI401" s="16"/>
    </row>
    <row r="402" spans="4:113" ht="15.75" customHeight="1" x14ac:dyDescent="0.35">
      <c r="D402" s="16"/>
      <c r="E402" s="16"/>
      <c r="G402" s="58"/>
      <c r="J402" s="58"/>
      <c r="L402" s="16"/>
      <c r="P402" s="16"/>
      <c r="T402" s="16"/>
      <c r="U402" s="59"/>
      <c r="V402" s="16"/>
      <c r="W402" s="16"/>
      <c r="X402" s="59"/>
      <c r="Y402" s="16"/>
      <c r="Z402" s="16"/>
      <c r="AA402" s="59"/>
      <c r="AB402" s="16"/>
      <c r="AC402" s="16"/>
      <c r="AD402" s="34"/>
      <c r="AE402" s="60"/>
      <c r="AF402" s="34"/>
      <c r="AG402" s="34"/>
      <c r="AH402" s="34"/>
      <c r="AI402" s="34"/>
      <c r="AJ402" s="60"/>
      <c r="AK402" s="34"/>
      <c r="AL402" s="34"/>
      <c r="AM402" s="34"/>
      <c r="AN402" s="34"/>
      <c r="AO402" s="34"/>
      <c r="AP402" s="34"/>
      <c r="AQ402" s="123"/>
      <c r="AR402" s="124"/>
      <c r="AS402" s="124"/>
      <c r="AT402" s="125"/>
      <c r="AU402" s="125"/>
      <c r="AV402" s="125"/>
      <c r="AW402" s="126"/>
      <c r="AX402" s="126"/>
      <c r="AY402" s="126"/>
      <c r="AZ402" s="126"/>
      <c r="BA402" s="126"/>
      <c r="BB402" s="126"/>
      <c r="BC402" s="34"/>
      <c r="BD402" s="34"/>
      <c r="BE402" s="34"/>
      <c r="BF402" s="34"/>
      <c r="BG402" s="34"/>
      <c r="BH402" s="34"/>
      <c r="BI402" s="34"/>
      <c r="BJ402" s="34"/>
      <c r="BK402" s="34"/>
      <c r="BL402" s="67"/>
      <c r="BM402" s="67"/>
      <c r="BN402" s="34"/>
      <c r="BO402" s="34"/>
      <c r="BP402" s="34"/>
      <c r="BQ402" s="34"/>
      <c r="BR402" s="34"/>
      <c r="BS402" s="67"/>
      <c r="BT402" s="67"/>
      <c r="BU402" s="34"/>
      <c r="BV402" s="34"/>
      <c r="BW402" s="34"/>
      <c r="BX402" s="34"/>
      <c r="BY402" s="34"/>
      <c r="BZ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58"/>
      <c r="DG402" s="58"/>
      <c r="DH402" s="58"/>
      <c r="DI402" s="16"/>
    </row>
    <row r="403" spans="4:113" ht="15.75" customHeight="1" x14ac:dyDescent="0.35">
      <c r="D403" s="16"/>
      <c r="E403" s="16"/>
      <c r="G403" s="58"/>
      <c r="J403" s="58"/>
      <c r="L403" s="16"/>
      <c r="P403" s="16"/>
      <c r="T403" s="16"/>
      <c r="U403" s="59"/>
      <c r="V403" s="16"/>
      <c r="W403" s="16"/>
      <c r="X403" s="59"/>
      <c r="Y403" s="16"/>
      <c r="Z403" s="16"/>
      <c r="AA403" s="59"/>
      <c r="AB403" s="16"/>
      <c r="AC403" s="16"/>
      <c r="AD403" s="34"/>
      <c r="AE403" s="60"/>
      <c r="AF403" s="34"/>
      <c r="AG403" s="34"/>
      <c r="AH403" s="34"/>
      <c r="AI403" s="34"/>
      <c r="AJ403" s="60"/>
      <c r="AK403" s="34"/>
      <c r="AL403" s="34"/>
      <c r="AM403" s="34"/>
      <c r="AN403" s="34"/>
      <c r="AO403" s="34"/>
      <c r="AP403" s="34"/>
      <c r="AQ403" s="123"/>
      <c r="AR403" s="124"/>
      <c r="AS403" s="124"/>
      <c r="AT403" s="125"/>
      <c r="AU403" s="125"/>
      <c r="AV403" s="125"/>
      <c r="AW403" s="126"/>
      <c r="AX403" s="126"/>
      <c r="AY403" s="126"/>
      <c r="AZ403" s="126"/>
      <c r="BA403" s="126"/>
      <c r="BB403" s="126"/>
      <c r="BC403" s="34"/>
      <c r="BD403" s="34"/>
      <c r="BE403" s="34"/>
      <c r="BF403" s="34"/>
      <c r="BG403" s="34"/>
      <c r="BH403" s="34"/>
      <c r="BI403" s="34"/>
      <c r="BJ403" s="34"/>
      <c r="BK403" s="34"/>
      <c r="BL403" s="67"/>
      <c r="BM403" s="67"/>
      <c r="BN403" s="34"/>
      <c r="BO403" s="34"/>
      <c r="BP403" s="34"/>
      <c r="BQ403" s="34"/>
      <c r="BR403" s="34"/>
      <c r="BS403" s="67"/>
      <c r="BT403" s="67"/>
      <c r="BU403" s="34"/>
      <c r="BV403" s="34"/>
      <c r="BW403" s="34"/>
      <c r="BX403" s="34"/>
      <c r="BY403" s="34"/>
      <c r="BZ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58"/>
      <c r="DG403" s="58"/>
      <c r="DH403" s="58"/>
      <c r="DI403" s="16"/>
    </row>
    <row r="404" spans="4:113" ht="15.75" customHeight="1" x14ac:dyDescent="0.35">
      <c r="D404" s="16"/>
      <c r="E404" s="16"/>
      <c r="G404" s="58"/>
      <c r="J404" s="58"/>
      <c r="L404" s="16"/>
      <c r="P404" s="16"/>
      <c r="T404" s="16"/>
      <c r="U404" s="59"/>
      <c r="V404" s="16"/>
      <c r="W404" s="16"/>
      <c r="X404" s="59"/>
      <c r="Y404" s="16"/>
      <c r="Z404" s="16"/>
      <c r="AA404" s="59"/>
      <c r="AB404" s="16"/>
      <c r="AC404" s="16"/>
      <c r="AD404" s="34"/>
      <c r="AE404" s="60"/>
      <c r="AF404" s="34"/>
      <c r="AG404" s="34"/>
      <c r="AH404" s="34"/>
      <c r="AI404" s="34"/>
      <c r="AJ404" s="60"/>
      <c r="AK404" s="34"/>
      <c r="AL404" s="34"/>
      <c r="AM404" s="34"/>
      <c r="AN404" s="34"/>
      <c r="AO404" s="34"/>
      <c r="AP404" s="34"/>
      <c r="AQ404" s="127"/>
      <c r="AR404" s="124"/>
      <c r="AS404" s="124"/>
      <c r="AT404" s="125"/>
      <c r="AU404" s="125"/>
      <c r="AV404" s="125"/>
      <c r="AW404" s="126"/>
      <c r="AX404" s="126"/>
      <c r="AY404" s="126"/>
      <c r="AZ404" s="126"/>
      <c r="BA404" s="126"/>
      <c r="BB404" s="126"/>
      <c r="BC404" s="34"/>
      <c r="BD404" s="34"/>
      <c r="BE404" s="34"/>
      <c r="BF404" s="34"/>
      <c r="BG404" s="34"/>
      <c r="BH404" s="34"/>
      <c r="BI404" s="34"/>
      <c r="BJ404" s="34"/>
      <c r="BK404" s="34"/>
      <c r="BL404" s="67"/>
      <c r="BM404" s="67"/>
      <c r="BN404" s="34"/>
      <c r="BO404" s="34"/>
      <c r="BP404" s="34"/>
      <c r="BQ404" s="34"/>
      <c r="BR404" s="34"/>
      <c r="BS404" s="67"/>
      <c r="BT404" s="67"/>
      <c r="BU404" s="34"/>
      <c r="BV404" s="34"/>
      <c r="BW404" s="34"/>
      <c r="BX404" s="34"/>
      <c r="BY404" s="34"/>
      <c r="BZ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58"/>
      <c r="DG404" s="58"/>
      <c r="DH404" s="58"/>
      <c r="DI404" s="16"/>
    </row>
    <row r="405" spans="4:113" ht="15.75" customHeight="1" x14ac:dyDescent="0.35">
      <c r="D405" s="16"/>
      <c r="E405" s="16"/>
      <c r="G405" s="58"/>
      <c r="J405" s="58"/>
      <c r="L405" s="16"/>
      <c r="P405" s="16"/>
      <c r="T405" s="16"/>
      <c r="U405" s="59"/>
      <c r="V405" s="16"/>
      <c r="W405" s="16"/>
      <c r="X405" s="59"/>
      <c r="Y405" s="16"/>
      <c r="Z405" s="16"/>
      <c r="AA405" s="59"/>
      <c r="AB405" s="16"/>
      <c r="AC405" s="16"/>
      <c r="AD405" s="34"/>
      <c r="AE405" s="60"/>
      <c r="AF405" s="34"/>
      <c r="AG405" s="34"/>
      <c r="AH405" s="34"/>
      <c r="AI405" s="34"/>
      <c r="AJ405" s="60"/>
      <c r="AK405" s="34"/>
      <c r="AL405" s="34"/>
      <c r="AM405" s="34"/>
      <c r="AN405" s="34"/>
      <c r="AO405" s="34"/>
      <c r="AP405" s="34"/>
      <c r="AQ405" s="123"/>
      <c r="AR405" s="124"/>
      <c r="AS405" s="124"/>
      <c r="AT405" s="125"/>
      <c r="AU405" s="125"/>
      <c r="AV405" s="125"/>
      <c r="AW405" s="126"/>
      <c r="AX405" s="126"/>
      <c r="AY405" s="126"/>
      <c r="AZ405" s="126"/>
      <c r="BA405" s="126"/>
      <c r="BB405" s="126"/>
      <c r="BC405" s="34"/>
      <c r="BD405" s="34"/>
      <c r="BE405" s="34"/>
      <c r="BF405" s="34"/>
      <c r="BG405" s="34"/>
      <c r="BH405" s="34"/>
      <c r="BI405" s="34"/>
      <c r="BJ405" s="34"/>
      <c r="BK405" s="34"/>
      <c r="BL405" s="67"/>
      <c r="BM405" s="67"/>
      <c r="BN405" s="34"/>
      <c r="BO405" s="34"/>
      <c r="BP405" s="34"/>
      <c r="BQ405" s="34"/>
      <c r="BR405" s="34"/>
      <c r="BS405" s="67"/>
      <c r="BT405" s="67"/>
      <c r="BU405" s="34"/>
      <c r="BV405" s="34"/>
      <c r="BW405" s="34"/>
      <c r="BX405" s="34"/>
      <c r="BY405" s="34"/>
      <c r="BZ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58"/>
      <c r="DG405" s="58"/>
      <c r="DH405" s="58"/>
      <c r="DI405" s="16"/>
    </row>
    <row r="406" spans="4:113" ht="15.75" customHeight="1" x14ac:dyDescent="0.35">
      <c r="D406" s="16"/>
      <c r="E406" s="16"/>
      <c r="G406" s="58"/>
      <c r="J406" s="58"/>
      <c r="L406" s="16"/>
      <c r="P406" s="16"/>
      <c r="T406" s="16"/>
      <c r="U406" s="59"/>
      <c r="V406" s="16"/>
      <c r="W406" s="16"/>
      <c r="X406" s="59"/>
      <c r="Y406" s="16"/>
      <c r="Z406" s="16"/>
      <c r="AA406" s="59"/>
      <c r="AB406" s="16"/>
      <c r="AC406" s="16"/>
      <c r="AD406" s="34"/>
      <c r="AE406" s="60"/>
      <c r="AF406" s="34"/>
      <c r="AG406" s="34"/>
      <c r="AH406" s="34"/>
      <c r="AI406" s="34"/>
      <c r="AJ406" s="60"/>
      <c r="AK406" s="34"/>
      <c r="AL406" s="34"/>
      <c r="AM406" s="34"/>
      <c r="AN406" s="34"/>
      <c r="AO406" s="34"/>
      <c r="AP406" s="34"/>
      <c r="AQ406" s="123"/>
      <c r="AR406" s="124"/>
      <c r="AS406" s="124"/>
      <c r="AT406" s="125"/>
      <c r="AU406" s="125"/>
      <c r="AV406" s="125"/>
      <c r="AW406" s="126"/>
      <c r="AX406" s="126"/>
      <c r="AY406" s="126"/>
      <c r="AZ406" s="126"/>
      <c r="BA406" s="126"/>
      <c r="BB406" s="126"/>
      <c r="BC406" s="34"/>
      <c r="BD406" s="34"/>
      <c r="BE406" s="34"/>
      <c r="BF406" s="34"/>
      <c r="BG406" s="34"/>
      <c r="BH406" s="34"/>
      <c r="BI406" s="34"/>
      <c r="BJ406" s="34"/>
      <c r="BK406" s="34"/>
      <c r="BL406" s="67"/>
      <c r="BM406" s="67"/>
      <c r="BN406" s="34"/>
      <c r="BO406" s="34"/>
      <c r="BP406" s="34"/>
      <c r="BQ406" s="34"/>
      <c r="BR406" s="34"/>
      <c r="BS406" s="67"/>
      <c r="BT406" s="67"/>
      <c r="BU406" s="34"/>
      <c r="BV406" s="34"/>
      <c r="BW406" s="34"/>
      <c r="BX406" s="34"/>
      <c r="BY406" s="34"/>
      <c r="BZ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58"/>
      <c r="DG406" s="58"/>
      <c r="DH406" s="58"/>
      <c r="DI406" s="16"/>
    </row>
    <row r="407" spans="4:113" ht="15.75" customHeight="1" x14ac:dyDescent="0.35">
      <c r="D407" s="16"/>
      <c r="E407" s="16"/>
      <c r="G407" s="58"/>
      <c r="J407" s="58"/>
      <c r="L407" s="16"/>
      <c r="P407" s="16"/>
      <c r="T407" s="16"/>
      <c r="U407" s="59"/>
      <c r="V407" s="16"/>
      <c r="W407" s="16"/>
      <c r="X407" s="59"/>
      <c r="Y407" s="16"/>
      <c r="Z407" s="16"/>
      <c r="AA407" s="59"/>
      <c r="AB407" s="16"/>
      <c r="AC407" s="16"/>
      <c r="AD407" s="34"/>
      <c r="AE407" s="60"/>
      <c r="AF407" s="34"/>
      <c r="AG407" s="34"/>
      <c r="AH407" s="34"/>
      <c r="AI407" s="34"/>
      <c r="AJ407" s="60"/>
      <c r="AK407" s="34"/>
      <c r="AL407" s="34"/>
      <c r="AM407" s="34"/>
      <c r="AN407" s="34"/>
      <c r="AO407" s="34"/>
      <c r="AP407" s="34"/>
      <c r="AQ407" s="123"/>
      <c r="AR407" s="124"/>
      <c r="AS407" s="124"/>
      <c r="AT407" s="125"/>
      <c r="AU407" s="125"/>
      <c r="AV407" s="125"/>
      <c r="AW407" s="126"/>
      <c r="AX407" s="126"/>
      <c r="AY407" s="126"/>
      <c r="AZ407" s="126"/>
      <c r="BA407" s="126"/>
      <c r="BB407" s="126"/>
      <c r="BC407" s="34"/>
      <c r="BD407" s="34"/>
      <c r="BE407" s="34"/>
      <c r="BF407" s="34"/>
      <c r="BG407" s="34"/>
      <c r="BH407" s="34"/>
      <c r="BI407" s="34"/>
      <c r="BJ407" s="34"/>
      <c r="BK407" s="34"/>
      <c r="BL407" s="67"/>
      <c r="BM407" s="67"/>
      <c r="BN407" s="34"/>
      <c r="BO407" s="34"/>
      <c r="BP407" s="34"/>
      <c r="BQ407" s="34"/>
      <c r="BR407" s="34"/>
      <c r="BS407" s="67"/>
      <c r="BT407" s="67"/>
      <c r="BU407" s="34"/>
      <c r="BV407" s="34"/>
      <c r="BW407" s="34"/>
      <c r="BX407" s="34"/>
      <c r="BY407" s="34"/>
      <c r="BZ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58"/>
      <c r="DG407" s="58"/>
      <c r="DH407" s="58"/>
      <c r="DI407" s="16"/>
    </row>
    <row r="408" spans="4:113" ht="15.75" customHeight="1" x14ac:dyDescent="0.35">
      <c r="D408" s="16"/>
      <c r="E408" s="16"/>
      <c r="G408" s="58"/>
      <c r="J408" s="58"/>
      <c r="L408" s="16"/>
      <c r="P408" s="16"/>
      <c r="T408" s="16"/>
      <c r="U408" s="59"/>
      <c r="V408" s="16"/>
      <c r="W408" s="16"/>
      <c r="X408" s="59"/>
      <c r="Y408" s="16"/>
      <c r="Z408" s="16"/>
      <c r="AA408" s="59"/>
      <c r="AB408" s="16"/>
      <c r="AC408" s="16"/>
      <c r="AD408" s="34"/>
      <c r="AE408" s="60"/>
      <c r="AF408" s="34"/>
      <c r="AG408" s="34"/>
      <c r="AH408" s="34"/>
      <c r="AI408" s="34"/>
      <c r="AJ408" s="60"/>
      <c r="AK408" s="34"/>
      <c r="AL408" s="34"/>
      <c r="AM408" s="34"/>
      <c r="AN408" s="34"/>
      <c r="AO408" s="34"/>
      <c r="AP408" s="34"/>
      <c r="AQ408" s="123"/>
      <c r="AR408" s="124"/>
      <c r="AS408" s="124"/>
      <c r="AT408" s="125"/>
      <c r="AU408" s="125"/>
      <c r="AV408" s="125"/>
      <c r="AW408" s="126"/>
      <c r="AX408" s="126"/>
      <c r="AY408" s="126"/>
      <c r="AZ408" s="126"/>
      <c r="BA408" s="126"/>
      <c r="BB408" s="126"/>
      <c r="BC408" s="34"/>
      <c r="BD408" s="34"/>
      <c r="BE408" s="34"/>
      <c r="BF408" s="34"/>
      <c r="BG408" s="34"/>
      <c r="BH408" s="34"/>
      <c r="BI408" s="34"/>
      <c r="BJ408" s="34"/>
      <c r="BK408" s="34"/>
      <c r="BL408" s="67"/>
      <c r="BM408" s="67"/>
      <c r="BN408" s="34"/>
      <c r="BO408" s="34"/>
      <c r="BP408" s="34"/>
      <c r="BQ408" s="34"/>
      <c r="BR408" s="34"/>
      <c r="BS408" s="67"/>
      <c r="BT408" s="67"/>
      <c r="BU408" s="34"/>
      <c r="BV408" s="34"/>
      <c r="BW408" s="34"/>
      <c r="BX408" s="34"/>
      <c r="BY408" s="34"/>
      <c r="BZ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58"/>
      <c r="DG408" s="58"/>
      <c r="DH408" s="58"/>
      <c r="DI408" s="16"/>
    </row>
    <row r="409" spans="4:113" ht="15.75" customHeight="1" x14ac:dyDescent="0.35">
      <c r="D409" s="16"/>
      <c r="E409" s="16"/>
      <c r="G409" s="58"/>
      <c r="J409" s="58"/>
      <c r="L409" s="16"/>
      <c r="P409" s="16"/>
      <c r="T409" s="16"/>
      <c r="U409" s="59"/>
      <c r="V409" s="16"/>
      <c r="W409" s="16"/>
      <c r="X409" s="59"/>
      <c r="Y409" s="16"/>
      <c r="Z409" s="16"/>
      <c r="AA409" s="59"/>
      <c r="AB409" s="16"/>
      <c r="AC409" s="16"/>
      <c r="AD409" s="34"/>
      <c r="AE409" s="60"/>
      <c r="AF409" s="34"/>
      <c r="AG409" s="34"/>
      <c r="AH409" s="34"/>
      <c r="AI409" s="34"/>
      <c r="AJ409" s="60"/>
      <c r="AK409" s="34"/>
      <c r="AL409" s="34"/>
      <c r="AM409" s="34"/>
      <c r="AN409" s="34"/>
      <c r="AO409" s="34"/>
      <c r="AP409" s="34"/>
      <c r="AQ409" s="123"/>
      <c r="AR409" s="124"/>
      <c r="AS409" s="124"/>
      <c r="AT409" s="125"/>
      <c r="AU409" s="125"/>
      <c r="AV409" s="125"/>
      <c r="AW409" s="126"/>
      <c r="AX409" s="126"/>
      <c r="AY409" s="126"/>
      <c r="AZ409" s="126"/>
      <c r="BA409" s="126"/>
      <c r="BB409" s="126"/>
      <c r="BC409" s="34"/>
      <c r="BD409" s="34"/>
      <c r="BE409" s="34"/>
      <c r="BF409" s="34"/>
      <c r="BG409" s="34"/>
      <c r="BH409" s="34"/>
      <c r="BI409" s="34"/>
      <c r="BJ409" s="34"/>
      <c r="BK409" s="34"/>
      <c r="BL409" s="67"/>
      <c r="BM409" s="67"/>
      <c r="BN409" s="34"/>
      <c r="BO409" s="34"/>
      <c r="BP409" s="34"/>
      <c r="BQ409" s="34"/>
      <c r="BR409" s="34"/>
      <c r="BS409" s="67"/>
      <c r="BT409" s="67"/>
      <c r="BU409" s="34"/>
      <c r="BV409" s="34"/>
      <c r="BW409" s="34"/>
      <c r="BX409" s="34"/>
      <c r="BY409" s="34"/>
      <c r="BZ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58"/>
      <c r="DG409" s="58"/>
      <c r="DH409" s="58"/>
      <c r="DI409" s="16"/>
    </row>
    <row r="410" spans="4:113" ht="15.75" customHeight="1" x14ac:dyDescent="0.35">
      <c r="D410" s="16"/>
      <c r="E410" s="16"/>
      <c r="G410" s="58"/>
      <c r="J410" s="58"/>
      <c r="L410" s="16"/>
      <c r="P410" s="16"/>
      <c r="T410" s="16"/>
      <c r="U410" s="59"/>
      <c r="V410" s="16"/>
      <c r="W410" s="16"/>
      <c r="X410" s="59"/>
      <c r="Y410" s="16"/>
      <c r="Z410" s="16"/>
      <c r="AA410" s="59"/>
      <c r="AB410" s="16"/>
      <c r="AC410" s="16"/>
      <c r="AD410" s="34"/>
      <c r="AE410" s="60"/>
      <c r="AF410" s="34"/>
      <c r="AG410" s="34"/>
      <c r="AH410" s="34"/>
      <c r="AI410" s="34"/>
      <c r="AJ410" s="60"/>
      <c r="AK410" s="34"/>
      <c r="AL410" s="34"/>
      <c r="AM410" s="34"/>
      <c r="AN410" s="34"/>
      <c r="AO410" s="34"/>
      <c r="AP410" s="34"/>
      <c r="AQ410" s="123"/>
      <c r="AR410" s="124"/>
      <c r="AS410" s="124"/>
      <c r="AT410" s="125"/>
      <c r="AU410" s="125"/>
      <c r="AV410" s="125"/>
      <c r="AW410" s="126"/>
      <c r="AX410" s="126"/>
      <c r="AY410" s="126"/>
      <c r="AZ410" s="126"/>
      <c r="BA410" s="126"/>
      <c r="BB410" s="126"/>
      <c r="BC410" s="34"/>
      <c r="BD410" s="34"/>
      <c r="BE410" s="34"/>
      <c r="BF410" s="34"/>
      <c r="BG410" s="34"/>
      <c r="BH410" s="34"/>
      <c r="BI410" s="34"/>
      <c r="BJ410" s="34"/>
      <c r="BK410" s="34"/>
      <c r="BL410" s="67"/>
      <c r="BM410" s="67"/>
      <c r="BN410" s="34"/>
      <c r="BO410" s="34"/>
      <c r="BP410" s="34"/>
      <c r="BQ410" s="34"/>
      <c r="BR410" s="34"/>
      <c r="BS410" s="67"/>
      <c r="BT410" s="67"/>
      <c r="BU410" s="34"/>
      <c r="BV410" s="34"/>
      <c r="BW410" s="34"/>
      <c r="BX410" s="34"/>
      <c r="BY410" s="34"/>
      <c r="BZ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58"/>
      <c r="DG410" s="58"/>
      <c r="DH410" s="58"/>
      <c r="DI410" s="16"/>
    </row>
    <row r="411" spans="4:113" ht="15.75" customHeight="1" x14ac:dyDescent="0.35">
      <c r="D411" s="16"/>
      <c r="E411" s="16"/>
      <c r="G411" s="58"/>
      <c r="J411" s="58"/>
      <c r="L411" s="16"/>
      <c r="P411" s="16"/>
      <c r="T411" s="16"/>
      <c r="U411" s="59"/>
      <c r="V411" s="16"/>
      <c r="W411" s="16"/>
      <c r="X411" s="59"/>
      <c r="Y411" s="16"/>
      <c r="Z411" s="16"/>
      <c r="AA411" s="59"/>
      <c r="AB411" s="16"/>
      <c r="AC411" s="16"/>
      <c r="AD411" s="34"/>
      <c r="AE411" s="60"/>
      <c r="AF411" s="34"/>
      <c r="AG411" s="34"/>
      <c r="AH411" s="34"/>
      <c r="AI411" s="34"/>
      <c r="AJ411" s="60"/>
      <c r="AK411" s="34"/>
      <c r="AL411" s="34"/>
      <c r="AM411" s="34"/>
      <c r="AN411" s="34"/>
      <c r="AO411" s="34"/>
      <c r="AP411" s="34"/>
      <c r="AQ411" s="123"/>
      <c r="AR411" s="124"/>
      <c r="AS411" s="124"/>
      <c r="AT411" s="125"/>
      <c r="AU411" s="125"/>
      <c r="AV411" s="125"/>
      <c r="AW411" s="126"/>
      <c r="AX411" s="126"/>
      <c r="AY411" s="126"/>
      <c r="AZ411" s="126"/>
      <c r="BA411" s="126"/>
      <c r="BB411" s="126"/>
      <c r="BC411" s="34"/>
      <c r="BD411" s="34"/>
      <c r="BE411" s="34"/>
      <c r="BF411" s="34"/>
      <c r="BG411" s="34"/>
      <c r="BH411" s="34"/>
      <c r="BI411" s="34"/>
      <c r="BJ411" s="34"/>
      <c r="BK411" s="34"/>
      <c r="BL411" s="67"/>
      <c r="BM411" s="67"/>
      <c r="BN411" s="34"/>
      <c r="BO411" s="34"/>
      <c r="BP411" s="34"/>
      <c r="BQ411" s="34"/>
      <c r="BR411" s="34"/>
      <c r="BS411" s="67"/>
      <c r="BT411" s="67"/>
      <c r="BU411" s="34"/>
      <c r="BV411" s="34"/>
      <c r="BW411" s="34"/>
      <c r="BX411" s="34"/>
      <c r="BY411" s="34"/>
      <c r="BZ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58"/>
      <c r="DG411" s="58"/>
      <c r="DH411" s="58"/>
      <c r="DI411" s="16"/>
    </row>
    <row r="412" spans="4:113" ht="15.75" customHeight="1" x14ac:dyDescent="0.35">
      <c r="D412" s="16"/>
      <c r="E412" s="16"/>
      <c r="G412" s="58"/>
      <c r="J412" s="58"/>
      <c r="L412" s="16"/>
      <c r="P412" s="16"/>
      <c r="T412" s="16"/>
      <c r="U412" s="59"/>
      <c r="V412" s="16"/>
      <c r="W412" s="16"/>
      <c r="X412" s="59"/>
      <c r="Y412" s="16"/>
      <c r="Z412" s="16"/>
      <c r="AA412" s="59"/>
      <c r="AB412" s="16"/>
      <c r="AC412" s="16"/>
      <c r="AD412" s="34"/>
      <c r="AE412" s="60"/>
      <c r="AF412" s="34"/>
      <c r="AG412" s="34"/>
      <c r="AH412" s="34"/>
      <c r="AI412" s="34"/>
      <c r="AJ412" s="60"/>
      <c r="AK412" s="34"/>
      <c r="AL412" s="34"/>
      <c r="AM412" s="34"/>
      <c r="AN412" s="34"/>
      <c r="AO412" s="34"/>
      <c r="AP412" s="34"/>
      <c r="AQ412" s="123"/>
      <c r="AR412" s="124"/>
      <c r="AS412" s="124"/>
      <c r="AT412" s="125"/>
      <c r="AU412" s="125"/>
      <c r="AV412" s="125"/>
      <c r="AW412" s="126"/>
      <c r="AX412" s="126"/>
      <c r="AY412" s="126"/>
      <c r="AZ412" s="126"/>
      <c r="BA412" s="126"/>
      <c r="BB412" s="126"/>
      <c r="BC412" s="34"/>
      <c r="BD412" s="34"/>
      <c r="BE412" s="34"/>
      <c r="BF412" s="34"/>
      <c r="BG412" s="34"/>
      <c r="BH412" s="34"/>
      <c r="BI412" s="34"/>
      <c r="BJ412" s="34"/>
      <c r="BK412" s="34"/>
      <c r="BL412" s="67"/>
      <c r="BM412" s="67"/>
      <c r="BN412" s="34"/>
      <c r="BO412" s="34"/>
      <c r="BP412" s="34"/>
      <c r="BQ412" s="34"/>
      <c r="BR412" s="34"/>
      <c r="BS412" s="67"/>
      <c r="BT412" s="67"/>
      <c r="BU412" s="34"/>
      <c r="BV412" s="34"/>
      <c r="BW412" s="34"/>
      <c r="BX412" s="34"/>
      <c r="BY412" s="34"/>
      <c r="BZ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58"/>
      <c r="DG412" s="58"/>
      <c r="DH412" s="58"/>
      <c r="DI412" s="16"/>
    </row>
    <row r="413" spans="4:113" ht="15.75" customHeight="1" x14ac:dyDescent="0.35">
      <c r="D413" s="16"/>
      <c r="E413" s="16"/>
      <c r="G413" s="58"/>
      <c r="J413" s="58"/>
      <c r="L413" s="16"/>
      <c r="P413" s="16"/>
      <c r="T413" s="16"/>
      <c r="U413" s="59"/>
      <c r="V413" s="16"/>
      <c r="W413" s="16"/>
      <c r="X413" s="59"/>
      <c r="Y413" s="16"/>
      <c r="Z413" s="16"/>
      <c r="AA413" s="59"/>
      <c r="AB413" s="16"/>
      <c r="AC413" s="16"/>
      <c r="AD413" s="34"/>
      <c r="AE413" s="60"/>
      <c r="AF413" s="34"/>
      <c r="AG413" s="34"/>
      <c r="AH413" s="34"/>
      <c r="AI413" s="34"/>
      <c r="AJ413" s="60"/>
      <c r="AK413" s="34"/>
      <c r="AL413" s="34"/>
      <c r="AM413" s="34"/>
      <c r="AN413" s="34"/>
      <c r="AO413" s="34"/>
      <c r="AP413" s="34"/>
      <c r="AQ413" s="123"/>
      <c r="AR413" s="124"/>
      <c r="AS413" s="124"/>
      <c r="AT413" s="125"/>
      <c r="AU413" s="125"/>
      <c r="AV413" s="125"/>
      <c r="AW413" s="126"/>
      <c r="AX413" s="126"/>
      <c r="AY413" s="126"/>
      <c r="AZ413" s="126"/>
      <c r="BA413" s="126"/>
      <c r="BB413" s="126"/>
      <c r="BC413" s="34"/>
      <c r="BD413" s="34"/>
      <c r="BE413" s="34"/>
      <c r="BF413" s="34"/>
      <c r="BG413" s="34"/>
      <c r="BH413" s="34"/>
      <c r="BI413" s="34"/>
      <c r="BJ413" s="34"/>
      <c r="BK413" s="34"/>
      <c r="BL413" s="67"/>
      <c r="BM413" s="67"/>
      <c r="BN413" s="34"/>
      <c r="BO413" s="34"/>
      <c r="BP413" s="34"/>
      <c r="BQ413" s="34"/>
      <c r="BR413" s="34"/>
      <c r="BS413" s="67"/>
      <c r="BT413" s="67"/>
      <c r="BU413" s="34"/>
      <c r="BV413" s="34"/>
      <c r="BW413" s="34"/>
      <c r="BX413" s="34"/>
      <c r="BY413" s="34"/>
      <c r="BZ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58"/>
      <c r="DG413" s="58"/>
      <c r="DH413" s="58"/>
      <c r="DI413" s="16"/>
    </row>
    <row r="414" spans="4:113" ht="15.75" customHeight="1" x14ac:dyDescent="0.35">
      <c r="D414" s="16"/>
      <c r="E414" s="16"/>
      <c r="G414" s="58"/>
      <c r="J414" s="58"/>
      <c r="L414" s="16"/>
      <c r="P414" s="16"/>
      <c r="T414" s="16"/>
      <c r="U414" s="59"/>
      <c r="V414" s="16"/>
      <c r="W414" s="16"/>
      <c r="X414" s="59"/>
      <c r="Y414" s="16"/>
      <c r="Z414" s="16"/>
      <c r="AA414" s="59"/>
      <c r="AB414" s="16"/>
      <c r="AC414" s="16"/>
      <c r="AD414" s="34"/>
      <c r="AE414" s="60"/>
      <c r="AF414" s="34"/>
      <c r="AG414" s="34"/>
      <c r="AH414" s="34"/>
      <c r="AI414" s="34"/>
      <c r="AJ414" s="60"/>
      <c r="AK414" s="34"/>
      <c r="AL414" s="34"/>
      <c r="AM414" s="34"/>
      <c r="AN414" s="34"/>
      <c r="AO414" s="34"/>
      <c r="AP414" s="34"/>
      <c r="AQ414" s="123"/>
      <c r="AR414" s="124"/>
      <c r="AS414" s="124"/>
      <c r="AT414" s="125"/>
      <c r="AU414" s="125"/>
      <c r="AV414" s="125"/>
      <c r="AW414" s="126"/>
      <c r="AX414" s="126"/>
      <c r="AY414" s="126"/>
      <c r="AZ414" s="126"/>
      <c r="BA414" s="126"/>
      <c r="BB414" s="126"/>
      <c r="BC414" s="34"/>
      <c r="BD414" s="34"/>
      <c r="BE414" s="34"/>
      <c r="BF414" s="34"/>
      <c r="BG414" s="34"/>
      <c r="BH414" s="34"/>
      <c r="BI414" s="34"/>
      <c r="BJ414" s="34"/>
      <c r="BK414" s="34"/>
      <c r="BL414" s="67"/>
      <c r="BM414" s="67"/>
      <c r="BN414" s="34"/>
      <c r="BO414" s="34"/>
      <c r="BP414" s="34"/>
      <c r="BQ414" s="34"/>
      <c r="BR414" s="34"/>
      <c r="BS414" s="67"/>
      <c r="BT414" s="67"/>
      <c r="BU414" s="34"/>
      <c r="BV414" s="34"/>
      <c r="BW414" s="34"/>
      <c r="BX414" s="34"/>
      <c r="BY414" s="34"/>
      <c r="BZ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58"/>
      <c r="DG414" s="58"/>
      <c r="DH414" s="58"/>
      <c r="DI414" s="16"/>
    </row>
    <row r="415" spans="4:113" ht="15.75" customHeight="1" x14ac:dyDescent="0.35">
      <c r="D415" s="16"/>
      <c r="E415" s="16"/>
      <c r="G415" s="58"/>
      <c r="J415" s="58"/>
      <c r="L415" s="16"/>
      <c r="P415" s="16"/>
      <c r="T415" s="16"/>
      <c r="U415" s="59"/>
      <c r="V415" s="16"/>
      <c r="W415" s="16"/>
      <c r="X415" s="59"/>
      <c r="Y415" s="16"/>
      <c r="Z415" s="16"/>
      <c r="AA415" s="59"/>
      <c r="AB415" s="16"/>
      <c r="AC415" s="16"/>
      <c r="AD415" s="34"/>
      <c r="AE415" s="60"/>
      <c r="AF415" s="34"/>
      <c r="AG415" s="34"/>
      <c r="AH415" s="34"/>
      <c r="AI415" s="34"/>
      <c r="AJ415" s="60"/>
      <c r="AK415" s="34"/>
      <c r="AL415" s="34"/>
      <c r="AM415" s="34"/>
      <c r="AN415" s="34"/>
      <c r="AO415" s="34"/>
      <c r="AP415" s="34"/>
      <c r="AQ415" s="123"/>
      <c r="AR415" s="124"/>
      <c r="AS415" s="124"/>
      <c r="AT415" s="125"/>
      <c r="AU415" s="125"/>
      <c r="AV415" s="125"/>
      <c r="AW415" s="126"/>
      <c r="AX415" s="126"/>
      <c r="AY415" s="126"/>
      <c r="AZ415" s="126"/>
      <c r="BA415" s="126"/>
      <c r="BB415" s="126"/>
      <c r="BC415" s="34"/>
      <c r="BD415" s="34"/>
      <c r="BE415" s="34"/>
      <c r="BF415" s="34"/>
      <c r="BG415" s="34"/>
      <c r="BH415" s="34"/>
      <c r="BI415" s="34"/>
      <c r="BJ415" s="34"/>
      <c r="BK415" s="34"/>
      <c r="BL415" s="67"/>
      <c r="BM415" s="67"/>
      <c r="BN415" s="34"/>
      <c r="BO415" s="34"/>
      <c r="BP415" s="34"/>
      <c r="BQ415" s="34"/>
      <c r="BR415" s="34"/>
      <c r="BS415" s="67"/>
      <c r="BT415" s="67"/>
      <c r="BU415" s="34"/>
      <c r="BV415" s="34"/>
      <c r="BW415" s="34"/>
      <c r="BX415" s="34"/>
      <c r="BY415" s="34"/>
      <c r="BZ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58"/>
      <c r="DG415" s="58"/>
      <c r="DH415" s="58"/>
      <c r="DI415" s="16"/>
    </row>
    <row r="416" spans="4:113" ht="15.75" customHeight="1" x14ac:dyDescent="0.35">
      <c r="D416" s="16"/>
      <c r="E416" s="16"/>
      <c r="G416" s="58"/>
      <c r="J416" s="58"/>
      <c r="L416" s="16"/>
      <c r="P416" s="16"/>
      <c r="T416" s="16"/>
      <c r="U416" s="59"/>
      <c r="V416" s="16"/>
      <c r="W416" s="16"/>
      <c r="X416" s="59"/>
      <c r="Y416" s="16"/>
      <c r="Z416" s="16"/>
      <c r="AA416" s="59"/>
      <c r="AB416" s="16"/>
      <c r="AC416" s="16"/>
      <c r="AD416" s="34"/>
      <c r="AE416" s="60"/>
      <c r="AF416" s="34"/>
      <c r="AG416" s="34"/>
      <c r="AH416" s="34"/>
      <c r="AI416" s="34"/>
      <c r="AJ416" s="60"/>
      <c r="AK416" s="34"/>
      <c r="AL416" s="34"/>
      <c r="AM416" s="34"/>
      <c r="AN416" s="34"/>
      <c r="AO416" s="34"/>
      <c r="AP416" s="34"/>
      <c r="AQ416" s="123"/>
      <c r="AR416" s="124"/>
      <c r="AS416" s="124"/>
      <c r="AT416" s="125"/>
      <c r="AU416" s="125"/>
      <c r="AV416" s="125"/>
      <c r="AW416" s="126"/>
      <c r="AX416" s="126"/>
      <c r="AY416" s="126"/>
      <c r="AZ416" s="126"/>
      <c r="BA416" s="126"/>
      <c r="BB416" s="126"/>
      <c r="BC416" s="34"/>
      <c r="BD416" s="34"/>
      <c r="BE416" s="34"/>
      <c r="BF416" s="34"/>
      <c r="BG416" s="34"/>
      <c r="BH416" s="34"/>
      <c r="BI416" s="34"/>
      <c r="BJ416" s="34"/>
      <c r="BK416" s="34"/>
      <c r="BL416" s="67"/>
      <c r="BM416" s="67"/>
      <c r="BN416" s="34"/>
      <c r="BO416" s="34"/>
      <c r="BP416" s="34"/>
      <c r="BQ416" s="34"/>
      <c r="BR416" s="34"/>
      <c r="BS416" s="67"/>
      <c r="BT416" s="67"/>
      <c r="BU416" s="34"/>
      <c r="BV416" s="34"/>
      <c r="BW416" s="34"/>
      <c r="BX416" s="34"/>
      <c r="BY416" s="34"/>
      <c r="BZ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58"/>
      <c r="DG416" s="58"/>
      <c r="DH416" s="58"/>
      <c r="DI416" s="16"/>
    </row>
    <row r="417" spans="4:113" ht="15.75" customHeight="1" x14ac:dyDescent="0.35">
      <c r="D417" s="16"/>
      <c r="E417" s="16"/>
      <c r="G417" s="58"/>
      <c r="J417" s="58"/>
      <c r="L417" s="16"/>
      <c r="P417" s="16"/>
      <c r="T417" s="16"/>
      <c r="U417" s="59"/>
      <c r="V417" s="16"/>
      <c r="W417" s="16"/>
      <c r="X417" s="59"/>
      <c r="Y417" s="16"/>
      <c r="Z417" s="16"/>
      <c r="AA417" s="59"/>
      <c r="AB417" s="16"/>
      <c r="AC417" s="16"/>
      <c r="AD417" s="34"/>
      <c r="AE417" s="60"/>
      <c r="AF417" s="34"/>
      <c r="AG417" s="34"/>
      <c r="AH417" s="34"/>
      <c r="AI417" s="34"/>
      <c r="AJ417" s="60"/>
      <c r="AK417" s="34"/>
      <c r="AL417" s="34"/>
      <c r="AM417" s="34"/>
      <c r="AN417" s="34"/>
      <c r="AO417" s="34"/>
      <c r="AP417" s="34"/>
      <c r="AQ417" s="123"/>
      <c r="AR417" s="124"/>
      <c r="AS417" s="124"/>
      <c r="AT417" s="125"/>
      <c r="AU417" s="125"/>
      <c r="AV417" s="125"/>
      <c r="AW417" s="126"/>
      <c r="AX417" s="126"/>
      <c r="AY417" s="126"/>
      <c r="AZ417" s="126"/>
      <c r="BA417" s="126"/>
      <c r="BB417" s="126"/>
      <c r="BC417" s="34"/>
      <c r="BD417" s="34"/>
      <c r="BE417" s="34"/>
      <c r="BF417" s="34"/>
      <c r="BG417" s="34"/>
      <c r="BH417" s="34"/>
      <c r="BI417" s="34"/>
      <c r="BJ417" s="34"/>
      <c r="BK417" s="34"/>
      <c r="BL417" s="67"/>
      <c r="BM417" s="67"/>
      <c r="BN417" s="34"/>
      <c r="BO417" s="34"/>
      <c r="BP417" s="34"/>
      <c r="BQ417" s="34"/>
      <c r="BR417" s="34"/>
      <c r="BS417" s="67"/>
      <c r="BT417" s="67"/>
      <c r="BU417" s="34"/>
      <c r="BV417" s="34"/>
      <c r="BW417" s="34"/>
      <c r="BX417" s="34"/>
      <c r="BY417" s="34"/>
      <c r="BZ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58"/>
      <c r="DG417" s="58"/>
      <c r="DH417" s="58"/>
      <c r="DI417" s="16"/>
    </row>
    <row r="418" spans="4:113" ht="15.75" customHeight="1" x14ac:dyDescent="0.35">
      <c r="D418" s="16"/>
      <c r="E418" s="16"/>
      <c r="G418" s="58"/>
      <c r="J418" s="58"/>
      <c r="L418" s="16"/>
      <c r="P418" s="16"/>
      <c r="T418" s="16"/>
      <c r="U418" s="59"/>
      <c r="V418" s="16"/>
      <c r="W418" s="16"/>
      <c r="X418" s="59"/>
      <c r="Y418" s="16"/>
      <c r="Z418" s="16"/>
      <c r="AA418" s="59"/>
      <c r="AB418" s="16"/>
      <c r="AC418" s="16"/>
      <c r="AD418" s="34"/>
      <c r="AE418" s="60"/>
      <c r="AF418" s="34"/>
      <c r="AG418" s="34"/>
      <c r="AH418" s="34"/>
      <c r="AI418" s="34"/>
      <c r="AJ418" s="60"/>
      <c r="AK418" s="34"/>
      <c r="AL418" s="34"/>
      <c r="AM418" s="34"/>
      <c r="AN418" s="34"/>
      <c r="AO418" s="34"/>
      <c r="AP418" s="34"/>
      <c r="AQ418" s="123"/>
      <c r="AR418" s="124"/>
      <c r="AS418" s="124"/>
      <c r="AT418" s="125"/>
      <c r="AU418" s="125"/>
      <c r="AV418" s="125"/>
      <c r="AW418" s="126"/>
      <c r="AX418" s="126"/>
      <c r="AY418" s="126"/>
      <c r="AZ418" s="126"/>
      <c r="BA418" s="126"/>
      <c r="BB418" s="126"/>
      <c r="BC418" s="34"/>
      <c r="BD418" s="34"/>
      <c r="BE418" s="34"/>
      <c r="BF418" s="34"/>
      <c r="BG418" s="34"/>
      <c r="BH418" s="34"/>
      <c r="BI418" s="34"/>
      <c r="BJ418" s="34"/>
      <c r="BK418" s="34"/>
      <c r="BL418" s="67"/>
      <c r="BM418" s="67"/>
      <c r="BN418" s="34"/>
      <c r="BO418" s="34"/>
      <c r="BP418" s="34"/>
      <c r="BQ418" s="34"/>
      <c r="BR418" s="34"/>
      <c r="BS418" s="67"/>
      <c r="BT418" s="67"/>
      <c r="BU418" s="34"/>
      <c r="BV418" s="34"/>
      <c r="BW418" s="34"/>
      <c r="BX418" s="34"/>
      <c r="BY418" s="34"/>
      <c r="BZ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58"/>
      <c r="DG418" s="58"/>
      <c r="DH418" s="58"/>
      <c r="DI418" s="16"/>
    </row>
    <row r="419" spans="4:113" ht="15.75" customHeight="1" x14ac:dyDescent="0.35">
      <c r="D419" s="16"/>
      <c r="E419" s="16"/>
      <c r="G419" s="58"/>
      <c r="J419" s="58"/>
      <c r="L419" s="16"/>
      <c r="P419" s="16"/>
      <c r="T419" s="16"/>
      <c r="U419" s="59"/>
      <c r="V419" s="16"/>
      <c r="W419" s="16"/>
      <c r="X419" s="59"/>
      <c r="Y419" s="16"/>
      <c r="Z419" s="16"/>
      <c r="AA419" s="59"/>
      <c r="AB419" s="16"/>
      <c r="AC419" s="16"/>
      <c r="AD419" s="34"/>
      <c r="AE419" s="60"/>
      <c r="AF419" s="34"/>
      <c r="AG419" s="34"/>
      <c r="AH419" s="34"/>
      <c r="AI419" s="34"/>
      <c r="AJ419" s="60"/>
      <c r="AK419" s="34"/>
      <c r="AL419" s="34"/>
      <c r="AM419" s="34"/>
      <c r="AN419" s="34"/>
      <c r="AO419" s="34"/>
      <c r="AP419" s="34"/>
      <c r="AQ419" s="123"/>
      <c r="AR419" s="124"/>
      <c r="AS419" s="124"/>
      <c r="AT419" s="125"/>
      <c r="AU419" s="125"/>
      <c r="AV419" s="125"/>
      <c r="AW419" s="126"/>
      <c r="AX419" s="126"/>
      <c r="AY419" s="126"/>
      <c r="AZ419" s="126"/>
      <c r="BA419" s="126"/>
      <c r="BB419" s="126"/>
      <c r="BC419" s="34"/>
      <c r="BD419" s="34"/>
      <c r="BE419" s="34"/>
      <c r="BF419" s="34"/>
      <c r="BG419" s="34"/>
      <c r="BH419" s="34"/>
      <c r="BI419" s="34"/>
      <c r="BJ419" s="34"/>
      <c r="BK419" s="34"/>
      <c r="BL419" s="67"/>
      <c r="BM419" s="67"/>
      <c r="BN419" s="34"/>
      <c r="BO419" s="34"/>
      <c r="BP419" s="34"/>
      <c r="BQ419" s="34"/>
      <c r="BR419" s="34"/>
      <c r="BS419" s="67"/>
      <c r="BT419" s="67"/>
      <c r="BU419" s="34"/>
      <c r="BV419" s="34"/>
      <c r="BW419" s="34"/>
      <c r="BX419" s="34"/>
      <c r="BY419" s="34"/>
      <c r="BZ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58"/>
      <c r="DG419" s="58"/>
      <c r="DH419" s="58"/>
      <c r="DI419" s="16"/>
    </row>
    <row r="420" spans="4:113" ht="15.75" customHeight="1" x14ac:dyDescent="0.35">
      <c r="D420" s="16"/>
      <c r="E420" s="16"/>
      <c r="G420" s="58"/>
      <c r="J420" s="58"/>
      <c r="L420" s="16"/>
      <c r="P420" s="16"/>
      <c r="T420" s="16"/>
      <c r="U420" s="59"/>
      <c r="V420" s="16"/>
      <c r="W420" s="16"/>
      <c r="X420" s="59"/>
      <c r="Y420" s="16"/>
      <c r="Z420" s="16"/>
      <c r="AA420" s="59"/>
      <c r="AB420" s="16"/>
      <c r="AC420" s="16"/>
      <c r="AD420" s="34"/>
      <c r="AE420" s="60"/>
      <c r="AF420" s="34"/>
      <c r="AG420" s="34"/>
      <c r="AH420" s="34"/>
      <c r="AI420" s="34"/>
      <c r="AJ420" s="60"/>
      <c r="AK420" s="34"/>
      <c r="AL420" s="34"/>
      <c r="AM420" s="34"/>
      <c r="AN420" s="34"/>
      <c r="AO420" s="34"/>
      <c r="AP420" s="34"/>
      <c r="AQ420" s="123"/>
      <c r="AR420" s="124"/>
      <c r="AS420" s="124"/>
      <c r="AT420" s="125"/>
      <c r="AU420" s="125"/>
      <c r="AV420" s="125"/>
      <c r="AW420" s="126"/>
      <c r="AX420" s="126"/>
      <c r="AY420" s="126"/>
      <c r="AZ420" s="126"/>
      <c r="BA420" s="126"/>
      <c r="BB420" s="126"/>
      <c r="BC420" s="34"/>
      <c r="BD420" s="34"/>
      <c r="BE420" s="34"/>
      <c r="BF420" s="34"/>
      <c r="BG420" s="34"/>
      <c r="BH420" s="34"/>
      <c r="BI420" s="34"/>
      <c r="BJ420" s="34"/>
      <c r="BK420" s="34"/>
      <c r="BL420" s="67"/>
      <c r="BM420" s="67"/>
      <c r="BN420" s="34"/>
      <c r="BO420" s="34"/>
      <c r="BP420" s="34"/>
      <c r="BQ420" s="34"/>
      <c r="BR420" s="34"/>
      <c r="BS420" s="67"/>
      <c r="BT420" s="67"/>
      <c r="BU420" s="34"/>
      <c r="BV420" s="34"/>
      <c r="BW420" s="34"/>
      <c r="BX420" s="34"/>
      <c r="BY420" s="34"/>
      <c r="BZ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58"/>
      <c r="DG420" s="58"/>
      <c r="DH420" s="58"/>
      <c r="DI420" s="16"/>
    </row>
    <row r="421" spans="4:113" ht="15.75" customHeight="1" x14ac:dyDescent="0.35">
      <c r="D421" s="16"/>
      <c r="E421" s="16"/>
      <c r="G421" s="58"/>
      <c r="J421" s="58"/>
      <c r="L421" s="16"/>
      <c r="P421" s="16"/>
      <c r="T421" s="16"/>
      <c r="U421" s="59"/>
      <c r="V421" s="16"/>
      <c r="W421" s="16"/>
      <c r="X421" s="59"/>
      <c r="Y421" s="16"/>
      <c r="Z421" s="16"/>
      <c r="AA421" s="59"/>
      <c r="AB421" s="16"/>
      <c r="AC421" s="16"/>
      <c r="AD421" s="34"/>
      <c r="AE421" s="60"/>
      <c r="AF421" s="34"/>
      <c r="AG421" s="34"/>
      <c r="AH421" s="34"/>
      <c r="AI421" s="34"/>
      <c r="AJ421" s="60"/>
      <c r="AK421" s="34"/>
      <c r="AL421" s="34"/>
      <c r="AM421" s="34"/>
      <c r="AN421" s="34"/>
      <c r="AO421" s="34"/>
      <c r="AP421" s="34"/>
      <c r="AQ421" s="127"/>
      <c r="AR421" s="124"/>
      <c r="AS421" s="124"/>
      <c r="AT421" s="125"/>
      <c r="AU421" s="125"/>
      <c r="AV421" s="125"/>
      <c r="AW421" s="126"/>
      <c r="AX421" s="126"/>
      <c r="AY421" s="126"/>
      <c r="AZ421" s="126"/>
      <c r="BA421" s="126"/>
      <c r="BB421" s="126"/>
      <c r="BC421" s="34"/>
      <c r="BD421" s="34"/>
      <c r="BE421" s="34"/>
      <c r="BF421" s="34"/>
      <c r="BG421" s="34"/>
      <c r="BH421" s="34"/>
      <c r="BI421" s="34"/>
      <c r="BJ421" s="34"/>
      <c r="BK421" s="34"/>
      <c r="BL421" s="67"/>
      <c r="BM421" s="67"/>
      <c r="BN421" s="34"/>
      <c r="BO421" s="34"/>
      <c r="BP421" s="34"/>
      <c r="BQ421" s="34"/>
      <c r="BR421" s="34"/>
      <c r="BS421" s="67"/>
      <c r="BT421" s="67"/>
      <c r="BU421" s="34"/>
      <c r="BV421" s="34"/>
      <c r="BW421" s="34"/>
      <c r="BX421" s="34"/>
      <c r="BY421" s="34"/>
      <c r="BZ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58"/>
      <c r="DG421" s="58"/>
      <c r="DH421" s="58"/>
      <c r="DI421" s="16"/>
    </row>
    <row r="422" spans="4:113" ht="15.75" customHeight="1" x14ac:dyDescent="0.35">
      <c r="D422" s="16"/>
      <c r="E422" s="16"/>
      <c r="G422" s="58"/>
      <c r="J422" s="58"/>
      <c r="L422" s="16"/>
      <c r="P422" s="16"/>
      <c r="T422" s="16"/>
      <c r="U422" s="59"/>
      <c r="V422" s="16"/>
      <c r="W422" s="16"/>
      <c r="X422" s="59"/>
      <c r="Y422" s="16"/>
      <c r="Z422" s="16"/>
      <c r="AA422" s="59"/>
      <c r="AB422" s="16"/>
      <c r="AC422" s="16"/>
      <c r="AD422" s="34"/>
      <c r="AE422" s="60"/>
      <c r="AF422" s="34"/>
      <c r="AG422" s="34"/>
      <c r="AH422" s="34"/>
      <c r="AI422" s="34"/>
      <c r="AJ422" s="60"/>
      <c r="AK422" s="34"/>
      <c r="AL422" s="34"/>
      <c r="AM422" s="34"/>
      <c r="AN422" s="34"/>
      <c r="AO422" s="34"/>
      <c r="AP422" s="34"/>
      <c r="AQ422" s="123"/>
      <c r="AR422" s="124"/>
      <c r="AS422" s="124"/>
      <c r="AT422" s="125"/>
      <c r="AU422" s="125"/>
      <c r="AV422" s="125"/>
      <c r="AW422" s="126"/>
      <c r="AX422" s="126"/>
      <c r="AY422" s="126"/>
      <c r="AZ422" s="126"/>
      <c r="BA422" s="126"/>
      <c r="BB422" s="126"/>
      <c r="BC422" s="34"/>
      <c r="BD422" s="34"/>
      <c r="BE422" s="34"/>
      <c r="BF422" s="34"/>
      <c r="BG422" s="34"/>
      <c r="BH422" s="34"/>
      <c r="BI422" s="34"/>
      <c r="BJ422" s="34"/>
      <c r="BK422" s="34"/>
      <c r="BL422" s="67"/>
      <c r="BM422" s="67"/>
      <c r="BN422" s="34"/>
      <c r="BO422" s="34"/>
      <c r="BP422" s="34"/>
      <c r="BQ422" s="34"/>
      <c r="BR422" s="34"/>
      <c r="BS422" s="67"/>
      <c r="BT422" s="67"/>
      <c r="BU422" s="34"/>
      <c r="BV422" s="34"/>
      <c r="BW422" s="34"/>
      <c r="BX422" s="34"/>
      <c r="BY422" s="34"/>
      <c r="BZ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58"/>
      <c r="DG422" s="58"/>
      <c r="DH422" s="58"/>
      <c r="DI422" s="16"/>
    </row>
    <row r="423" spans="4:113" ht="15.75" customHeight="1" x14ac:dyDescent="0.35">
      <c r="D423" s="16"/>
      <c r="E423" s="16"/>
      <c r="G423" s="58"/>
      <c r="J423" s="58"/>
      <c r="L423" s="16"/>
      <c r="P423" s="16"/>
      <c r="T423" s="16"/>
      <c r="U423" s="59"/>
      <c r="V423" s="16"/>
      <c r="W423" s="16"/>
      <c r="X423" s="59"/>
      <c r="Y423" s="16"/>
      <c r="Z423" s="16"/>
      <c r="AA423" s="59"/>
      <c r="AB423" s="16"/>
      <c r="AC423" s="16"/>
      <c r="AD423" s="34"/>
      <c r="AE423" s="60"/>
      <c r="AF423" s="34"/>
      <c r="AG423" s="34"/>
      <c r="AH423" s="34"/>
      <c r="AI423" s="34"/>
      <c r="AJ423" s="60"/>
      <c r="AK423" s="34"/>
      <c r="AL423" s="34"/>
      <c r="AM423" s="34"/>
      <c r="AN423" s="34"/>
      <c r="AO423" s="34"/>
      <c r="AP423" s="34"/>
      <c r="AQ423" s="123"/>
      <c r="AR423" s="124"/>
      <c r="AS423" s="124"/>
      <c r="AT423" s="125"/>
      <c r="AU423" s="125"/>
      <c r="AV423" s="125"/>
      <c r="AW423" s="126"/>
      <c r="AX423" s="126"/>
      <c r="AY423" s="126"/>
      <c r="AZ423" s="126"/>
      <c r="BA423" s="126"/>
      <c r="BB423" s="126"/>
      <c r="BC423" s="34"/>
      <c r="BD423" s="34"/>
      <c r="BE423" s="34"/>
      <c r="BF423" s="34"/>
      <c r="BG423" s="34"/>
      <c r="BH423" s="34"/>
      <c r="BI423" s="34"/>
      <c r="BJ423" s="34"/>
      <c r="BK423" s="34"/>
      <c r="BL423" s="67"/>
      <c r="BM423" s="67"/>
      <c r="BN423" s="34"/>
      <c r="BO423" s="34"/>
      <c r="BP423" s="34"/>
      <c r="BQ423" s="34"/>
      <c r="BR423" s="34"/>
      <c r="BS423" s="67"/>
      <c r="BT423" s="67"/>
      <c r="BU423" s="34"/>
      <c r="BV423" s="34"/>
      <c r="BW423" s="34"/>
      <c r="BX423" s="34"/>
      <c r="BY423" s="34"/>
      <c r="BZ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58"/>
      <c r="DG423" s="58"/>
      <c r="DH423" s="58"/>
      <c r="DI423" s="16"/>
    </row>
    <row r="424" spans="4:113" ht="15.75" customHeight="1" x14ac:dyDescent="0.35">
      <c r="D424" s="16"/>
      <c r="E424" s="16"/>
      <c r="G424" s="58"/>
      <c r="J424" s="58"/>
      <c r="L424" s="16"/>
      <c r="P424" s="16"/>
      <c r="T424" s="16"/>
      <c r="U424" s="59"/>
      <c r="V424" s="16"/>
      <c r="W424" s="16"/>
      <c r="X424" s="59"/>
      <c r="Y424" s="16"/>
      <c r="Z424" s="16"/>
      <c r="AA424" s="59"/>
      <c r="AB424" s="16"/>
      <c r="AC424" s="16"/>
      <c r="AD424" s="34"/>
      <c r="AE424" s="60"/>
      <c r="AF424" s="34"/>
      <c r="AG424" s="34"/>
      <c r="AH424" s="34"/>
      <c r="AI424" s="34"/>
      <c r="AJ424" s="60"/>
      <c r="AK424" s="34"/>
      <c r="AL424" s="34"/>
      <c r="AM424" s="34"/>
      <c r="AN424" s="34"/>
      <c r="AO424" s="34"/>
      <c r="AP424" s="34"/>
      <c r="AQ424" s="123"/>
      <c r="AR424" s="124"/>
      <c r="AS424" s="124"/>
      <c r="AT424" s="125"/>
      <c r="AU424" s="125"/>
      <c r="AV424" s="125"/>
      <c r="AW424" s="126"/>
      <c r="AX424" s="126"/>
      <c r="AY424" s="126"/>
      <c r="AZ424" s="126"/>
      <c r="BA424" s="126"/>
      <c r="BB424" s="126"/>
      <c r="BC424" s="34"/>
      <c r="BD424" s="34"/>
      <c r="BE424" s="34"/>
      <c r="BF424" s="34"/>
      <c r="BG424" s="34"/>
      <c r="BH424" s="34"/>
      <c r="BI424" s="34"/>
      <c r="BJ424" s="34"/>
      <c r="BK424" s="34"/>
      <c r="BL424" s="67"/>
      <c r="BM424" s="67"/>
      <c r="BN424" s="34"/>
      <c r="BO424" s="34"/>
      <c r="BP424" s="34"/>
      <c r="BQ424" s="34"/>
      <c r="BR424" s="34"/>
      <c r="BS424" s="67"/>
      <c r="BT424" s="67"/>
      <c r="BU424" s="34"/>
      <c r="BV424" s="34"/>
      <c r="BW424" s="34"/>
      <c r="BX424" s="34"/>
      <c r="BY424" s="34"/>
      <c r="BZ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58"/>
      <c r="DG424" s="58"/>
      <c r="DH424" s="58"/>
      <c r="DI424" s="16"/>
    </row>
    <row r="425" spans="4:113" ht="15.75" customHeight="1" x14ac:dyDescent="0.35">
      <c r="D425" s="16"/>
      <c r="E425" s="16"/>
      <c r="G425" s="58"/>
      <c r="J425" s="58"/>
      <c r="L425" s="16"/>
      <c r="P425" s="16"/>
      <c r="T425" s="16"/>
      <c r="U425" s="59"/>
      <c r="V425" s="16"/>
      <c r="W425" s="16"/>
      <c r="X425" s="59"/>
      <c r="Y425" s="16"/>
      <c r="Z425" s="16"/>
      <c r="AA425" s="59"/>
      <c r="AB425" s="16"/>
      <c r="AC425" s="16"/>
      <c r="AD425" s="34"/>
      <c r="AE425" s="60"/>
      <c r="AF425" s="34"/>
      <c r="AG425" s="34"/>
      <c r="AH425" s="34"/>
      <c r="AI425" s="34"/>
      <c r="AJ425" s="60"/>
      <c r="AK425" s="34"/>
      <c r="AL425" s="34"/>
      <c r="AM425" s="34"/>
      <c r="AN425" s="34"/>
      <c r="AO425" s="34"/>
      <c r="AP425" s="34"/>
      <c r="AQ425" s="123"/>
      <c r="AR425" s="124"/>
      <c r="AS425" s="124"/>
      <c r="AT425" s="125"/>
      <c r="AU425" s="125"/>
      <c r="AV425" s="125"/>
      <c r="AW425" s="126"/>
      <c r="AX425" s="126"/>
      <c r="AY425" s="126"/>
      <c r="AZ425" s="126"/>
      <c r="BA425" s="126"/>
      <c r="BB425" s="126"/>
      <c r="BC425" s="34"/>
      <c r="BD425" s="34"/>
      <c r="BE425" s="34"/>
      <c r="BF425" s="34"/>
      <c r="BG425" s="34"/>
      <c r="BH425" s="34"/>
      <c r="BI425" s="34"/>
      <c r="BJ425" s="34"/>
      <c r="BK425" s="34"/>
      <c r="BL425" s="67"/>
      <c r="BM425" s="67"/>
      <c r="BN425" s="34"/>
      <c r="BO425" s="34"/>
      <c r="BP425" s="34"/>
      <c r="BQ425" s="34"/>
      <c r="BR425" s="34"/>
      <c r="BS425" s="67"/>
      <c r="BT425" s="67"/>
      <c r="BU425" s="34"/>
      <c r="BV425" s="34"/>
      <c r="BW425" s="34"/>
      <c r="BX425" s="34"/>
      <c r="BY425" s="34"/>
      <c r="BZ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58"/>
      <c r="DG425" s="58"/>
      <c r="DH425" s="58"/>
      <c r="DI425" s="16"/>
    </row>
    <row r="426" spans="4:113" ht="15.75" customHeight="1" x14ac:dyDescent="0.35">
      <c r="D426" s="16"/>
      <c r="E426" s="16"/>
      <c r="G426" s="58"/>
      <c r="J426" s="58"/>
      <c r="L426" s="16"/>
      <c r="P426" s="16"/>
      <c r="T426" s="16"/>
      <c r="U426" s="59"/>
      <c r="V426" s="16"/>
      <c r="W426" s="16"/>
      <c r="X426" s="59"/>
      <c r="Y426" s="16"/>
      <c r="Z426" s="16"/>
      <c r="AA426" s="59"/>
      <c r="AB426" s="16"/>
      <c r="AC426" s="16"/>
      <c r="AD426" s="34"/>
      <c r="AE426" s="60"/>
      <c r="AF426" s="34"/>
      <c r="AG426" s="34"/>
      <c r="AH426" s="34"/>
      <c r="AI426" s="34"/>
      <c r="AJ426" s="60"/>
      <c r="AK426" s="34"/>
      <c r="AL426" s="34"/>
      <c r="AM426" s="34"/>
      <c r="AN426" s="34"/>
      <c r="AO426" s="34"/>
      <c r="AP426" s="34"/>
      <c r="AQ426" s="123"/>
      <c r="AR426" s="124"/>
      <c r="AS426" s="124"/>
      <c r="AT426" s="125"/>
      <c r="AU426" s="125"/>
      <c r="AV426" s="125"/>
      <c r="AW426" s="126"/>
      <c r="AX426" s="126"/>
      <c r="AY426" s="126"/>
      <c r="AZ426" s="126"/>
      <c r="BA426" s="126"/>
      <c r="BB426" s="126"/>
      <c r="BC426" s="34"/>
      <c r="BD426" s="34"/>
      <c r="BE426" s="34"/>
      <c r="BF426" s="34"/>
      <c r="BG426" s="34"/>
      <c r="BH426" s="34"/>
      <c r="BI426" s="34"/>
      <c r="BJ426" s="34"/>
      <c r="BK426" s="34"/>
      <c r="BL426" s="67"/>
      <c r="BM426" s="67"/>
      <c r="BN426" s="34"/>
      <c r="BO426" s="34"/>
      <c r="BP426" s="34"/>
      <c r="BQ426" s="34"/>
      <c r="BR426" s="34"/>
      <c r="BS426" s="67"/>
      <c r="BT426" s="67"/>
      <c r="BU426" s="34"/>
      <c r="BV426" s="34"/>
      <c r="BW426" s="34"/>
      <c r="BX426" s="34"/>
      <c r="BY426" s="34"/>
      <c r="BZ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58"/>
      <c r="DG426" s="58"/>
      <c r="DH426" s="58"/>
      <c r="DI426" s="16"/>
    </row>
    <row r="427" spans="4:113" ht="15.75" customHeight="1" x14ac:dyDescent="0.35">
      <c r="D427" s="16"/>
      <c r="E427" s="16"/>
      <c r="G427" s="58"/>
      <c r="J427" s="58"/>
      <c r="L427" s="16"/>
      <c r="P427" s="16"/>
      <c r="T427" s="16"/>
      <c r="U427" s="59"/>
      <c r="V427" s="16"/>
      <c r="W427" s="16"/>
      <c r="X427" s="59"/>
      <c r="Y427" s="16"/>
      <c r="Z427" s="16"/>
      <c r="AA427" s="59"/>
      <c r="AB427" s="16"/>
      <c r="AC427" s="16"/>
      <c r="AD427" s="34"/>
      <c r="AE427" s="60"/>
      <c r="AF427" s="34"/>
      <c r="AG427" s="34"/>
      <c r="AH427" s="34"/>
      <c r="AI427" s="34"/>
      <c r="AJ427" s="60"/>
      <c r="AK427" s="34"/>
      <c r="AL427" s="34"/>
      <c r="AM427" s="34"/>
      <c r="AN427" s="34"/>
      <c r="AO427" s="34"/>
      <c r="AP427" s="34"/>
      <c r="AQ427" s="123"/>
      <c r="AR427" s="124"/>
      <c r="AS427" s="124"/>
      <c r="AT427" s="125"/>
      <c r="AU427" s="125"/>
      <c r="AV427" s="125"/>
      <c r="AW427" s="126"/>
      <c r="AX427" s="126"/>
      <c r="AY427" s="126"/>
      <c r="AZ427" s="126"/>
      <c r="BA427" s="126"/>
      <c r="BB427" s="126"/>
      <c r="BC427" s="34"/>
      <c r="BD427" s="34"/>
      <c r="BE427" s="34"/>
      <c r="BF427" s="34"/>
      <c r="BG427" s="34"/>
      <c r="BH427" s="34"/>
      <c r="BI427" s="34"/>
      <c r="BJ427" s="34"/>
      <c r="BK427" s="34"/>
      <c r="BL427" s="67"/>
      <c r="BM427" s="67"/>
      <c r="BN427" s="34"/>
      <c r="BO427" s="34"/>
      <c r="BP427" s="34"/>
      <c r="BQ427" s="34"/>
      <c r="BR427" s="34"/>
      <c r="BS427" s="67"/>
      <c r="BT427" s="67"/>
      <c r="BU427" s="34"/>
      <c r="BV427" s="34"/>
      <c r="BW427" s="34"/>
      <c r="BX427" s="34"/>
      <c r="BY427" s="34"/>
      <c r="BZ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58"/>
      <c r="DG427" s="58"/>
      <c r="DH427" s="58"/>
      <c r="DI427" s="16"/>
    </row>
    <row r="428" spans="4:113" ht="15.75" customHeight="1" x14ac:dyDescent="0.35">
      <c r="D428" s="16"/>
      <c r="E428" s="16"/>
      <c r="G428" s="58"/>
      <c r="J428" s="58"/>
      <c r="L428" s="16"/>
      <c r="P428" s="16"/>
      <c r="T428" s="16"/>
      <c r="U428" s="59"/>
      <c r="V428" s="16"/>
      <c r="W428" s="16"/>
      <c r="X428" s="59"/>
      <c r="Y428" s="16"/>
      <c r="Z428" s="16"/>
      <c r="AA428" s="59"/>
      <c r="AB428" s="16"/>
      <c r="AC428" s="16"/>
      <c r="AD428" s="34"/>
      <c r="AE428" s="60"/>
      <c r="AF428" s="34"/>
      <c r="AG428" s="34"/>
      <c r="AH428" s="34"/>
      <c r="AI428" s="34"/>
      <c r="AJ428" s="60"/>
      <c r="AK428" s="34"/>
      <c r="AL428" s="34"/>
      <c r="AM428" s="34"/>
      <c r="AN428" s="34"/>
      <c r="AO428" s="34"/>
      <c r="AP428" s="34"/>
      <c r="AQ428" s="123"/>
      <c r="AR428" s="124"/>
      <c r="AS428" s="124"/>
      <c r="AT428" s="125"/>
      <c r="AU428" s="125"/>
      <c r="AV428" s="125"/>
      <c r="AW428" s="126"/>
      <c r="AX428" s="126"/>
      <c r="AY428" s="126"/>
      <c r="AZ428" s="126"/>
      <c r="BA428" s="126"/>
      <c r="BB428" s="126"/>
      <c r="BC428" s="34"/>
      <c r="BD428" s="34"/>
      <c r="BE428" s="34"/>
      <c r="BF428" s="34"/>
      <c r="BG428" s="34"/>
      <c r="BH428" s="34"/>
      <c r="BI428" s="34"/>
      <c r="BJ428" s="34"/>
      <c r="BK428" s="34"/>
      <c r="BL428" s="67"/>
      <c r="BM428" s="67"/>
      <c r="BN428" s="34"/>
      <c r="BO428" s="34"/>
      <c r="BP428" s="34"/>
      <c r="BQ428" s="34"/>
      <c r="BR428" s="34"/>
      <c r="BS428" s="67"/>
      <c r="BT428" s="67"/>
      <c r="BU428" s="34"/>
      <c r="BV428" s="34"/>
      <c r="BW428" s="34"/>
      <c r="BX428" s="34"/>
      <c r="BY428" s="34"/>
      <c r="BZ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58"/>
      <c r="DG428" s="58"/>
      <c r="DH428" s="58"/>
      <c r="DI428" s="16"/>
    </row>
    <row r="429" spans="4:113" ht="15.75" customHeight="1" x14ac:dyDescent="0.35">
      <c r="D429" s="16"/>
      <c r="E429" s="16"/>
      <c r="G429" s="58"/>
      <c r="J429" s="58"/>
      <c r="L429" s="16"/>
      <c r="P429" s="16"/>
      <c r="T429" s="16"/>
      <c r="U429" s="59"/>
      <c r="V429" s="16"/>
      <c r="W429" s="16"/>
      <c r="X429" s="59"/>
      <c r="Y429" s="16"/>
      <c r="Z429" s="16"/>
      <c r="AA429" s="59"/>
      <c r="AB429" s="16"/>
      <c r="AC429" s="16"/>
      <c r="AD429" s="34"/>
      <c r="AE429" s="60"/>
      <c r="AF429" s="34"/>
      <c r="AG429" s="34"/>
      <c r="AH429" s="34"/>
      <c r="AI429" s="34"/>
      <c r="AJ429" s="60"/>
      <c r="AK429" s="34"/>
      <c r="AL429" s="34"/>
      <c r="AM429" s="34"/>
      <c r="AN429" s="34"/>
      <c r="AO429" s="34"/>
      <c r="AP429" s="34"/>
      <c r="AQ429" s="123"/>
      <c r="AR429" s="124"/>
      <c r="AS429" s="124"/>
      <c r="AT429" s="125"/>
      <c r="AU429" s="125"/>
      <c r="AV429" s="125"/>
      <c r="AW429" s="126"/>
      <c r="AX429" s="126"/>
      <c r="AY429" s="126"/>
      <c r="AZ429" s="126"/>
      <c r="BA429" s="126"/>
      <c r="BB429" s="126"/>
      <c r="BC429" s="34"/>
      <c r="BD429" s="34"/>
      <c r="BE429" s="34"/>
      <c r="BF429" s="34"/>
      <c r="BG429" s="34"/>
      <c r="BH429" s="34"/>
      <c r="BI429" s="34"/>
      <c r="BJ429" s="34"/>
      <c r="BK429" s="34"/>
      <c r="BL429" s="67"/>
      <c r="BM429" s="67"/>
      <c r="BN429" s="34"/>
      <c r="BO429" s="34"/>
      <c r="BP429" s="34"/>
      <c r="BQ429" s="34"/>
      <c r="BR429" s="34"/>
      <c r="BS429" s="67"/>
      <c r="BT429" s="67"/>
      <c r="BU429" s="34"/>
      <c r="BV429" s="34"/>
      <c r="BW429" s="34"/>
      <c r="BX429" s="34"/>
      <c r="BY429" s="34"/>
      <c r="BZ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58"/>
      <c r="DG429" s="58"/>
      <c r="DH429" s="58"/>
      <c r="DI429" s="16"/>
    </row>
    <row r="430" spans="4:113" ht="15.75" customHeight="1" x14ac:dyDescent="0.35">
      <c r="D430" s="16"/>
      <c r="E430" s="16"/>
      <c r="G430" s="58"/>
      <c r="J430" s="58"/>
      <c r="L430" s="16"/>
      <c r="P430" s="16"/>
      <c r="T430" s="16"/>
      <c r="U430" s="59"/>
      <c r="V430" s="16"/>
      <c r="W430" s="16"/>
      <c r="X430" s="59"/>
      <c r="Y430" s="16"/>
      <c r="Z430" s="16"/>
      <c r="AA430" s="59"/>
      <c r="AB430" s="16"/>
      <c r="AC430" s="16"/>
      <c r="AD430" s="34"/>
      <c r="AE430" s="60"/>
      <c r="AF430" s="34"/>
      <c r="AG430" s="34"/>
      <c r="AH430" s="34"/>
      <c r="AI430" s="34"/>
      <c r="AJ430" s="60"/>
      <c r="AK430" s="34"/>
      <c r="AL430" s="34"/>
      <c r="AM430" s="34"/>
      <c r="AN430" s="34"/>
      <c r="AO430" s="34"/>
      <c r="AP430" s="34"/>
      <c r="AQ430" s="123"/>
      <c r="AR430" s="124"/>
      <c r="AS430" s="124"/>
      <c r="AT430" s="125"/>
      <c r="AU430" s="125"/>
      <c r="AV430" s="125"/>
      <c r="AW430" s="126"/>
      <c r="AX430" s="126"/>
      <c r="AY430" s="126"/>
      <c r="AZ430" s="126"/>
      <c r="BA430" s="126"/>
      <c r="BB430" s="126"/>
      <c r="BC430" s="34"/>
      <c r="BD430" s="34"/>
      <c r="BE430" s="34"/>
      <c r="BF430" s="34"/>
      <c r="BG430" s="34"/>
      <c r="BH430" s="34"/>
      <c r="BI430" s="34"/>
      <c r="BJ430" s="34"/>
      <c r="BK430" s="34"/>
      <c r="BL430" s="67"/>
      <c r="BM430" s="67"/>
      <c r="BN430" s="34"/>
      <c r="BO430" s="34"/>
      <c r="BP430" s="34"/>
      <c r="BQ430" s="34"/>
      <c r="BR430" s="34"/>
      <c r="BS430" s="67"/>
      <c r="BT430" s="67"/>
      <c r="BU430" s="34"/>
      <c r="BV430" s="34"/>
      <c r="BW430" s="34"/>
      <c r="BX430" s="34"/>
      <c r="BY430" s="34"/>
      <c r="BZ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58"/>
      <c r="DG430" s="58"/>
      <c r="DH430" s="58"/>
      <c r="DI430" s="16"/>
    </row>
    <row r="431" spans="4:113" ht="15.75" customHeight="1" x14ac:dyDescent="0.35">
      <c r="D431" s="16"/>
      <c r="E431" s="16"/>
      <c r="G431" s="58"/>
      <c r="J431" s="58"/>
      <c r="L431" s="16"/>
      <c r="P431" s="16"/>
      <c r="T431" s="16"/>
      <c r="U431" s="59"/>
      <c r="V431" s="16"/>
      <c r="W431" s="16"/>
      <c r="X431" s="59"/>
      <c r="Y431" s="16"/>
      <c r="Z431" s="16"/>
      <c r="AA431" s="59"/>
      <c r="AB431" s="16"/>
      <c r="AC431" s="16"/>
      <c r="AD431" s="34"/>
      <c r="AE431" s="60"/>
      <c r="AF431" s="34"/>
      <c r="AG431" s="34"/>
      <c r="AH431" s="34"/>
      <c r="AI431" s="34"/>
      <c r="AJ431" s="60"/>
      <c r="AK431" s="34"/>
      <c r="AL431" s="34"/>
      <c r="AM431" s="34"/>
      <c r="AN431" s="34"/>
      <c r="AO431" s="34"/>
      <c r="AP431" s="34"/>
      <c r="AQ431" s="123"/>
      <c r="AR431" s="124"/>
      <c r="AS431" s="124"/>
      <c r="AT431" s="125"/>
      <c r="AU431" s="125"/>
      <c r="AV431" s="125"/>
      <c r="AW431" s="126"/>
      <c r="AX431" s="126"/>
      <c r="AY431" s="126"/>
      <c r="AZ431" s="126"/>
      <c r="BA431" s="126"/>
      <c r="BB431" s="126"/>
      <c r="BC431" s="34"/>
      <c r="BD431" s="34"/>
      <c r="BE431" s="34"/>
      <c r="BF431" s="34"/>
      <c r="BG431" s="34"/>
      <c r="BH431" s="34"/>
      <c r="BI431" s="34"/>
      <c r="BJ431" s="34"/>
      <c r="BK431" s="34"/>
      <c r="BL431" s="67"/>
      <c r="BM431" s="67"/>
      <c r="BN431" s="34"/>
      <c r="BO431" s="34"/>
      <c r="BP431" s="34"/>
      <c r="BQ431" s="34"/>
      <c r="BR431" s="34"/>
      <c r="BS431" s="67"/>
      <c r="BT431" s="67"/>
      <c r="BU431" s="34"/>
      <c r="BV431" s="34"/>
      <c r="BW431" s="34"/>
      <c r="BX431" s="34"/>
      <c r="BY431" s="34"/>
      <c r="BZ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58"/>
      <c r="DG431" s="58"/>
      <c r="DH431" s="58"/>
      <c r="DI431" s="16"/>
    </row>
    <row r="432" spans="4:113" ht="15.75" customHeight="1" x14ac:dyDescent="0.35">
      <c r="D432" s="16"/>
      <c r="E432" s="16"/>
      <c r="G432" s="58"/>
      <c r="J432" s="58"/>
      <c r="L432" s="16"/>
      <c r="P432" s="16"/>
      <c r="T432" s="16"/>
      <c r="U432" s="59"/>
      <c r="V432" s="16"/>
      <c r="W432" s="16"/>
      <c r="X432" s="59"/>
      <c r="Y432" s="16"/>
      <c r="Z432" s="16"/>
      <c r="AA432" s="59"/>
      <c r="AB432" s="16"/>
      <c r="AC432" s="16"/>
      <c r="AD432" s="34"/>
      <c r="AE432" s="60"/>
      <c r="AF432" s="34"/>
      <c r="AG432" s="34"/>
      <c r="AH432" s="34"/>
      <c r="AI432" s="34"/>
      <c r="AJ432" s="60"/>
      <c r="AK432" s="34"/>
      <c r="AL432" s="34"/>
      <c r="AM432" s="34"/>
      <c r="AN432" s="34"/>
      <c r="AO432" s="34"/>
      <c r="AP432" s="34"/>
      <c r="AQ432" s="123"/>
      <c r="AR432" s="124"/>
      <c r="AS432" s="124"/>
      <c r="AT432" s="125"/>
      <c r="AU432" s="125"/>
      <c r="AV432" s="125"/>
      <c r="AW432" s="126"/>
      <c r="AX432" s="126"/>
      <c r="AY432" s="126"/>
      <c r="AZ432" s="126"/>
      <c r="BA432" s="126"/>
      <c r="BB432" s="126"/>
      <c r="BC432" s="34"/>
      <c r="BD432" s="34"/>
      <c r="BE432" s="34"/>
      <c r="BF432" s="34"/>
      <c r="BG432" s="34"/>
      <c r="BH432" s="34"/>
      <c r="BI432" s="34"/>
      <c r="BJ432" s="34"/>
      <c r="BK432" s="34"/>
      <c r="BL432" s="67"/>
      <c r="BM432" s="67"/>
      <c r="BN432" s="34"/>
      <c r="BO432" s="34"/>
      <c r="BP432" s="34"/>
      <c r="BQ432" s="34"/>
      <c r="BR432" s="34"/>
      <c r="BS432" s="67"/>
      <c r="BT432" s="67"/>
      <c r="BU432" s="34"/>
      <c r="BV432" s="34"/>
      <c r="BW432" s="34"/>
      <c r="BX432" s="34"/>
      <c r="BY432" s="34"/>
      <c r="BZ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58"/>
      <c r="DG432" s="58"/>
      <c r="DH432" s="58"/>
      <c r="DI432" s="16"/>
    </row>
    <row r="433" spans="4:113" ht="15.75" customHeight="1" x14ac:dyDescent="0.35">
      <c r="D433" s="16"/>
      <c r="E433" s="16"/>
      <c r="G433" s="58"/>
      <c r="J433" s="58"/>
      <c r="L433" s="16"/>
      <c r="P433" s="16"/>
      <c r="T433" s="16"/>
      <c r="U433" s="59"/>
      <c r="V433" s="16"/>
      <c r="W433" s="16"/>
      <c r="X433" s="59"/>
      <c r="Y433" s="16"/>
      <c r="Z433" s="16"/>
      <c r="AA433" s="59"/>
      <c r="AB433" s="16"/>
      <c r="AC433" s="16"/>
      <c r="AD433" s="34"/>
      <c r="AE433" s="60"/>
      <c r="AF433" s="34"/>
      <c r="AG433" s="34"/>
      <c r="AH433" s="34"/>
      <c r="AI433" s="34"/>
      <c r="AJ433" s="60"/>
      <c r="AK433" s="34"/>
      <c r="AL433" s="34"/>
      <c r="AM433" s="34"/>
      <c r="AN433" s="34"/>
      <c r="AO433" s="34"/>
      <c r="AP433" s="34"/>
      <c r="AQ433" s="123"/>
      <c r="AR433" s="124"/>
      <c r="AS433" s="124"/>
      <c r="AT433" s="125"/>
      <c r="AU433" s="125"/>
      <c r="AV433" s="125"/>
      <c r="AW433" s="126"/>
      <c r="AX433" s="126"/>
      <c r="AY433" s="126"/>
      <c r="AZ433" s="126"/>
      <c r="BA433" s="126"/>
      <c r="BB433" s="126"/>
      <c r="BC433" s="34"/>
      <c r="BD433" s="34"/>
      <c r="BE433" s="34"/>
      <c r="BF433" s="34"/>
      <c r="BG433" s="34"/>
      <c r="BH433" s="34"/>
      <c r="BI433" s="34"/>
      <c r="BJ433" s="34"/>
      <c r="BK433" s="34"/>
      <c r="BL433" s="67"/>
      <c r="BM433" s="67"/>
      <c r="BN433" s="34"/>
      <c r="BO433" s="34"/>
      <c r="BP433" s="34"/>
      <c r="BQ433" s="34"/>
      <c r="BR433" s="34"/>
      <c r="BS433" s="67"/>
      <c r="BT433" s="67"/>
      <c r="BU433" s="34"/>
      <c r="BV433" s="34"/>
      <c r="BW433" s="34"/>
      <c r="BX433" s="34"/>
      <c r="BY433" s="34"/>
      <c r="BZ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58"/>
      <c r="DG433" s="58"/>
      <c r="DH433" s="58"/>
      <c r="DI433" s="16"/>
    </row>
    <row r="434" spans="4:113" ht="15.75" customHeight="1" x14ac:dyDescent="0.35">
      <c r="D434" s="16"/>
      <c r="E434" s="16"/>
      <c r="G434" s="58"/>
      <c r="J434" s="58"/>
      <c r="L434" s="16"/>
      <c r="P434" s="16"/>
      <c r="T434" s="16"/>
      <c r="U434" s="59"/>
      <c r="V434" s="16"/>
      <c r="W434" s="16"/>
      <c r="X434" s="59"/>
      <c r="Y434" s="16"/>
      <c r="Z434" s="16"/>
      <c r="AA434" s="59"/>
      <c r="AB434" s="16"/>
      <c r="AC434" s="16"/>
      <c r="AD434" s="34"/>
      <c r="AE434" s="60"/>
      <c r="AF434" s="34"/>
      <c r="AG434" s="34"/>
      <c r="AH434" s="34"/>
      <c r="AI434" s="34"/>
      <c r="AJ434" s="60"/>
      <c r="AK434" s="34"/>
      <c r="AL434" s="34"/>
      <c r="AM434" s="34"/>
      <c r="AN434" s="34"/>
      <c r="AO434" s="34"/>
      <c r="AP434" s="34"/>
      <c r="AQ434" s="123"/>
      <c r="AR434" s="124"/>
      <c r="AS434" s="124"/>
      <c r="AT434" s="125"/>
      <c r="AU434" s="125"/>
      <c r="AV434" s="125"/>
      <c r="AW434" s="126"/>
      <c r="AX434" s="126"/>
      <c r="AY434" s="126"/>
      <c r="AZ434" s="126"/>
      <c r="BA434" s="126"/>
      <c r="BB434" s="126"/>
      <c r="BC434" s="34"/>
      <c r="BD434" s="34"/>
      <c r="BE434" s="34"/>
      <c r="BF434" s="34"/>
      <c r="BG434" s="34"/>
      <c r="BH434" s="34"/>
      <c r="BI434" s="34"/>
      <c r="BJ434" s="34"/>
      <c r="BK434" s="34"/>
      <c r="BL434" s="67"/>
      <c r="BM434" s="67"/>
      <c r="BN434" s="34"/>
      <c r="BO434" s="34"/>
      <c r="BP434" s="34"/>
      <c r="BQ434" s="34"/>
      <c r="BR434" s="34"/>
      <c r="BS434" s="67"/>
      <c r="BT434" s="67"/>
      <c r="BU434" s="34"/>
      <c r="BV434" s="34"/>
      <c r="BW434" s="34"/>
      <c r="BX434" s="34"/>
      <c r="BY434" s="34"/>
      <c r="BZ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58"/>
      <c r="DG434" s="58"/>
      <c r="DH434" s="58"/>
      <c r="DI434" s="16"/>
    </row>
    <row r="435" spans="4:113" ht="15.75" customHeight="1" x14ac:dyDescent="0.35">
      <c r="D435" s="16"/>
      <c r="E435" s="16"/>
      <c r="G435" s="58"/>
      <c r="J435" s="58"/>
      <c r="L435" s="16"/>
      <c r="P435" s="16"/>
      <c r="T435" s="16"/>
      <c r="U435" s="59"/>
      <c r="V435" s="16"/>
      <c r="W435" s="16"/>
      <c r="X435" s="59"/>
      <c r="Y435" s="16"/>
      <c r="Z435" s="16"/>
      <c r="AA435" s="59"/>
      <c r="AB435" s="16"/>
      <c r="AC435" s="16"/>
      <c r="AD435" s="34"/>
      <c r="AE435" s="60"/>
      <c r="AF435" s="34"/>
      <c r="AG435" s="34"/>
      <c r="AH435" s="34"/>
      <c r="AI435" s="34"/>
      <c r="AJ435" s="60"/>
      <c r="AK435" s="34"/>
      <c r="AL435" s="34"/>
      <c r="AM435" s="34"/>
      <c r="AN435" s="34"/>
      <c r="AO435" s="34"/>
      <c r="AP435" s="34"/>
      <c r="AQ435" s="123"/>
      <c r="AR435" s="124"/>
      <c r="AS435" s="124"/>
      <c r="AT435" s="125"/>
      <c r="AU435" s="125"/>
      <c r="AV435" s="125"/>
      <c r="AW435" s="126"/>
      <c r="AX435" s="126"/>
      <c r="AY435" s="126"/>
      <c r="AZ435" s="126"/>
      <c r="BA435" s="126"/>
      <c r="BB435" s="126"/>
      <c r="BC435" s="34"/>
      <c r="BD435" s="34"/>
      <c r="BE435" s="34"/>
      <c r="BF435" s="34"/>
      <c r="BG435" s="34"/>
      <c r="BH435" s="34"/>
      <c r="BI435" s="34"/>
      <c r="BJ435" s="34"/>
      <c r="BK435" s="34"/>
      <c r="BL435" s="67"/>
      <c r="BM435" s="67"/>
      <c r="BN435" s="34"/>
      <c r="BO435" s="34"/>
      <c r="BP435" s="34"/>
      <c r="BQ435" s="34"/>
      <c r="BR435" s="34"/>
      <c r="BS435" s="67"/>
      <c r="BT435" s="67"/>
      <c r="BU435" s="34"/>
      <c r="BV435" s="34"/>
      <c r="BW435" s="34"/>
      <c r="BX435" s="34"/>
      <c r="BY435" s="34"/>
      <c r="BZ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58"/>
      <c r="DG435" s="58"/>
      <c r="DH435" s="58"/>
      <c r="DI435" s="16"/>
    </row>
    <row r="436" spans="4:113" ht="15.75" customHeight="1" x14ac:dyDescent="0.35">
      <c r="D436" s="16"/>
      <c r="E436" s="16"/>
      <c r="G436" s="58"/>
      <c r="J436" s="58"/>
      <c r="L436" s="16"/>
      <c r="P436" s="16"/>
      <c r="T436" s="16"/>
      <c r="U436" s="59"/>
      <c r="V436" s="16"/>
      <c r="W436" s="16"/>
      <c r="X436" s="59"/>
      <c r="Y436" s="16"/>
      <c r="Z436" s="16"/>
      <c r="AA436" s="59"/>
      <c r="AB436" s="16"/>
      <c r="AC436" s="16"/>
      <c r="AD436" s="34"/>
      <c r="AE436" s="60"/>
      <c r="AF436" s="34"/>
      <c r="AG436" s="34"/>
      <c r="AH436" s="34"/>
      <c r="AI436" s="34"/>
      <c r="AJ436" s="60"/>
      <c r="AK436" s="34"/>
      <c r="AL436" s="34"/>
      <c r="AM436" s="34"/>
      <c r="AN436" s="34"/>
      <c r="AO436" s="34"/>
      <c r="AP436" s="34"/>
      <c r="AQ436" s="123"/>
      <c r="AR436" s="124"/>
      <c r="AS436" s="124"/>
      <c r="AT436" s="125"/>
      <c r="AU436" s="125"/>
      <c r="AV436" s="125"/>
      <c r="AW436" s="126"/>
      <c r="AX436" s="126"/>
      <c r="AY436" s="126"/>
      <c r="AZ436" s="126"/>
      <c r="BA436" s="126"/>
      <c r="BB436" s="126"/>
      <c r="BC436" s="34"/>
      <c r="BD436" s="34"/>
      <c r="BE436" s="34"/>
      <c r="BF436" s="34"/>
      <c r="BG436" s="34"/>
      <c r="BH436" s="34"/>
      <c r="BI436" s="34"/>
      <c r="BJ436" s="34"/>
      <c r="BK436" s="34"/>
      <c r="BL436" s="67"/>
      <c r="BM436" s="67"/>
      <c r="BN436" s="34"/>
      <c r="BO436" s="34"/>
      <c r="BP436" s="34"/>
      <c r="BQ436" s="34"/>
      <c r="BR436" s="34"/>
      <c r="BS436" s="67"/>
      <c r="BT436" s="67"/>
      <c r="BU436" s="34"/>
      <c r="BV436" s="34"/>
      <c r="BW436" s="34"/>
      <c r="BX436" s="34"/>
      <c r="BY436" s="34"/>
      <c r="BZ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58"/>
      <c r="DG436" s="58"/>
      <c r="DH436" s="58"/>
      <c r="DI436" s="16"/>
    </row>
    <row r="437" spans="4:113" ht="15.75" customHeight="1" x14ac:dyDescent="0.35">
      <c r="D437" s="16"/>
      <c r="E437" s="16"/>
      <c r="G437" s="58"/>
      <c r="J437" s="58"/>
      <c r="L437" s="16"/>
      <c r="P437" s="16"/>
      <c r="T437" s="16"/>
      <c r="U437" s="59"/>
      <c r="V437" s="16"/>
      <c r="W437" s="16"/>
      <c r="X437" s="59"/>
      <c r="Y437" s="16"/>
      <c r="Z437" s="16"/>
      <c r="AA437" s="59"/>
      <c r="AB437" s="16"/>
      <c r="AC437" s="16"/>
      <c r="AD437" s="34"/>
      <c r="AE437" s="60"/>
      <c r="AF437" s="34"/>
      <c r="AG437" s="34"/>
      <c r="AH437" s="34"/>
      <c r="AI437" s="34"/>
      <c r="AJ437" s="60"/>
      <c r="AK437" s="34"/>
      <c r="AL437" s="34"/>
      <c r="AM437" s="34"/>
      <c r="AN437" s="34"/>
      <c r="AO437" s="34"/>
      <c r="AP437" s="34"/>
      <c r="AQ437" s="123"/>
      <c r="AR437" s="124"/>
      <c r="AS437" s="124"/>
      <c r="AT437" s="125"/>
      <c r="AU437" s="125"/>
      <c r="AV437" s="125"/>
      <c r="AW437" s="126"/>
      <c r="AX437" s="126"/>
      <c r="AY437" s="126"/>
      <c r="AZ437" s="126"/>
      <c r="BA437" s="126"/>
      <c r="BB437" s="126"/>
      <c r="BC437" s="34"/>
      <c r="BD437" s="34"/>
      <c r="BE437" s="34"/>
      <c r="BF437" s="34"/>
      <c r="BG437" s="34"/>
      <c r="BH437" s="34"/>
      <c r="BI437" s="34"/>
      <c r="BJ437" s="34"/>
      <c r="BK437" s="34"/>
      <c r="BL437" s="67"/>
      <c r="BM437" s="67"/>
      <c r="BN437" s="34"/>
      <c r="BO437" s="34"/>
      <c r="BP437" s="34"/>
      <c r="BQ437" s="34"/>
      <c r="BR437" s="34"/>
      <c r="BS437" s="67"/>
      <c r="BT437" s="67"/>
      <c r="BU437" s="34"/>
      <c r="BV437" s="34"/>
      <c r="BW437" s="34"/>
      <c r="BX437" s="34"/>
      <c r="BY437" s="34"/>
      <c r="BZ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58"/>
      <c r="DG437" s="58"/>
      <c r="DH437" s="58"/>
      <c r="DI437" s="16"/>
    </row>
    <row r="438" spans="4:113" ht="15.75" customHeight="1" x14ac:dyDescent="0.35">
      <c r="D438" s="16"/>
      <c r="E438" s="16"/>
      <c r="G438" s="58"/>
      <c r="J438" s="58"/>
      <c r="L438" s="16"/>
      <c r="P438" s="16"/>
      <c r="T438" s="16"/>
      <c r="U438" s="59"/>
      <c r="V438" s="16"/>
      <c r="W438" s="16"/>
      <c r="X438" s="59"/>
      <c r="Y438" s="16"/>
      <c r="Z438" s="16"/>
      <c r="AA438" s="59"/>
      <c r="AB438" s="16"/>
      <c r="AC438" s="16"/>
      <c r="AD438" s="34"/>
      <c r="AE438" s="60"/>
      <c r="AF438" s="34"/>
      <c r="AG438" s="34"/>
      <c r="AH438" s="34"/>
      <c r="AI438" s="34"/>
      <c r="AJ438" s="60"/>
      <c r="AK438" s="34"/>
      <c r="AL438" s="34"/>
      <c r="AM438" s="34"/>
      <c r="AN438" s="34"/>
      <c r="AO438" s="34"/>
      <c r="AP438" s="34"/>
      <c r="AQ438" s="123"/>
      <c r="AR438" s="124"/>
      <c r="AS438" s="124"/>
      <c r="AT438" s="125"/>
      <c r="AU438" s="125"/>
      <c r="AV438" s="125"/>
      <c r="AW438" s="126"/>
      <c r="AX438" s="126"/>
      <c r="AY438" s="126"/>
      <c r="AZ438" s="126"/>
      <c r="BA438" s="126"/>
      <c r="BB438" s="126"/>
      <c r="BC438" s="34"/>
      <c r="BD438" s="34"/>
      <c r="BE438" s="34"/>
      <c r="BF438" s="34"/>
      <c r="BG438" s="34"/>
      <c r="BH438" s="34"/>
      <c r="BI438" s="34"/>
      <c r="BJ438" s="34"/>
      <c r="BK438" s="34"/>
      <c r="BL438" s="67"/>
      <c r="BM438" s="67"/>
      <c r="BN438" s="34"/>
      <c r="BO438" s="34"/>
      <c r="BP438" s="34"/>
      <c r="BQ438" s="34"/>
      <c r="BR438" s="34"/>
      <c r="BS438" s="67"/>
      <c r="BT438" s="67"/>
      <c r="BU438" s="34"/>
      <c r="BV438" s="34"/>
      <c r="BW438" s="34"/>
      <c r="BX438" s="34"/>
      <c r="BY438" s="34"/>
      <c r="BZ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58"/>
      <c r="DG438" s="58"/>
      <c r="DH438" s="58"/>
      <c r="DI438" s="16"/>
    </row>
    <row r="439" spans="4:113" ht="15.75" customHeight="1" x14ac:dyDescent="0.35">
      <c r="D439" s="16"/>
      <c r="E439" s="16"/>
      <c r="G439" s="58"/>
      <c r="J439" s="58"/>
      <c r="L439" s="16"/>
      <c r="P439" s="16"/>
      <c r="T439" s="16"/>
      <c r="U439" s="59"/>
      <c r="V439" s="16"/>
      <c r="W439" s="16"/>
      <c r="X439" s="59"/>
      <c r="Y439" s="16"/>
      <c r="Z439" s="16"/>
      <c r="AA439" s="59"/>
      <c r="AB439" s="16"/>
      <c r="AC439" s="16"/>
      <c r="AD439" s="34"/>
      <c r="AE439" s="60"/>
      <c r="AF439" s="34"/>
      <c r="AG439" s="34"/>
      <c r="AH439" s="34"/>
      <c r="AI439" s="34"/>
      <c r="AJ439" s="60"/>
      <c r="AK439" s="34"/>
      <c r="AL439" s="34"/>
      <c r="AM439" s="34"/>
      <c r="AN439" s="34"/>
      <c r="AO439" s="34"/>
      <c r="AP439" s="34"/>
      <c r="AQ439" s="123"/>
      <c r="AR439" s="124"/>
      <c r="AS439" s="124"/>
      <c r="AT439" s="125"/>
      <c r="AU439" s="125"/>
      <c r="AV439" s="125"/>
      <c r="AW439" s="126"/>
      <c r="AX439" s="126"/>
      <c r="AY439" s="126"/>
      <c r="AZ439" s="126"/>
      <c r="BA439" s="126"/>
      <c r="BB439" s="126"/>
      <c r="BC439" s="34"/>
      <c r="BD439" s="34"/>
      <c r="BE439" s="34"/>
      <c r="BF439" s="34"/>
      <c r="BG439" s="34"/>
      <c r="BH439" s="34"/>
      <c r="BI439" s="34"/>
      <c r="BJ439" s="34"/>
      <c r="BK439" s="34"/>
      <c r="BL439" s="67"/>
      <c r="BM439" s="67"/>
      <c r="BN439" s="34"/>
      <c r="BO439" s="34"/>
      <c r="BP439" s="34"/>
      <c r="BQ439" s="34"/>
      <c r="BR439" s="34"/>
      <c r="BS439" s="67"/>
      <c r="BT439" s="67"/>
      <c r="BU439" s="34"/>
      <c r="BV439" s="34"/>
      <c r="BW439" s="34"/>
      <c r="BX439" s="34"/>
      <c r="BY439" s="34"/>
      <c r="BZ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58"/>
      <c r="DG439" s="58"/>
      <c r="DH439" s="58"/>
      <c r="DI439" s="16"/>
    </row>
    <row r="440" spans="4:113" ht="15.75" customHeight="1" x14ac:dyDescent="0.35">
      <c r="D440" s="16"/>
      <c r="E440" s="16"/>
      <c r="G440" s="58"/>
      <c r="J440" s="58"/>
      <c r="L440" s="16"/>
      <c r="P440" s="16"/>
      <c r="T440" s="16"/>
      <c r="U440" s="59"/>
      <c r="V440" s="16"/>
      <c r="W440" s="16"/>
      <c r="X440" s="59"/>
      <c r="Y440" s="16"/>
      <c r="Z440" s="16"/>
      <c r="AA440" s="59"/>
      <c r="AB440" s="16"/>
      <c r="AC440" s="16"/>
      <c r="AD440" s="34"/>
      <c r="AE440" s="60"/>
      <c r="AF440" s="34"/>
      <c r="AG440" s="34"/>
      <c r="AH440" s="34"/>
      <c r="AI440" s="34"/>
      <c r="AJ440" s="60"/>
      <c r="AK440" s="34"/>
      <c r="AL440" s="34"/>
      <c r="AM440" s="34"/>
      <c r="AN440" s="34"/>
      <c r="AO440" s="34"/>
      <c r="AP440" s="34"/>
      <c r="AQ440" s="123"/>
      <c r="AR440" s="124"/>
      <c r="AS440" s="124"/>
      <c r="AT440" s="125"/>
      <c r="AU440" s="125"/>
      <c r="AV440" s="125"/>
      <c r="AW440" s="126"/>
      <c r="AX440" s="126"/>
      <c r="AY440" s="126"/>
      <c r="AZ440" s="126"/>
      <c r="BA440" s="126"/>
      <c r="BB440" s="126"/>
      <c r="BC440" s="34"/>
      <c r="BD440" s="34"/>
      <c r="BE440" s="34"/>
      <c r="BF440" s="34"/>
      <c r="BG440" s="34"/>
      <c r="BH440" s="34"/>
      <c r="BI440" s="34"/>
      <c r="BJ440" s="34"/>
      <c r="BK440" s="34"/>
      <c r="BL440" s="67"/>
      <c r="BM440" s="67"/>
      <c r="BN440" s="34"/>
      <c r="BO440" s="34"/>
      <c r="BP440" s="34"/>
      <c r="BQ440" s="34"/>
      <c r="BR440" s="34"/>
      <c r="BS440" s="67"/>
      <c r="BT440" s="67"/>
      <c r="BU440" s="34"/>
      <c r="BV440" s="34"/>
      <c r="BW440" s="34"/>
      <c r="BX440" s="34"/>
      <c r="BY440" s="34"/>
      <c r="BZ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58"/>
      <c r="DG440" s="58"/>
      <c r="DH440" s="58"/>
      <c r="DI440" s="16"/>
    </row>
    <row r="441" spans="4:113" ht="15.75" customHeight="1" x14ac:dyDescent="0.35">
      <c r="D441" s="16"/>
      <c r="E441" s="16"/>
      <c r="G441" s="58"/>
      <c r="J441" s="58"/>
      <c r="L441" s="16"/>
      <c r="P441" s="16"/>
      <c r="T441" s="16"/>
      <c r="U441" s="59"/>
      <c r="V441" s="16"/>
      <c r="W441" s="16"/>
      <c r="X441" s="59"/>
      <c r="Y441" s="16"/>
      <c r="Z441" s="16"/>
      <c r="AA441" s="59"/>
      <c r="AB441" s="16"/>
      <c r="AC441" s="16"/>
      <c r="AD441" s="34"/>
      <c r="AE441" s="60"/>
      <c r="AF441" s="34"/>
      <c r="AG441" s="34"/>
      <c r="AH441" s="34"/>
      <c r="AI441" s="34"/>
      <c r="AJ441" s="60"/>
      <c r="AK441" s="34"/>
      <c r="AL441" s="34"/>
      <c r="AM441" s="34"/>
      <c r="AN441" s="34"/>
      <c r="AO441" s="34"/>
      <c r="AP441" s="34"/>
      <c r="AQ441" s="123"/>
      <c r="AR441" s="124"/>
      <c r="AS441" s="124"/>
      <c r="AT441" s="125"/>
      <c r="AU441" s="125"/>
      <c r="AV441" s="125"/>
      <c r="AW441" s="126"/>
      <c r="AX441" s="126"/>
      <c r="AY441" s="126"/>
      <c r="AZ441" s="126"/>
      <c r="BA441" s="126"/>
      <c r="BB441" s="126"/>
      <c r="BC441" s="34"/>
      <c r="BD441" s="34"/>
      <c r="BE441" s="34"/>
      <c r="BF441" s="34"/>
      <c r="BG441" s="34"/>
      <c r="BH441" s="34"/>
      <c r="BI441" s="34"/>
      <c r="BJ441" s="34"/>
      <c r="BK441" s="34"/>
      <c r="BL441" s="67"/>
      <c r="BM441" s="67"/>
      <c r="BN441" s="34"/>
      <c r="BO441" s="34"/>
      <c r="BP441" s="34"/>
      <c r="BQ441" s="34"/>
      <c r="BR441" s="34"/>
      <c r="BS441" s="67"/>
      <c r="BT441" s="67"/>
      <c r="BU441" s="34"/>
      <c r="BV441" s="34"/>
      <c r="BW441" s="34"/>
      <c r="BX441" s="34"/>
      <c r="BY441" s="34"/>
      <c r="BZ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58"/>
      <c r="DG441" s="58"/>
      <c r="DH441" s="58"/>
      <c r="DI441" s="16"/>
    </row>
    <row r="442" spans="4:113" ht="15.75" customHeight="1" x14ac:dyDescent="0.35">
      <c r="D442" s="16"/>
      <c r="E442" s="16"/>
      <c r="G442" s="58"/>
      <c r="J442" s="58"/>
      <c r="L442" s="16"/>
      <c r="P442" s="16"/>
      <c r="T442" s="16"/>
      <c r="U442" s="59"/>
      <c r="V442" s="16"/>
      <c r="W442" s="16"/>
      <c r="X442" s="59"/>
      <c r="Y442" s="16"/>
      <c r="Z442" s="16"/>
      <c r="AA442" s="59"/>
      <c r="AB442" s="16"/>
      <c r="AC442" s="16"/>
      <c r="AD442" s="34"/>
      <c r="AE442" s="60"/>
      <c r="AF442" s="34"/>
      <c r="AG442" s="34"/>
      <c r="AH442" s="34"/>
      <c r="AI442" s="34"/>
      <c r="AJ442" s="60"/>
      <c r="AK442" s="34"/>
      <c r="AL442" s="34"/>
      <c r="AM442" s="34"/>
      <c r="AN442" s="34"/>
      <c r="AO442" s="34"/>
      <c r="AP442" s="34"/>
      <c r="AQ442" s="123"/>
      <c r="AR442" s="124"/>
      <c r="AS442" s="124"/>
      <c r="AT442" s="125"/>
      <c r="AU442" s="125"/>
      <c r="AV442" s="125"/>
      <c r="AW442" s="126"/>
      <c r="AX442" s="126"/>
      <c r="AY442" s="126"/>
      <c r="AZ442" s="126"/>
      <c r="BA442" s="126"/>
      <c r="BB442" s="126"/>
      <c r="BC442" s="34"/>
      <c r="BD442" s="34"/>
      <c r="BE442" s="34"/>
      <c r="BF442" s="34"/>
      <c r="BG442" s="34"/>
      <c r="BH442" s="34"/>
      <c r="BI442" s="34"/>
      <c r="BJ442" s="34"/>
      <c r="BK442" s="34"/>
      <c r="BL442" s="67"/>
      <c r="BM442" s="67"/>
      <c r="BN442" s="34"/>
      <c r="BO442" s="34"/>
      <c r="BP442" s="34"/>
      <c r="BQ442" s="34"/>
      <c r="BR442" s="34"/>
      <c r="BS442" s="67"/>
      <c r="BT442" s="67"/>
      <c r="BU442" s="34"/>
      <c r="BV442" s="34"/>
      <c r="BW442" s="34"/>
      <c r="BX442" s="34"/>
      <c r="BY442" s="34"/>
      <c r="BZ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58"/>
      <c r="DG442" s="58"/>
      <c r="DH442" s="58"/>
      <c r="DI442" s="16"/>
    </row>
    <row r="443" spans="4:113" ht="15.75" customHeight="1" x14ac:dyDescent="0.35">
      <c r="D443" s="16"/>
      <c r="E443" s="16"/>
      <c r="G443" s="58"/>
      <c r="J443" s="58"/>
      <c r="L443" s="16"/>
      <c r="P443" s="16"/>
      <c r="T443" s="16"/>
      <c r="U443" s="59"/>
      <c r="V443" s="16"/>
      <c r="W443" s="16"/>
      <c r="X443" s="59"/>
      <c r="Y443" s="16"/>
      <c r="Z443" s="16"/>
      <c r="AA443" s="59"/>
      <c r="AB443" s="16"/>
      <c r="AC443" s="16"/>
      <c r="AD443" s="34"/>
      <c r="AE443" s="60"/>
      <c r="AF443" s="34"/>
      <c r="AG443" s="34"/>
      <c r="AH443" s="34"/>
      <c r="AI443" s="34"/>
      <c r="AJ443" s="60"/>
      <c r="AK443" s="34"/>
      <c r="AL443" s="34"/>
      <c r="AM443" s="34"/>
      <c r="AN443" s="34"/>
      <c r="AO443" s="34"/>
      <c r="AP443" s="34"/>
      <c r="AQ443" s="123"/>
      <c r="AR443" s="124"/>
      <c r="AS443" s="124"/>
      <c r="AT443" s="125"/>
      <c r="AU443" s="125"/>
      <c r="AV443" s="125"/>
      <c r="AW443" s="126"/>
      <c r="AX443" s="126"/>
      <c r="AY443" s="126"/>
      <c r="AZ443" s="126"/>
      <c r="BA443" s="126"/>
      <c r="BB443" s="126"/>
      <c r="BC443" s="34"/>
      <c r="BD443" s="34"/>
      <c r="BE443" s="34"/>
      <c r="BF443" s="34"/>
      <c r="BG443" s="34"/>
      <c r="BH443" s="34"/>
      <c r="BI443" s="34"/>
      <c r="BJ443" s="34"/>
      <c r="BK443" s="34"/>
      <c r="BL443" s="67"/>
      <c r="BM443" s="67"/>
      <c r="BN443" s="34"/>
      <c r="BO443" s="34"/>
      <c r="BP443" s="34"/>
      <c r="BQ443" s="34"/>
      <c r="BR443" s="34"/>
      <c r="BS443" s="67"/>
      <c r="BT443" s="67"/>
      <c r="BU443" s="34"/>
      <c r="BV443" s="34"/>
      <c r="BW443" s="34"/>
      <c r="BX443" s="34"/>
      <c r="BY443" s="34"/>
      <c r="BZ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58"/>
      <c r="DG443" s="58"/>
      <c r="DH443" s="58"/>
      <c r="DI443" s="16"/>
    </row>
    <row r="444" spans="4:113" ht="15.75" customHeight="1" x14ac:dyDescent="0.35">
      <c r="D444" s="16"/>
      <c r="E444" s="16"/>
      <c r="G444" s="58"/>
      <c r="J444" s="58"/>
      <c r="L444" s="16"/>
      <c r="P444" s="16"/>
      <c r="T444" s="16"/>
      <c r="U444" s="59"/>
      <c r="V444" s="16"/>
      <c r="W444" s="16"/>
      <c r="X444" s="59"/>
      <c r="Y444" s="16"/>
      <c r="Z444" s="16"/>
      <c r="AA444" s="59"/>
      <c r="AB444" s="16"/>
      <c r="AC444" s="16"/>
      <c r="AD444" s="34"/>
      <c r="AE444" s="60"/>
      <c r="AF444" s="34"/>
      <c r="AG444" s="34"/>
      <c r="AH444" s="34"/>
      <c r="AI444" s="34"/>
      <c r="AJ444" s="60"/>
      <c r="AK444" s="34"/>
      <c r="AL444" s="34"/>
      <c r="AM444" s="34"/>
      <c r="AN444" s="34"/>
      <c r="AO444" s="34"/>
      <c r="AP444" s="34"/>
      <c r="AQ444" s="123"/>
      <c r="AR444" s="124"/>
      <c r="AS444" s="124"/>
      <c r="AT444" s="125"/>
      <c r="AU444" s="125"/>
      <c r="AV444" s="125"/>
      <c r="AW444" s="126"/>
      <c r="AX444" s="126"/>
      <c r="AY444" s="126"/>
      <c r="AZ444" s="126"/>
      <c r="BA444" s="126"/>
      <c r="BB444" s="126"/>
      <c r="BC444" s="34"/>
      <c r="BD444" s="34"/>
      <c r="BE444" s="34"/>
      <c r="BF444" s="34"/>
      <c r="BG444" s="34"/>
      <c r="BH444" s="34"/>
      <c r="BI444" s="34"/>
      <c r="BJ444" s="34"/>
      <c r="BK444" s="34"/>
      <c r="BL444" s="67"/>
      <c r="BM444" s="67"/>
      <c r="BN444" s="34"/>
      <c r="BO444" s="34"/>
      <c r="BP444" s="34"/>
      <c r="BQ444" s="34"/>
      <c r="BR444" s="34"/>
      <c r="BS444" s="67"/>
      <c r="BT444" s="67"/>
      <c r="BU444" s="34"/>
      <c r="BV444" s="34"/>
      <c r="BW444" s="34"/>
      <c r="BX444" s="34"/>
      <c r="BY444" s="34"/>
      <c r="BZ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58"/>
      <c r="DG444" s="58"/>
      <c r="DH444" s="58"/>
      <c r="DI444" s="16"/>
    </row>
    <row r="445" spans="4:113" ht="15.75" customHeight="1" x14ac:dyDescent="0.35">
      <c r="D445" s="16"/>
      <c r="E445" s="16"/>
      <c r="G445" s="58"/>
      <c r="J445" s="58"/>
      <c r="L445" s="16"/>
      <c r="P445" s="16"/>
      <c r="T445" s="16"/>
      <c r="U445" s="59"/>
      <c r="V445" s="16"/>
      <c r="W445" s="16"/>
      <c r="X445" s="59"/>
      <c r="Y445" s="16"/>
      <c r="Z445" s="16"/>
      <c r="AA445" s="59"/>
      <c r="AB445" s="16"/>
      <c r="AC445" s="16"/>
      <c r="AD445" s="34"/>
      <c r="AE445" s="60"/>
      <c r="AF445" s="34"/>
      <c r="AG445" s="34"/>
      <c r="AH445" s="34"/>
      <c r="AI445" s="34"/>
      <c r="AJ445" s="60"/>
      <c r="AK445" s="34"/>
      <c r="AL445" s="34"/>
      <c r="AM445" s="34"/>
      <c r="AN445" s="34"/>
      <c r="AO445" s="34"/>
      <c r="AP445" s="34"/>
      <c r="AQ445" s="123"/>
      <c r="AR445" s="124"/>
      <c r="AS445" s="124"/>
      <c r="AT445" s="125"/>
      <c r="AU445" s="125"/>
      <c r="AV445" s="125"/>
      <c r="AW445" s="126"/>
      <c r="AX445" s="126"/>
      <c r="AY445" s="126"/>
      <c r="AZ445" s="126"/>
      <c r="BA445" s="126"/>
      <c r="BB445" s="126"/>
      <c r="BC445" s="34"/>
      <c r="BD445" s="34"/>
      <c r="BE445" s="34"/>
      <c r="BF445" s="34"/>
      <c r="BG445" s="34"/>
      <c r="BH445" s="34"/>
      <c r="BI445" s="34"/>
      <c r="BJ445" s="34"/>
      <c r="BK445" s="34"/>
      <c r="BL445" s="67"/>
      <c r="BM445" s="67"/>
      <c r="BN445" s="34"/>
      <c r="BO445" s="34"/>
      <c r="BP445" s="34"/>
      <c r="BQ445" s="34"/>
      <c r="BR445" s="34"/>
      <c r="BS445" s="67"/>
      <c r="BT445" s="67"/>
      <c r="BU445" s="34"/>
      <c r="BV445" s="34"/>
      <c r="BW445" s="34"/>
      <c r="BX445" s="34"/>
      <c r="BY445" s="34"/>
      <c r="BZ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58"/>
      <c r="DG445" s="58"/>
      <c r="DH445" s="58"/>
      <c r="DI445" s="16"/>
    </row>
    <row r="446" spans="4:113" ht="15.75" customHeight="1" x14ac:dyDescent="0.35">
      <c r="D446" s="16"/>
      <c r="E446" s="16"/>
      <c r="G446" s="58"/>
      <c r="J446" s="58"/>
      <c r="L446" s="16"/>
      <c r="P446" s="16"/>
      <c r="T446" s="16"/>
      <c r="U446" s="59"/>
      <c r="V446" s="16"/>
      <c r="W446" s="16"/>
      <c r="X446" s="59"/>
      <c r="Y446" s="16"/>
      <c r="Z446" s="16"/>
      <c r="AA446" s="59"/>
      <c r="AB446" s="16"/>
      <c r="AC446" s="16"/>
      <c r="AD446" s="34"/>
      <c r="AE446" s="60"/>
      <c r="AF446" s="34"/>
      <c r="AG446" s="34"/>
      <c r="AH446" s="34"/>
      <c r="AI446" s="34"/>
      <c r="AJ446" s="60"/>
      <c r="AK446" s="34"/>
      <c r="AL446" s="34"/>
      <c r="AM446" s="34"/>
      <c r="AN446" s="34"/>
      <c r="AO446" s="34"/>
      <c r="AP446" s="34"/>
      <c r="AQ446" s="127"/>
      <c r="AR446" s="124"/>
      <c r="AS446" s="124"/>
      <c r="AT446" s="125"/>
      <c r="AU446" s="125"/>
      <c r="AV446" s="125"/>
      <c r="AW446" s="126"/>
      <c r="AX446" s="126"/>
      <c r="AY446" s="126"/>
      <c r="AZ446" s="126"/>
      <c r="BA446" s="126"/>
      <c r="BB446" s="126"/>
      <c r="BC446" s="34"/>
      <c r="BD446" s="34"/>
      <c r="BE446" s="34"/>
      <c r="BF446" s="34"/>
      <c r="BG446" s="34"/>
      <c r="BH446" s="34"/>
      <c r="BI446" s="34"/>
      <c r="BJ446" s="34"/>
      <c r="BK446" s="34"/>
      <c r="BL446" s="67"/>
      <c r="BM446" s="67"/>
      <c r="BN446" s="34"/>
      <c r="BO446" s="34"/>
      <c r="BP446" s="34"/>
      <c r="BQ446" s="34"/>
      <c r="BR446" s="34"/>
      <c r="BS446" s="67"/>
      <c r="BT446" s="67"/>
      <c r="BU446" s="34"/>
      <c r="BV446" s="34"/>
      <c r="BW446" s="34"/>
      <c r="BX446" s="34"/>
      <c r="BY446" s="34"/>
      <c r="BZ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58"/>
      <c r="DG446" s="58"/>
      <c r="DH446" s="58"/>
      <c r="DI446" s="16"/>
    </row>
    <row r="447" spans="4:113" ht="15.75" customHeight="1" x14ac:dyDescent="0.35">
      <c r="D447" s="16"/>
      <c r="E447" s="16"/>
      <c r="G447" s="58"/>
      <c r="J447" s="58"/>
      <c r="L447" s="16"/>
      <c r="P447" s="16"/>
      <c r="T447" s="16"/>
      <c r="U447" s="59"/>
      <c r="V447" s="16"/>
      <c r="W447" s="16"/>
      <c r="X447" s="59"/>
      <c r="Y447" s="16"/>
      <c r="Z447" s="16"/>
      <c r="AA447" s="59"/>
      <c r="AB447" s="16"/>
      <c r="AC447" s="16"/>
      <c r="AD447" s="34"/>
      <c r="AE447" s="60"/>
      <c r="AF447" s="34"/>
      <c r="AG447" s="34"/>
      <c r="AH447" s="34"/>
      <c r="AI447" s="34"/>
      <c r="AJ447" s="60"/>
      <c r="AK447" s="34"/>
      <c r="AL447" s="34"/>
      <c r="AM447" s="34"/>
      <c r="AN447" s="34"/>
      <c r="AO447" s="34"/>
      <c r="AP447" s="34"/>
      <c r="AQ447" s="127"/>
      <c r="AR447" s="124"/>
      <c r="AS447" s="124"/>
      <c r="AT447" s="125"/>
      <c r="AU447" s="125"/>
      <c r="AV447" s="125"/>
      <c r="AW447" s="126"/>
      <c r="AX447" s="126"/>
      <c r="AY447" s="126"/>
      <c r="AZ447" s="126"/>
      <c r="BA447" s="126"/>
      <c r="BB447" s="126"/>
      <c r="BC447" s="34"/>
      <c r="BD447" s="34"/>
      <c r="BE447" s="34"/>
      <c r="BF447" s="34"/>
      <c r="BG447" s="34"/>
      <c r="BH447" s="34"/>
      <c r="BI447" s="34"/>
      <c r="BJ447" s="34"/>
      <c r="BK447" s="34"/>
      <c r="BL447" s="67"/>
      <c r="BM447" s="67"/>
      <c r="BN447" s="34"/>
      <c r="BO447" s="34"/>
      <c r="BP447" s="34"/>
      <c r="BQ447" s="34"/>
      <c r="BR447" s="34"/>
      <c r="BS447" s="67"/>
      <c r="BT447" s="67"/>
      <c r="BU447" s="34"/>
      <c r="BV447" s="34"/>
      <c r="BW447" s="34"/>
      <c r="BX447" s="34"/>
      <c r="BY447" s="34"/>
      <c r="BZ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58"/>
      <c r="DG447" s="58"/>
      <c r="DH447" s="58"/>
      <c r="DI447" s="16"/>
    </row>
    <row r="448" spans="4:113" ht="15.75" customHeight="1" x14ac:dyDescent="0.35">
      <c r="D448" s="16"/>
      <c r="E448" s="16"/>
      <c r="G448" s="58"/>
      <c r="J448" s="58"/>
      <c r="L448" s="16"/>
      <c r="P448" s="16"/>
      <c r="T448" s="16"/>
      <c r="U448" s="59"/>
      <c r="V448" s="16"/>
      <c r="W448" s="16"/>
      <c r="X448" s="59"/>
      <c r="Y448" s="16"/>
      <c r="Z448" s="16"/>
      <c r="AA448" s="59"/>
      <c r="AB448" s="16"/>
      <c r="AC448" s="16"/>
      <c r="AD448" s="34"/>
      <c r="AE448" s="60"/>
      <c r="AF448" s="34"/>
      <c r="AG448" s="34"/>
      <c r="AH448" s="34"/>
      <c r="AI448" s="34"/>
      <c r="AJ448" s="60"/>
      <c r="AK448" s="34"/>
      <c r="AL448" s="34"/>
      <c r="AM448" s="34"/>
      <c r="AN448" s="34"/>
      <c r="AO448" s="34"/>
      <c r="AP448" s="34"/>
      <c r="AQ448" s="123"/>
      <c r="AR448" s="124"/>
      <c r="AS448" s="124"/>
      <c r="AT448" s="125"/>
      <c r="AU448" s="125"/>
      <c r="AV448" s="125"/>
      <c r="AW448" s="126"/>
      <c r="AX448" s="126"/>
      <c r="AY448" s="126"/>
      <c r="AZ448" s="126"/>
      <c r="BA448" s="126"/>
      <c r="BB448" s="126"/>
      <c r="BC448" s="34"/>
      <c r="BD448" s="34"/>
      <c r="BE448" s="34"/>
      <c r="BF448" s="34"/>
      <c r="BG448" s="34"/>
      <c r="BH448" s="34"/>
      <c r="BI448" s="34"/>
      <c r="BJ448" s="34"/>
      <c r="BK448" s="34"/>
      <c r="BL448" s="67"/>
      <c r="BM448" s="67"/>
      <c r="BN448" s="34"/>
      <c r="BO448" s="34"/>
      <c r="BP448" s="34"/>
      <c r="BQ448" s="34"/>
      <c r="BR448" s="34"/>
      <c r="BS448" s="67"/>
      <c r="BT448" s="67"/>
      <c r="BU448" s="34"/>
      <c r="BV448" s="34"/>
      <c r="BW448" s="34"/>
      <c r="BX448" s="34"/>
      <c r="BY448" s="34"/>
      <c r="BZ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58"/>
      <c r="DG448" s="58"/>
      <c r="DH448" s="58"/>
      <c r="DI448" s="16"/>
    </row>
    <row r="449" spans="4:113" ht="15.75" customHeight="1" x14ac:dyDescent="0.35">
      <c r="D449" s="16"/>
      <c r="E449" s="16"/>
      <c r="G449" s="58"/>
      <c r="J449" s="58"/>
      <c r="L449" s="16"/>
      <c r="P449" s="16"/>
      <c r="T449" s="16"/>
      <c r="U449" s="59"/>
      <c r="V449" s="16"/>
      <c r="W449" s="16"/>
      <c r="X449" s="59"/>
      <c r="Y449" s="16"/>
      <c r="Z449" s="16"/>
      <c r="AA449" s="59"/>
      <c r="AB449" s="16"/>
      <c r="AC449" s="16"/>
      <c r="AD449" s="34"/>
      <c r="AE449" s="60"/>
      <c r="AF449" s="34"/>
      <c r="AG449" s="34"/>
      <c r="AH449" s="34"/>
      <c r="AI449" s="34"/>
      <c r="AJ449" s="60"/>
      <c r="AK449" s="34"/>
      <c r="AL449" s="34"/>
      <c r="AM449" s="34"/>
      <c r="AN449" s="34"/>
      <c r="AO449" s="34"/>
      <c r="AP449" s="34"/>
      <c r="AQ449" s="123"/>
      <c r="AR449" s="124"/>
      <c r="AS449" s="124"/>
      <c r="AT449" s="125"/>
      <c r="AU449" s="125"/>
      <c r="AV449" s="125"/>
      <c r="AW449" s="126"/>
      <c r="AX449" s="126"/>
      <c r="AY449" s="126"/>
      <c r="AZ449" s="126"/>
      <c r="BA449" s="126"/>
      <c r="BB449" s="126"/>
      <c r="BC449" s="34"/>
      <c r="BD449" s="34"/>
      <c r="BE449" s="34"/>
      <c r="BF449" s="34"/>
      <c r="BG449" s="34"/>
      <c r="BH449" s="34"/>
      <c r="BI449" s="34"/>
      <c r="BJ449" s="34"/>
      <c r="BK449" s="34"/>
      <c r="BL449" s="67"/>
      <c r="BM449" s="67"/>
      <c r="BN449" s="34"/>
      <c r="BO449" s="34"/>
      <c r="BP449" s="34"/>
      <c r="BQ449" s="34"/>
      <c r="BR449" s="34"/>
      <c r="BS449" s="67"/>
      <c r="BT449" s="67"/>
      <c r="BU449" s="34"/>
      <c r="BV449" s="34"/>
      <c r="BW449" s="34"/>
      <c r="BX449" s="34"/>
      <c r="BY449" s="34"/>
      <c r="BZ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58"/>
      <c r="DG449" s="58"/>
      <c r="DH449" s="58"/>
      <c r="DI449" s="16"/>
    </row>
    <row r="450" spans="4:113" ht="15.75" customHeight="1" x14ac:dyDescent="0.35">
      <c r="D450" s="16"/>
      <c r="E450" s="16"/>
      <c r="G450" s="58"/>
      <c r="J450" s="58"/>
      <c r="L450" s="16"/>
      <c r="P450" s="16"/>
      <c r="T450" s="16"/>
      <c r="U450" s="59"/>
      <c r="V450" s="16"/>
      <c r="W450" s="16"/>
      <c r="X450" s="59"/>
      <c r="Y450" s="16"/>
      <c r="Z450" s="16"/>
      <c r="AA450" s="59"/>
      <c r="AB450" s="16"/>
      <c r="AC450" s="16"/>
      <c r="AD450" s="34"/>
      <c r="AE450" s="60"/>
      <c r="AF450" s="34"/>
      <c r="AG450" s="34"/>
      <c r="AH450" s="34"/>
      <c r="AI450" s="34"/>
      <c r="AJ450" s="60"/>
      <c r="AK450" s="34"/>
      <c r="AL450" s="34"/>
      <c r="AM450" s="34"/>
      <c r="AN450" s="34"/>
      <c r="AO450" s="34"/>
      <c r="AP450" s="34"/>
      <c r="AQ450" s="123"/>
      <c r="AR450" s="124"/>
      <c r="AS450" s="124"/>
      <c r="AT450" s="125"/>
      <c r="AU450" s="125"/>
      <c r="AV450" s="125"/>
      <c r="AW450" s="126"/>
      <c r="AX450" s="126"/>
      <c r="AY450" s="126"/>
      <c r="AZ450" s="126"/>
      <c r="BA450" s="126"/>
      <c r="BB450" s="126"/>
      <c r="BC450" s="34"/>
      <c r="BD450" s="34"/>
      <c r="BE450" s="34"/>
      <c r="BF450" s="34"/>
      <c r="BG450" s="34"/>
      <c r="BH450" s="34"/>
      <c r="BI450" s="34"/>
      <c r="BJ450" s="34"/>
      <c r="BK450" s="34"/>
      <c r="BL450" s="67"/>
      <c r="BM450" s="67"/>
      <c r="BN450" s="34"/>
      <c r="BO450" s="34"/>
      <c r="BP450" s="34"/>
      <c r="BQ450" s="34"/>
      <c r="BR450" s="34"/>
      <c r="BS450" s="67"/>
      <c r="BT450" s="67"/>
      <c r="BU450" s="34"/>
      <c r="BV450" s="34"/>
      <c r="BW450" s="34"/>
      <c r="BX450" s="34"/>
      <c r="BY450" s="34"/>
      <c r="BZ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58"/>
      <c r="DG450" s="58"/>
      <c r="DH450" s="58"/>
      <c r="DI450" s="16"/>
    </row>
    <row r="451" spans="4:113" ht="15.75" customHeight="1" x14ac:dyDescent="0.35">
      <c r="D451" s="16"/>
      <c r="E451" s="16"/>
      <c r="G451" s="58"/>
      <c r="J451" s="58"/>
      <c r="L451" s="16"/>
      <c r="P451" s="16"/>
      <c r="T451" s="16"/>
      <c r="U451" s="59"/>
      <c r="V451" s="16"/>
      <c r="W451" s="16"/>
      <c r="X451" s="59"/>
      <c r="Y451" s="16"/>
      <c r="Z451" s="16"/>
      <c r="AA451" s="59"/>
      <c r="AB451" s="16"/>
      <c r="AC451" s="16"/>
      <c r="AD451" s="34"/>
      <c r="AE451" s="60"/>
      <c r="AF451" s="34"/>
      <c r="AG451" s="34"/>
      <c r="AH451" s="34"/>
      <c r="AI451" s="34"/>
      <c r="AJ451" s="60"/>
      <c r="AK451" s="34"/>
      <c r="AL451" s="34"/>
      <c r="AM451" s="34"/>
      <c r="AN451" s="34"/>
      <c r="AO451" s="34"/>
      <c r="AP451" s="34"/>
      <c r="AQ451" s="123"/>
      <c r="AR451" s="124"/>
      <c r="AS451" s="124"/>
      <c r="AT451" s="125"/>
      <c r="AU451" s="125"/>
      <c r="AV451" s="125"/>
      <c r="AW451" s="126"/>
      <c r="AX451" s="126"/>
      <c r="AY451" s="126"/>
      <c r="AZ451" s="126"/>
      <c r="BA451" s="126"/>
      <c r="BB451" s="126"/>
      <c r="BC451" s="34"/>
      <c r="BD451" s="34"/>
      <c r="BE451" s="34"/>
      <c r="BF451" s="34"/>
      <c r="BG451" s="34"/>
      <c r="BH451" s="34"/>
      <c r="BI451" s="34"/>
      <c r="BJ451" s="34"/>
      <c r="BK451" s="34"/>
      <c r="BL451" s="67"/>
      <c r="BM451" s="67"/>
      <c r="BN451" s="34"/>
      <c r="BO451" s="34"/>
      <c r="BP451" s="34"/>
      <c r="BQ451" s="34"/>
      <c r="BR451" s="34"/>
      <c r="BS451" s="67"/>
      <c r="BT451" s="67"/>
      <c r="BU451" s="34"/>
      <c r="BV451" s="34"/>
      <c r="BW451" s="34"/>
      <c r="BX451" s="34"/>
      <c r="BY451" s="34"/>
      <c r="BZ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58"/>
      <c r="DG451" s="58"/>
      <c r="DH451" s="58"/>
      <c r="DI451" s="16"/>
    </row>
    <row r="452" spans="4:113" ht="15.75" customHeight="1" x14ac:dyDescent="0.35">
      <c r="D452" s="16"/>
      <c r="E452" s="16"/>
      <c r="G452" s="58"/>
      <c r="J452" s="58"/>
      <c r="L452" s="16"/>
      <c r="P452" s="16"/>
      <c r="T452" s="16"/>
      <c r="U452" s="59"/>
      <c r="V452" s="16"/>
      <c r="W452" s="16"/>
      <c r="X452" s="59"/>
      <c r="Y452" s="16"/>
      <c r="Z452" s="16"/>
      <c r="AA452" s="59"/>
      <c r="AB452" s="16"/>
      <c r="AC452" s="16"/>
      <c r="AD452" s="34"/>
      <c r="AE452" s="60"/>
      <c r="AF452" s="34"/>
      <c r="AG452" s="34"/>
      <c r="AH452" s="34"/>
      <c r="AI452" s="34"/>
      <c r="AJ452" s="60"/>
      <c r="AK452" s="34"/>
      <c r="AL452" s="34"/>
      <c r="AM452" s="34"/>
      <c r="AN452" s="34"/>
      <c r="AO452" s="34"/>
      <c r="AP452" s="34"/>
      <c r="AQ452" s="123"/>
      <c r="AR452" s="124"/>
      <c r="AS452" s="124"/>
      <c r="AT452" s="125"/>
      <c r="AU452" s="125"/>
      <c r="AV452" s="125"/>
      <c r="AW452" s="126"/>
      <c r="AX452" s="126"/>
      <c r="AY452" s="126"/>
      <c r="AZ452" s="126"/>
      <c r="BA452" s="126"/>
      <c r="BB452" s="126"/>
      <c r="BC452" s="34"/>
      <c r="BD452" s="34"/>
      <c r="BE452" s="34"/>
      <c r="BF452" s="34"/>
      <c r="BG452" s="34"/>
      <c r="BH452" s="34"/>
      <c r="BI452" s="34"/>
      <c r="BJ452" s="34"/>
      <c r="BK452" s="34"/>
      <c r="BL452" s="67"/>
      <c r="BM452" s="67"/>
      <c r="BN452" s="34"/>
      <c r="BO452" s="34"/>
      <c r="BP452" s="34"/>
      <c r="BQ452" s="34"/>
      <c r="BR452" s="34"/>
      <c r="BS452" s="67"/>
      <c r="BT452" s="67"/>
      <c r="BU452" s="34"/>
      <c r="BV452" s="34"/>
      <c r="BW452" s="34"/>
      <c r="BX452" s="34"/>
      <c r="BY452" s="34"/>
      <c r="BZ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58"/>
      <c r="DG452" s="58"/>
      <c r="DH452" s="58"/>
      <c r="DI452" s="16"/>
    </row>
    <row r="453" spans="4:113" ht="15.75" customHeight="1" x14ac:dyDescent="0.35">
      <c r="D453" s="16"/>
      <c r="E453" s="16"/>
      <c r="G453" s="58"/>
      <c r="J453" s="58"/>
      <c r="L453" s="16"/>
      <c r="P453" s="16"/>
      <c r="T453" s="16"/>
      <c r="U453" s="59"/>
      <c r="V453" s="16"/>
      <c r="W453" s="16"/>
      <c r="X453" s="59"/>
      <c r="Y453" s="16"/>
      <c r="Z453" s="16"/>
      <c r="AA453" s="59"/>
      <c r="AB453" s="16"/>
      <c r="AC453" s="16"/>
      <c r="AD453" s="34"/>
      <c r="AE453" s="60"/>
      <c r="AF453" s="34"/>
      <c r="AG453" s="34"/>
      <c r="AH453" s="34"/>
      <c r="AI453" s="34"/>
      <c r="AJ453" s="60"/>
      <c r="AK453" s="34"/>
      <c r="AL453" s="34"/>
      <c r="AM453" s="34"/>
      <c r="AN453" s="34"/>
      <c r="AO453" s="34"/>
      <c r="AP453" s="34"/>
      <c r="AQ453" s="123"/>
      <c r="AR453" s="124"/>
      <c r="AS453" s="124"/>
      <c r="AT453" s="125"/>
      <c r="AU453" s="125"/>
      <c r="AV453" s="125"/>
      <c r="AW453" s="126"/>
      <c r="AX453" s="126"/>
      <c r="AY453" s="126"/>
      <c r="AZ453" s="126"/>
      <c r="BA453" s="126"/>
      <c r="BB453" s="126"/>
      <c r="BC453" s="34"/>
      <c r="BD453" s="34"/>
      <c r="BE453" s="34"/>
      <c r="BF453" s="34"/>
      <c r="BG453" s="34"/>
      <c r="BH453" s="34"/>
      <c r="BI453" s="34"/>
      <c r="BJ453" s="34"/>
      <c r="BK453" s="34"/>
      <c r="BL453" s="67"/>
      <c r="BM453" s="67"/>
      <c r="BN453" s="34"/>
      <c r="BO453" s="34"/>
      <c r="BP453" s="34"/>
      <c r="BQ453" s="34"/>
      <c r="BR453" s="34"/>
      <c r="BS453" s="67"/>
      <c r="BT453" s="67"/>
      <c r="BU453" s="34"/>
      <c r="BV453" s="34"/>
      <c r="BW453" s="34"/>
      <c r="BX453" s="34"/>
      <c r="BY453" s="34"/>
      <c r="BZ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58"/>
      <c r="DG453" s="58"/>
      <c r="DH453" s="58"/>
      <c r="DI453" s="16"/>
    </row>
    <row r="454" spans="4:113" ht="15.75" customHeight="1" x14ac:dyDescent="0.35">
      <c r="D454" s="16"/>
      <c r="E454" s="16"/>
      <c r="G454" s="58"/>
      <c r="J454" s="58"/>
      <c r="L454" s="16"/>
      <c r="P454" s="16"/>
      <c r="T454" s="16"/>
      <c r="U454" s="59"/>
      <c r="V454" s="16"/>
      <c r="W454" s="16"/>
      <c r="X454" s="59"/>
      <c r="Y454" s="16"/>
      <c r="Z454" s="16"/>
      <c r="AA454" s="59"/>
      <c r="AB454" s="16"/>
      <c r="AC454" s="16"/>
      <c r="AD454" s="34"/>
      <c r="AE454" s="60"/>
      <c r="AF454" s="34"/>
      <c r="AG454" s="34"/>
      <c r="AH454" s="34"/>
      <c r="AI454" s="34"/>
      <c r="AJ454" s="60"/>
      <c r="AK454" s="34"/>
      <c r="AL454" s="34"/>
      <c r="AM454" s="34"/>
      <c r="AN454" s="34"/>
      <c r="AO454" s="34"/>
      <c r="AP454" s="34"/>
      <c r="AQ454" s="123"/>
      <c r="AR454" s="124"/>
      <c r="AS454" s="124"/>
      <c r="AT454" s="125"/>
      <c r="AU454" s="125"/>
      <c r="AV454" s="125"/>
      <c r="AW454" s="126"/>
      <c r="AX454" s="126"/>
      <c r="AY454" s="126"/>
      <c r="AZ454" s="126"/>
      <c r="BA454" s="126"/>
      <c r="BB454" s="126"/>
      <c r="BC454" s="34"/>
      <c r="BD454" s="34"/>
      <c r="BE454" s="34"/>
      <c r="BF454" s="34"/>
      <c r="BG454" s="34"/>
      <c r="BH454" s="34"/>
      <c r="BI454" s="34"/>
      <c r="BJ454" s="34"/>
      <c r="BK454" s="34"/>
      <c r="BL454" s="67"/>
      <c r="BM454" s="67"/>
      <c r="BN454" s="34"/>
      <c r="BO454" s="34"/>
      <c r="BP454" s="34"/>
      <c r="BQ454" s="34"/>
      <c r="BR454" s="34"/>
      <c r="BS454" s="67"/>
      <c r="BT454" s="67"/>
      <c r="BU454" s="34"/>
      <c r="BV454" s="34"/>
      <c r="BW454" s="34"/>
      <c r="BX454" s="34"/>
      <c r="BY454" s="34"/>
      <c r="BZ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58"/>
      <c r="DG454" s="58"/>
      <c r="DH454" s="58"/>
      <c r="DI454" s="16"/>
    </row>
    <row r="455" spans="4:113" ht="15.75" customHeight="1" x14ac:dyDescent="0.35">
      <c r="D455" s="16"/>
      <c r="E455" s="16"/>
      <c r="G455" s="58"/>
      <c r="J455" s="58"/>
      <c r="L455" s="16"/>
      <c r="P455" s="16"/>
      <c r="T455" s="16"/>
      <c r="U455" s="59"/>
      <c r="V455" s="16"/>
      <c r="W455" s="16"/>
      <c r="X455" s="59"/>
      <c r="Y455" s="16"/>
      <c r="Z455" s="16"/>
      <c r="AA455" s="59"/>
      <c r="AB455" s="16"/>
      <c r="AC455" s="16"/>
      <c r="AD455" s="34"/>
      <c r="AE455" s="60"/>
      <c r="AF455" s="34"/>
      <c r="AG455" s="34"/>
      <c r="AH455" s="34"/>
      <c r="AI455" s="34"/>
      <c r="AJ455" s="60"/>
      <c r="AK455" s="34"/>
      <c r="AL455" s="34"/>
      <c r="AM455" s="34"/>
      <c r="AN455" s="34"/>
      <c r="AO455" s="34"/>
      <c r="AP455" s="34"/>
      <c r="AQ455" s="123"/>
      <c r="AR455" s="124"/>
      <c r="AS455" s="124"/>
      <c r="AT455" s="125"/>
      <c r="AU455" s="125"/>
      <c r="AV455" s="125"/>
      <c r="AW455" s="126"/>
      <c r="AX455" s="126"/>
      <c r="AY455" s="126"/>
      <c r="AZ455" s="126"/>
      <c r="BA455" s="126"/>
      <c r="BB455" s="126"/>
      <c r="BC455" s="34"/>
      <c r="BD455" s="34"/>
      <c r="BE455" s="34"/>
      <c r="BF455" s="34"/>
      <c r="BG455" s="34"/>
      <c r="BH455" s="34"/>
      <c r="BI455" s="34"/>
      <c r="BJ455" s="34"/>
      <c r="BK455" s="34"/>
      <c r="BL455" s="67"/>
      <c r="BM455" s="67"/>
      <c r="BN455" s="34"/>
      <c r="BO455" s="34"/>
      <c r="BP455" s="34"/>
      <c r="BQ455" s="34"/>
      <c r="BR455" s="34"/>
      <c r="BS455" s="67"/>
      <c r="BT455" s="67"/>
      <c r="BU455" s="34"/>
      <c r="BV455" s="34"/>
      <c r="BW455" s="34"/>
      <c r="BX455" s="34"/>
      <c r="BY455" s="34"/>
      <c r="BZ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58"/>
      <c r="DG455" s="58"/>
      <c r="DH455" s="58"/>
      <c r="DI455" s="16"/>
    </row>
    <row r="456" spans="4:113" ht="15.75" customHeight="1" x14ac:dyDescent="0.35">
      <c r="D456" s="16"/>
      <c r="E456" s="16"/>
      <c r="G456" s="58"/>
      <c r="J456" s="58"/>
      <c r="L456" s="16"/>
      <c r="P456" s="16"/>
      <c r="T456" s="16"/>
      <c r="U456" s="59"/>
      <c r="V456" s="16"/>
      <c r="W456" s="16"/>
      <c r="X456" s="59"/>
      <c r="Y456" s="16"/>
      <c r="Z456" s="16"/>
      <c r="AA456" s="59"/>
      <c r="AB456" s="16"/>
      <c r="AC456" s="16"/>
      <c r="AD456" s="34"/>
      <c r="AE456" s="60"/>
      <c r="AF456" s="34"/>
      <c r="AG456" s="34"/>
      <c r="AH456" s="34"/>
      <c r="AI456" s="34"/>
      <c r="AJ456" s="60"/>
      <c r="AK456" s="34"/>
      <c r="AL456" s="34"/>
      <c r="AM456" s="34"/>
      <c r="AN456" s="34"/>
      <c r="AO456" s="34"/>
      <c r="AP456" s="34"/>
      <c r="AQ456" s="123"/>
      <c r="AR456" s="124"/>
      <c r="AS456" s="124"/>
      <c r="AT456" s="125"/>
      <c r="AU456" s="125"/>
      <c r="AV456" s="125"/>
      <c r="AW456" s="126"/>
      <c r="AX456" s="126"/>
      <c r="AY456" s="126"/>
      <c r="AZ456" s="126"/>
      <c r="BA456" s="126"/>
      <c r="BB456" s="126"/>
      <c r="BC456" s="34"/>
      <c r="BD456" s="34"/>
      <c r="BE456" s="34"/>
      <c r="BF456" s="34"/>
      <c r="BG456" s="34"/>
      <c r="BH456" s="34"/>
      <c r="BI456" s="34"/>
      <c r="BJ456" s="34"/>
      <c r="BK456" s="34"/>
      <c r="BL456" s="67"/>
      <c r="BM456" s="67"/>
      <c r="BN456" s="34"/>
      <c r="BO456" s="34"/>
      <c r="BP456" s="34"/>
      <c r="BQ456" s="34"/>
      <c r="BR456" s="34"/>
      <c r="BS456" s="67"/>
      <c r="BT456" s="67"/>
      <c r="BU456" s="34"/>
      <c r="BV456" s="34"/>
      <c r="BW456" s="34"/>
      <c r="BX456" s="34"/>
      <c r="BY456" s="34"/>
      <c r="BZ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58"/>
      <c r="DG456" s="58"/>
      <c r="DH456" s="58"/>
      <c r="DI456" s="16"/>
    </row>
    <row r="457" spans="4:113" ht="15.75" customHeight="1" x14ac:dyDescent="0.35">
      <c r="D457" s="16"/>
      <c r="E457" s="16"/>
      <c r="G457" s="58"/>
      <c r="J457" s="58"/>
      <c r="L457" s="16"/>
      <c r="P457" s="16"/>
      <c r="T457" s="16"/>
      <c r="U457" s="59"/>
      <c r="V457" s="16"/>
      <c r="W457" s="16"/>
      <c r="X457" s="59"/>
      <c r="Y457" s="16"/>
      <c r="Z457" s="16"/>
      <c r="AA457" s="59"/>
      <c r="AB457" s="16"/>
      <c r="AC457" s="16"/>
      <c r="AD457" s="34"/>
      <c r="AE457" s="60"/>
      <c r="AF457" s="34"/>
      <c r="AG457" s="34"/>
      <c r="AH457" s="34"/>
      <c r="AI457" s="34"/>
      <c r="AJ457" s="60"/>
      <c r="AK457" s="34"/>
      <c r="AL457" s="34"/>
      <c r="AM457" s="34"/>
      <c r="AN457" s="34"/>
      <c r="AO457" s="34"/>
      <c r="AP457" s="34"/>
      <c r="AQ457" s="123"/>
      <c r="AR457" s="124"/>
      <c r="AS457" s="124"/>
      <c r="AT457" s="125"/>
      <c r="AU457" s="125"/>
      <c r="AV457" s="125"/>
      <c r="AW457" s="126"/>
      <c r="AX457" s="126"/>
      <c r="AY457" s="126"/>
      <c r="AZ457" s="126"/>
      <c r="BA457" s="126"/>
      <c r="BB457" s="126"/>
      <c r="BC457" s="34"/>
      <c r="BD457" s="34"/>
      <c r="BE457" s="34"/>
      <c r="BF457" s="34"/>
      <c r="BG457" s="34"/>
      <c r="BH457" s="34"/>
      <c r="BI457" s="34"/>
      <c r="BJ457" s="34"/>
      <c r="BK457" s="34"/>
      <c r="BL457" s="67"/>
      <c r="BM457" s="67"/>
      <c r="BN457" s="34"/>
      <c r="BO457" s="34"/>
      <c r="BP457" s="34"/>
      <c r="BQ457" s="34"/>
      <c r="BR457" s="34"/>
      <c r="BS457" s="67"/>
      <c r="BT457" s="67"/>
      <c r="BU457" s="34"/>
      <c r="BV457" s="34"/>
      <c r="BW457" s="34"/>
      <c r="BX457" s="34"/>
      <c r="BY457" s="34"/>
      <c r="BZ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58"/>
      <c r="DG457" s="58"/>
      <c r="DH457" s="58"/>
      <c r="DI457" s="16"/>
    </row>
    <row r="458" spans="4:113" ht="15.75" customHeight="1" x14ac:dyDescent="0.35">
      <c r="D458" s="16"/>
      <c r="E458" s="16"/>
      <c r="G458" s="58"/>
      <c r="J458" s="58"/>
      <c r="L458" s="16"/>
      <c r="P458" s="16"/>
      <c r="T458" s="16"/>
      <c r="U458" s="59"/>
      <c r="V458" s="16"/>
      <c r="W458" s="16"/>
      <c r="X458" s="59"/>
      <c r="Y458" s="16"/>
      <c r="Z458" s="16"/>
      <c r="AA458" s="59"/>
      <c r="AB458" s="16"/>
      <c r="AC458" s="16"/>
      <c r="AD458" s="34"/>
      <c r="AE458" s="60"/>
      <c r="AF458" s="34"/>
      <c r="AG458" s="34"/>
      <c r="AH458" s="34"/>
      <c r="AI458" s="34"/>
      <c r="AJ458" s="60"/>
      <c r="AK458" s="34"/>
      <c r="AL458" s="34"/>
      <c r="AM458" s="34"/>
      <c r="AN458" s="34"/>
      <c r="AO458" s="34"/>
      <c r="AP458" s="34"/>
      <c r="AQ458" s="123"/>
      <c r="AR458" s="124"/>
      <c r="AS458" s="124"/>
      <c r="AT458" s="125"/>
      <c r="AU458" s="125"/>
      <c r="AV458" s="125"/>
      <c r="AW458" s="126"/>
      <c r="AX458" s="126"/>
      <c r="AY458" s="126"/>
      <c r="AZ458" s="126"/>
      <c r="BA458" s="126"/>
      <c r="BB458" s="126"/>
      <c r="BC458" s="34"/>
      <c r="BD458" s="34"/>
      <c r="BE458" s="34"/>
      <c r="BF458" s="34"/>
      <c r="BG458" s="34"/>
      <c r="BH458" s="34"/>
      <c r="BI458" s="34"/>
      <c r="BJ458" s="34"/>
      <c r="BK458" s="34"/>
      <c r="BL458" s="67"/>
      <c r="BM458" s="67"/>
      <c r="BN458" s="34"/>
      <c r="BO458" s="34"/>
      <c r="BP458" s="34"/>
      <c r="BQ458" s="34"/>
      <c r="BR458" s="34"/>
      <c r="BS458" s="67"/>
      <c r="BT458" s="67"/>
      <c r="BU458" s="34"/>
      <c r="BV458" s="34"/>
      <c r="BW458" s="34"/>
      <c r="BX458" s="34"/>
      <c r="BY458" s="34"/>
      <c r="BZ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58"/>
      <c r="DG458" s="58"/>
      <c r="DH458" s="58"/>
      <c r="DI458" s="16"/>
    </row>
    <row r="459" spans="4:113" ht="15.75" customHeight="1" x14ac:dyDescent="0.35">
      <c r="D459" s="16"/>
      <c r="E459" s="16"/>
      <c r="G459" s="58"/>
      <c r="J459" s="58"/>
      <c r="L459" s="16"/>
      <c r="P459" s="16"/>
      <c r="T459" s="16"/>
      <c r="U459" s="59"/>
      <c r="V459" s="16"/>
      <c r="W459" s="16"/>
      <c r="X459" s="59"/>
      <c r="Y459" s="16"/>
      <c r="Z459" s="16"/>
      <c r="AA459" s="59"/>
      <c r="AB459" s="16"/>
      <c r="AC459" s="16"/>
      <c r="AD459" s="34"/>
      <c r="AE459" s="60"/>
      <c r="AF459" s="34"/>
      <c r="AG459" s="34"/>
      <c r="AH459" s="34"/>
      <c r="AI459" s="34"/>
      <c r="AJ459" s="60"/>
      <c r="AK459" s="34"/>
      <c r="AL459" s="34"/>
      <c r="AM459" s="34"/>
      <c r="AN459" s="34"/>
      <c r="AO459" s="34"/>
      <c r="AP459" s="34"/>
      <c r="AQ459" s="123"/>
      <c r="AR459" s="124"/>
      <c r="AS459" s="124"/>
      <c r="AT459" s="125"/>
      <c r="AU459" s="125"/>
      <c r="AV459" s="125"/>
      <c r="AW459" s="126"/>
      <c r="AX459" s="126"/>
      <c r="AY459" s="126"/>
      <c r="AZ459" s="126"/>
      <c r="BA459" s="126"/>
      <c r="BB459" s="126"/>
      <c r="BC459" s="34"/>
      <c r="BD459" s="34"/>
      <c r="BE459" s="34"/>
      <c r="BF459" s="34"/>
      <c r="BG459" s="34"/>
      <c r="BH459" s="34"/>
      <c r="BI459" s="34"/>
      <c r="BJ459" s="34"/>
      <c r="BK459" s="34"/>
      <c r="BL459" s="67"/>
      <c r="BM459" s="67"/>
      <c r="BN459" s="34"/>
      <c r="BO459" s="34"/>
      <c r="BP459" s="34"/>
      <c r="BQ459" s="34"/>
      <c r="BR459" s="34"/>
      <c r="BS459" s="67"/>
      <c r="BT459" s="67"/>
      <c r="BU459" s="34"/>
      <c r="BV459" s="34"/>
      <c r="BW459" s="34"/>
      <c r="BX459" s="34"/>
      <c r="BY459" s="34"/>
      <c r="BZ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58"/>
      <c r="DG459" s="58"/>
      <c r="DH459" s="58"/>
      <c r="DI459" s="16"/>
    </row>
    <row r="460" spans="4:113" ht="15.75" customHeight="1" x14ac:dyDescent="0.35">
      <c r="D460" s="16"/>
      <c r="E460" s="16"/>
      <c r="G460" s="58"/>
      <c r="J460" s="58"/>
      <c r="L460" s="16"/>
      <c r="P460" s="16"/>
      <c r="T460" s="16"/>
      <c r="U460" s="59"/>
      <c r="V460" s="16"/>
      <c r="W460" s="16"/>
      <c r="X460" s="59"/>
      <c r="Y460" s="16"/>
      <c r="Z460" s="16"/>
      <c r="AA460" s="59"/>
      <c r="AB460" s="16"/>
      <c r="AC460" s="16"/>
      <c r="AD460" s="34"/>
      <c r="AE460" s="60"/>
      <c r="AF460" s="34"/>
      <c r="AG460" s="34"/>
      <c r="AH460" s="34"/>
      <c r="AI460" s="34"/>
      <c r="AJ460" s="60"/>
      <c r="AK460" s="34"/>
      <c r="AL460" s="34"/>
      <c r="AM460" s="34"/>
      <c r="AN460" s="34"/>
      <c r="AO460" s="34"/>
      <c r="AP460" s="34"/>
      <c r="AQ460" s="123"/>
      <c r="AR460" s="124"/>
      <c r="AS460" s="124"/>
      <c r="AT460" s="125"/>
      <c r="AU460" s="125"/>
      <c r="AV460" s="125"/>
      <c r="AW460" s="126"/>
      <c r="AX460" s="126"/>
      <c r="AY460" s="126"/>
      <c r="AZ460" s="126"/>
      <c r="BA460" s="126"/>
      <c r="BB460" s="126"/>
      <c r="BC460" s="34"/>
      <c r="BD460" s="34"/>
      <c r="BE460" s="34"/>
      <c r="BF460" s="34"/>
      <c r="BG460" s="34"/>
      <c r="BH460" s="34"/>
      <c r="BI460" s="34"/>
      <c r="BJ460" s="34"/>
      <c r="BK460" s="34"/>
      <c r="BL460" s="67"/>
      <c r="BM460" s="67"/>
      <c r="BN460" s="34"/>
      <c r="BO460" s="34"/>
      <c r="BP460" s="34"/>
      <c r="BQ460" s="34"/>
      <c r="BR460" s="34"/>
      <c r="BS460" s="67"/>
      <c r="BT460" s="67"/>
      <c r="BU460" s="34"/>
      <c r="BV460" s="34"/>
      <c r="BW460" s="34"/>
      <c r="BX460" s="34"/>
      <c r="BY460" s="34"/>
      <c r="BZ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58"/>
      <c r="DG460" s="58"/>
      <c r="DH460" s="58"/>
      <c r="DI460" s="16"/>
    </row>
    <row r="461" spans="4:113" ht="15.75" customHeight="1" x14ac:dyDescent="0.35">
      <c r="D461" s="16"/>
      <c r="E461" s="16"/>
      <c r="G461" s="58"/>
      <c r="J461" s="58"/>
      <c r="L461" s="16"/>
      <c r="P461" s="16"/>
      <c r="T461" s="16"/>
      <c r="U461" s="59"/>
      <c r="V461" s="16"/>
      <c r="W461" s="16"/>
      <c r="X461" s="59"/>
      <c r="Y461" s="16"/>
      <c r="Z461" s="16"/>
      <c r="AA461" s="59"/>
      <c r="AB461" s="16"/>
      <c r="AC461" s="16"/>
      <c r="AD461" s="34"/>
      <c r="AE461" s="60"/>
      <c r="AF461" s="34"/>
      <c r="AG461" s="34"/>
      <c r="AH461" s="34"/>
      <c r="AI461" s="34"/>
      <c r="AJ461" s="60"/>
      <c r="AK461" s="34"/>
      <c r="AL461" s="34"/>
      <c r="AM461" s="34"/>
      <c r="AN461" s="34"/>
      <c r="AO461" s="34"/>
      <c r="AP461" s="34"/>
      <c r="AQ461" s="123"/>
      <c r="AR461" s="124"/>
      <c r="AS461" s="124"/>
      <c r="AT461" s="125"/>
      <c r="AU461" s="125"/>
      <c r="AV461" s="125"/>
      <c r="AW461" s="126"/>
      <c r="AX461" s="126"/>
      <c r="AY461" s="126"/>
      <c r="AZ461" s="126"/>
      <c r="BA461" s="126"/>
      <c r="BB461" s="126"/>
      <c r="BC461" s="34"/>
      <c r="BD461" s="34"/>
      <c r="BE461" s="34"/>
      <c r="BF461" s="34"/>
      <c r="BG461" s="34"/>
      <c r="BH461" s="34"/>
      <c r="BI461" s="34"/>
      <c r="BJ461" s="34"/>
      <c r="BK461" s="34"/>
      <c r="BL461" s="67"/>
      <c r="BM461" s="67"/>
      <c r="BN461" s="34"/>
      <c r="BO461" s="34"/>
      <c r="BP461" s="34"/>
      <c r="BQ461" s="34"/>
      <c r="BR461" s="34"/>
      <c r="BS461" s="67"/>
      <c r="BT461" s="67"/>
      <c r="BU461" s="34"/>
      <c r="BV461" s="34"/>
      <c r="BW461" s="34"/>
      <c r="BX461" s="34"/>
      <c r="BY461" s="34"/>
      <c r="BZ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58"/>
      <c r="DG461" s="58"/>
      <c r="DH461" s="58"/>
      <c r="DI461" s="16"/>
    </row>
    <row r="462" spans="4:113" ht="15.75" customHeight="1" x14ac:dyDescent="0.35">
      <c r="D462" s="16"/>
      <c r="E462" s="16"/>
      <c r="G462" s="58"/>
      <c r="J462" s="58"/>
      <c r="L462" s="16"/>
      <c r="P462" s="16"/>
      <c r="T462" s="16"/>
      <c r="U462" s="59"/>
      <c r="V462" s="16"/>
      <c r="W462" s="16"/>
      <c r="X462" s="59"/>
      <c r="Y462" s="16"/>
      <c r="Z462" s="16"/>
      <c r="AA462" s="59"/>
      <c r="AB462" s="16"/>
      <c r="AC462" s="16"/>
      <c r="AD462" s="34"/>
      <c r="AE462" s="60"/>
      <c r="AF462" s="34"/>
      <c r="AG462" s="34"/>
      <c r="AH462" s="34"/>
      <c r="AI462" s="34"/>
      <c r="AJ462" s="60"/>
      <c r="AK462" s="34"/>
      <c r="AL462" s="34"/>
      <c r="AM462" s="34"/>
      <c r="AN462" s="34"/>
      <c r="AO462" s="34"/>
      <c r="AP462" s="34"/>
      <c r="AQ462" s="123"/>
      <c r="AR462" s="124"/>
      <c r="AS462" s="124"/>
      <c r="AT462" s="125"/>
      <c r="AU462" s="125"/>
      <c r="AV462" s="125"/>
      <c r="AW462" s="126"/>
      <c r="AX462" s="126"/>
      <c r="AY462" s="126"/>
      <c r="AZ462" s="126"/>
      <c r="BA462" s="126"/>
      <c r="BB462" s="126"/>
      <c r="BC462" s="34"/>
      <c r="BD462" s="34"/>
      <c r="BE462" s="34"/>
      <c r="BF462" s="34"/>
      <c r="BG462" s="34"/>
      <c r="BH462" s="34"/>
      <c r="BI462" s="34"/>
      <c r="BJ462" s="34"/>
      <c r="BK462" s="34"/>
      <c r="BL462" s="67"/>
      <c r="BM462" s="67"/>
      <c r="BN462" s="34"/>
      <c r="BO462" s="34"/>
      <c r="BP462" s="34"/>
      <c r="BQ462" s="34"/>
      <c r="BR462" s="34"/>
      <c r="BS462" s="67"/>
      <c r="BT462" s="67"/>
      <c r="BU462" s="34"/>
      <c r="BV462" s="34"/>
      <c r="BW462" s="34"/>
      <c r="BX462" s="34"/>
      <c r="BY462" s="34"/>
      <c r="BZ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58"/>
      <c r="DG462" s="58"/>
      <c r="DH462" s="58"/>
      <c r="DI462" s="16"/>
    </row>
    <row r="463" spans="4:113" ht="15.75" customHeight="1" x14ac:dyDescent="0.35">
      <c r="D463" s="16"/>
      <c r="E463" s="16"/>
      <c r="G463" s="58"/>
      <c r="J463" s="58"/>
      <c r="L463" s="16"/>
      <c r="P463" s="16"/>
      <c r="T463" s="16"/>
      <c r="U463" s="59"/>
      <c r="V463" s="16"/>
      <c r="W463" s="16"/>
      <c r="X463" s="59"/>
      <c r="Y463" s="16"/>
      <c r="Z463" s="16"/>
      <c r="AA463" s="59"/>
      <c r="AB463" s="16"/>
      <c r="AC463" s="16"/>
      <c r="AD463" s="34"/>
      <c r="AE463" s="60"/>
      <c r="AF463" s="34"/>
      <c r="AG463" s="34"/>
      <c r="AH463" s="34"/>
      <c r="AI463" s="34"/>
      <c r="AJ463" s="60"/>
      <c r="AK463" s="34"/>
      <c r="AL463" s="34"/>
      <c r="AM463" s="34"/>
      <c r="AN463" s="34"/>
      <c r="AO463" s="34"/>
      <c r="AP463" s="34"/>
      <c r="AQ463" s="123"/>
      <c r="AR463" s="124"/>
      <c r="AS463" s="124"/>
      <c r="AT463" s="125"/>
      <c r="AU463" s="125"/>
      <c r="AV463" s="125"/>
      <c r="AW463" s="126"/>
      <c r="AX463" s="126"/>
      <c r="AY463" s="126"/>
      <c r="AZ463" s="126"/>
      <c r="BA463" s="126"/>
      <c r="BB463" s="126"/>
      <c r="BC463" s="34"/>
      <c r="BD463" s="34"/>
      <c r="BE463" s="34"/>
      <c r="BF463" s="34"/>
      <c r="BG463" s="34"/>
      <c r="BH463" s="34"/>
      <c r="BI463" s="34"/>
      <c r="BJ463" s="34"/>
      <c r="BK463" s="34"/>
      <c r="BL463" s="67"/>
      <c r="BM463" s="67"/>
      <c r="BN463" s="34"/>
      <c r="BO463" s="34"/>
      <c r="BP463" s="34"/>
      <c r="BQ463" s="34"/>
      <c r="BR463" s="34"/>
      <c r="BS463" s="67"/>
      <c r="BT463" s="67"/>
      <c r="BU463" s="34"/>
      <c r="BV463" s="34"/>
      <c r="BW463" s="34"/>
      <c r="BX463" s="34"/>
      <c r="BY463" s="34"/>
      <c r="BZ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58"/>
      <c r="DG463" s="58"/>
      <c r="DH463" s="58"/>
      <c r="DI463" s="16"/>
    </row>
    <row r="464" spans="4:113" ht="15.75" customHeight="1" x14ac:dyDescent="0.35">
      <c r="D464" s="16"/>
      <c r="E464" s="16"/>
      <c r="G464" s="58"/>
      <c r="J464" s="58"/>
      <c r="L464" s="16"/>
      <c r="P464" s="16"/>
      <c r="T464" s="16"/>
      <c r="U464" s="59"/>
      <c r="V464" s="16"/>
      <c r="W464" s="16"/>
      <c r="X464" s="59"/>
      <c r="Y464" s="16"/>
      <c r="Z464" s="16"/>
      <c r="AA464" s="59"/>
      <c r="AB464" s="16"/>
      <c r="AC464" s="16"/>
      <c r="AD464" s="34"/>
      <c r="AE464" s="60"/>
      <c r="AF464" s="34"/>
      <c r="AG464" s="34"/>
      <c r="AH464" s="34"/>
      <c r="AI464" s="34"/>
      <c r="AJ464" s="60"/>
      <c r="AK464" s="34"/>
      <c r="AL464" s="34"/>
      <c r="AM464" s="34"/>
      <c r="AN464" s="34"/>
      <c r="AO464" s="34"/>
      <c r="AP464" s="34"/>
      <c r="AQ464" s="123"/>
      <c r="AR464" s="124"/>
      <c r="AS464" s="124"/>
      <c r="AT464" s="125"/>
      <c r="AU464" s="125"/>
      <c r="AV464" s="125"/>
      <c r="AW464" s="126"/>
      <c r="AX464" s="126"/>
      <c r="AY464" s="126"/>
      <c r="AZ464" s="126"/>
      <c r="BA464" s="126"/>
      <c r="BB464" s="126"/>
      <c r="BC464" s="34"/>
      <c r="BD464" s="34"/>
      <c r="BE464" s="34"/>
      <c r="BF464" s="34"/>
      <c r="BG464" s="34"/>
      <c r="BH464" s="34"/>
      <c r="BI464" s="34"/>
      <c r="BJ464" s="34"/>
      <c r="BK464" s="34"/>
      <c r="BL464" s="67"/>
      <c r="BM464" s="67"/>
      <c r="BN464" s="34"/>
      <c r="BO464" s="34"/>
      <c r="BP464" s="34"/>
      <c r="BQ464" s="34"/>
      <c r="BR464" s="34"/>
      <c r="BS464" s="67"/>
      <c r="BT464" s="67"/>
      <c r="BU464" s="34"/>
      <c r="BV464" s="34"/>
      <c r="BW464" s="34"/>
      <c r="BX464" s="34"/>
      <c r="BY464" s="34"/>
      <c r="BZ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58"/>
      <c r="DG464" s="58"/>
      <c r="DH464" s="58"/>
      <c r="DI464" s="16"/>
    </row>
    <row r="465" spans="4:113" ht="15.75" customHeight="1" x14ac:dyDescent="0.35">
      <c r="D465" s="16"/>
      <c r="E465" s="16"/>
      <c r="G465" s="58"/>
      <c r="J465" s="58"/>
      <c r="L465" s="16"/>
      <c r="P465" s="16"/>
      <c r="T465" s="16"/>
      <c r="U465" s="59"/>
      <c r="V465" s="16"/>
      <c r="W465" s="16"/>
      <c r="X465" s="59"/>
      <c r="Y465" s="16"/>
      <c r="Z465" s="16"/>
      <c r="AA465" s="59"/>
      <c r="AB465" s="16"/>
      <c r="AC465" s="16"/>
      <c r="AD465" s="34"/>
      <c r="AE465" s="60"/>
      <c r="AF465" s="34"/>
      <c r="AG465" s="34"/>
      <c r="AH465" s="34"/>
      <c r="AI465" s="34"/>
      <c r="AJ465" s="60"/>
      <c r="AK465" s="34"/>
      <c r="AL465" s="34"/>
      <c r="AM465" s="34"/>
      <c r="AN465" s="34"/>
      <c r="AO465" s="34"/>
      <c r="AP465" s="34"/>
      <c r="AQ465" s="123"/>
      <c r="AR465" s="124"/>
      <c r="AS465" s="124"/>
      <c r="AT465" s="125"/>
      <c r="AU465" s="125"/>
      <c r="AV465" s="125"/>
      <c r="AW465" s="126"/>
      <c r="AX465" s="126"/>
      <c r="AY465" s="126"/>
      <c r="AZ465" s="126"/>
      <c r="BA465" s="126"/>
      <c r="BB465" s="126"/>
      <c r="BC465" s="34"/>
      <c r="BD465" s="34"/>
      <c r="BE465" s="34"/>
      <c r="BF465" s="34"/>
      <c r="BG465" s="34"/>
      <c r="BH465" s="34"/>
      <c r="BI465" s="34"/>
      <c r="BJ465" s="34"/>
      <c r="BK465" s="34"/>
      <c r="BL465" s="67"/>
      <c r="BM465" s="67"/>
      <c r="BN465" s="34"/>
      <c r="BO465" s="34"/>
      <c r="BP465" s="34"/>
      <c r="BQ465" s="34"/>
      <c r="BR465" s="34"/>
      <c r="BS465" s="67"/>
      <c r="BT465" s="67"/>
      <c r="BU465" s="34"/>
      <c r="BV465" s="34"/>
      <c r="BW465" s="34"/>
      <c r="BX465" s="34"/>
      <c r="BY465" s="34"/>
      <c r="BZ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58"/>
      <c r="DG465" s="58"/>
      <c r="DH465" s="58"/>
      <c r="DI465" s="16"/>
    </row>
    <row r="466" spans="4:113" ht="15.75" customHeight="1" x14ac:dyDescent="0.35">
      <c r="D466" s="16"/>
      <c r="E466" s="16"/>
      <c r="G466" s="58"/>
      <c r="J466" s="58"/>
      <c r="L466" s="16"/>
      <c r="P466" s="16"/>
      <c r="T466" s="16"/>
      <c r="U466" s="59"/>
      <c r="V466" s="16"/>
      <c r="W466" s="16"/>
      <c r="X466" s="59"/>
      <c r="Y466" s="16"/>
      <c r="Z466" s="16"/>
      <c r="AA466" s="59"/>
      <c r="AB466" s="16"/>
      <c r="AC466" s="16"/>
      <c r="AD466" s="34"/>
      <c r="AE466" s="60"/>
      <c r="AF466" s="34"/>
      <c r="AG466" s="34"/>
      <c r="AH466" s="34"/>
      <c r="AI466" s="34"/>
      <c r="AJ466" s="60"/>
      <c r="AK466" s="34"/>
      <c r="AL466" s="34"/>
      <c r="AM466" s="34"/>
      <c r="AN466" s="34"/>
      <c r="AO466" s="34"/>
      <c r="AP466" s="34"/>
      <c r="AQ466" s="123"/>
      <c r="AR466" s="124"/>
      <c r="AS466" s="124"/>
      <c r="AT466" s="125"/>
      <c r="AU466" s="125"/>
      <c r="AV466" s="125"/>
      <c r="AW466" s="126"/>
      <c r="AX466" s="126"/>
      <c r="AY466" s="126"/>
      <c r="AZ466" s="126"/>
      <c r="BA466" s="126"/>
      <c r="BB466" s="126"/>
      <c r="BC466" s="34"/>
      <c r="BD466" s="34"/>
      <c r="BE466" s="34"/>
      <c r="BF466" s="34"/>
      <c r="BG466" s="34"/>
      <c r="BH466" s="34"/>
      <c r="BI466" s="34"/>
      <c r="BJ466" s="34"/>
      <c r="BK466" s="34"/>
      <c r="BL466" s="67"/>
      <c r="BM466" s="67"/>
      <c r="BN466" s="34"/>
      <c r="BO466" s="34"/>
      <c r="BP466" s="34"/>
      <c r="BQ466" s="34"/>
      <c r="BR466" s="34"/>
      <c r="BS466" s="67"/>
      <c r="BT466" s="67"/>
      <c r="BU466" s="34"/>
      <c r="BV466" s="34"/>
      <c r="BW466" s="34"/>
      <c r="BX466" s="34"/>
      <c r="BY466" s="34"/>
      <c r="BZ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58"/>
      <c r="DG466" s="58"/>
      <c r="DH466" s="58"/>
      <c r="DI466" s="16"/>
    </row>
    <row r="467" spans="4:113" ht="15.75" customHeight="1" x14ac:dyDescent="0.35">
      <c r="D467" s="16"/>
      <c r="E467" s="16"/>
      <c r="G467" s="58"/>
      <c r="J467" s="58"/>
      <c r="L467" s="16"/>
      <c r="P467" s="16"/>
      <c r="T467" s="16"/>
      <c r="U467" s="59"/>
      <c r="V467" s="16"/>
      <c r="W467" s="16"/>
      <c r="X467" s="59"/>
      <c r="Y467" s="16"/>
      <c r="Z467" s="16"/>
      <c r="AA467" s="59"/>
      <c r="AB467" s="16"/>
      <c r="AC467" s="16"/>
      <c r="AD467" s="34"/>
      <c r="AE467" s="60"/>
      <c r="AF467" s="34"/>
      <c r="AG467" s="34"/>
      <c r="AH467" s="34"/>
      <c r="AI467" s="34"/>
      <c r="AJ467" s="60"/>
      <c r="AK467" s="34"/>
      <c r="AL467" s="34"/>
      <c r="AM467" s="34"/>
      <c r="AN467" s="34"/>
      <c r="AO467" s="34"/>
      <c r="AP467" s="34"/>
      <c r="AQ467" s="123"/>
      <c r="AR467" s="124"/>
      <c r="AS467" s="124"/>
      <c r="AT467" s="125"/>
      <c r="AU467" s="125"/>
      <c r="AV467" s="125"/>
      <c r="AW467" s="126"/>
      <c r="AX467" s="126"/>
      <c r="AY467" s="126"/>
      <c r="AZ467" s="126"/>
      <c r="BA467" s="126"/>
      <c r="BB467" s="126"/>
      <c r="BC467" s="34"/>
      <c r="BD467" s="34"/>
      <c r="BE467" s="34"/>
      <c r="BF467" s="34"/>
      <c r="BG467" s="34"/>
      <c r="BH467" s="34"/>
      <c r="BI467" s="34"/>
      <c r="BJ467" s="34"/>
      <c r="BK467" s="34"/>
      <c r="BL467" s="67"/>
      <c r="BM467" s="67"/>
      <c r="BN467" s="34"/>
      <c r="BO467" s="34"/>
      <c r="BP467" s="34"/>
      <c r="BQ467" s="34"/>
      <c r="BR467" s="34"/>
      <c r="BS467" s="67"/>
      <c r="BT467" s="67"/>
      <c r="BU467" s="34"/>
      <c r="BV467" s="34"/>
      <c r="BW467" s="34"/>
      <c r="BX467" s="34"/>
      <c r="BY467" s="34"/>
      <c r="BZ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58"/>
      <c r="DG467" s="58"/>
      <c r="DH467" s="58"/>
      <c r="DI467" s="16"/>
    </row>
    <row r="468" spans="4:113" ht="15.75" customHeight="1" x14ac:dyDescent="0.35">
      <c r="D468" s="16"/>
      <c r="E468" s="16"/>
      <c r="G468" s="58"/>
      <c r="J468" s="58"/>
      <c r="L468" s="16"/>
      <c r="P468" s="16"/>
      <c r="T468" s="16"/>
      <c r="U468" s="59"/>
      <c r="V468" s="16"/>
      <c r="W468" s="16"/>
      <c r="X468" s="59"/>
      <c r="Y468" s="16"/>
      <c r="Z468" s="16"/>
      <c r="AA468" s="59"/>
      <c r="AB468" s="16"/>
      <c r="AC468" s="16"/>
      <c r="AD468" s="34"/>
      <c r="AE468" s="60"/>
      <c r="AF468" s="34"/>
      <c r="AG468" s="34"/>
      <c r="AH468" s="34"/>
      <c r="AI468" s="34"/>
      <c r="AJ468" s="60"/>
      <c r="AK468" s="34"/>
      <c r="AL468" s="34"/>
      <c r="AM468" s="34"/>
      <c r="AN468" s="34"/>
      <c r="AO468" s="34"/>
      <c r="AP468" s="34"/>
      <c r="AQ468" s="123"/>
      <c r="AR468" s="124"/>
      <c r="AS468" s="124"/>
      <c r="AT468" s="125"/>
      <c r="AU468" s="125"/>
      <c r="AV468" s="125"/>
      <c r="AW468" s="126"/>
      <c r="AX468" s="126"/>
      <c r="AY468" s="126"/>
      <c r="AZ468" s="126"/>
      <c r="BA468" s="126"/>
      <c r="BB468" s="126"/>
      <c r="BC468" s="34"/>
      <c r="BD468" s="34"/>
      <c r="BE468" s="34"/>
      <c r="BF468" s="34"/>
      <c r="BG468" s="34"/>
      <c r="BH468" s="34"/>
      <c r="BI468" s="34"/>
      <c r="BJ468" s="34"/>
      <c r="BK468" s="34"/>
      <c r="BL468" s="67"/>
      <c r="BM468" s="67"/>
      <c r="BN468" s="34"/>
      <c r="BO468" s="34"/>
      <c r="BP468" s="34"/>
      <c r="BQ468" s="34"/>
      <c r="BR468" s="34"/>
      <c r="BS468" s="67"/>
      <c r="BT468" s="67"/>
      <c r="BU468" s="34"/>
      <c r="BV468" s="34"/>
      <c r="BW468" s="34"/>
      <c r="BX468" s="34"/>
      <c r="BY468" s="34"/>
      <c r="BZ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58"/>
      <c r="DG468" s="58"/>
      <c r="DH468" s="58"/>
      <c r="DI468" s="16"/>
    </row>
    <row r="469" spans="4:113" ht="15.75" customHeight="1" x14ac:dyDescent="0.35">
      <c r="D469" s="16"/>
      <c r="E469" s="16"/>
      <c r="G469" s="58"/>
      <c r="J469" s="58"/>
      <c r="L469" s="16"/>
      <c r="P469" s="16"/>
      <c r="T469" s="16"/>
      <c r="U469" s="59"/>
      <c r="V469" s="16"/>
      <c r="W469" s="16"/>
      <c r="X469" s="59"/>
      <c r="Y469" s="16"/>
      <c r="Z469" s="16"/>
      <c r="AA469" s="59"/>
      <c r="AB469" s="16"/>
      <c r="AC469" s="16"/>
      <c r="AD469" s="34"/>
      <c r="AE469" s="60"/>
      <c r="AF469" s="34"/>
      <c r="AG469" s="34"/>
      <c r="AH469" s="34"/>
      <c r="AI469" s="34"/>
      <c r="AJ469" s="60"/>
      <c r="AK469" s="34"/>
      <c r="AL469" s="34"/>
      <c r="AM469" s="34"/>
      <c r="AN469" s="34"/>
      <c r="AO469" s="34"/>
      <c r="AP469" s="34"/>
      <c r="AQ469" s="123"/>
      <c r="AR469" s="124"/>
      <c r="AS469" s="124"/>
      <c r="AT469" s="125"/>
      <c r="AU469" s="125"/>
      <c r="AV469" s="125"/>
      <c r="AW469" s="126"/>
      <c r="AX469" s="126"/>
      <c r="AY469" s="126"/>
      <c r="AZ469" s="126"/>
      <c r="BA469" s="126"/>
      <c r="BB469" s="126"/>
      <c r="BC469" s="34"/>
      <c r="BD469" s="34"/>
      <c r="BE469" s="34"/>
      <c r="BF469" s="34"/>
      <c r="BG469" s="34"/>
      <c r="BH469" s="34"/>
      <c r="BI469" s="34"/>
      <c r="BJ469" s="34"/>
      <c r="BK469" s="34"/>
      <c r="BL469" s="67"/>
      <c r="BM469" s="67"/>
      <c r="BN469" s="34"/>
      <c r="BO469" s="34"/>
      <c r="BP469" s="34"/>
      <c r="BQ469" s="34"/>
      <c r="BR469" s="34"/>
      <c r="BS469" s="67"/>
      <c r="BT469" s="67"/>
      <c r="BU469" s="34"/>
      <c r="BV469" s="34"/>
      <c r="BW469" s="34"/>
      <c r="BX469" s="34"/>
      <c r="BY469" s="34"/>
      <c r="BZ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58"/>
      <c r="DG469" s="58"/>
      <c r="DH469" s="58"/>
      <c r="DI469" s="16"/>
    </row>
    <row r="470" spans="4:113" ht="15.75" customHeight="1" x14ac:dyDescent="0.35">
      <c r="D470" s="16"/>
      <c r="E470" s="16"/>
      <c r="G470" s="58"/>
      <c r="J470" s="58"/>
      <c r="L470" s="16"/>
      <c r="P470" s="16"/>
      <c r="T470" s="16"/>
      <c r="U470" s="59"/>
      <c r="V470" s="16"/>
      <c r="W470" s="16"/>
      <c r="X470" s="59"/>
      <c r="Y470" s="16"/>
      <c r="Z470" s="16"/>
      <c r="AA470" s="59"/>
      <c r="AB470" s="16"/>
      <c r="AC470" s="16"/>
      <c r="AD470" s="34"/>
      <c r="AE470" s="60"/>
      <c r="AF470" s="34"/>
      <c r="AG470" s="34"/>
      <c r="AH470" s="34"/>
      <c r="AI470" s="34"/>
      <c r="AJ470" s="60"/>
      <c r="AK470" s="34"/>
      <c r="AL470" s="34"/>
      <c r="AM470" s="34"/>
      <c r="AN470" s="34"/>
      <c r="AO470" s="34"/>
      <c r="AP470" s="34"/>
      <c r="AQ470" s="123"/>
      <c r="AR470" s="124"/>
      <c r="AS470" s="124"/>
      <c r="AT470" s="125"/>
      <c r="AU470" s="125"/>
      <c r="AV470" s="125"/>
      <c r="AW470" s="126"/>
      <c r="AX470" s="126"/>
      <c r="AY470" s="126"/>
      <c r="AZ470" s="126"/>
      <c r="BA470" s="126"/>
      <c r="BB470" s="126"/>
      <c r="BC470" s="34"/>
      <c r="BD470" s="34"/>
      <c r="BE470" s="34"/>
      <c r="BF470" s="34"/>
      <c r="BG470" s="34"/>
      <c r="BH470" s="34"/>
      <c r="BI470" s="34"/>
      <c r="BJ470" s="34"/>
      <c r="BK470" s="34"/>
      <c r="BL470" s="67"/>
      <c r="BM470" s="67"/>
      <c r="BN470" s="34"/>
      <c r="BO470" s="34"/>
      <c r="BP470" s="34"/>
      <c r="BQ470" s="34"/>
      <c r="BR470" s="34"/>
      <c r="BS470" s="67"/>
      <c r="BT470" s="67"/>
      <c r="BU470" s="34"/>
      <c r="BV470" s="34"/>
      <c r="BW470" s="34"/>
      <c r="BX470" s="34"/>
      <c r="BY470" s="34"/>
      <c r="BZ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58"/>
      <c r="DG470" s="58"/>
      <c r="DH470" s="58"/>
      <c r="DI470" s="16"/>
    </row>
    <row r="471" spans="4:113" ht="15.75" customHeight="1" x14ac:dyDescent="0.35">
      <c r="D471" s="16"/>
      <c r="E471" s="16"/>
      <c r="G471" s="58"/>
      <c r="J471" s="58"/>
      <c r="L471" s="16"/>
      <c r="P471" s="16"/>
      <c r="T471" s="16"/>
      <c r="U471" s="59"/>
      <c r="V471" s="16"/>
      <c r="W471" s="16"/>
      <c r="X471" s="59"/>
      <c r="Y471" s="16"/>
      <c r="Z471" s="16"/>
      <c r="AA471" s="59"/>
      <c r="AB471" s="16"/>
      <c r="AC471" s="16"/>
      <c r="AD471" s="34"/>
      <c r="AE471" s="60"/>
      <c r="AF471" s="34"/>
      <c r="AG471" s="34"/>
      <c r="AH471" s="34"/>
      <c r="AI471" s="34"/>
      <c r="AJ471" s="60"/>
      <c r="AK471" s="34"/>
      <c r="AL471" s="34"/>
      <c r="AM471" s="34"/>
      <c r="AN471" s="34"/>
      <c r="AO471" s="34"/>
      <c r="AP471" s="34"/>
      <c r="AQ471" s="123"/>
      <c r="AR471" s="124"/>
      <c r="AS471" s="124"/>
      <c r="AT471" s="125"/>
      <c r="AU471" s="125"/>
      <c r="AV471" s="125"/>
      <c r="AW471" s="126"/>
      <c r="AX471" s="126"/>
      <c r="AY471" s="126"/>
      <c r="AZ471" s="126"/>
      <c r="BA471" s="126"/>
      <c r="BB471" s="126"/>
      <c r="BC471" s="34"/>
      <c r="BD471" s="34"/>
      <c r="BE471" s="34"/>
      <c r="BF471" s="34"/>
      <c r="BG471" s="34"/>
      <c r="BH471" s="34"/>
      <c r="BI471" s="34"/>
      <c r="BJ471" s="34"/>
      <c r="BK471" s="34"/>
      <c r="BL471" s="67"/>
      <c r="BM471" s="67"/>
      <c r="BN471" s="34"/>
      <c r="BO471" s="34"/>
      <c r="BP471" s="34"/>
      <c r="BQ471" s="34"/>
      <c r="BR471" s="34"/>
      <c r="BS471" s="67"/>
      <c r="BT471" s="67"/>
      <c r="BU471" s="34"/>
      <c r="BV471" s="34"/>
      <c r="BW471" s="34"/>
      <c r="BX471" s="34"/>
      <c r="BY471" s="34"/>
      <c r="BZ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58"/>
      <c r="DG471" s="58"/>
      <c r="DH471" s="58"/>
      <c r="DI471" s="16"/>
    </row>
    <row r="472" spans="4:113" ht="15.75" customHeight="1" x14ac:dyDescent="0.35">
      <c r="D472" s="16"/>
      <c r="E472" s="16"/>
      <c r="G472" s="58"/>
      <c r="J472" s="58"/>
      <c r="L472" s="16"/>
      <c r="P472" s="16"/>
      <c r="T472" s="16"/>
      <c r="U472" s="59"/>
      <c r="V472" s="16"/>
      <c r="W472" s="16"/>
      <c r="X472" s="59"/>
      <c r="Y472" s="16"/>
      <c r="Z472" s="16"/>
      <c r="AA472" s="59"/>
      <c r="AB472" s="16"/>
      <c r="AC472" s="16"/>
      <c r="AD472" s="34"/>
      <c r="AE472" s="60"/>
      <c r="AF472" s="34"/>
      <c r="AG472" s="34"/>
      <c r="AH472" s="34"/>
      <c r="AI472" s="34"/>
      <c r="AJ472" s="60"/>
      <c r="AK472" s="34"/>
      <c r="AL472" s="34"/>
      <c r="AM472" s="34"/>
      <c r="AN472" s="34"/>
      <c r="AO472" s="34"/>
      <c r="AP472" s="34"/>
      <c r="AQ472" s="123"/>
      <c r="AR472" s="124"/>
      <c r="AS472" s="124"/>
      <c r="AT472" s="125"/>
      <c r="AU472" s="125"/>
      <c r="AV472" s="125"/>
      <c r="AW472" s="126"/>
      <c r="AX472" s="126"/>
      <c r="AY472" s="126"/>
      <c r="AZ472" s="126"/>
      <c r="BA472" s="126"/>
      <c r="BB472" s="126"/>
      <c r="BC472" s="34"/>
      <c r="BD472" s="34"/>
      <c r="BE472" s="34"/>
      <c r="BF472" s="34"/>
      <c r="BG472" s="34"/>
      <c r="BH472" s="34"/>
      <c r="BI472" s="34"/>
      <c r="BJ472" s="34"/>
      <c r="BK472" s="34"/>
      <c r="BL472" s="67"/>
      <c r="BM472" s="67"/>
      <c r="BN472" s="34"/>
      <c r="BO472" s="34"/>
      <c r="BP472" s="34"/>
      <c r="BQ472" s="34"/>
      <c r="BR472" s="34"/>
      <c r="BS472" s="67"/>
      <c r="BT472" s="67"/>
      <c r="BU472" s="34"/>
      <c r="BV472" s="34"/>
      <c r="BW472" s="34"/>
      <c r="BX472" s="34"/>
      <c r="BY472" s="34"/>
      <c r="BZ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58"/>
      <c r="DG472" s="58"/>
      <c r="DH472" s="58"/>
      <c r="DI472" s="16"/>
    </row>
    <row r="473" spans="4:113" ht="15.75" customHeight="1" x14ac:dyDescent="0.35">
      <c r="D473" s="16"/>
      <c r="E473" s="16"/>
      <c r="G473" s="58"/>
      <c r="J473" s="58"/>
      <c r="L473" s="16"/>
      <c r="P473" s="16"/>
      <c r="T473" s="16"/>
      <c r="U473" s="59"/>
      <c r="V473" s="16"/>
      <c r="W473" s="16"/>
      <c r="X473" s="59"/>
      <c r="Y473" s="16"/>
      <c r="Z473" s="16"/>
      <c r="AA473" s="59"/>
      <c r="AB473" s="16"/>
      <c r="AC473" s="16"/>
      <c r="AD473" s="34"/>
      <c r="AE473" s="60"/>
      <c r="AF473" s="34"/>
      <c r="AG473" s="34"/>
      <c r="AH473" s="34"/>
      <c r="AI473" s="34"/>
      <c r="AJ473" s="60"/>
      <c r="AK473" s="34"/>
      <c r="AL473" s="34"/>
      <c r="AM473" s="34"/>
      <c r="AN473" s="34"/>
      <c r="AO473" s="34"/>
      <c r="AP473" s="34"/>
      <c r="AQ473" s="123"/>
      <c r="AR473" s="124"/>
      <c r="AS473" s="124"/>
      <c r="AT473" s="125"/>
      <c r="AU473" s="125"/>
      <c r="AV473" s="125"/>
      <c r="AW473" s="126"/>
      <c r="AX473" s="126"/>
      <c r="AY473" s="126"/>
      <c r="AZ473" s="126"/>
      <c r="BA473" s="126"/>
      <c r="BB473" s="126"/>
      <c r="BC473" s="34"/>
      <c r="BD473" s="34"/>
      <c r="BE473" s="34"/>
      <c r="BF473" s="34"/>
      <c r="BG473" s="34"/>
      <c r="BH473" s="34"/>
      <c r="BI473" s="34"/>
      <c r="BJ473" s="34"/>
      <c r="BK473" s="34"/>
      <c r="BL473" s="67"/>
      <c r="BM473" s="67"/>
      <c r="BN473" s="34"/>
      <c r="BO473" s="34"/>
      <c r="BP473" s="34"/>
      <c r="BQ473" s="34"/>
      <c r="BR473" s="34"/>
      <c r="BS473" s="67"/>
      <c r="BT473" s="67"/>
      <c r="BU473" s="34"/>
      <c r="BV473" s="34"/>
      <c r="BW473" s="34"/>
      <c r="BX473" s="34"/>
      <c r="BY473" s="34"/>
      <c r="BZ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58"/>
      <c r="DG473" s="58"/>
      <c r="DH473" s="58"/>
      <c r="DI473" s="16"/>
    </row>
    <row r="474" spans="4:113" ht="15.75" customHeight="1" x14ac:dyDescent="0.35">
      <c r="D474" s="16"/>
      <c r="E474" s="16"/>
      <c r="G474" s="58"/>
      <c r="J474" s="58"/>
      <c r="L474" s="16"/>
      <c r="P474" s="16"/>
      <c r="T474" s="16"/>
      <c r="U474" s="59"/>
      <c r="V474" s="16"/>
      <c r="W474" s="16"/>
      <c r="X474" s="59"/>
      <c r="Y474" s="16"/>
      <c r="Z474" s="16"/>
      <c r="AA474" s="59"/>
      <c r="AB474" s="16"/>
      <c r="AC474" s="16"/>
      <c r="AD474" s="34"/>
      <c r="AE474" s="60"/>
      <c r="AF474" s="34"/>
      <c r="AG474" s="34"/>
      <c r="AH474" s="34"/>
      <c r="AI474" s="34"/>
      <c r="AJ474" s="60"/>
      <c r="AK474" s="34"/>
      <c r="AL474" s="34"/>
      <c r="AM474" s="34"/>
      <c r="AN474" s="34"/>
      <c r="AO474" s="34"/>
      <c r="AP474" s="34"/>
      <c r="AQ474" s="123"/>
      <c r="AR474" s="124"/>
      <c r="AS474" s="124"/>
      <c r="AT474" s="125"/>
      <c r="AU474" s="125"/>
      <c r="AV474" s="125"/>
      <c r="AW474" s="126"/>
      <c r="AX474" s="126"/>
      <c r="AY474" s="126"/>
      <c r="AZ474" s="126"/>
      <c r="BA474" s="126"/>
      <c r="BB474" s="126"/>
      <c r="BC474" s="34"/>
      <c r="BD474" s="34"/>
      <c r="BE474" s="34"/>
      <c r="BF474" s="34"/>
      <c r="BG474" s="34"/>
      <c r="BH474" s="34"/>
      <c r="BI474" s="34"/>
      <c r="BJ474" s="34"/>
      <c r="BK474" s="34"/>
      <c r="BL474" s="67"/>
      <c r="BM474" s="67"/>
      <c r="BN474" s="34"/>
      <c r="BO474" s="34"/>
      <c r="BP474" s="34"/>
      <c r="BQ474" s="34"/>
      <c r="BR474" s="34"/>
      <c r="BS474" s="67"/>
      <c r="BT474" s="67"/>
      <c r="BU474" s="34"/>
      <c r="BV474" s="34"/>
      <c r="BW474" s="34"/>
      <c r="BX474" s="34"/>
      <c r="BY474" s="34"/>
      <c r="BZ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58"/>
      <c r="DG474" s="58"/>
      <c r="DH474" s="58"/>
      <c r="DI474" s="16"/>
    </row>
    <row r="475" spans="4:113" ht="15.75" customHeight="1" x14ac:dyDescent="0.35">
      <c r="D475" s="16"/>
      <c r="E475" s="16"/>
      <c r="G475" s="58"/>
      <c r="J475" s="58"/>
      <c r="L475" s="16"/>
      <c r="P475" s="16"/>
      <c r="T475" s="16"/>
      <c r="U475" s="59"/>
      <c r="V475" s="16"/>
      <c r="W475" s="16"/>
      <c r="X475" s="59"/>
      <c r="Y475" s="16"/>
      <c r="Z475" s="16"/>
      <c r="AA475" s="59"/>
      <c r="AB475" s="16"/>
      <c r="AC475" s="16"/>
      <c r="AD475" s="34"/>
      <c r="AE475" s="60"/>
      <c r="AF475" s="34"/>
      <c r="AG475" s="34"/>
      <c r="AH475" s="34"/>
      <c r="AI475" s="34"/>
      <c r="AJ475" s="60"/>
      <c r="AK475" s="34"/>
      <c r="AL475" s="34"/>
      <c r="AM475" s="34"/>
      <c r="AN475" s="34"/>
      <c r="AO475" s="34"/>
      <c r="AP475" s="34"/>
      <c r="AQ475" s="123"/>
      <c r="AR475" s="124"/>
      <c r="AS475" s="124"/>
      <c r="AT475" s="125"/>
      <c r="AU475" s="125"/>
      <c r="AV475" s="125"/>
      <c r="AW475" s="126"/>
      <c r="AX475" s="126"/>
      <c r="AY475" s="126"/>
      <c r="AZ475" s="126"/>
      <c r="BA475" s="126"/>
      <c r="BB475" s="126"/>
      <c r="BC475" s="34"/>
      <c r="BD475" s="34"/>
      <c r="BE475" s="34"/>
      <c r="BF475" s="34"/>
      <c r="BG475" s="34"/>
      <c r="BH475" s="34"/>
      <c r="BI475" s="34"/>
      <c r="BJ475" s="34"/>
      <c r="BK475" s="34"/>
      <c r="BL475" s="67"/>
      <c r="BM475" s="67"/>
      <c r="BN475" s="34"/>
      <c r="BO475" s="34"/>
      <c r="BP475" s="34"/>
      <c r="BQ475" s="34"/>
      <c r="BR475" s="34"/>
      <c r="BS475" s="67"/>
      <c r="BT475" s="67"/>
      <c r="BU475" s="34"/>
      <c r="BV475" s="34"/>
      <c r="BW475" s="34"/>
      <c r="BX475" s="34"/>
      <c r="BY475" s="34"/>
      <c r="BZ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58"/>
      <c r="DG475" s="58"/>
      <c r="DH475" s="58"/>
      <c r="DI475" s="16"/>
    </row>
    <row r="476" spans="4:113" ht="15.75" customHeight="1" x14ac:dyDescent="0.35">
      <c r="D476" s="16"/>
      <c r="E476" s="16"/>
      <c r="G476" s="58"/>
      <c r="J476" s="58"/>
      <c r="L476" s="16"/>
      <c r="P476" s="16"/>
      <c r="T476" s="16"/>
      <c r="U476" s="59"/>
      <c r="V476" s="16"/>
      <c r="W476" s="16"/>
      <c r="X476" s="59"/>
      <c r="Y476" s="16"/>
      <c r="Z476" s="16"/>
      <c r="AA476" s="59"/>
      <c r="AB476" s="16"/>
      <c r="AC476" s="16"/>
      <c r="AD476" s="34"/>
      <c r="AE476" s="60"/>
      <c r="AF476" s="34"/>
      <c r="AG476" s="34"/>
      <c r="AH476" s="34"/>
      <c r="AI476" s="34"/>
      <c r="AJ476" s="60"/>
      <c r="AK476" s="34"/>
      <c r="AL476" s="34"/>
      <c r="AM476" s="34"/>
      <c r="AN476" s="34"/>
      <c r="AO476" s="34"/>
      <c r="AP476" s="34"/>
      <c r="AQ476" s="123"/>
      <c r="AR476" s="124"/>
      <c r="AS476" s="124"/>
      <c r="AT476" s="125"/>
      <c r="AU476" s="125"/>
      <c r="AV476" s="125"/>
      <c r="AW476" s="126"/>
      <c r="AX476" s="126"/>
      <c r="AY476" s="126"/>
      <c r="AZ476" s="126"/>
      <c r="BA476" s="126"/>
      <c r="BB476" s="126"/>
      <c r="BC476" s="34"/>
      <c r="BD476" s="34"/>
      <c r="BE476" s="34"/>
      <c r="BF476" s="34"/>
      <c r="BG476" s="34"/>
      <c r="BH476" s="34"/>
      <c r="BI476" s="34"/>
      <c r="BJ476" s="34"/>
      <c r="BK476" s="34"/>
      <c r="BL476" s="67"/>
      <c r="BM476" s="67"/>
      <c r="BN476" s="34"/>
      <c r="BO476" s="34"/>
      <c r="BP476" s="34"/>
      <c r="BQ476" s="34"/>
      <c r="BR476" s="34"/>
      <c r="BS476" s="67"/>
      <c r="BT476" s="67"/>
      <c r="BU476" s="34"/>
      <c r="BV476" s="34"/>
      <c r="BW476" s="34"/>
      <c r="BX476" s="34"/>
      <c r="BY476" s="34"/>
      <c r="BZ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58"/>
      <c r="DG476" s="58"/>
      <c r="DH476" s="58"/>
      <c r="DI476" s="16"/>
    </row>
    <row r="477" spans="4:113" ht="15.75" customHeight="1" x14ac:dyDescent="0.35">
      <c r="D477" s="16"/>
      <c r="E477" s="16"/>
      <c r="G477" s="58"/>
      <c r="J477" s="58"/>
      <c r="L477" s="16"/>
      <c r="P477" s="16"/>
      <c r="T477" s="16"/>
      <c r="U477" s="59"/>
      <c r="V477" s="16"/>
      <c r="W477" s="16"/>
      <c r="X477" s="59"/>
      <c r="Y477" s="16"/>
      <c r="Z477" s="16"/>
      <c r="AA477" s="59"/>
      <c r="AB477" s="16"/>
      <c r="AC477" s="16"/>
      <c r="AD477" s="34"/>
      <c r="AE477" s="60"/>
      <c r="AF477" s="34"/>
      <c r="AG477" s="34"/>
      <c r="AH477" s="34"/>
      <c r="AI477" s="34"/>
      <c r="AJ477" s="60"/>
      <c r="AK477" s="34"/>
      <c r="AL477" s="34"/>
      <c r="AM477" s="34"/>
      <c r="AN477" s="34"/>
      <c r="AO477" s="34"/>
      <c r="AP477" s="34"/>
      <c r="AQ477" s="123"/>
      <c r="AR477" s="124"/>
      <c r="AS477" s="124"/>
      <c r="AT477" s="125"/>
      <c r="AU477" s="125"/>
      <c r="AV477" s="125"/>
      <c r="AW477" s="126"/>
      <c r="AX477" s="126"/>
      <c r="AY477" s="126"/>
      <c r="AZ477" s="126"/>
      <c r="BA477" s="126"/>
      <c r="BB477" s="126"/>
      <c r="BC477" s="34"/>
      <c r="BD477" s="34"/>
      <c r="BE477" s="34"/>
      <c r="BF477" s="34"/>
      <c r="BG477" s="34"/>
      <c r="BH477" s="34"/>
      <c r="BI477" s="34"/>
      <c r="BJ477" s="34"/>
      <c r="BK477" s="34"/>
      <c r="BL477" s="67"/>
      <c r="BM477" s="67"/>
      <c r="BN477" s="34"/>
      <c r="BO477" s="34"/>
      <c r="BP477" s="34"/>
      <c r="BQ477" s="34"/>
      <c r="BR477" s="34"/>
      <c r="BS477" s="67"/>
      <c r="BT477" s="67"/>
      <c r="BU477" s="34"/>
      <c r="BV477" s="34"/>
      <c r="BW477" s="34"/>
      <c r="BX477" s="34"/>
      <c r="BY477" s="34"/>
      <c r="BZ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58"/>
      <c r="DG477" s="58"/>
      <c r="DH477" s="58"/>
      <c r="DI477" s="16"/>
    </row>
    <row r="478" spans="4:113" ht="15.75" customHeight="1" x14ac:dyDescent="0.35">
      <c r="D478" s="16"/>
      <c r="E478" s="16"/>
      <c r="G478" s="58"/>
      <c r="J478" s="58"/>
      <c r="L478" s="16"/>
      <c r="P478" s="16"/>
      <c r="T478" s="16"/>
      <c r="U478" s="59"/>
      <c r="V478" s="16"/>
      <c r="W478" s="16"/>
      <c r="X478" s="59"/>
      <c r="Y478" s="16"/>
      <c r="Z478" s="16"/>
      <c r="AA478" s="59"/>
      <c r="AB478" s="16"/>
      <c r="AC478" s="16"/>
      <c r="AD478" s="34"/>
      <c r="AE478" s="60"/>
      <c r="AF478" s="34"/>
      <c r="AG478" s="34"/>
      <c r="AH478" s="34"/>
      <c r="AI478" s="34"/>
      <c r="AJ478" s="60"/>
      <c r="AK478" s="34"/>
      <c r="AL478" s="34"/>
      <c r="AM478" s="34"/>
      <c r="AN478" s="34"/>
      <c r="AO478" s="34"/>
      <c r="AP478" s="34"/>
      <c r="AQ478" s="123"/>
      <c r="AR478" s="124"/>
      <c r="AS478" s="124"/>
      <c r="AT478" s="125"/>
      <c r="AU478" s="125"/>
      <c r="AV478" s="125"/>
      <c r="AW478" s="126"/>
      <c r="AX478" s="126"/>
      <c r="AY478" s="126"/>
      <c r="AZ478" s="126"/>
      <c r="BA478" s="126"/>
      <c r="BB478" s="126"/>
      <c r="BC478" s="34"/>
      <c r="BD478" s="34"/>
      <c r="BE478" s="34"/>
      <c r="BF478" s="34"/>
      <c r="BG478" s="34"/>
      <c r="BH478" s="34"/>
      <c r="BI478" s="34"/>
      <c r="BJ478" s="34"/>
      <c r="BK478" s="34"/>
      <c r="BL478" s="67"/>
      <c r="BM478" s="67"/>
      <c r="BN478" s="34"/>
      <c r="BO478" s="34"/>
      <c r="BP478" s="34"/>
      <c r="BQ478" s="34"/>
      <c r="BR478" s="34"/>
      <c r="BS478" s="67"/>
      <c r="BT478" s="67"/>
      <c r="BU478" s="34"/>
      <c r="BV478" s="34"/>
      <c r="BW478" s="34"/>
      <c r="BX478" s="34"/>
      <c r="BY478" s="34"/>
      <c r="BZ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58"/>
      <c r="DG478" s="58"/>
      <c r="DH478" s="58"/>
      <c r="DI478" s="16"/>
    </row>
    <row r="479" spans="4:113" ht="15.75" customHeight="1" x14ac:dyDescent="0.35">
      <c r="D479" s="16"/>
      <c r="E479" s="16"/>
      <c r="G479" s="58"/>
      <c r="J479" s="58"/>
      <c r="L479" s="16"/>
      <c r="P479" s="16"/>
      <c r="T479" s="16"/>
      <c r="U479" s="59"/>
      <c r="V479" s="16"/>
      <c r="W479" s="16"/>
      <c r="X479" s="59"/>
      <c r="Y479" s="16"/>
      <c r="Z479" s="16"/>
      <c r="AA479" s="59"/>
      <c r="AB479" s="16"/>
      <c r="AC479" s="16"/>
      <c r="AD479" s="34"/>
      <c r="AE479" s="60"/>
      <c r="AF479" s="34"/>
      <c r="AG479" s="34"/>
      <c r="AH479" s="34"/>
      <c r="AI479" s="34"/>
      <c r="AJ479" s="60"/>
      <c r="AK479" s="34"/>
      <c r="AL479" s="34"/>
      <c r="AM479" s="34"/>
      <c r="AN479" s="34"/>
      <c r="AO479" s="34"/>
      <c r="AP479" s="34"/>
      <c r="AQ479" s="123"/>
      <c r="AR479" s="124"/>
      <c r="AS479" s="124"/>
      <c r="AT479" s="125"/>
      <c r="AU479" s="125"/>
      <c r="AV479" s="125"/>
      <c r="AW479" s="126"/>
      <c r="AX479" s="126"/>
      <c r="AY479" s="126"/>
      <c r="AZ479" s="126"/>
      <c r="BA479" s="126"/>
      <c r="BB479" s="126"/>
      <c r="BC479" s="34"/>
      <c r="BD479" s="34"/>
      <c r="BE479" s="34"/>
      <c r="BF479" s="34"/>
      <c r="BG479" s="34"/>
      <c r="BH479" s="34"/>
      <c r="BI479" s="34"/>
      <c r="BJ479" s="34"/>
      <c r="BK479" s="34"/>
      <c r="BL479" s="67"/>
      <c r="BM479" s="67"/>
      <c r="BN479" s="34"/>
      <c r="BO479" s="34"/>
      <c r="BP479" s="34"/>
      <c r="BQ479" s="34"/>
      <c r="BR479" s="34"/>
      <c r="BS479" s="67"/>
      <c r="BT479" s="67"/>
      <c r="BU479" s="34"/>
      <c r="BV479" s="34"/>
      <c r="BW479" s="34"/>
      <c r="BX479" s="34"/>
      <c r="BY479" s="34"/>
      <c r="BZ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58"/>
      <c r="DG479" s="58"/>
      <c r="DH479" s="58"/>
      <c r="DI479" s="16"/>
    </row>
    <row r="480" spans="4:113" ht="15.75" customHeight="1" x14ac:dyDescent="0.35">
      <c r="D480" s="16"/>
      <c r="E480" s="16"/>
      <c r="G480" s="58"/>
      <c r="J480" s="58"/>
      <c r="L480" s="16"/>
      <c r="P480" s="16"/>
      <c r="T480" s="16"/>
      <c r="U480" s="59"/>
      <c r="V480" s="16"/>
      <c r="W480" s="16"/>
      <c r="X480" s="59"/>
      <c r="Y480" s="16"/>
      <c r="Z480" s="16"/>
      <c r="AA480" s="59"/>
      <c r="AB480" s="16"/>
      <c r="AC480" s="16"/>
      <c r="AD480" s="34"/>
      <c r="AE480" s="60"/>
      <c r="AF480" s="34"/>
      <c r="AG480" s="34"/>
      <c r="AH480" s="34"/>
      <c r="AI480" s="34"/>
      <c r="AJ480" s="60"/>
      <c r="AK480" s="34"/>
      <c r="AL480" s="34"/>
      <c r="AM480" s="34"/>
      <c r="AN480" s="34"/>
      <c r="AO480" s="34"/>
      <c r="AP480" s="34"/>
      <c r="AQ480" s="123"/>
      <c r="AR480" s="124"/>
      <c r="AS480" s="124"/>
      <c r="AT480" s="125"/>
      <c r="AU480" s="125"/>
      <c r="AV480" s="125"/>
      <c r="AW480" s="126"/>
      <c r="AX480" s="126"/>
      <c r="AY480" s="126"/>
      <c r="AZ480" s="126"/>
      <c r="BA480" s="126"/>
      <c r="BB480" s="126"/>
      <c r="BC480" s="34"/>
      <c r="BD480" s="34"/>
      <c r="BE480" s="34"/>
      <c r="BF480" s="34"/>
      <c r="BG480" s="34"/>
      <c r="BH480" s="34"/>
      <c r="BI480" s="34"/>
      <c r="BJ480" s="34"/>
      <c r="BK480" s="34"/>
      <c r="BL480" s="67"/>
      <c r="BM480" s="67"/>
      <c r="BN480" s="34"/>
      <c r="BO480" s="34"/>
      <c r="BP480" s="34"/>
      <c r="BQ480" s="34"/>
      <c r="BR480" s="34"/>
      <c r="BS480" s="67"/>
      <c r="BT480" s="67"/>
      <c r="BU480" s="34"/>
      <c r="BV480" s="34"/>
      <c r="BW480" s="34"/>
      <c r="BX480" s="34"/>
      <c r="BY480" s="34"/>
      <c r="BZ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58"/>
      <c r="DG480" s="58"/>
      <c r="DH480" s="58"/>
      <c r="DI480" s="16"/>
    </row>
    <row r="481" spans="4:113" ht="15.75" customHeight="1" x14ac:dyDescent="0.35">
      <c r="D481" s="16"/>
      <c r="E481" s="16"/>
      <c r="G481" s="58"/>
      <c r="J481" s="58"/>
      <c r="L481" s="16"/>
      <c r="P481" s="16"/>
      <c r="T481" s="16"/>
      <c r="U481" s="59"/>
      <c r="V481" s="16"/>
      <c r="W481" s="16"/>
      <c r="X481" s="59"/>
      <c r="Y481" s="16"/>
      <c r="Z481" s="16"/>
      <c r="AA481" s="59"/>
      <c r="AB481" s="16"/>
      <c r="AC481" s="16"/>
      <c r="AD481" s="34"/>
      <c r="AE481" s="60"/>
      <c r="AF481" s="34"/>
      <c r="AG481" s="34"/>
      <c r="AH481" s="34"/>
      <c r="AI481" s="34"/>
      <c r="AJ481" s="60"/>
      <c r="AK481" s="34"/>
      <c r="AL481" s="34"/>
      <c r="AM481" s="34"/>
      <c r="AN481" s="34"/>
      <c r="AO481" s="34"/>
      <c r="AP481" s="34"/>
      <c r="AQ481" s="123"/>
      <c r="AR481" s="124"/>
      <c r="AS481" s="124"/>
      <c r="AT481" s="125"/>
      <c r="AU481" s="125"/>
      <c r="AV481" s="125"/>
      <c r="AW481" s="126"/>
      <c r="AX481" s="126"/>
      <c r="AY481" s="126"/>
      <c r="AZ481" s="126"/>
      <c r="BA481" s="126"/>
      <c r="BB481" s="126"/>
      <c r="BC481" s="34"/>
      <c r="BD481" s="34"/>
      <c r="BE481" s="34"/>
      <c r="BF481" s="34"/>
      <c r="BG481" s="34"/>
      <c r="BH481" s="34"/>
      <c r="BI481" s="34"/>
      <c r="BJ481" s="34"/>
      <c r="BK481" s="34"/>
      <c r="BL481" s="67"/>
      <c r="BM481" s="67"/>
      <c r="BN481" s="34"/>
      <c r="BO481" s="34"/>
      <c r="BP481" s="34"/>
      <c r="BQ481" s="34"/>
      <c r="BR481" s="34"/>
      <c r="BS481" s="67"/>
      <c r="BT481" s="67"/>
      <c r="BU481" s="34"/>
      <c r="BV481" s="34"/>
      <c r="BW481" s="34"/>
      <c r="BX481" s="34"/>
      <c r="BY481" s="34"/>
      <c r="BZ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58"/>
      <c r="DG481" s="58"/>
      <c r="DH481" s="58"/>
      <c r="DI481" s="16"/>
    </row>
    <row r="482" spans="4:113" ht="15.75" customHeight="1" x14ac:dyDescent="0.35">
      <c r="D482" s="16"/>
      <c r="E482" s="16"/>
      <c r="G482" s="58"/>
      <c r="J482" s="58"/>
      <c r="L482" s="16"/>
      <c r="P482" s="16"/>
      <c r="T482" s="16"/>
      <c r="U482" s="59"/>
      <c r="V482" s="16"/>
      <c r="W482" s="16"/>
      <c r="X482" s="59"/>
      <c r="Y482" s="16"/>
      <c r="Z482" s="16"/>
      <c r="AA482" s="59"/>
      <c r="AB482" s="16"/>
      <c r="AC482" s="16"/>
      <c r="AD482" s="34"/>
      <c r="AE482" s="60"/>
      <c r="AF482" s="34"/>
      <c r="AG482" s="34"/>
      <c r="AH482" s="34"/>
      <c r="AI482" s="34"/>
      <c r="AJ482" s="60"/>
      <c r="AK482" s="34"/>
      <c r="AL482" s="34"/>
      <c r="AM482" s="34"/>
      <c r="AN482" s="34"/>
      <c r="AO482" s="34"/>
      <c r="AP482" s="34"/>
      <c r="AQ482" s="123"/>
      <c r="AR482" s="124"/>
      <c r="AS482" s="124"/>
      <c r="AT482" s="125"/>
      <c r="AU482" s="125"/>
      <c r="AV482" s="125"/>
      <c r="AW482" s="126"/>
      <c r="AX482" s="126"/>
      <c r="AY482" s="126"/>
      <c r="AZ482" s="126"/>
      <c r="BA482" s="126"/>
      <c r="BB482" s="126"/>
      <c r="BC482" s="34"/>
      <c r="BD482" s="34"/>
      <c r="BE482" s="34"/>
      <c r="BF482" s="34"/>
      <c r="BG482" s="34"/>
      <c r="BH482" s="34"/>
      <c r="BI482" s="34"/>
      <c r="BJ482" s="34"/>
      <c r="BK482" s="34"/>
      <c r="BL482" s="67"/>
      <c r="BM482" s="67"/>
      <c r="BN482" s="34"/>
      <c r="BO482" s="34"/>
      <c r="BP482" s="34"/>
      <c r="BQ482" s="34"/>
      <c r="BR482" s="34"/>
      <c r="BS482" s="67"/>
      <c r="BT482" s="67"/>
      <c r="BU482" s="34"/>
      <c r="BV482" s="34"/>
      <c r="BW482" s="34"/>
      <c r="BX482" s="34"/>
      <c r="BY482" s="34"/>
      <c r="BZ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58"/>
      <c r="DG482" s="58"/>
      <c r="DH482" s="58"/>
      <c r="DI482" s="16"/>
    </row>
    <row r="483" spans="4:113" ht="15.75" customHeight="1" x14ac:dyDescent="0.35">
      <c r="D483" s="16"/>
      <c r="E483" s="16"/>
      <c r="G483" s="58"/>
      <c r="J483" s="58"/>
      <c r="L483" s="16"/>
      <c r="P483" s="16"/>
      <c r="T483" s="16"/>
      <c r="U483" s="59"/>
      <c r="V483" s="16"/>
      <c r="W483" s="16"/>
      <c r="X483" s="59"/>
      <c r="Y483" s="16"/>
      <c r="Z483" s="16"/>
      <c r="AA483" s="59"/>
      <c r="AB483" s="16"/>
      <c r="AC483" s="16"/>
      <c r="AD483" s="34"/>
      <c r="AE483" s="60"/>
      <c r="AF483" s="34"/>
      <c r="AG483" s="34"/>
      <c r="AH483" s="34"/>
      <c r="AI483" s="34"/>
      <c r="AJ483" s="60"/>
      <c r="AK483" s="34"/>
      <c r="AL483" s="34"/>
      <c r="AM483" s="34"/>
      <c r="AN483" s="34"/>
      <c r="AO483" s="34"/>
      <c r="AP483" s="34"/>
      <c r="AQ483" s="123"/>
      <c r="AR483" s="124"/>
      <c r="AS483" s="124"/>
      <c r="AT483" s="125"/>
      <c r="AU483" s="125"/>
      <c r="AV483" s="125"/>
      <c r="AW483" s="126"/>
      <c r="AX483" s="126"/>
      <c r="AY483" s="126"/>
      <c r="AZ483" s="126"/>
      <c r="BA483" s="126"/>
      <c r="BB483" s="126"/>
      <c r="BC483" s="34"/>
      <c r="BD483" s="34"/>
      <c r="BE483" s="34"/>
      <c r="BF483" s="34"/>
      <c r="BG483" s="34"/>
      <c r="BH483" s="34"/>
      <c r="BI483" s="34"/>
      <c r="BJ483" s="34"/>
      <c r="BK483" s="34"/>
      <c r="BL483" s="67"/>
      <c r="BM483" s="67"/>
      <c r="BN483" s="34"/>
      <c r="BO483" s="34"/>
      <c r="BP483" s="34"/>
      <c r="BQ483" s="34"/>
      <c r="BR483" s="34"/>
      <c r="BS483" s="67"/>
      <c r="BT483" s="67"/>
      <c r="BU483" s="34"/>
      <c r="BV483" s="34"/>
      <c r="BW483" s="34"/>
      <c r="BX483" s="34"/>
      <c r="BY483" s="34"/>
      <c r="BZ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58"/>
      <c r="DG483" s="58"/>
      <c r="DH483" s="58"/>
      <c r="DI483" s="16"/>
    </row>
    <row r="484" spans="4:113" ht="15.75" customHeight="1" x14ac:dyDescent="0.35">
      <c r="D484" s="16"/>
      <c r="E484" s="16"/>
      <c r="G484" s="58"/>
      <c r="J484" s="58"/>
      <c r="L484" s="16"/>
      <c r="P484" s="16"/>
      <c r="T484" s="16"/>
      <c r="U484" s="59"/>
      <c r="V484" s="16"/>
      <c r="W484" s="16"/>
      <c r="X484" s="59"/>
      <c r="Y484" s="16"/>
      <c r="Z484" s="16"/>
      <c r="AA484" s="59"/>
      <c r="AB484" s="16"/>
      <c r="AC484" s="16"/>
      <c r="AD484" s="34"/>
      <c r="AE484" s="60"/>
      <c r="AF484" s="34"/>
      <c r="AG484" s="34"/>
      <c r="AH484" s="34"/>
      <c r="AI484" s="34"/>
      <c r="AJ484" s="60"/>
      <c r="AK484" s="34"/>
      <c r="AL484" s="34"/>
      <c r="AM484" s="34"/>
      <c r="AN484" s="34"/>
      <c r="AO484" s="34"/>
      <c r="AP484" s="34"/>
      <c r="AQ484" s="123"/>
      <c r="AR484" s="124"/>
      <c r="AS484" s="124"/>
      <c r="AT484" s="125"/>
      <c r="AU484" s="125"/>
      <c r="AV484" s="125"/>
      <c r="AW484" s="126"/>
      <c r="AX484" s="126"/>
      <c r="AY484" s="126"/>
      <c r="AZ484" s="126"/>
      <c r="BA484" s="126"/>
      <c r="BB484" s="126"/>
      <c r="BC484" s="34"/>
      <c r="BD484" s="34"/>
      <c r="BE484" s="34"/>
      <c r="BF484" s="34"/>
      <c r="BG484" s="34"/>
      <c r="BH484" s="34"/>
      <c r="BI484" s="34"/>
      <c r="BJ484" s="34"/>
      <c r="BK484" s="34"/>
      <c r="BL484" s="67"/>
      <c r="BM484" s="67"/>
      <c r="BN484" s="34"/>
      <c r="BO484" s="34"/>
      <c r="BP484" s="34"/>
      <c r="BQ484" s="34"/>
      <c r="BR484" s="34"/>
      <c r="BS484" s="67"/>
      <c r="BT484" s="67"/>
      <c r="BU484" s="34"/>
      <c r="BV484" s="34"/>
      <c r="BW484" s="34"/>
      <c r="BX484" s="34"/>
      <c r="BY484" s="34"/>
      <c r="BZ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58"/>
      <c r="DG484" s="58"/>
      <c r="DH484" s="58"/>
      <c r="DI484" s="16"/>
    </row>
    <row r="485" spans="4:113" ht="15.75" customHeight="1" x14ac:dyDescent="0.35">
      <c r="D485" s="16"/>
      <c r="E485" s="16"/>
      <c r="G485" s="58"/>
      <c r="J485" s="58"/>
      <c r="L485" s="16"/>
      <c r="P485" s="16"/>
      <c r="T485" s="16"/>
      <c r="U485" s="59"/>
      <c r="V485" s="16"/>
      <c r="W485" s="16"/>
      <c r="X485" s="59"/>
      <c r="Y485" s="16"/>
      <c r="Z485" s="16"/>
      <c r="AA485" s="59"/>
      <c r="AB485" s="16"/>
      <c r="AC485" s="16"/>
      <c r="AD485" s="34"/>
      <c r="AE485" s="60"/>
      <c r="AF485" s="34"/>
      <c r="AG485" s="34"/>
      <c r="AH485" s="34"/>
      <c r="AI485" s="34"/>
      <c r="AJ485" s="60"/>
      <c r="AK485" s="34"/>
      <c r="AL485" s="34"/>
      <c r="AM485" s="34"/>
      <c r="AN485" s="34"/>
      <c r="AO485" s="34"/>
      <c r="AP485" s="34"/>
      <c r="AQ485" s="127"/>
      <c r="AR485" s="124"/>
      <c r="AS485" s="124"/>
      <c r="AT485" s="125"/>
      <c r="AU485" s="125"/>
      <c r="AV485" s="125"/>
      <c r="AW485" s="126"/>
      <c r="AX485" s="126"/>
      <c r="AY485" s="126"/>
      <c r="AZ485" s="126"/>
      <c r="BA485" s="126"/>
      <c r="BB485" s="126"/>
      <c r="BC485" s="34"/>
      <c r="BD485" s="34"/>
      <c r="BE485" s="34"/>
      <c r="BF485" s="34"/>
      <c r="BG485" s="34"/>
      <c r="BH485" s="34"/>
      <c r="BI485" s="34"/>
      <c r="BJ485" s="34"/>
      <c r="BK485" s="34"/>
      <c r="BL485" s="67"/>
      <c r="BM485" s="67"/>
      <c r="BN485" s="34"/>
      <c r="BO485" s="34"/>
      <c r="BP485" s="34"/>
      <c r="BQ485" s="34"/>
      <c r="BR485" s="34"/>
      <c r="BS485" s="67"/>
      <c r="BT485" s="67"/>
      <c r="BU485" s="34"/>
      <c r="BV485" s="34"/>
      <c r="BW485" s="34"/>
      <c r="BX485" s="34"/>
      <c r="BY485" s="34"/>
      <c r="BZ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58"/>
      <c r="DG485" s="58"/>
      <c r="DH485" s="58"/>
      <c r="DI485" s="16"/>
    </row>
    <row r="486" spans="4:113" ht="15.75" customHeight="1" x14ac:dyDescent="0.35">
      <c r="D486" s="16"/>
      <c r="E486" s="16"/>
      <c r="G486" s="58"/>
      <c r="J486" s="58"/>
      <c r="L486" s="16"/>
      <c r="P486" s="16"/>
      <c r="T486" s="16"/>
      <c r="U486" s="59"/>
      <c r="V486" s="16"/>
      <c r="W486" s="16"/>
      <c r="X486" s="59"/>
      <c r="Y486" s="16"/>
      <c r="Z486" s="16"/>
      <c r="AA486" s="59"/>
      <c r="AB486" s="16"/>
      <c r="AC486" s="16"/>
      <c r="AD486" s="34"/>
      <c r="AE486" s="60"/>
      <c r="AF486" s="34"/>
      <c r="AG486" s="34"/>
      <c r="AH486" s="34"/>
      <c r="AI486" s="34"/>
      <c r="AJ486" s="60"/>
      <c r="AK486" s="34"/>
      <c r="AL486" s="34"/>
      <c r="AM486" s="34"/>
      <c r="AN486" s="34"/>
      <c r="AO486" s="34"/>
      <c r="AP486" s="34"/>
      <c r="AQ486" s="123"/>
      <c r="AR486" s="124"/>
      <c r="AS486" s="124"/>
      <c r="AT486" s="125"/>
      <c r="AU486" s="125"/>
      <c r="AV486" s="125"/>
      <c r="AW486" s="126"/>
      <c r="AX486" s="126"/>
      <c r="AY486" s="126"/>
      <c r="AZ486" s="126"/>
      <c r="BA486" s="126"/>
      <c r="BB486" s="126"/>
      <c r="BC486" s="34"/>
      <c r="BD486" s="34"/>
      <c r="BE486" s="34"/>
      <c r="BF486" s="34"/>
      <c r="BG486" s="34"/>
      <c r="BH486" s="34"/>
      <c r="BI486" s="34"/>
      <c r="BJ486" s="34"/>
      <c r="BK486" s="34"/>
      <c r="BL486" s="67"/>
      <c r="BM486" s="67"/>
      <c r="BN486" s="34"/>
      <c r="BO486" s="34"/>
      <c r="BP486" s="34"/>
      <c r="BQ486" s="34"/>
      <c r="BR486" s="34"/>
      <c r="BS486" s="67"/>
      <c r="BT486" s="67"/>
      <c r="BU486" s="34"/>
      <c r="BV486" s="34"/>
      <c r="BW486" s="34"/>
      <c r="BX486" s="34"/>
      <c r="BY486" s="34"/>
      <c r="BZ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58"/>
      <c r="DG486" s="58"/>
      <c r="DH486" s="58"/>
      <c r="DI486" s="16"/>
    </row>
    <row r="487" spans="4:113" ht="15.75" customHeight="1" x14ac:dyDescent="0.35">
      <c r="D487" s="16"/>
      <c r="E487" s="16"/>
      <c r="G487" s="58"/>
      <c r="J487" s="58"/>
      <c r="L487" s="16"/>
      <c r="P487" s="16"/>
      <c r="T487" s="16"/>
      <c r="U487" s="59"/>
      <c r="V487" s="16"/>
      <c r="W487" s="16"/>
      <c r="X487" s="59"/>
      <c r="Y487" s="16"/>
      <c r="Z487" s="16"/>
      <c r="AA487" s="59"/>
      <c r="AB487" s="16"/>
      <c r="AC487" s="16"/>
      <c r="AD487" s="34"/>
      <c r="AE487" s="60"/>
      <c r="AF487" s="34"/>
      <c r="AG487" s="34"/>
      <c r="AH487" s="34"/>
      <c r="AI487" s="34"/>
      <c r="AJ487" s="60"/>
      <c r="AK487" s="34"/>
      <c r="AL487" s="34"/>
      <c r="AM487" s="34"/>
      <c r="AN487" s="34"/>
      <c r="AO487" s="34"/>
      <c r="AP487" s="34"/>
      <c r="AQ487" s="123"/>
      <c r="AR487" s="124"/>
      <c r="AS487" s="124"/>
      <c r="AT487" s="125"/>
      <c r="AU487" s="125"/>
      <c r="AV487" s="125"/>
      <c r="AW487" s="126"/>
      <c r="AX487" s="126"/>
      <c r="AY487" s="126"/>
      <c r="AZ487" s="126"/>
      <c r="BA487" s="126"/>
      <c r="BB487" s="126"/>
      <c r="BC487" s="34"/>
      <c r="BD487" s="34"/>
      <c r="BE487" s="34"/>
      <c r="BF487" s="34"/>
      <c r="BG487" s="34"/>
      <c r="BH487" s="34"/>
      <c r="BI487" s="34"/>
      <c r="BJ487" s="34"/>
      <c r="BK487" s="34"/>
      <c r="BL487" s="67"/>
      <c r="BM487" s="67"/>
      <c r="BN487" s="34"/>
      <c r="BO487" s="34"/>
      <c r="BP487" s="34"/>
      <c r="BQ487" s="34"/>
      <c r="BR487" s="34"/>
      <c r="BS487" s="67"/>
      <c r="BT487" s="67"/>
      <c r="BU487" s="34"/>
      <c r="BV487" s="34"/>
      <c r="BW487" s="34"/>
      <c r="BX487" s="34"/>
      <c r="BY487" s="34"/>
      <c r="BZ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58"/>
      <c r="DG487" s="58"/>
      <c r="DH487" s="58"/>
      <c r="DI487" s="16"/>
    </row>
    <row r="488" spans="4:113" ht="15.75" customHeight="1" x14ac:dyDescent="0.35">
      <c r="D488" s="16"/>
      <c r="E488" s="16"/>
      <c r="G488" s="58"/>
      <c r="J488" s="58"/>
      <c r="L488" s="16"/>
      <c r="P488" s="16"/>
      <c r="T488" s="16"/>
      <c r="U488" s="59"/>
      <c r="V488" s="16"/>
      <c r="W488" s="16"/>
      <c r="X488" s="59"/>
      <c r="Y488" s="16"/>
      <c r="Z488" s="16"/>
      <c r="AA488" s="59"/>
      <c r="AB488" s="16"/>
      <c r="AC488" s="16"/>
      <c r="AD488" s="34"/>
      <c r="AE488" s="60"/>
      <c r="AF488" s="34"/>
      <c r="AG488" s="34"/>
      <c r="AH488" s="34"/>
      <c r="AI488" s="34"/>
      <c r="AJ488" s="60"/>
      <c r="AK488" s="34"/>
      <c r="AL488" s="34"/>
      <c r="AM488" s="34"/>
      <c r="AN488" s="34"/>
      <c r="AO488" s="34"/>
      <c r="AP488" s="34"/>
      <c r="AQ488" s="123"/>
      <c r="AR488" s="124"/>
      <c r="AS488" s="124"/>
      <c r="AT488" s="125"/>
      <c r="AU488" s="125"/>
      <c r="AV488" s="125"/>
      <c r="AW488" s="126"/>
      <c r="AX488" s="126"/>
      <c r="AY488" s="126"/>
      <c r="AZ488" s="126"/>
      <c r="BA488" s="126"/>
      <c r="BB488" s="126"/>
      <c r="BC488" s="34"/>
      <c r="BD488" s="34"/>
      <c r="BE488" s="34"/>
      <c r="BF488" s="34"/>
      <c r="BG488" s="34"/>
      <c r="BH488" s="34"/>
      <c r="BI488" s="34"/>
      <c r="BJ488" s="34"/>
      <c r="BK488" s="34"/>
      <c r="BL488" s="67"/>
      <c r="BM488" s="67"/>
      <c r="BN488" s="34"/>
      <c r="BO488" s="34"/>
      <c r="BP488" s="34"/>
      <c r="BQ488" s="34"/>
      <c r="BR488" s="34"/>
      <c r="BS488" s="67"/>
      <c r="BT488" s="67"/>
      <c r="BU488" s="34"/>
      <c r="BV488" s="34"/>
      <c r="BW488" s="34"/>
      <c r="BX488" s="34"/>
      <c r="BY488" s="34"/>
      <c r="BZ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58"/>
      <c r="DG488" s="58"/>
      <c r="DH488" s="58"/>
      <c r="DI488" s="16"/>
    </row>
    <row r="489" spans="4:113" ht="15.75" customHeight="1" x14ac:dyDescent="0.35">
      <c r="D489" s="16"/>
      <c r="E489" s="16"/>
      <c r="G489" s="58"/>
      <c r="J489" s="58"/>
      <c r="L489" s="16"/>
      <c r="P489" s="16"/>
      <c r="T489" s="16"/>
      <c r="U489" s="59"/>
      <c r="V489" s="16"/>
      <c r="W489" s="16"/>
      <c r="X489" s="59"/>
      <c r="Y489" s="16"/>
      <c r="Z489" s="16"/>
      <c r="AA489" s="59"/>
      <c r="AB489" s="16"/>
      <c r="AC489" s="16"/>
      <c r="AD489" s="34"/>
      <c r="AE489" s="60"/>
      <c r="AF489" s="34"/>
      <c r="AG489" s="34"/>
      <c r="AH489" s="34"/>
      <c r="AI489" s="34"/>
      <c r="AJ489" s="60"/>
      <c r="AK489" s="34"/>
      <c r="AL489" s="34"/>
      <c r="AM489" s="34"/>
      <c r="AN489" s="34"/>
      <c r="AO489" s="34"/>
      <c r="AP489" s="34"/>
      <c r="AQ489" s="123"/>
      <c r="AR489" s="124"/>
      <c r="AS489" s="124"/>
      <c r="AT489" s="125"/>
      <c r="AU489" s="125"/>
      <c r="AV489" s="125"/>
      <c r="AW489" s="126"/>
      <c r="AX489" s="126"/>
      <c r="AY489" s="126"/>
      <c r="AZ489" s="126"/>
      <c r="BA489" s="126"/>
      <c r="BB489" s="126"/>
      <c r="BC489" s="34"/>
      <c r="BD489" s="34"/>
      <c r="BE489" s="34"/>
      <c r="BF489" s="34"/>
      <c r="BG489" s="34"/>
      <c r="BH489" s="34"/>
      <c r="BI489" s="34"/>
      <c r="BJ489" s="34"/>
      <c r="BK489" s="34"/>
      <c r="BL489" s="67"/>
      <c r="BM489" s="67"/>
      <c r="BN489" s="34"/>
      <c r="BO489" s="34"/>
      <c r="BP489" s="34"/>
      <c r="BQ489" s="34"/>
      <c r="BR489" s="34"/>
      <c r="BS489" s="67"/>
      <c r="BT489" s="67"/>
      <c r="BU489" s="34"/>
      <c r="BV489" s="34"/>
      <c r="BW489" s="34"/>
      <c r="BX489" s="34"/>
      <c r="BY489" s="34"/>
      <c r="BZ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58"/>
      <c r="DG489" s="58"/>
      <c r="DH489" s="58"/>
      <c r="DI489" s="16"/>
    </row>
    <row r="490" spans="4:113" ht="15.75" customHeight="1" x14ac:dyDescent="0.35">
      <c r="D490" s="16"/>
      <c r="E490" s="16"/>
      <c r="G490" s="58"/>
      <c r="J490" s="58"/>
      <c r="L490" s="16"/>
      <c r="P490" s="16"/>
      <c r="T490" s="16"/>
      <c r="U490" s="59"/>
      <c r="V490" s="16"/>
      <c r="W490" s="16"/>
      <c r="X490" s="59"/>
      <c r="Y490" s="16"/>
      <c r="Z490" s="16"/>
      <c r="AA490" s="59"/>
      <c r="AB490" s="16"/>
      <c r="AC490" s="16"/>
      <c r="AD490" s="34"/>
      <c r="AE490" s="60"/>
      <c r="AF490" s="34"/>
      <c r="AG490" s="34"/>
      <c r="AH490" s="34"/>
      <c r="AI490" s="34"/>
      <c r="AJ490" s="60"/>
      <c r="AK490" s="34"/>
      <c r="AL490" s="34"/>
      <c r="AM490" s="34"/>
      <c r="AN490" s="34"/>
      <c r="AO490" s="34"/>
      <c r="AP490" s="34"/>
      <c r="AQ490" s="123"/>
      <c r="AR490" s="124"/>
      <c r="AS490" s="124"/>
      <c r="AT490" s="125"/>
      <c r="AU490" s="125"/>
      <c r="AV490" s="125"/>
      <c r="AW490" s="126"/>
      <c r="AX490" s="126"/>
      <c r="AY490" s="126"/>
      <c r="AZ490" s="126"/>
      <c r="BA490" s="126"/>
      <c r="BB490" s="126"/>
      <c r="BC490" s="34"/>
      <c r="BD490" s="34"/>
      <c r="BE490" s="34"/>
      <c r="BF490" s="34"/>
      <c r="BG490" s="34"/>
      <c r="BH490" s="34"/>
      <c r="BI490" s="34"/>
      <c r="BJ490" s="34"/>
      <c r="BK490" s="34"/>
      <c r="BL490" s="67"/>
      <c r="BM490" s="67"/>
      <c r="BN490" s="34"/>
      <c r="BO490" s="34"/>
      <c r="BP490" s="34"/>
      <c r="BQ490" s="34"/>
      <c r="BR490" s="34"/>
      <c r="BS490" s="67"/>
      <c r="BT490" s="67"/>
      <c r="BU490" s="34"/>
      <c r="BV490" s="34"/>
      <c r="BW490" s="34"/>
      <c r="BX490" s="34"/>
      <c r="BY490" s="34"/>
      <c r="BZ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58"/>
      <c r="DG490" s="58"/>
      <c r="DH490" s="58"/>
      <c r="DI490" s="16"/>
    </row>
    <row r="491" spans="4:113" ht="15.75" customHeight="1" x14ac:dyDescent="0.35">
      <c r="D491" s="16"/>
      <c r="E491" s="16"/>
      <c r="G491" s="58"/>
      <c r="J491" s="58"/>
      <c r="L491" s="16"/>
      <c r="P491" s="16"/>
      <c r="T491" s="16"/>
      <c r="U491" s="59"/>
      <c r="V491" s="16"/>
      <c r="W491" s="16"/>
      <c r="X491" s="59"/>
      <c r="Y491" s="16"/>
      <c r="Z491" s="16"/>
      <c r="AA491" s="59"/>
      <c r="AB491" s="16"/>
      <c r="AC491" s="16"/>
      <c r="AD491" s="34"/>
      <c r="AE491" s="60"/>
      <c r="AF491" s="34"/>
      <c r="AG491" s="34"/>
      <c r="AH491" s="34"/>
      <c r="AI491" s="34"/>
      <c r="AJ491" s="60"/>
      <c r="AK491" s="34"/>
      <c r="AL491" s="34"/>
      <c r="AM491" s="34"/>
      <c r="AN491" s="34"/>
      <c r="AO491" s="34"/>
      <c r="AP491" s="34"/>
      <c r="AQ491" s="123"/>
      <c r="AR491" s="124"/>
      <c r="AS491" s="124"/>
      <c r="AT491" s="125"/>
      <c r="AU491" s="125"/>
      <c r="AV491" s="125"/>
      <c r="AW491" s="126"/>
      <c r="AX491" s="126"/>
      <c r="AY491" s="126"/>
      <c r="AZ491" s="126"/>
      <c r="BA491" s="126"/>
      <c r="BB491" s="126"/>
      <c r="BC491" s="34"/>
      <c r="BD491" s="34"/>
      <c r="BE491" s="34"/>
      <c r="BF491" s="34"/>
      <c r="BG491" s="34"/>
      <c r="BH491" s="34"/>
      <c r="BI491" s="34"/>
      <c r="BJ491" s="34"/>
      <c r="BK491" s="34"/>
      <c r="BL491" s="67"/>
      <c r="BM491" s="67"/>
      <c r="BN491" s="34"/>
      <c r="BO491" s="34"/>
      <c r="BP491" s="34"/>
      <c r="BQ491" s="34"/>
      <c r="BR491" s="34"/>
      <c r="BS491" s="67"/>
      <c r="BT491" s="67"/>
      <c r="BU491" s="34"/>
      <c r="BV491" s="34"/>
      <c r="BW491" s="34"/>
      <c r="BX491" s="34"/>
      <c r="BY491" s="34"/>
      <c r="BZ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58"/>
      <c r="DG491" s="58"/>
      <c r="DH491" s="58"/>
      <c r="DI491" s="16"/>
    </row>
    <row r="492" spans="4:113" ht="15.75" customHeight="1" x14ac:dyDescent="0.35">
      <c r="D492" s="16"/>
      <c r="E492" s="16"/>
      <c r="G492" s="58"/>
      <c r="J492" s="58"/>
      <c r="L492" s="16"/>
      <c r="P492" s="16"/>
      <c r="T492" s="16"/>
      <c r="U492" s="59"/>
      <c r="V492" s="16"/>
      <c r="W492" s="16"/>
      <c r="X492" s="59"/>
      <c r="Y492" s="16"/>
      <c r="Z492" s="16"/>
      <c r="AA492" s="59"/>
      <c r="AB492" s="16"/>
      <c r="AC492" s="16"/>
      <c r="AD492" s="34"/>
      <c r="AE492" s="60"/>
      <c r="AF492" s="34"/>
      <c r="AG492" s="34"/>
      <c r="AH492" s="34"/>
      <c r="AI492" s="34"/>
      <c r="AJ492" s="60"/>
      <c r="AK492" s="34"/>
      <c r="AL492" s="34"/>
      <c r="AM492" s="34"/>
      <c r="AN492" s="34"/>
      <c r="AO492" s="34"/>
      <c r="AP492" s="34"/>
      <c r="AQ492" s="123"/>
      <c r="AR492" s="124"/>
      <c r="AS492" s="124"/>
      <c r="AT492" s="125"/>
      <c r="AU492" s="125"/>
      <c r="AV492" s="125"/>
      <c r="AW492" s="126"/>
      <c r="AX492" s="126"/>
      <c r="AY492" s="126"/>
      <c r="AZ492" s="126"/>
      <c r="BA492" s="126"/>
      <c r="BB492" s="126"/>
      <c r="BC492" s="34"/>
      <c r="BD492" s="34"/>
      <c r="BE492" s="34"/>
      <c r="BF492" s="34"/>
      <c r="BG492" s="34"/>
      <c r="BH492" s="34"/>
      <c r="BI492" s="34"/>
      <c r="BJ492" s="34"/>
      <c r="BK492" s="34"/>
      <c r="BL492" s="67"/>
      <c r="BM492" s="67"/>
      <c r="BN492" s="34"/>
      <c r="BO492" s="34"/>
      <c r="BP492" s="34"/>
      <c r="BQ492" s="34"/>
      <c r="BR492" s="34"/>
      <c r="BS492" s="67"/>
      <c r="BT492" s="67"/>
      <c r="BU492" s="34"/>
      <c r="BV492" s="34"/>
      <c r="BW492" s="34"/>
      <c r="BX492" s="34"/>
      <c r="BY492" s="34"/>
      <c r="BZ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58"/>
      <c r="DG492" s="58"/>
      <c r="DH492" s="58"/>
      <c r="DI492" s="16"/>
    </row>
    <row r="493" spans="4:113" ht="15.75" customHeight="1" x14ac:dyDescent="0.35">
      <c r="D493" s="16"/>
      <c r="E493" s="16"/>
      <c r="G493" s="58"/>
      <c r="J493" s="58"/>
      <c r="L493" s="16"/>
      <c r="P493" s="16"/>
      <c r="T493" s="16"/>
      <c r="U493" s="59"/>
      <c r="V493" s="16"/>
      <c r="W493" s="16"/>
      <c r="X493" s="59"/>
      <c r="Y493" s="16"/>
      <c r="Z493" s="16"/>
      <c r="AA493" s="59"/>
      <c r="AB493" s="16"/>
      <c r="AC493" s="16"/>
      <c r="AD493" s="34"/>
      <c r="AE493" s="60"/>
      <c r="AF493" s="34"/>
      <c r="AG493" s="34"/>
      <c r="AH493" s="34"/>
      <c r="AI493" s="34"/>
      <c r="AJ493" s="60"/>
      <c r="AK493" s="34"/>
      <c r="AL493" s="34"/>
      <c r="AM493" s="34"/>
      <c r="AN493" s="34"/>
      <c r="AO493" s="34"/>
      <c r="AP493" s="34"/>
      <c r="AQ493" s="123"/>
      <c r="AR493" s="124"/>
      <c r="AS493" s="124"/>
      <c r="AT493" s="125"/>
      <c r="AU493" s="125"/>
      <c r="AV493" s="125"/>
      <c r="AW493" s="126"/>
      <c r="AX493" s="126"/>
      <c r="AY493" s="126"/>
      <c r="AZ493" s="126"/>
      <c r="BA493" s="126"/>
      <c r="BB493" s="126"/>
      <c r="BC493" s="34"/>
      <c r="BD493" s="34"/>
      <c r="BE493" s="34"/>
      <c r="BF493" s="34"/>
      <c r="BG493" s="34"/>
      <c r="BH493" s="34"/>
      <c r="BI493" s="34"/>
      <c r="BJ493" s="34"/>
      <c r="BK493" s="34"/>
      <c r="BL493" s="67"/>
      <c r="BM493" s="67"/>
      <c r="BN493" s="34"/>
      <c r="BO493" s="34"/>
      <c r="BP493" s="34"/>
      <c r="BQ493" s="34"/>
      <c r="BR493" s="34"/>
      <c r="BS493" s="67"/>
      <c r="BT493" s="67"/>
      <c r="BU493" s="34"/>
      <c r="BV493" s="34"/>
      <c r="BW493" s="34"/>
      <c r="BX493" s="34"/>
      <c r="BY493" s="34"/>
      <c r="BZ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58"/>
      <c r="DG493" s="58"/>
      <c r="DH493" s="58"/>
      <c r="DI493" s="16"/>
    </row>
    <row r="494" spans="4:113" ht="15.75" customHeight="1" x14ac:dyDescent="0.35">
      <c r="D494" s="16"/>
      <c r="E494" s="16"/>
      <c r="G494" s="58"/>
      <c r="J494" s="58"/>
      <c r="L494" s="16"/>
      <c r="P494" s="16"/>
      <c r="T494" s="16"/>
      <c r="U494" s="59"/>
      <c r="V494" s="16"/>
      <c r="W494" s="16"/>
      <c r="X494" s="59"/>
      <c r="Y494" s="16"/>
      <c r="Z494" s="16"/>
      <c r="AA494" s="59"/>
      <c r="AB494" s="16"/>
      <c r="AC494" s="16"/>
      <c r="AD494" s="34"/>
      <c r="AE494" s="60"/>
      <c r="AF494" s="34"/>
      <c r="AG494" s="34"/>
      <c r="AH494" s="34"/>
      <c r="AI494" s="34"/>
      <c r="AJ494" s="60"/>
      <c r="AK494" s="34"/>
      <c r="AL494" s="34"/>
      <c r="AM494" s="34"/>
      <c r="AN494" s="34"/>
      <c r="AO494" s="34"/>
      <c r="AP494" s="34"/>
      <c r="AQ494" s="123"/>
      <c r="AR494" s="124"/>
      <c r="AS494" s="124"/>
      <c r="AT494" s="125"/>
      <c r="AU494" s="125"/>
      <c r="AV494" s="125"/>
      <c r="AW494" s="126"/>
      <c r="AX494" s="126"/>
      <c r="AY494" s="126"/>
      <c r="AZ494" s="126"/>
      <c r="BA494" s="126"/>
      <c r="BB494" s="126"/>
      <c r="BC494" s="34"/>
      <c r="BD494" s="34"/>
      <c r="BE494" s="34"/>
      <c r="BF494" s="34"/>
      <c r="BG494" s="34"/>
      <c r="BH494" s="34"/>
      <c r="BI494" s="34"/>
      <c r="BJ494" s="34"/>
      <c r="BK494" s="34"/>
      <c r="BL494" s="67"/>
      <c r="BM494" s="67"/>
      <c r="BN494" s="34"/>
      <c r="BO494" s="34"/>
      <c r="BP494" s="34"/>
      <c r="BQ494" s="34"/>
      <c r="BR494" s="34"/>
      <c r="BS494" s="67"/>
      <c r="BT494" s="67"/>
      <c r="BU494" s="34"/>
      <c r="BV494" s="34"/>
      <c r="BW494" s="34"/>
      <c r="BX494" s="34"/>
      <c r="BY494" s="34"/>
      <c r="BZ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58"/>
      <c r="DG494" s="58"/>
      <c r="DH494" s="58"/>
      <c r="DI494" s="16"/>
    </row>
    <row r="495" spans="4:113" ht="15.75" customHeight="1" x14ac:dyDescent="0.35">
      <c r="D495" s="16"/>
      <c r="E495" s="16"/>
      <c r="G495" s="58"/>
      <c r="J495" s="58"/>
      <c r="L495" s="16"/>
      <c r="P495" s="16"/>
      <c r="T495" s="16"/>
      <c r="U495" s="59"/>
      <c r="V495" s="16"/>
      <c r="W495" s="16"/>
      <c r="X495" s="59"/>
      <c r="Y495" s="16"/>
      <c r="Z495" s="16"/>
      <c r="AA495" s="59"/>
      <c r="AB495" s="16"/>
      <c r="AC495" s="16"/>
      <c r="AD495" s="34"/>
      <c r="AE495" s="60"/>
      <c r="AF495" s="34"/>
      <c r="AG495" s="34"/>
      <c r="AH495" s="34"/>
      <c r="AI495" s="34"/>
      <c r="AJ495" s="60"/>
      <c r="AK495" s="34"/>
      <c r="AL495" s="34"/>
      <c r="AM495" s="34"/>
      <c r="AN495" s="34"/>
      <c r="AO495" s="34"/>
      <c r="AP495" s="34"/>
      <c r="AQ495" s="123"/>
      <c r="AR495" s="124"/>
      <c r="AS495" s="124"/>
      <c r="AT495" s="125"/>
      <c r="AU495" s="125"/>
      <c r="AV495" s="125"/>
      <c r="AW495" s="126"/>
      <c r="AX495" s="126"/>
      <c r="AY495" s="126"/>
      <c r="AZ495" s="126"/>
      <c r="BA495" s="126"/>
      <c r="BB495" s="126"/>
      <c r="BC495" s="34"/>
      <c r="BD495" s="34"/>
      <c r="BE495" s="34"/>
      <c r="BF495" s="34"/>
      <c r="BG495" s="34"/>
      <c r="BH495" s="34"/>
      <c r="BI495" s="34"/>
      <c r="BJ495" s="34"/>
      <c r="BK495" s="34"/>
      <c r="BL495" s="67"/>
      <c r="BM495" s="67"/>
      <c r="BN495" s="34"/>
      <c r="BO495" s="34"/>
      <c r="BP495" s="34"/>
      <c r="BQ495" s="34"/>
      <c r="BR495" s="34"/>
      <c r="BS495" s="67"/>
      <c r="BT495" s="67"/>
      <c r="BU495" s="34"/>
      <c r="BV495" s="34"/>
      <c r="BW495" s="34"/>
      <c r="BX495" s="34"/>
      <c r="BY495" s="34"/>
      <c r="BZ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58"/>
      <c r="DG495" s="58"/>
      <c r="DH495" s="58"/>
      <c r="DI495" s="16"/>
    </row>
    <row r="496" spans="4:113" ht="15.75" customHeight="1" x14ac:dyDescent="0.35">
      <c r="D496" s="16"/>
      <c r="E496" s="16"/>
      <c r="G496" s="58"/>
      <c r="J496" s="58"/>
      <c r="L496" s="16"/>
      <c r="P496" s="16"/>
      <c r="T496" s="16"/>
      <c r="U496" s="59"/>
      <c r="V496" s="16"/>
      <c r="W496" s="16"/>
      <c r="X496" s="59"/>
      <c r="Y496" s="16"/>
      <c r="Z496" s="16"/>
      <c r="AA496" s="59"/>
      <c r="AB496" s="16"/>
      <c r="AC496" s="16"/>
      <c r="AD496" s="34"/>
      <c r="AE496" s="60"/>
      <c r="AF496" s="34"/>
      <c r="AG496" s="34"/>
      <c r="AH496" s="34"/>
      <c r="AI496" s="34"/>
      <c r="AJ496" s="60"/>
      <c r="AK496" s="34"/>
      <c r="AL496" s="34"/>
      <c r="AM496" s="34"/>
      <c r="AN496" s="34"/>
      <c r="AO496" s="34"/>
      <c r="AP496" s="34"/>
      <c r="AQ496" s="123"/>
      <c r="AR496" s="124"/>
      <c r="AS496" s="124"/>
      <c r="AT496" s="125"/>
      <c r="AU496" s="125"/>
      <c r="AV496" s="125"/>
      <c r="AW496" s="126"/>
      <c r="AX496" s="126"/>
      <c r="AY496" s="126"/>
      <c r="AZ496" s="126"/>
      <c r="BA496" s="126"/>
      <c r="BB496" s="126"/>
      <c r="BC496" s="34"/>
      <c r="BD496" s="34"/>
      <c r="BE496" s="34"/>
      <c r="BF496" s="34"/>
      <c r="BG496" s="34"/>
      <c r="BH496" s="34"/>
      <c r="BI496" s="34"/>
      <c r="BJ496" s="34"/>
      <c r="BK496" s="34"/>
      <c r="BL496" s="67"/>
      <c r="BM496" s="67"/>
      <c r="BN496" s="34"/>
      <c r="BO496" s="34"/>
      <c r="BP496" s="34"/>
      <c r="BQ496" s="34"/>
      <c r="BR496" s="34"/>
      <c r="BS496" s="67"/>
      <c r="BT496" s="67"/>
      <c r="BU496" s="34"/>
      <c r="BV496" s="34"/>
      <c r="BW496" s="34"/>
      <c r="BX496" s="34"/>
      <c r="BY496" s="34"/>
      <c r="BZ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58"/>
      <c r="DG496" s="58"/>
      <c r="DH496" s="58"/>
      <c r="DI496" s="16"/>
    </row>
    <row r="497" spans="4:113" ht="15.75" customHeight="1" x14ac:dyDescent="0.35">
      <c r="D497" s="16"/>
      <c r="E497" s="16"/>
      <c r="G497" s="58"/>
      <c r="J497" s="58"/>
      <c r="L497" s="16"/>
      <c r="P497" s="16"/>
      <c r="T497" s="16"/>
      <c r="U497" s="59"/>
      <c r="V497" s="16"/>
      <c r="W497" s="16"/>
      <c r="X497" s="59"/>
      <c r="Y497" s="16"/>
      <c r="Z497" s="16"/>
      <c r="AA497" s="59"/>
      <c r="AB497" s="16"/>
      <c r="AC497" s="16"/>
      <c r="AD497" s="34"/>
      <c r="AE497" s="60"/>
      <c r="AF497" s="34"/>
      <c r="AG497" s="34"/>
      <c r="AH497" s="34"/>
      <c r="AI497" s="34"/>
      <c r="AJ497" s="60"/>
      <c r="AK497" s="34"/>
      <c r="AL497" s="34"/>
      <c r="AM497" s="34"/>
      <c r="AN497" s="34"/>
      <c r="AO497" s="34"/>
      <c r="AP497" s="34"/>
      <c r="AQ497" s="123"/>
      <c r="AR497" s="124"/>
      <c r="AS497" s="124"/>
      <c r="AT497" s="125"/>
      <c r="AU497" s="125"/>
      <c r="AV497" s="125"/>
      <c r="AW497" s="126"/>
      <c r="AX497" s="126"/>
      <c r="AY497" s="126"/>
      <c r="AZ497" s="126"/>
      <c r="BA497" s="126"/>
      <c r="BB497" s="126"/>
      <c r="BC497" s="34"/>
      <c r="BD497" s="34"/>
      <c r="BE497" s="34"/>
      <c r="BF497" s="34"/>
      <c r="BG497" s="34"/>
      <c r="BH497" s="34"/>
      <c r="BI497" s="34"/>
      <c r="BJ497" s="34"/>
      <c r="BK497" s="34"/>
      <c r="BL497" s="67"/>
      <c r="BM497" s="67"/>
      <c r="BN497" s="34"/>
      <c r="BO497" s="34"/>
      <c r="BP497" s="34"/>
      <c r="BQ497" s="34"/>
      <c r="BR497" s="34"/>
      <c r="BS497" s="67"/>
      <c r="BT497" s="67"/>
      <c r="BU497" s="34"/>
      <c r="BV497" s="34"/>
      <c r="BW497" s="34"/>
      <c r="BX497" s="34"/>
      <c r="BY497" s="34"/>
      <c r="BZ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58"/>
      <c r="DG497" s="58"/>
      <c r="DH497" s="58"/>
      <c r="DI497" s="16"/>
    </row>
    <row r="498" spans="4:113" ht="15.75" customHeight="1" x14ac:dyDescent="0.35">
      <c r="D498" s="16"/>
      <c r="E498" s="16"/>
      <c r="G498" s="58"/>
      <c r="J498" s="58"/>
      <c r="L498" s="16"/>
      <c r="P498" s="16"/>
      <c r="T498" s="16"/>
      <c r="U498" s="59"/>
      <c r="V498" s="16"/>
      <c r="W498" s="16"/>
      <c r="X498" s="59"/>
      <c r="Y498" s="16"/>
      <c r="Z498" s="16"/>
      <c r="AA498" s="59"/>
      <c r="AB498" s="16"/>
      <c r="AC498" s="16"/>
      <c r="AD498" s="34"/>
      <c r="AE498" s="60"/>
      <c r="AF498" s="34"/>
      <c r="AG498" s="34"/>
      <c r="AH498" s="34"/>
      <c r="AI498" s="34"/>
      <c r="AJ498" s="60"/>
      <c r="AK498" s="34"/>
      <c r="AL498" s="34"/>
      <c r="AM498" s="34"/>
      <c r="AN498" s="34"/>
      <c r="AO498" s="34"/>
      <c r="AP498" s="34"/>
      <c r="AQ498" s="123"/>
      <c r="AR498" s="124"/>
      <c r="AS498" s="124"/>
      <c r="AT498" s="125"/>
      <c r="AU498" s="125"/>
      <c r="AV498" s="125"/>
      <c r="AW498" s="126"/>
      <c r="AX498" s="126"/>
      <c r="AY498" s="126"/>
      <c r="AZ498" s="126"/>
      <c r="BA498" s="126"/>
      <c r="BB498" s="126"/>
      <c r="BC498" s="34"/>
      <c r="BD498" s="34"/>
      <c r="BE498" s="34"/>
      <c r="BF498" s="34"/>
      <c r="BG498" s="34"/>
      <c r="BH498" s="34"/>
      <c r="BI498" s="34"/>
      <c r="BJ498" s="34"/>
      <c r="BK498" s="34"/>
      <c r="BL498" s="67"/>
      <c r="BM498" s="67"/>
      <c r="BN498" s="34"/>
      <c r="BO498" s="34"/>
      <c r="BP498" s="34"/>
      <c r="BQ498" s="34"/>
      <c r="BR498" s="34"/>
      <c r="BS498" s="67"/>
      <c r="BT498" s="67"/>
      <c r="BU498" s="34"/>
      <c r="BV498" s="34"/>
      <c r="BW498" s="34"/>
      <c r="BX498" s="34"/>
      <c r="BY498" s="34"/>
      <c r="BZ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58"/>
      <c r="DG498" s="58"/>
      <c r="DH498" s="58"/>
      <c r="DI498" s="16"/>
    </row>
    <row r="499" spans="4:113" ht="15.75" customHeight="1" x14ac:dyDescent="0.35">
      <c r="D499" s="16"/>
      <c r="E499" s="16"/>
      <c r="G499" s="58"/>
      <c r="J499" s="58"/>
      <c r="L499" s="16"/>
      <c r="P499" s="16"/>
      <c r="T499" s="16"/>
      <c r="U499" s="59"/>
      <c r="V499" s="16"/>
      <c r="W499" s="16"/>
      <c r="X499" s="59"/>
      <c r="Y499" s="16"/>
      <c r="Z499" s="16"/>
      <c r="AA499" s="59"/>
      <c r="AB499" s="16"/>
      <c r="AC499" s="16"/>
      <c r="AD499" s="34"/>
      <c r="AE499" s="60"/>
      <c r="AF499" s="34"/>
      <c r="AG499" s="34"/>
      <c r="AH499" s="34"/>
      <c r="AI499" s="34"/>
      <c r="AJ499" s="60"/>
      <c r="AK499" s="34"/>
      <c r="AL499" s="34"/>
      <c r="AM499" s="34"/>
      <c r="AN499" s="34"/>
      <c r="AO499" s="34"/>
      <c r="AP499" s="34"/>
      <c r="AQ499" s="123"/>
      <c r="AR499" s="124"/>
      <c r="AS499" s="124"/>
      <c r="AT499" s="125"/>
      <c r="AU499" s="125"/>
      <c r="AV499" s="125"/>
      <c r="AW499" s="126"/>
      <c r="AX499" s="126"/>
      <c r="AY499" s="126"/>
      <c r="AZ499" s="126"/>
      <c r="BA499" s="126"/>
      <c r="BB499" s="126"/>
      <c r="BC499" s="34"/>
      <c r="BD499" s="34"/>
      <c r="BE499" s="34"/>
      <c r="BF499" s="34"/>
      <c r="BG499" s="34"/>
      <c r="BH499" s="34"/>
      <c r="BI499" s="34"/>
      <c r="BJ499" s="34"/>
      <c r="BK499" s="34"/>
      <c r="BL499" s="67"/>
      <c r="BM499" s="67"/>
      <c r="BN499" s="34"/>
      <c r="BO499" s="34"/>
      <c r="BP499" s="34"/>
      <c r="BQ499" s="34"/>
      <c r="BR499" s="34"/>
      <c r="BS499" s="67"/>
      <c r="BT499" s="67"/>
      <c r="BU499" s="34"/>
      <c r="BV499" s="34"/>
      <c r="BW499" s="34"/>
      <c r="BX499" s="34"/>
      <c r="BY499" s="34"/>
      <c r="BZ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58"/>
      <c r="DG499" s="58"/>
      <c r="DH499" s="58"/>
      <c r="DI499" s="16"/>
    </row>
    <row r="500" spans="4:113" ht="15.75" customHeight="1" x14ac:dyDescent="0.35">
      <c r="D500" s="16"/>
      <c r="E500" s="16"/>
      <c r="G500" s="58"/>
      <c r="J500" s="58"/>
      <c r="L500" s="16"/>
      <c r="P500" s="16"/>
      <c r="T500" s="16"/>
      <c r="U500" s="59"/>
      <c r="V500" s="16"/>
      <c r="W500" s="16"/>
      <c r="X500" s="59"/>
      <c r="Y500" s="16"/>
      <c r="Z500" s="16"/>
      <c r="AA500" s="59"/>
      <c r="AB500" s="16"/>
      <c r="AC500" s="16"/>
      <c r="AD500" s="34"/>
      <c r="AE500" s="60"/>
      <c r="AF500" s="34"/>
      <c r="AG500" s="34"/>
      <c r="AH500" s="34"/>
      <c r="AI500" s="34"/>
      <c r="AJ500" s="60"/>
      <c r="AK500" s="34"/>
      <c r="AL500" s="34"/>
      <c r="AM500" s="34"/>
      <c r="AN500" s="34"/>
      <c r="AO500" s="34"/>
      <c r="AP500" s="34"/>
      <c r="AQ500" s="123"/>
      <c r="AR500" s="124"/>
      <c r="AS500" s="124"/>
      <c r="AT500" s="125"/>
      <c r="AU500" s="125"/>
      <c r="AV500" s="125"/>
      <c r="AW500" s="126"/>
      <c r="AX500" s="126"/>
      <c r="AY500" s="126"/>
      <c r="AZ500" s="126"/>
      <c r="BA500" s="126"/>
      <c r="BB500" s="126"/>
      <c r="BC500" s="34"/>
      <c r="BD500" s="34"/>
      <c r="BE500" s="34"/>
      <c r="BF500" s="34"/>
      <c r="BG500" s="34"/>
      <c r="BH500" s="34"/>
      <c r="BI500" s="34"/>
      <c r="BJ500" s="34"/>
      <c r="BK500" s="34"/>
      <c r="BL500" s="67"/>
      <c r="BM500" s="67"/>
      <c r="BN500" s="34"/>
      <c r="BO500" s="34"/>
      <c r="BP500" s="34"/>
      <c r="BQ500" s="34"/>
      <c r="BR500" s="34"/>
      <c r="BS500" s="67"/>
      <c r="BT500" s="67"/>
      <c r="BU500" s="34"/>
      <c r="BV500" s="34"/>
      <c r="BW500" s="34"/>
      <c r="BX500" s="34"/>
      <c r="BY500" s="34"/>
      <c r="BZ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58"/>
      <c r="DG500" s="58"/>
      <c r="DH500" s="58"/>
      <c r="DI500" s="16"/>
    </row>
    <row r="501" spans="4:113" ht="15.75" customHeight="1" x14ac:dyDescent="0.35">
      <c r="D501" s="16"/>
      <c r="E501" s="16"/>
      <c r="G501" s="58"/>
      <c r="J501" s="58"/>
      <c r="L501" s="16"/>
      <c r="P501" s="16"/>
      <c r="T501" s="16"/>
      <c r="U501" s="59"/>
      <c r="V501" s="16"/>
      <c r="W501" s="16"/>
      <c r="X501" s="59"/>
      <c r="Y501" s="16"/>
      <c r="Z501" s="16"/>
      <c r="AA501" s="59"/>
      <c r="AB501" s="16"/>
      <c r="AC501" s="16"/>
      <c r="AD501" s="34"/>
      <c r="AE501" s="60"/>
      <c r="AF501" s="34"/>
      <c r="AG501" s="34"/>
      <c r="AH501" s="34"/>
      <c r="AI501" s="34"/>
      <c r="AJ501" s="60"/>
      <c r="AK501" s="34"/>
      <c r="AL501" s="34"/>
      <c r="AM501" s="34"/>
      <c r="AN501" s="34"/>
      <c r="AO501" s="34"/>
      <c r="AP501" s="34"/>
      <c r="AQ501" s="123"/>
      <c r="AR501" s="124"/>
      <c r="AS501" s="124"/>
      <c r="AT501" s="125"/>
      <c r="AU501" s="125"/>
      <c r="AV501" s="125"/>
      <c r="AW501" s="126"/>
      <c r="AX501" s="126"/>
      <c r="AY501" s="126"/>
      <c r="AZ501" s="126"/>
      <c r="BA501" s="126"/>
      <c r="BB501" s="126"/>
      <c r="BC501" s="34"/>
      <c r="BD501" s="34"/>
      <c r="BE501" s="34"/>
      <c r="BF501" s="34"/>
      <c r="BG501" s="34"/>
      <c r="BH501" s="34"/>
      <c r="BI501" s="34"/>
      <c r="BJ501" s="34"/>
      <c r="BK501" s="34"/>
      <c r="BL501" s="67"/>
      <c r="BM501" s="67"/>
      <c r="BN501" s="34"/>
      <c r="BO501" s="34"/>
      <c r="BP501" s="34"/>
      <c r="BQ501" s="34"/>
      <c r="BR501" s="34"/>
      <c r="BS501" s="67"/>
      <c r="BT501" s="67"/>
      <c r="BU501" s="34"/>
      <c r="BV501" s="34"/>
      <c r="BW501" s="34"/>
      <c r="BX501" s="34"/>
      <c r="BY501" s="34"/>
      <c r="BZ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58"/>
      <c r="DG501" s="58"/>
      <c r="DH501" s="58"/>
      <c r="DI501" s="16"/>
    </row>
    <row r="502" spans="4:113" ht="15.75" customHeight="1" x14ac:dyDescent="0.35">
      <c r="D502" s="16"/>
      <c r="E502" s="16"/>
      <c r="G502" s="58"/>
      <c r="J502" s="58"/>
      <c r="L502" s="16"/>
      <c r="P502" s="16"/>
      <c r="T502" s="16"/>
      <c r="U502" s="59"/>
      <c r="V502" s="16"/>
      <c r="W502" s="16"/>
      <c r="X502" s="59"/>
      <c r="Y502" s="16"/>
      <c r="Z502" s="16"/>
      <c r="AA502" s="59"/>
      <c r="AB502" s="16"/>
      <c r="AC502" s="16"/>
      <c r="AD502" s="34"/>
      <c r="AE502" s="60"/>
      <c r="AF502" s="34"/>
      <c r="AG502" s="34"/>
      <c r="AH502" s="34"/>
      <c r="AI502" s="34"/>
      <c r="AJ502" s="60"/>
      <c r="AK502" s="34"/>
      <c r="AL502" s="34"/>
      <c r="AM502" s="34"/>
      <c r="AN502" s="34"/>
      <c r="AO502" s="34"/>
      <c r="AP502" s="34"/>
      <c r="AQ502" s="123"/>
      <c r="AR502" s="124"/>
      <c r="AS502" s="124"/>
      <c r="AT502" s="125"/>
      <c r="AU502" s="125"/>
      <c r="AV502" s="125"/>
      <c r="AW502" s="126"/>
      <c r="AX502" s="126"/>
      <c r="AY502" s="126"/>
      <c r="AZ502" s="126"/>
      <c r="BA502" s="126"/>
      <c r="BB502" s="126"/>
      <c r="BC502" s="34"/>
      <c r="BD502" s="34"/>
      <c r="BE502" s="34"/>
      <c r="BF502" s="34"/>
      <c r="BG502" s="34"/>
      <c r="BH502" s="34"/>
      <c r="BI502" s="34"/>
      <c r="BJ502" s="34"/>
      <c r="BK502" s="34"/>
      <c r="BL502" s="67"/>
      <c r="BM502" s="67"/>
      <c r="BN502" s="34"/>
      <c r="BO502" s="34"/>
      <c r="BP502" s="34"/>
      <c r="BQ502" s="34"/>
      <c r="BR502" s="34"/>
      <c r="BS502" s="67"/>
      <c r="BT502" s="67"/>
      <c r="BU502" s="34"/>
      <c r="BV502" s="34"/>
      <c r="BW502" s="34"/>
      <c r="BX502" s="34"/>
      <c r="BY502" s="34"/>
      <c r="BZ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58"/>
      <c r="DG502" s="58"/>
      <c r="DH502" s="58"/>
      <c r="DI502" s="16"/>
    </row>
    <row r="503" spans="4:113" ht="15.75" customHeight="1" x14ac:dyDescent="0.35">
      <c r="D503" s="16"/>
      <c r="E503" s="16"/>
      <c r="G503" s="58"/>
      <c r="J503" s="58"/>
      <c r="L503" s="16"/>
      <c r="P503" s="16"/>
      <c r="T503" s="16"/>
      <c r="U503" s="59"/>
      <c r="V503" s="16"/>
      <c r="W503" s="16"/>
      <c r="X503" s="59"/>
      <c r="Y503" s="16"/>
      <c r="Z503" s="16"/>
      <c r="AA503" s="59"/>
      <c r="AB503" s="16"/>
      <c r="AC503" s="16"/>
      <c r="AD503" s="34"/>
      <c r="AE503" s="60"/>
      <c r="AF503" s="34"/>
      <c r="AG503" s="34"/>
      <c r="AH503" s="34"/>
      <c r="AI503" s="34"/>
      <c r="AJ503" s="60"/>
      <c r="AK503" s="34"/>
      <c r="AL503" s="34"/>
      <c r="AM503" s="34"/>
      <c r="AN503" s="34"/>
      <c r="AO503" s="34"/>
      <c r="AP503" s="34"/>
      <c r="AQ503" s="123"/>
      <c r="AR503" s="124"/>
      <c r="AS503" s="124"/>
      <c r="AT503" s="125"/>
      <c r="AU503" s="125"/>
      <c r="AV503" s="125"/>
      <c r="AW503" s="126"/>
      <c r="AX503" s="126"/>
      <c r="AY503" s="126"/>
      <c r="AZ503" s="126"/>
      <c r="BA503" s="126"/>
      <c r="BB503" s="126"/>
      <c r="BC503" s="34"/>
      <c r="BD503" s="34"/>
      <c r="BE503" s="34"/>
      <c r="BF503" s="34"/>
      <c r="BG503" s="34"/>
      <c r="BH503" s="34"/>
      <c r="BI503" s="34"/>
      <c r="BJ503" s="34"/>
      <c r="BK503" s="34"/>
      <c r="BL503" s="67"/>
      <c r="BM503" s="67"/>
      <c r="BN503" s="34"/>
      <c r="BO503" s="34"/>
      <c r="BP503" s="34"/>
      <c r="BQ503" s="34"/>
      <c r="BR503" s="34"/>
      <c r="BS503" s="67"/>
      <c r="BT503" s="67"/>
      <c r="BU503" s="34"/>
      <c r="BV503" s="34"/>
      <c r="BW503" s="34"/>
      <c r="BX503" s="34"/>
      <c r="BY503" s="34"/>
      <c r="BZ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58"/>
      <c r="DG503" s="58"/>
      <c r="DH503" s="58"/>
      <c r="DI503" s="16"/>
    </row>
    <row r="504" spans="4:113" ht="15.75" customHeight="1" x14ac:dyDescent="0.35">
      <c r="D504" s="16"/>
      <c r="E504" s="16"/>
      <c r="G504" s="58"/>
      <c r="J504" s="58"/>
      <c r="L504" s="16"/>
      <c r="P504" s="16"/>
      <c r="T504" s="16"/>
      <c r="U504" s="59"/>
      <c r="V504" s="16"/>
      <c r="W504" s="16"/>
      <c r="X504" s="59"/>
      <c r="Y504" s="16"/>
      <c r="Z504" s="16"/>
      <c r="AA504" s="59"/>
      <c r="AB504" s="16"/>
      <c r="AC504" s="16"/>
      <c r="AD504" s="34"/>
      <c r="AE504" s="60"/>
      <c r="AF504" s="34"/>
      <c r="AG504" s="34"/>
      <c r="AH504" s="34"/>
      <c r="AI504" s="34"/>
      <c r="AJ504" s="60"/>
      <c r="AK504" s="34"/>
      <c r="AL504" s="34"/>
      <c r="AM504" s="34"/>
      <c r="AN504" s="34"/>
      <c r="AO504" s="34"/>
      <c r="AP504" s="34"/>
      <c r="AQ504" s="123"/>
      <c r="AR504" s="124"/>
      <c r="AS504" s="124"/>
      <c r="AT504" s="125"/>
      <c r="AU504" s="125"/>
      <c r="AV504" s="125"/>
      <c r="AW504" s="126"/>
      <c r="AX504" s="126"/>
      <c r="AY504" s="126"/>
      <c r="AZ504" s="126"/>
      <c r="BA504" s="126"/>
      <c r="BB504" s="126"/>
      <c r="BC504" s="34"/>
      <c r="BD504" s="34"/>
      <c r="BE504" s="34"/>
      <c r="BF504" s="34"/>
      <c r="BG504" s="34"/>
      <c r="BH504" s="34"/>
      <c r="BI504" s="34"/>
      <c r="BJ504" s="34"/>
      <c r="BK504" s="34"/>
      <c r="BL504" s="67"/>
      <c r="BM504" s="67"/>
      <c r="BN504" s="34"/>
      <c r="BO504" s="34"/>
      <c r="BP504" s="34"/>
      <c r="BQ504" s="34"/>
      <c r="BR504" s="34"/>
      <c r="BS504" s="67"/>
      <c r="BT504" s="67"/>
      <c r="BU504" s="34"/>
      <c r="BV504" s="34"/>
      <c r="BW504" s="34"/>
      <c r="BX504" s="34"/>
      <c r="BY504" s="34"/>
      <c r="BZ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58"/>
      <c r="DG504" s="58"/>
      <c r="DH504" s="58"/>
      <c r="DI504" s="16"/>
    </row>
    <row r="505" spans="4:113" ht="15.75" customHeight="1" x14ac:dyDescent="0.35">
      <c r="D505" s="16"/>
      <c r="E505" s="16"/>
      <c r="G505" s="58"/>
      <c r="J505" s="58"/>
      <c r="L505" s="16"/>
      <c r="P505" s="16"/>
      <c r="T505" s="16"/>
      <c r="U505" s="59"/>
      <c r="V505" s="16"/>
      <c r="W505" s="16"/>
      <c r="X505" s="59"/>
      <c r="Y505" s="16"/>
      <c r="Z505" s="16"/>
      <c r="AA505" s="59"/>
      <c r="AB505" s="16"/>
      <c r="AC505" s="16"/>
      <c r="AD505" s="34"/>
      <c r="AE505" s="60"/>
      <c r="AF505" s="34"/>
      <c r="AG505" s="34"/>
      <c r="AH505" s="34"/>
      <c r="AI505" s="34"/>
      <c r="AJ505" s="60"/>
      <c r="AK505" s="34"/>
      <c r="AL505" s="34"/>
      <c r="AM505" s="34"/>
      <c r="AN505" s="34"/>
      <c r="AO505" s="34"/>
      <c r="AP505" s="34"/>
      <c r="AQ505" s="123"/>
      <c r="AR505" s="124"/>
      <c r="AS505" s="124"/>
      <c r="AT505" s="125"/>
      <c r="AU505" s="125"/>
      <c r="AV505" s="125"/>
      <c r="AW505" s="126"/>
      <c r="AX505" s="126"/>
      <c r="AY505" s="126"/>
      <c r="AZ505" s="126"/>
      <c r="BA505" s="126"/>
      <c r="BB505" s="126"/>
      <c r="BC505" s="34"/>
      <c r="BD505" s="34"/>
      <c r="BE505" s="34"/>
      <c r="BF505" s="34"/>
      <c r="BG505" s="34"/>
      <c r="BH505" s="34"/>
      <c r="BI505" s="34"/>
      <c r="BJ505" s="34"/>
      <c r="BK505" s="34"/>
      <c r="BL505" s="67"/>
      <c r="BM505" s="67"/>
      <c r="BN505" s="34"/>
      <c r="BO505" s="34"/>
      <c r="BP505" s="34"/>
      <c r="BQ505" s="34"/>
      <c r="BR505" s="34"/>
      <c r="BS505" s="67"/>
      <c r="BT505" s="67"/>
      <c r="BU505" s="34"/>
      <c r="BV505" s="34"/>
      <c r="BW505" s="34"/>
      <c r="BX505" s="34"/>
      <c r="BY505" s="34"/>
      <c r="BZ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58"/>
      <c r="DG505" s="58"/>
      <c r="DH505" s="58"/>
      <c r="DI505" s="16"/>
    </row>
    <row r="506" spans="4:113" ht="15.75" customHeight="1" x14ac:dyDescent="0.35">
      <c r="D506" s="16"/>
      <c r="E506" s="16"/>
      <c r="G506" s="58"/>
      <c r="J506" s="58"/>
      <c r="L506" s="16"/>
      <c r="P506" s="16"/>
      <c r="T506" s="16"/>
      <c r="U506" s="59"/>
      <c r="V506" s="16"/>
      <c r="W506" s="16"/>
      <c r="X506" s="59"/>
      <c r="Y506" s="16"/>
      <c r="Z506" s="16"/>
      <c r="AA506" s="59"/>
      <c r="AB506" s="16"/>
      <c r="AC506" s="16"/>
      <c r="AD506" s="34"/>
      <c r="AE506" s="60"/>
      <c r="AF506" s="34"/>
      <c r="AG506" s="34"/>
      <c r="AH506" s="34"/>
      <c r="AI506" s="34"/>
      <c r="AJ506" s="60"/>
      <c r="AK506" s="34"/>
      <c r="AL506" s="34"/>
      <c r="AM506" s="34"/>
      <c r="AN506" s="34"/>
      <c r="AO506" s="34"/>
      <c r="AP506" s="34"/>
      <c r="AQ506" s="123"/>
      <c r="AR506" s="124"/>
      <c r="AS506" s="124"/>
      <c r="AT506" s="125"/>
      <c r="AU506" s="125"/>
      <c r="AV506" s="125"/>
      <c r="AW506" s="126"/>
      <c r="AX506" s="126"/>
      <c r="AY506" s="126"/>
      <c r="AZ506" s="126"/>
      <c r="BA506" s="126"/>
      <c r="BB506" s="126"/>
      <c r="BC506" s="34"/>
      <c r="BD506" s="34"/>
      <c r="BE506" s="34"/>
      <c r="BF506" s="34"/>
      <c r="BG506" s="34"/>
      <c r="BH506" s="34"/>
      <c r="BI506" s="34"/>
      <c r="BJ506" s="34"/>
      <c r="BK506" s="34"/>
      <c r="BL506" s="67"/>
      <c r="BM506" s="67"/>
      <c r="BN506" s="34"/>
      <c r="BO506" s="34"/>
      <c r="BP506" s="34"/>
      <c r="BQ506" s="34"/>
      <c r="BR506" s="34"/>
      <c r="BS506" s="67"/>
      <c r="BT506" s="67"/>
      <c r="BU506" s="34"/>
      <c r="BV506" s="34"/>
      <c r="BW506" s="34"/>
      <c r="BX506" s="34"/>
      <c r="BY506" s="34"/>
      <c r="BZ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58"/>
      <c r="DG506" s="58"/>
      <c r="DH506" s="58"/>
      <c r="DI506" s="16"/>
    </row>
    <row r="507" spans="4:113" ht="15.75" customHeight="1" x14ac:dyDescent="0.35">
      <c r="D507" s="16"/>
      <c r="E507" s="16"/>
      <c r="G507" s="58"/>
      <c r="J507" s="58"/>
      <c r="L507" s="16"/>
      <c r="P507" s="16"/>
      <c r="T507" s="16"/>
      <c r="U507" s="59"/>
      <c r="V507" s="16"/>
      <c r="W507" s="16"/>
      <c r="X507" s="59"/>
      <c r="Y507" s="16"/>
      <c r="Z507" s="16"/>
      <c r="AA507" s="59"/>
      <c r="AB507" s="16"/>
      <c r="AC507" s="16"/>
      <c r="AD507" s="34"/>
      <c r="AE507" s="60"/>
      <c r="AF507" s="34"/>
      <c r="AG507" s="34"/>
      <c r="AH507" s="34"/>
      <c r="AI507" s="34"/>
      <c r="AJ507" s="60"/>
      <c r="AK507" s="34"/>
      <c r="AL507" s="34"/>
      <c r="AM507" s="34"/>
      <c r="AN507" s="34"/>
      <c r="AO507" s="34"/>
      <c r="AP507" s="34"/>
      <c r="AQ507" s="127"/>
      <c r="AR507" s="124"/>
      <c r="AS507" s="124"/>
      <c r="AT507" s="125"/>
      <c r="AU507" s="125"/>
      <c r="AV507" s="125"/>
      <c r="AW507" s="126"/>
      <c r="AX507" s="126"/>
      <c r="AY507" s="126"/>
      <c r="AZ507" s="126"/>
      <c r="BA507" s="126"/>
      <c r="BB507" s="126"/>
      <c r="BC507" s="34"/>
      <c r="BD507" s="34"/>
      <c r="BE507" s="34"/>
      <c r="BF507" s="34"/>
      <c r="BG507" s="34"/>
      <c r="BH507" s="34"/>
      <c r="BI507" s="34"/>
      <c r="BJ507" s="34"/>
      <c r="BK507" s="34"/>
      <c r="BL507" s="67"/>
      <c r="BM507" s="67"/>
      <c r="BN507" s="34"/>
      <c r="BO507" s="34"/>
      <c r="BP507" s="34"/>
      <c r="BQ507" s="34"/>
      <c r="BR507" s="34"/>
      <c r="BS507" s="67"/>
      <c r="BT507" s="67"/>
      <c r="BU507" s="34"/>
      <c r="BV507" s="34"/>
      <c r="BW507" s="34"/>
      <c r="BX507" s="34"/>
      <c r="BY507" s="34"/>
      <c r="BZ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58"/>
      <c r="DG507" s="58"/>
      <c r="DH507" s="58"/>
      <c r="DI507" s="16"/>
    </row>
    <row r="508" spans="4:113" ht="15.75" customHeight="1" x14ac:dyDescent="0.35">
      <c r="D508" s="16"/>
      <c r="E508" s="16"/>
      <c r="G508" s="58"/>
      <c r="J508" s="58"/>
      <c r="L508" s="16"/>
      <c r="P508" s="16"/>
      <c r="T508" s="16"/>
      <c r="U508" s="59"/>
      <c r="V508" s="16"/>
      <c r="W508" s="16"/>
      <c r="X508" s="59"/>
      <c r="Y508" s="16"/>
      <c r="Z508" s="16"/>
      <c r="AA508" s="59"/>
      <c r="AB508" s="16"/>
      <c r="AC508" s="16"/>
      <c r="AD508" s="34"/>
      <c r="AE508" s="60"/>
      <c r="AF508" s="34"/>
      <c r="AG508" s="34"/>
      <c r="AH508" s="34"/>
      <c r="AI508" s="34"/>
      <c r="AJ508" s="60"/>
      <c r="AK508" s="34"/>
      <c r="AL508" s="34"/>
      <c r="AM508" s="34"/>
      <c r="AN508" s="34"/>
      <c r="AO508" s="34"/>
      <c r="AP508" s="34"/>
      <c r="AQ508" s="123"/>
      <c r="AR508" s="124"/>
      <c r="AS508" s="124"/>
      <c r="AT508" s="125"/>
      <c r="AU508" s="125"/>
      <c r="AV508" s="125"/>
      <c r="AW508" s="126"/>
      <c r="AX508" s="126"/>
      <c r="AY508" s="126"/>
      <c r="AZ508" s="126"/>
      <c r="BA508" s="126"/>
      <c r="BB508" s="126"/>
      <c r="BC508" s="34"/>
      <c r="BD508" s="34"/>
      <c r="BE508" s="34"/>
      <c r="BF508" s="34"/>
      <c r="BG508" s="34"/>
      <c r="BH508" s="34"/>
      <c r="BI508" s="34"/>
      <c r="BJ508" s="34"/>
      <c r="BK508" s="34"/>
      <c r="BL508" s="67"/>
      <c r="BM508" s="67"/>
      <c r="BN508" s="34"/>
      <c r="BO508" s="34"/>
      <c r="BP508" s="34"/>
      <c r="BQ508" s="34"/>
      <c r="BR508" s="34"/>
      <c r="BS508" s="67"/>
      <c r="BT508" s="67"/>
      <c r="BU508" s="34"/>
      <c r="BV508" s="34"/>
      <c r="BW508" s="34"/>
      <c r="BX508" s="34"/>
      <c r="BY508" s="34"/>
      <c r="BZ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58"/>
      <c r="DG508" s="58"/>
      <c r="DH508" s="58"/>
      <c r="DI508" s="16"/>
    </row>
    <row r="509" spans="4:113" ht="15.75" customHeight="1" x14ac:dyDescent="0.35">
      <c r="D509" s="16"/>
      <c r="E509" s="16"/>
      <c r="G509" s="58"/>
      <c r="J509" s="58"/>
      <c r="L509" s="16"/>
      <c r="P509" s="16"/>
      <c r="T509" s="16"/>
      <c r="U509" s="59"/>
      <c r="V509" s="16"/>
      <c r="W509" s="16"/>
      <c r="X509" s="59"/>
      <c r="Y509" s="16"/>
      <c r="Z509" s="16"/>
      <c r="AA509" s="59"/>
      <c r="AB509" s="16"/>
      <c r="AC509" s="16"/>
      <c r="AD509" s="34"/>
      <c r="AE509" s="60"/>
      <c r="AF509" s="34"/>
      <c r="AG509" s="34"/>
      <c r="AH509" s="34"/>
      <c r="AI509" s="34"/>
      <c r="AJ509" s="60"/>
      <c r="AK509" s="34"/>
      <c r="AL509" s="34"/>
      <c r="AM509" s="34"/>
      <c r="AN509" s="34"/>
      <c r="AO509" s="34"/>
      <c r="AP509" s="34"/>
      <c r="AQ509" s="123"/>
      <c r="AR509" s="124"/>
      <c r="AS509" s="124"/>
      <c r="AT509" s="125"/>
      <c r="AU509" s="125"/>
      <c r="AV509" s="125"/>
      <c r="AW509" s="126"/>
      <c r="AX509" s="126"/>
      <c r="AY509" s="126"/>
      <c r="AZ509" s="126"/>
      <c r="BA509" s="126"/>
      <c r="BB509" s="126"/>
      <c r="BC509" s="34"/>
      <c r="BD509" s="34"/>
      <c r="BE509" s="34"/>
      <c r="BF509" s="34"/>
      <c r="BG509" s="34"/>
      <c r="BH509" s="34"/>
      <c r="BI509" s="34"/>
      <c r="BJ509" s="34"/>
      <c r="BK509" s="34"/>
      <c r="BL509" s="67"/>
      <c r="BM509" s="67"/>
      <c r="BN509" s="34"/>
      <c r="BO509" s="34"/>
      <c r="BP509" s="34"/>
      <c r="BQ509" s="34"/>
      <c r="BR509" s="34"/>
      <c r="BS509" s="67"/>
      <c r="BT509" s="67"/>
      <c r="BU509" s="34"/>
      <c r="BV509" s="34"/>
      <c r="BW509" s="34"/>
      <c r="BX509" s="34"/>
      <c r="BY509" s="34"/>
      <c r="BZ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58"/>
      <c r="DG509" s="58"/>
      <c r="DH509" s="58"/>
      <c r="DI509" s="16"/>
    </row>
    <row r="510" spans="4:113" ht="15.75" customHeight="1" x14ac:dyDescent="0.35">
      <c r="D510" s="16"/>
      <c r="E510" s="16"/>
      <c r="G510" s="58"/>
      <c r="J510" s="58"/>
      <c r="L510" s="16"/>
      <c r="P510" s="16"/>
      <c r="T510" s="16"/>
      <c r="U510" s="59"/>
      <c r="V510" s="16"/>
      <c r="W510" s="16"/>
      <c r="X510" s="59"/>
      <c r="Y510" s="16"/>
      <c r="Z510" s="16"/>
      <c r="AA510" s="59"/>
      <c r="AB510" s="16"/>
      <c r="AC510" s="16"/>
      <c r="AD510" s="34"/>
      <c r="AE510" s="60"/>
      <c r="AF510" s="34"/>
      <c r="AG510" s="34"/>
      <c r="AH510" s="34"/>
      <c r="AI510" s="34"/>
      <c r="AJ510" s="60"/>
      <c r="AK510" s="34"/>
      <c r="AL510" s="34"/>
      <c r="AM510" s="34"/>
      <c r="AN510" s="34"/>
      <c r="AO510" s="34"/>
      <c r="AP510" s="34"/>
      <c r="AQ510" s="123"/>
      <c r="AR510" s="124"/>
      <c r="AS510" s="124"/>
      <c r="AT510" s="125"/>
      <c r="AU510" s="125"/>
      <c r="AV510" s="125"/>
      <c r="AW510" s="126"/>
      <c r="AX510" s="126"/>
      <c r="AY510" s="126"/>
      <c r="AZ510" s="126"/>
      <c r="BA510" s="126"/>
      <c r="BB510" s="126"/>
      <c r="BC510" s="34"/>
      <c r="BD510" s="34"/>
      <c r="BE510" s="34"/>
      <c r="BF510" s="34"/>
      <c r="BG510" s="34"/>
      <c r="BH510" s="34"/>
      <c r="BI510" s="34"/>
      <c r="BJ510" s="34"/>
      <c r="BK510" s="34"/>
      <c r="BL510" s="67"/>
      <c r="BM510" s="67"/>
      <c r="BN510" s="34"/>
      <c r="BO510" s="34"/>
      <c r="BP510" s="34"/>
      <c r="BQ510" s="34"/>
      <c r="BR510" s="34"/>
      <c r="BS510" s="67"/>
      <c r="BT510" s="67"/>
      <c r="BU510" s="34"/>
      <c r="BV510" s="34"/>
      <c r="BW510" s="34"/>
      <c r="BX510" s="34"/>
      <c r="BY510" s="34"/>
      <c r="BZ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58"/>
      <c r="DG510" s="58"/>
      <c r="DH510" s="58"/>
      <c r="DI510" s="16"/>
    </row>
    <row r="511" spans="4:113" ht="15.75" customHeight="1" x14ac:dyDescent="0.35">
      <c r="D511" s="16"/>
      <c r="E511" s="16"/>
      <c r="G511" s="58"/>
      <c r="J511" s="58"/>
      <c r="L511" s="16"/>
      <c r="P511" s="16"/>
      <c r="T511" s="16"/>
      <c r="U511" s="59"/>
      <c r="V511" s="16"/>
      <c r="W511" s="16"/>
      <c r="X511" s="59"/>
      <c r="Y511" s="16"/>
      <c r="Z511" s="16"/>
      <c r="AA511" s="59"/>
      <c r="AB511" s="16"/>
      <c r="AC511" s="16"/>
      <c r="AD511" s="34"/>
      <c r="AE511" s="60"/>
      <c r="AF511" s="34"/>
      <c r="AG511" s="34"/>
      <c r="AH511" s="34"/>
      <c r="AI511" s="34"/>
      <c r="AJ511" s="60"/>
      <c r="AK511" s="34"/>
      <c r="AL511" s="34"/>
      <c r="AM511" s="34"/>
      <c r="AN511" s="34"/>
      <c r="AO511" s="34"/>
      <c r="AP511" s="34"/>
      <c r="AQ511" s="123"/>
      <c r="AR511" s="124"/>
      <c r="AS511" s="124"/>
      <c r="AT511" s="125"/>
      <c r="AU511" s="125"/>
      <c r="AV511" s="125"/>
      <c r="AW511" s="126"/>
      <c r="AX511" s="126"/>
      <c r="AY511" s="126"/>
      <c r="AZ511" s="126"/>
      <c r="BA511" s="126"/>
      <c r="BB511" s="126"/>
      <c r="BC511" s="34"/>
      <c r="BD511" s="34"/>
      <c r="BE511" s="34"/>
      <c r="BF511" s="34"/>
      <c r="BG511" s="34"/>
      <c r="BH511" s="34"/>
      <c r="BI511" s="34"/>
      <c r="BJ511" s="34"/>
      <c r="BK511" s="34"/>
      <c r="BL511" s="67"/>
      <c r="BM511" s="67"/>
      <c r="BN511" s="34"/>
      <c r="BO511" s="34"/>
      <c r="BP511" s="34"/>
      <c r="BQ511" s="34"/>
      <c r="BR511" s="34"/>
      <c r="BS511" s="67"/>
      <c r="BT511" s="67"/>
      <c r="BU511" s="34"/>
      <c r="BV511" s="34"/>
      <c r="BW511" s="34"/>
      <c r="BX511" s="34"/>
      <c r="BY511" s="34"/>
      <c r="BZ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58"/>
      <c r="DG511" s="58"/>
      <c r="DH511" s="58"/>
      <c r="DI511" s="16"/>
    </row>
    <row r="512" spans="4:113" ht="15.75" customHeight="1" x14ac:dyDescent="0.35">
      <c r="D512" s="16"/>
      <c r="E512" s="16"/>
      <c r="G512" s="58"/>
      <c r="J512" s="58"/>
      <c r="L512" s="16"/>
      <c r="P512" s="16"/>
      <c r="T512" s="16"/>
      <c r="U512" s="59"/>
      <c r="V512" s="16"/>
      <c r="W512" s="16"/>
      <c r="X512" s="59"/>
      <c r="Y512" s="16"/>
      <c r="Z512" s="16"/>
      <c r="AA512" s="59"/>
      <c r="AB512" s="16"/>
      <c r="AC512" s="16"/>
      <c r="AD512" s="34"/>
      <c r="AE512" s="60"/>
      <c r="AF512" s="34"/>
      <c r="AG512" s="34"/>
      <c r="AH512" s="34"/>
      <c r="AI512" s="34"/>
      <c r="AJ512" s="60"/>
      <c r="AK512" s="34"/>
      <c r="AL512" s="34"/>
      <c r="AM512" s="34"/>
      <c r="AN512" s="34"/>
      <c r="AO512" s="34"/>
      <c r="AP512" s="34"/>
      <c r="AQ512" s="123"/>
      <c r="AR512" s="124"/>
      <c r="AS512" s="124"/>
      <c r="AT512" s="125"/>
      <c r="AU512" s="125"/>
      <c r="AV512" s="125"/>
      <c r="AW512" s="126"/>
      <c r="AX512" s="126"/>
      <c r="AY512" s="126"/>
      <c r="AZ512" s="126"/>
      <c r="BA512" s="126"/>
      <c r="BB512" s="126"/>
      <c r="BC512" s="34"/>
      <c r="BD512" s="34"/>
      <c r="BE512" s="34"/>
      <c r="BF512" s="34"/>
      <c r="BG512" s="34"/>
      <c r="BH512" s="34"/>
      <c r="BI512" s="34"/>
      <c r="BJ512" s="34"/>
      <c r="BK512" s="34"/>
      <c r="BL512" s="67"/>
      <c r="BM512" s="67"/>
      <c r="BN512" s="34"/>
      <c r="BO512" s="34"/>
      <c r="BP512" s="34"/>
      <c r="BQ512" s="34"/>
      <c r="BR512" s="34"/>
      <c r="BS512" s="67"/>
      <c r="BT512" s="67"/>
      <c r="BU512" s="34"/>
      <c r="BV512" s="34"/>
      <c r="BW512" s="34"/>
      <c r="BX512" s="34"/>
      <c r="BY512" s="34"/>
      <c r="BZ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58"/>
      <c r="DG512" s="58"/>
      <c r="DH512" s="58"/>
      <c r="DI512" s="16"/>
    </row>
    <row r="513" spans="4:113" ht="15.75" customHeight="1" x14ac:dyDescent="0.35">
      <c r="D513" s="16"/>
      <c r="E513" s="16"/>
      <c r="G513" s="58"/>
      <c r="J513" s="58"/>
      <c r="L513" s="16"/>
      <c r="P513" s="16"/>
      <c r="T513" s="16"/>
      <c r="U513" s="59"/>
      <c r="V513" s="16"/>
      <c r="W513" s="16"/>
      <c r="X513" s="59"/>
      <c r="Y513" s="16"/>
      <c r="Z513" s="16"/>
      <c r="AA513" s="59"/>
      <c r="AB513" s="16"/>
      <c r="AC513" s="16"/>
      <c r="AD513" s="34"/>
      <c r="AE513" s="60"/>
      <c r="AF513" s="34"/>
      <c r="AG513" s="34"/>
      <c r="AH513" s="34"/>
      <c r="AI513" s="34"/>
      <c r="AJ513" s="60"/>
      <c r="AK513" s="34"/>
      <c r="AL513" s="34"/>
      <c r="AM513" s="34"/>
      <c r="AN513" s="34"/>
      <c r="AO513" s="34"/>
      <c r="AP513" s="34"/>
      <c r="AQ513" s="123"/>
      <c r="AR513" s="124"/>
      <c r="AS513" s="124"/>
      <c r="AT513" s="125"/>
      <c r="AU513" s="125"/>
      <c r="AV513" s="125"/>
      <c r="AW513" s="126"/>
      <c r="AX513" s="126"/>
      <c r="AY513" s="126"/>
      <c r="AZ513" s="126"/>
      <c r="BA513" s="126"/>
      <c r="BB513" s="126"/>
      <c r="BC513" s="34"/>
      <c r="BD513" s="34"/>
      <c r="BE513" s="34"/>
      <c r="BF513" s="34"/>
      <c r="BG513" s="34"/>
      <c r="BH513" s="34"/>
      <c r="BI513" s="34"/>
      <c r="BJ513" s="34"/>
      <c r="BK513" s="34"/>
      <c r="BL513" s="67"/>
      <c r="BM513" s="67"/>
      <c r="BN513" s="34"/>
      <c r="BO513" s="34"/>
      <c r="BP513" s="34"/>
      <c r="BQ513" s="34"/>
      <c r="BR513" s="34"/>
      <c r="BS513" s="67"/>
      <c r="BT513" s="67"/>
      <c r="BU513" s="34"/>
      <c r="BV513" s="34"/>
      <c r="BW513" s="34"/>
      <c r="BX513" s="34"/>
      <c r="BY513" s="34"/>
      <c r="BZ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58"/>
      <c r="DG513" s="58"/>
      <c r="DH513" s="58"/>
      <c r="DI513" s="16"/>
    </row>
    <row r="514" spans="4:113" ht="15.75" customHeight="1" x14ac:dyDescent="0.35">
      <c r="D514" s="16"/>
      <c r="E514" s="16"/>
      <c r="G514" s="58"/>
      <c r="J514" s="58"/>
      <c r="L514" s="16"/>
      <c r="P514" s="16"/>
      <c r="T514" s="16"/>
      <c r="U514" s="59"/>
      <c r="V514" s="16"/>
      <c r="W514" s="16"/>
      <c r="X514" s="59"/>
      <c r="Y514" s="16"/>
      <c r="Z514" s="16"/>
      <c r="AA514" s="59"/>
      <c r="AB514" s="16"/>
      <c r="AC514" s="16"/>
      <c r="AD514" s="34"/>
      <c r="AE514" s="60"/>
      <c r="AF514" s="34"/>
      <c r="AG514" s="34"/>
      <c r="AH514" s="34"/>
      <c r="AI514" s="34"/>
      <c r="AJ514" s="60"/>
      <c r="AK514" s="34"/>
      <c r="AL514" s="34"/>
      <c r="AM514" s="34"/>
      <c r="AN514" s="34"/>
      <c r="AO514" s="34"/>
      <c r="AP514" s="34"/>
      <c r="AQ514" s="123"/>
      <c r="AR514" s="124"/>
      <c r="AS514" s="124"/>
      <c r="AT514" s="125"/>
      <c r="AU514" s="125"/>
      <c r="AV514" s="125"/>
      <c r="AW514" s="126"/>
      <c r="AX514" s="126"/>
      <c r="AY514" s="126"/>
      <c r="AZ514" s="126"/>
      <c r="BA514" s="126"/>
      <c r="BB514" s="126"/>
      <c r="BC514" s="34"/>
      <c r="BD514" s="34"/>
      <c r="BE514" s="34"/>
      <c r="BF514" s="34"/>
      <c r="BG514" s="34"/>
      <c r="BH514" s="34"/>
      <c r="BI514" s="34"/>
      <c r="BJ514" s="34"/>
      <c r="BK514" s="34"/>
      <c r="BL514" s="67"/>
      <c r="BM514" s="67"/>
      <c r="BN514" s="34"/>
      <c r="BO514" s="34"/>
      <c r="BP514" s="34"/>
      <c r="BQ514" s="34"/>
      <c r="BR514" s="34"/>
      <c r="BS514" s="67"/>
      <c r="BT514" s="67"/>
      <c r="BU514" s="34"/>
      <c r="BV514" s="34"/>
      <c r="BW514" s="34"/>
      <c r="BX514" s="34"/>
      <c r="BY514" s="34"/>
      <c r="BZ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58"/>
      <c r="DG514" s="58"/>
      <c r="DH514" s="58"/>
      <c r="DI514" s="16"/>
    </row>
    <row r="515" spans="4:113" ht="15.75" customHeight="1" x14ac:dyDescent="0.35">
      <c r="D515" s="16"/>
      <c r="E515" s="16"/>
      <c r="G515" s="58"/>
      <c r="J515" s="58"/>
      <c r="L515" s="16"/>
      <c r="P515" s="16"/>
      <c r="T515" s="16"/>
      <c r="U515" s="59"/>
      <c r="V515" s="16"/>
      <c r="W515" s="16"/>
      <c r="X515" s="59"/>
      <c r="Y515" s="16"/>
      <c r="Z515" s="16"/>
      <c r="AA515" s="59"/>
      <c r="AB515" s="16"/>
      <c r="AC515" s="16"/>
      <c r="AD515" s="34"/>
      <c r="AE515" s="60"/>
      <c r="AF515" s="34"/>
      <c r="AG515" s="34"/>
      <c r="AH515" s="34"/>
      <c r="AI515" s="34"/>
      <c r="AJ515" s="60"/>
      <c r="AK515" s="34"/>
      <c r="AL515" s="34"/>
      <c r="AM515" s="34"/>
      <c r="AN515" s="34"/>
      <c r="AO515" s="34"/>
      <c r="AP515" s="34"/>
      <c r="AQ515" s="123"/>
      <c r="AR515" s="124"/>
      <c r="AS515" s="124"/>
      <c r="AT515" s="125"/>
      <c r="AU515" s="125"/>
      <c r="AV515" s="125"/>
      <c r="AW515" s="126"/>
      <c r="AX515" s="126"/>
      <c r="AY515" s="126"/>
      <c r="AZ515" s="126"/>
      <c r="BA515" s="126"/>
      <c r="BB515" s="126"/>
      <c r="BC515" s="34"/>
      <c r="BD515" s="34"/>
      <c r="BE515" s="34"/>
      <c r="BF515" s="34"/>
      <c r="BG515" s="34"/>
      <c r="BH515" s="34"/>
      <c r="BI515" s="34"/>
      <c r="BJ515" s="34"/>
      <c r="BK515" s="34"/>
      <c r="BL515" s="67"/>
      <c r="BM515" s="67"/>
      <c r="BN515" s="34"/>
      <c r="BO515" s="34"/>
      <c r="BP515" s="34"/>
      <c r="BQ515" s="34"/>
      <c r="BR515" s="34"/>
      <c r="BS515" s="67"/>
      <c r="BT515" s="67"/>
      <c r="BU515" s="34"/>
      <c r="BV515" s="34"/>
      <c r="BW515" s="34"/>
      <c r="BX515" s="34"/>
      <c r="BY515" s="34"/>
      <c r="BZ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58"/>
      <c r="DG515" s="58"/>
      <c r="DH515" s="58"/>
      <c r="DI515" s="16"/>
    </row>
    <row r="516" spans="4:113" ht="15.75" customHeight="1" x14ac:dyDescent="0.35">
      <c r="D516" s="16"/>
      <c r="E516" s="16"/>
      <c r="G516" s="58"/>
      <c r="J516" s="58"/>
      <c r="L516" s="16"/>
      <c r="P516" s="16"/>
      <c r="T516" s="16"/>
      <c r="U516" s="59"/>
      <c r="V516" s="16"/>
      <c r="W516" s="16"/>
      <c r="X516" s="59"/>
      <c r="Y516" s="16"/>
      <c r="Z516" s="16"/>
      <c r="AA516" s="59"/>
      <c r="AB516" s="16"/>
      <c r="AC516" s="16"/>
      <c r="AD516" s="34"/>
      <c r="AE516" s="60"/>
      <c r="AF516" s="34"/>
      <c r="AG516" s="34"/>
      <c r="AH516" s="34"/>
      <c r="AI516" s="34"/>
      <c r="AJ516" s="60"/>
      <c r="AK516" s="34"/>
      <c r="AL516" s="34"/>
      <c r="AM516" s="34"/>
      <c r="AN516" s="34"/>
      <c r="AO516" s="34"/>
      <c r="AP516" s="34"/>
      <c r="AQ516" s="123"/>
      <c r="AR516" s="124"/>
      <c r="AS516" s="124"/>
      <c r="AT516" s="125"/>
      <c r="AU516" s="125"/>
      <c r="AV516" s="125"/>
      <c r="AW516" s="126"/>
      <c r="AX516" s="126"/>
      <c r="AY516" s="126"/>
      <c r="AZ516" s="126"/>
      <c r="BA516" s="126"/>
      <c r="BB516" s="126"/>
      <c r="BC516" s="34"/>
      <c r="BD516" s="34"/>
      <c r="BE516" s="34"/>
      <c r="BF516" s="34"/>
      <c r="BG516" s="34"/>
      <c r="BH516" s="34"/>
      <c r="BI516" s="34"/>
      <c r="BJ516" s="34"/>
      <c r="BK516" s="34"/>
      <c r="BL516" s="67"/>
      <c r="BM516" s="67"/>
      <c r="BN516" s="34"/>
      <c r="BO516" s="34"/>
      <c r="BP516" s="34"/>
      <c r="BQ516" s="34"/>
      <c r="BR516" s="34"/>
      <c r="BS516" s="67"/>
      <c r="BT516" s="67"/>
      <c r="BU516" s="34"/>
      <c r="BV516" s="34"/>
      <c r="BW516" s="34"/>
      <c r="BX516" s="34"/>
      <c r="BY516" s="34"/>
      <c r="BZ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58"/>
      <c r="DG516" s="58"/>
      <c r="DH516" s="58"/>
      <c r="DI516" s="16"/>
    </row>
    <row r="517" spans="4:113" ht="15.75" customHeight="1" x14ac:dyDescent="0.35">
      <c r="D517" s="16"/>
      <c r="E517" s="16"/>
      <c r="G517" s="58"/>
      <c r="J517" s="58"/>
      <c r="L517" s="16"/>
      <c r="P517" s="16"/>
      <c r="T517" s="16"/>
      <c r="U517" s="59"/>
      <c r="V517" s="16"/>
      <c r="W517" s="16"/>
      <c r="X517" s="59"/>
      <c r="Y517" s="16"/>
      <c r="Z517" s="16"/>
      <c r="AA517" s="59"/>
      <c r="AB517" s="16"/>
      <c r="AC517" s="16"/>
      <c r="AD517" s="34"/>
      <c r="AE517" s="60"/>
      <c r="AF517" s="34"/>
      <c r="AG517" s="34"/>
      <c r="AH517" s="34"/>
      <c r="AI517" s="34"/>
      <c r="AJ517" s="60"/>
      <c r="AK517" s="34"/>
      <c r="AL517" s="34"/>
      <c r="AM517" s="34"/>
      <c r="AN517" s="34"/>
      <c r="AO517" s="34"/>
      <c r="AP517" s="34"/>
      <c r="AQ517" s="123"/>
      <c r="AR517" s="124"/>
      <c r="AS517" s="124"/>
      <c r="AT517" s="125"/>
      <c r="AU517" s="125"/>
      <c r="AV517" s="125"/>
      <c r="AW517" s="126"/>
      <c r="AX517" s="126"/>
      <c r="AY517" s="126"/>
      <c r="AZ517" s="126"/>
      <c r="BA517" s="126"/>
      <c r="BB517" s="126"/>
      <c r="BC517" s="34"/>
      <c r="BD517" s="34"/>
      <c r="BE517" s="34"/>
      <c r="BF517" s="34"/>
      <c r="BG517" s="34"/>
      <c r="BH517" s="34"/>
      <c r="BI517" s="34"/>
      <c r="BJ517" s="34"/>
      <c r="BK517" s="34"/>
      <c r="BL517" s="67"/>
      <c r="BM517" s="67"/>
      <c r="BN517" s="34"/>
      <c r="BO517" s="34"/>
      <c r="BP517" s="34"/>
      <c r="BQ517" s="34"/>
      <c r="BR517" s="34"/>
      <c r="BS517" s="67"/>
      <c r="BT517" s="67"/>
      <c r="BU517" s="34"/>
      <c r="BV517" s="34"/>
      <c r="BW517" s="34"/>
      <c r="BX517" s="34"/>
      <c r="BY517" s="34"/>
      <c r="BZ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58"/>
      <c r="DG517" s="58"/>
      <c r="DH517" s="58"/>
      <c r="DI517" s="16"/>
    </row>
    <row r="518" spans="4:113" ht="15.75" customHeight="1" x14ac:dyDescent="0.35">
      <c r="D518" s="16"/>
      <c r="E518" s="16"/>
      <c r="G518" s="58"/>
      <c r="J518" s="58"/>
      <c r="L518" s="16"/>
      <c r="P518" s="16"/>
      <c r="T518" s="16"/>
      <c r="U518" s="59"/>
      <c r="V518" s="16"/>
      <c r="W518" s="16"/>
      <c r="X518" s="59"/>
      <c r="Y518" s="16"/>
      <c r="Z518" s="16"/>
      <c r="AA518" s="59"/>
      <c r="AB518" s="16"/>
      <c r="AC518" s="16"/>
      <c r="AD518" s="34"/>
      <c r="AE518" s="60"/>
      <c r="AF518" s="34"/>
      <c r="AG518" s="34"/>
      <c r="AH518" s="34"/>
      <c r="AI518" s="34"/>
      <c r="AJ518" s="60"/>
      <c r="AK518" s="34"/>
      <c r="AL518" s="34"/>
      <c r="AM518" s="34"/>
      <c r="AN518" s="34"/>
      <c r="AO518" s="34"/>
      <c r="AP518" s="34"/>
      <c r="AQ518" s="123"/>
      <c r="AR518" s="124"/>
      <c r="AS518" s="124"/>
      <c r="AT518" s="125"/>
      <c r="AU518" s="125"/>
      <c r="AV518" s="125"/>
      <c r="AW518" s="126"/>
      <c r="AX518" s="126"/>
      <c r="AY518" s="126"/>
      <c r="AZ518" s="126"/>
      <c r="BA518" s="126"/>
      <c r="BB518" s="126"/>
      <c r="BC518" s="34"/>
      <c r="BD518" s="34"/>
      <c r="BE518" s="34"/>
      <c r="BF518" s="34"/>
      <c r="BG518" s="34"/>
      <c r="BH518" s="34"/>
      <c r="BI518" s="34"/>
      <c r="BJ518" s="34"/>
      <c r="BK518" s="34"/>
      <c r="BL518" s="67"/>
      <c r="BM518" s="67"/>
      <c r="BN518" s="34"/>
      <c r="BO518" s="34"/>
      <c r="BP518" s="34"/>
      <c r="BQ518" s="34"/>
      <c r="BR518" s="34"/>
      <c r="BS518" s="67"/>
      <c r="BT518" s="67"/>
      <c r="BU518" s="34"/>
      <c r="BV518" s="34"/>
      <c r="BW518" s="34"/>
      <c r="BX518" s="34"/>
      <c r="BY518" s="34"/>
      <c r="BZ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58"/>
      <c r="DG518" s="58"/>
      <c r="DH518" s="58"/>
      <c r="DI518" s="16"/>
    </row>
    <row r="519" spans="4:113" ht="15.75" customHeight="1" x14ac:dyDescent="0.35">
      <c r="D519" s="16"/>
      <c r="E519" s="16"/>
      <c r="G519" s="58"/>
      <c r="J519" s="58"/>
      <c r="L519" s="16"/>
      <c r="P519" s="16"/>
      <c r="T519" s="16"/>
      <c r="U519" s="59"/>
      <c r="V519" s="16"/>
      <c r="W519" s="16"/>
      <c r="X519" s="59"/>
      <c r="Y519" s="16"/>
      <c r="Z519" s="16"/>
      <c r="AA519" s="59"/>
      <c r="AB519" s="16"/>
      <c r="AC519" s="16"/>
      <c r="AD519" s="34"/>
      <c r="AE519" s="60"/>
      <c r="AF519" s="34"/>
      <c r="AG519" s="34"/>
      <c r="AH519" s="34"/>
      <c r="AI519" s="34"/>
      <c r="AJ519" s="60"/>
      <c r="AK519" s="34"/>
      <c r="AL519" s="34"/>
      <c r="AM519" s="34"/>
      <c r="AN519" s="34"/>
      <c r="AO519" s="34"/>
      <c r="AP519" s="34"/>
      <c r="AQ519" s="123"/>
      <c r="AR519" s="124"/>
      <c r="AS519" s="124"/>
      <c r="AT519" s="125"/>
      <c r="AU519" s="125"/>
      <c r="AV519" s="125"/>
      <c r="AW519" s="126"/>
      <c r="AX519" s="126"/>
      <c r="AY519" s="126"/>
      <c r="AZ519" s="126"/>
      <c r="BA519" s="126"/>
      <c r="BB519" s="126"/>
      <c r="BC519" s="34"/>
      <c r="BD519" s="34"/>
      <c r="BE519" s="34"/>
      <c r="BF519" s="34"/>
      <c r="BG519" s="34"/>
      <c r="BH519" s="34"/>
      <c r="BI519" s="34"/>
      <c r="BJ519" s="34"/>
      <c r="BK519" s="34"/>
      <c r="BL519" s="67"/>
      <c r="BM519" s="67"/>
      <c r="BN519" s="34"/>
      <c r="BO519" s="34"/>
      <c r="BP519" s="34"/>
      <c r="BQ519" s="34"/>
      <c r="BR519" s="34"/>
      <c r="BS519" s="67"/>
      <c r="BT519" s="67"/>
      <c r="BU519" s="34"/>
      <c r="BV519" s="34"/>
      <c r="BW519" s="34"/>
      <c r="BX519" s="34"/>
      <c r="BY519" s="34"/>
      <c r="BZ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58"/>
      <c r="DG519" s="58"/>
      <c r="DH519" s="58"/>
      <c r="DI519" s="16"/>
    </row>
    <row r="520" spans="4:113" ht="15.75" customHeight="1" x14ac:dyDescent="0.35">
      <c r="D520" s="16"/>
      <c r="E520" s="16"/>
      <c r="G520" s="58"/>
      <c r="J520" s="58"/>
      <c r="L520" s="16"/>
      <c r="P520" s="16"/>
      <c r="T520" s="16"/>
      <c r="U520" s="59"/>
      <c r="V520" s="16"/>
      <c r="W520" s="16"/>
      <c r="X520" s="59"/>
      <c r="Y520" s="16"/>
      <c r="Z520" s="16"/>
      <c r="AA520" s="59"/>
      <c r="AB520" s="16"/>
      <c r="AC520" s="16"/>
      <c r="AD520" s="34"/>
      <c r="AE520" s="60"/>
      <c r="AF520" s="34"/>
      <c r="AG520" s="34"/>
      <c r="AH520" s="34"/>
      <c r="AI520" s="34"/>
      <c r="AJ520" s="60"/>
      <c r="AK520" s="34"/>
      <c r="AL520" s="34"/>
      <c r="AM520" s="34"/>
      <c r="AN520" s="34"/>
      <c r="AO520" s="34"/>
      <c r="AP520" s="34"/>
      <c r="AQ520" s="123"/>
      <c r="AR520" s="124"/>
      <c r="AS520" s="124"/>
      <c r="AT520" s="125"/>
      <c r="AU520" s="125"/>
      <c r="AV520" s="125"/>
      <c r="AW520" s="126"/>
      <c r="AX520" s="126"/>
      <c r="AY520" s="126"/>
      <c r="AZ520" s="126"/>
      <c r="BA520" s="126"/>
      <c r="BB520" s="126"/>
      <c r="BC520" s="34"/>
      <c r="BD520" s="34"/>
      <c r="BE520" s="34"/>
      <c r="BF520" s="34"/>
      <c r="BG520" s="34"/>
      <c r="BH520" s="34"/>
      <c r="BI520" s="34"/>
      <c r="BJ520" s="34"/>
      <c r="BK520" s="34"/>
      <c r="BL520" s="67"/>
      <c r="BM520" s="67"/>
      <c r="BN520" s="34"/>
      <c r="BO520" s="34"/>
      <c r="BP520" s="34"/>
      <c r="BQ520" s="34"/>
      <c r="BR520" s="34"/>
      <c r="BS520" s="67"/>
      <c r="BT520" s="67"/>
      <c r="BU520" s="34"/>
      <c r="BV520" s="34"/>
      <c r="BW520" s="34"/>
      <c r="BX520" s="34"/>
      <c r="BY520" s="34"/>
      <c r="BZ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58"/>
      <c r="DG520" s="58"/>
      <c r="DH520" s="58"/>
      <c r="DI520" s="16"/>
    </row>
    <row r="521" spans="4:113" ht="15.75" customHeight="1" x14ac:dyDescent="0.35">
      <c r="D521" s="16"/>
      <c r="E521" s="16"/>
      <c r="G521" s="58"/>
      <c r="J521" s="58"/>
      <c r="L521" s="16"/>
      <c r="P521" s="16"/>
      <c r="T521" s="16"/>
      <c r="U521" s="59"/>
      <c r="V521" s="16"/>
      <c r="W521" s="16"/>
      <c r="X521" s="59"/>
      <c r="Y521" s="16"/>
      <c r="Z521" s="16"/>
      <c r="AA521" s="59"/>
      <c r="AB521" s="16"/>
      <c r="AC521" s="16"/>
      <c r="AD521" s="34"/>
      <c r="AE521" s="60"/>
      <c r="AF521" s="34"/>
      <c r="AG521" s="34"/>
      <c r="AH521" s="34"/>
      <c r="AI521" s="34"/>
      <c r="AJ521" s="60"/>
      <c r="AK521" s="34"/>
      <c r="AL521" s="34"/>
      <c r="AM521" s="34"/>
      <c r="AN521" s="34"/>
      <c r="AO521" s="34"/>
      <c r="AP521" s="34"/>
      <c r="AQ521" s="123"/>
      <c r="AR521" s="124"/>
      <c r="AS521" s="124"/>
      <c r="AT521" s="125"/>
      <c r="AU521" s="125"/>
      <c r="AV521" s="125"/>
      <c r="AW521" s="126"/>
      <c r="AX521" s="126"/>
      <c r="AY521" s="126"/>
      <c r="AZ521" s="126"/>
      <c r="BA521" s="126"/>
      <c r="BB521" s="126"/>
      <c r="BC521" s="34"/>
      <c r="BD521" s="34"/>
      <c r="BE521" s="34"/>
      <c r="BF521" s="34"/>
      <c r="BG521" s="34"/>
      <c r="BH521" s="34"/>
      <c r="BI521" s="34"/>
      <c r="BJ521" s="34"/>
      <c r="BK521" s="34"/>
      <c r="BL521" s="67"/>
      <c r="BM521" s="67"/>
      <c r="BN521" s="34"/>
      <c r="BO521" s="34"/>
      <c r="BP521" s="34"/>
      <c r="BQ521" s="34"/>
      <c r="BR521" s="34"/>
      <c r="BS521" s="67"/>
      <c r="BT521" s="67"/>
      <c r="BU521" s="34"/>
      <c r="BV521" s="34"/>
      <c r="BW521" s="34"/>
      <c r="BX521" s="34"/>
      <c r="BY521" s="34"/>
      <c r="BZ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58"/>
      <c r="DG521" s="58"/>
      <c r="DH521" s="58"/>
      <c r="DI521" s="16"/>
    </row>
    <row r="522" spans="4:113" ht="15.75" customHeight="1" x14ac:dyDescent="0.35">
      <c r="D522" s="16"/>
      <c r="E522" s="16"/>
      <c r="G522" s="58"/>
      <c r="J522" s="58"/>
      <c r="L522" s="16"/>
      <c r="P522" s="16"/>
      <c r="T522" s="16"/>
      <c r="U522" s="59"/>
      <c r="V522" s="16"/>
      <c r="W522" s="16"/>
      <c r="X522" s="59"/>
      <c r="Y522" s="16"/>
      <c r="Z522" s="16"/>
      <c r="AA522" s="59"/>
      <c r="AB522" s="16"/>
      <c r="AC522" s="16"/>
      <c r="AD522" s="34"/>
      <c r="AE522" s="60"/>
      <c r="AF522" s="34"/>
      <c r="AG522" s="34"/>
      <c r="AH522" s="34"/>
      <c r="AI522" s="34"/>
      <c r="AJ522" s="60"/>
      <c r="AK522" s="34"/>
      <c r="AL522" s="34"/>
      <c r="AM522" s="34"/>
      <c r="AN522" s="34"/>
      <c r="AO522" s="34"/>
      <c r="AP522" s="34"/>
      <c r="AQ522" s="123"/>
      <c r="AR522" s="124"/>
      <c r="AS522" s="124"/>
      <c r="AT522" s="125"/>
      <c r="AU522" s="125"/>
      <c r="AV522" s="125"/>
      <c r="AW522" s="126"/>
      <c r="AX522" s="126"/>
      <c r="AY522" s="126"/>
      <c r="AZ522" s="126"/>
      <c r="BA522" s="126"/>
      <c r="BB522" s="126"/>
      <c r="BC522" s="34"/>
      <c r="BD522" s="34"/>
      <c r="BE522" s="34"/>
      <c r="BF522" s="34"/>
      <c r="BG522" s="34"/>
      <c r="BH522" s="34"/>
      <c r="BI522" s="34"/>
      <c r="BJ522" s="34"/>
      <c r="BK522" s="34"/>
      <c r="BL522" s="67"/>
      <c r="BM522" s="67"/>
      <c r="BN522" s="34"/>
      <c r="BO522" s="34"/>
      <c r="BP522" s="34"/>
      <c r="BQ522" s="34"/>
      <c r="BR522" s="34"/>
      <c r="BS522" s="67"/>
      <c r="BT522" s="67"/>
      <c r="BU522" s="34"/>
      <c r="BV522" s="34"/>
      <c r="BW522" s="34"/>
      <c r="BX522" s="34"/>
      <c r="BY522" s="34"/>
      <c r="BZ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58"/>
      <c r="DG522" s="58"/>
      <c r="DH522" s="58"/>
      <c r="DI522" s="16"/>
    </row>
    <row r="523" spans="4:113" ht="15.75" customHeight="1" x14ac:dyDescent="0.35">
      <c r="D523" s="16"/>
      <c r="E523" s="16"/>
      <c r="G523" s="58"/>
      <c r="J523" s="58"/>
      <c r="L523" s="16"/>
      <c r="P523" s="16"/>
      <c r="T523" s="16"/>
      <c r="U523" s="59"/>
      <c r="V523" s="16"/>
      <c r="W523" s="16"/>
      <c r="X523" s="59"/>
      <c r="Y523" s="16"/>
      <c r="Z523" s="16"/>
      <c r="AA523" s="59"/>
      <c r="AB523" s="16"/>
      <c r="AC523" s="16"/>
      <c r="AD523" s="34"/>
      <c r="AE523" s="60"/>
      <c r="AF523" s="34"/>
      <c r="AG523" s="34"/>
      <c r="AH523" s="34"/>
      <c r="AI523" s="34"/>
      <c r="AJ523" s="60"/>
      <c r="AK523" s="34"/>
      <c r="AL523" s="34"/>
      <c r="AM523" s="34"/>
      <c r="AN523" s="34"/>
      <c r="AO523" s="34"/>
      <c r="AP523" s="34"/>
      <c r="AQ523" s="123"/>
      <c r="AR523" s="124"/>
      <c r="AS523" s="124"/>
      <c r="AT523" s="125"/>
      <c r="AU523" s="125"/>
      <c r="AV523" s="125"/>
      <c r="AW523" s="126"/>
      <c r="AX523" s="126"/>
      <c r="AY523" s="126"/>
      <c r="AZ523" s="126"/>
      <c r="BA523" s="126"/>
      <c r="BB523" s="126"/>
      <c r="BC523" s="34"/>
      <c r="BD523" s="34"/>
      <c r="BE523" s="34"/>
      <c r="BF523" s="34"/>
      <c r="BG523" s="34"/>
      <c r="BH523" s="34"/>
      <c r="BI523" s="34"/>
      <c r="BJ523" s="34"/>
      <c r="BK523" s="34"/>
      <c r="BL523" s="67"/>
      <c r="BM523" s="67"/>
      <c r="BN523" s="34"/>
      <c r="BO523" s="34"/>
      <c r="BP523" s="34"/>
      <c r="BQ523" s="34"/>
      <c r="BR523" s="34"/>
      <c r="BS523" s="67"/>
      <c r="BT523" s="67"/>
      <c r="BU523" s="34"/>
      <c r="BV523" s="34"/>
      <c r="BW523" s="34"/>
      <c r="BX523" s="34"/>
      <c r="BY523" s="34"/>
      <c r="BZ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58"/>
      <c r="DG523" s="58"/>
      <c r="DH523" s="58"/>
      <c r="DI523" s="16"/>
    </row>
    <row r="524" spans="4:113" ht="15.75" customHeight="1" x14ac:dyDescent="0.35">
      <c r="D524" s="16"/>
      <c r="E524" s="16"/>
      <c r="G524" s="58"/>
      <c r="J524" s="58"/>
      <c r="L524" s="16"/>
      <c r="P524" s="16"/>
      <c r="T524" s="16"/>
      <c r="U524" s="59"/>
      <c r="V524" s="16"/>
      <c r="W524" s="16"/>
      <c r="X524" s="59"/>
      <c r="Y524" s="16"/>
      <c r="Z524" s="16"/>
      <c r="AA524" s="59"/>
      <c r="AB524" s="16"/>
      <c r="AC524" s="16"/>
      <c r="AD524" s="34"/>
      <c r="AE524" s="60"/>
      <c r="AF524" s="34"/>
      <c r="AG524" s="34"/>
      <c r="AH524" s="34"/>
      <c r="AI524" s="34"/>
      <c r="AJ524" s="60"/>
      <c r="AK524" s="34"/>
      <c r="AL524" s="34"/>
      <c r="AM524" s="34"/>
      <c r="AN524" s="34"/>
      <c r="AO524" s="34"/>
      <c r="AP524" s="34"/>
      <c r="AQ524" s="123"/>
      <c r="AR524" s="124"/>
      <c r="AS524" s="124"/>
      <c r="AT524" s="125"/>
      <c r="AU524" s="125"/>
      <c r="AV524" s="125"/>
      <c r="AW524" s="126"/>
      <c r="AX524" s="126"/>
      <c r="AY524" s="126"/>
      <c r="AZ524" s="126"/>
      <c r="BA524" s="126"/>
      <c r="BB524" s="126"/>
      <c r="BC524" s="34"/>
      <c r="BD524" s="34"/>
      <c r="BE524" s="34"/>
      <c r="BF524" s="34"/>
      <c r="BG524" s="34"/>
      <c r="BH524" s="34"/>
      <c r="BI524" s="34"/>
      <c r="BJ524" s="34"/>
      <c r="BK524" s="34"/>
      <c r="BL524" s="67"/>
      <c r="BM524" s="67"/>
      <c r="BN524" s="34"/>
      <c r="BO524" s="34"/>
      <c r="BP524" s="34"/>
      <c r="BQ524" s="34"/>
      <c r="BR524" s="34"/>
      <c r="BS524" s="67"/>
      <c r="BT524" s="67"/>
      <c r="BU524" s="34"/>
      <c r="BV524" s="34"/>
      <c r="BW524" s="34"/>
      <c r="BX524" s="34"/>
      <c r="BY524" s="34"/>
      <c r="BZ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58"/>
      <c r="DG524" s="58"/>
      <c r="DH524" s="58"/>
      <c r="DI524" s="16"/>
    </row>
    <row r="525" spans="4:113" ht="15.75" customHeight="1" x14ac:dyDescent="0.35">
      <c r="D525" s="16"/>
      <c r="E525" s="16"/>
      <c r="G525" s="58"/>
      <c r="J525" s="58"/>
      <c r="L525" s="16"/>
      <c r="P525" s="16"/>
      <c r="T525" s="16"/>
      <c r="U525" s="59"/>
      <c r="V525" s="16"/>
      <c r="W525" s="16"/>
      <c r="X525" s="59"/>
      <c r="Y525" s="16"/>
      <c r="Z525" s="16"/>
      <c r="AA525" s="59"/>
      <c r="AB525" s="16"/>
      <c r="AC525" s="16"/>
      <c r="AD525" s="34"/>
      <c r="AE525" s="60"/>
      <c r="AF525" s="34"/>
      <c r="AG525" s="34"/>
      <c r="AH525" s="34"/>
      <c r="AI525" s="34"/>
      <c r="AJ525" s="60"/>
      <c r="AK525" s="34"/>
      <c r="AL525" s="34"/>
      <c r="AM525" s="34"/>
      <c r="AN525" s="34"/>
      <c r="AO525" s="34"/>
      <c r="AP525" s="34"/>
      <c r="AQ525" s="123"/>
      <c r="AR525" s="124"/>
      <c r="AS525" s="124"/>
      <c r="AT525" s="125"/>
      <c r="AU525" s="125"/>
      <c r="AV525" s="125"/>
      <c r="AW525" s="126"/>
      <c r="AX525" s="126"/>
      <c r="AY525" s="126"/>
      <c r="AZ525" s="126"/>
      <c r="BA525" s="126"/>
      <c r="BB525" s="126"/>
      <c r="BC525" s="34"/>
      <c r="BD525" s="34"/>
      <c r="BE525" s="34"/>
      <c r="BF525" s="34"/>
      <c r="BG525" s="34"/>
      <c r="BH525" s="34"/>
      <c r="BI525" s="34"/>
      <c r="BJ525" s="34"/>
      <c r="BK525" s="34"/>
      <c r="BL525" s="67"/>
      <c r="BM525" s="67"/>
      <c r="BN525" s="34"/>
      <c r="BO525" s="34"/>
      <c r="BP525" s="34"/>
      <c r="BQ525" s="34"/>
      <c r="BR525" s="34"/>
      <c r="BS525" s="67"/>
      <c r="BT525" s="67"/>
      <c r="BU525" s="34"/>
      <c r="BV525" s="34"/>
      <c r="BW525" s="34"/>
      <c r="BX525" s="34"/>
      <c r="BY525" s="34"/>
      <c r="BZ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58"/>
      <c r="DG525" s="58"/>
      <c r="DH525" s="58"/>
      <c r="DI525" s="16"/>
    </row>
    <row r="526" spans="4:113" ht="15.75" customHeight="1" x14ac:dyDescent="0.35">
      <c r="D526" s="16"/>
      <c r="E526" s="16"/>
      <c r="G526" s="58"/>
      <c r="J526" s="58"/>
      <c r="L526" s="16"/>
      <c r="P526" s="16"/>
      <c r="T526" s="16"/>
      <c r="U526" s="59"/>
      <c r="V526" s="16"/>
      <c r="W526" s="16"/>
      <c r="X526" s="59"/>
      <c r="Y526" s="16"/>
      <c r="Z526" s="16"/>
      <c r="AA526" s="59"/>
      <c r="AB526" s="16"/>
      <c r="AC526" s="16"/>
      <c r="AD526" s="34"/>
      <c r="AE526" s="60"/>
      <c r="AF526" s="34"/>
      <c r="AG526" s="34"/>
      <c r="AH526" s="34"/>
      <c r="AI526" s="34"/>
      <c r="AJ526" s="60"/>
      <c r="AK526" s="34"/>
      <c r="AL526" s="34"/>
      <c r="AM526" s="34"/>
      <c r="AN526" s="34"/>
      <c r="AO526" s="34"/>
      <c r="AP526" s="34"/>
      <c r="AQ526" s="123"/>
      <c r="AR526" s="124"/>
      <c r="AS526" s="124"/>
      <c r="AT526" s="125"/>
      <c r="AU526" s="125"/>
      <c r="AV526" s="125"/>
      <c r="AW526" s="126"/>
      <c r="AX526" s="126"/>
      <c r="AY526" s="126"/>
      <c r="AZ526" s="126"/>
      <c r="BA526" s="126"/>
      <c r="BB526" s="126"/>
      <c r="BC526" s="34"/>
      <c r="BD526" s="34"/>
      <c r="BE526" s="34"/>
      <c r="BF526" s="34"/>
      <c r="BG526" s="34"/>
      <c r="BH526" s="34"/>
      <c r="BI526" s="34"/>
      <c r="BJ526" s="34"/>
      <c r="BK526" s="34"/>
      <c r="BL526" s="67"/>
      <c r="BM526" s="67"/>
      <c r="BN526" s="34"/>
      <c r="BO526" s="34"/>
      <c r="BP526" s="34"/>
      <c r="BQ526" s="34"/>
      <c r="BR526" s="34"/>
      <c r="BS526" s="67"/>
      <c r="BT526" s="67"/>
      <c r="BU526" s="34"/>
      <c r="BV526" s="34"/>
      <c r="BW526" s="34"/>
      <c r="BX526" s="34"/>
      <c r="BY526" s="34"/>
      <c r="BZ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58"/>
      <c r="DG526" s="58"/>
      <c r="DH526" s="58"/>
      <c r="DI526" s="16"/>
    </row>
    <row r="527" spans="4:113" ht="15.75" customHeight="1" x14ac:dyDescent="0.35">
      <c r="D527" s="16"/>
      <c r="E527" s="16"/>
      <c r="G527" s="58"/>
      <c r="J527" s="58"/>
      <c r="L527" s="16"/>
      <c r="P527" s="16"/>
      <c r="T527" s="16"/>
      <c r="U527" s="59"/>
      <c r="V527" s="16"/>
      <c r="W527" s="16"/>
      <c r="X527" s="59"/>
      <c r="Y527" s="16"/>
      <c r="Z527" s="16"/>
      <c r="AA527" s="59"/>
      <c r="AB527" s="16"/>
      <c r="AC527" s="16"/>
      <c r="AD527" s="34"/>
      <c r="AE527" s="60"/>
      <c r="AF527" s="34"/>
      <c r="AG527" s="34"/>
      <c r="AH527" s="34"/>
      <c r="AI527" s="34"/>
      <c r="AJ527" s="60"/>
      <c r="AK527" s="34"/>
      <c r="AL527" s="34"/>
      <c r="AM527" s="34"/>
      <c r="AN527" s="34"/>
      <c r="AO527" s="34"/>
      <c r="AP527" s="34"/>
      <c r="AQ527" s="123"/>
      <c r="AR527" s="124"/>
      <c r="AS527" s="124"/>
      <c r="AT527" s="125"/>
      <c r="AU527" s="125"/>
      <c r="AV527" s="125"/>
      <c r="AW527" s="126"/>
      <c r="AX527" s="126"/>
      <c r="AY527" s="126"/>
      <c r="AZ527" s="126"/>
      <c r="BA527" s="126"/>
      <c r="BB527" s="126"/>
      <c r="BC527" s="34"/>
      <c r="BD527" s="34"/>
      <c r="BE527" s="34"/>
      <c r="BF527" s="34"/>
      <c r="BG527" s="34"/>
      <c r="BH527" s="34"/>
      <c r="BI527" s="34"/>
      <c r="BJ527" s="34"/>
      <c r="BK527" s="34"/>
      <c r="BL527" s="67"/>
      <c r="BM527" s="67"/>
      <c r="BN527" s="34"/>
      <c r="BO527" s="34"/>
      <c r="BP527" s="34"/>
      <c r="BQ527" s="34"/>
      <c r="BR527" s="34"/>
      <c r="BS527" s="67"/>
      <c r="BT527" s="67"/>
      <c r="BU527" s="34"/>
      <c r="BV527" s="34"/>
      <c r="BW527" s="34"/>
      <c r="BX527" s="34"/>
      <c r="BY527" s="34"/>
      <c r="BZ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58"/>
      <c r="DG527" s="58"/>
      <c r="DH527" s="58"/>
      <c r="DI527" s="16"/>
    </row>
    <row r="528" spans="4:113" ht="15.75" customHeight="1" x14ac:dyDescent="0.35">
      <c r="D528" s="16"/>
      <c r="E528" s="16"/>
      <c r="G528" s="58"/>
      <c r="J528" s="58"/>
      <c r="L528" s="16"/>
      <c r="P528" s="16"/>
      <c r="T528" s="16"/>
      <c r="U528" s="59"/>
      <c r="V528" s="16"/>
      <c r="W528" s="16"/>
      <c r="X528" s="59"/>
      <c r="Y528" s="16"/>
      <c r="Z528" s="16"/>
      <c r="AA528" s="59"/>
      <c r="AB528" s="16"/>
      <c r="AC528" s="16"/>
      <c r="AD528" s="34"/>
      <c r="AE528" s="60"/>
      <c r="AF528" s="34"/>
      <c r="AG528" s="34"/>
      <c r="AH528" s="34"/>
      <c r="AI528" s="34"/>
      <c r="AJ528" s="60"/>
      <c r="AK528" s="34"/>
      <c r="AL528" s="34"/>
      <c r="AM528" s="34"/>
      <c r="AN528" s="34"/>
      <c r="AO528" s="34"/>
      <c r="AP528" s="34"/>
      <c r="AQ528" s="123"/>
      <c r="AR528" s="124"/>
      <c r="AS528" s="124"/>
      <c r="AT528" s="125"/>
      <c r="AU528" s="125"/>
      <c r="AV528" s="125"/>
      <c r="AW528" s="126"/>
      <c r="AX528" s="126"/>
      <c r="AY528" s="126"/>
      <c r="AZ528" s="126"/>
      <c r="BA528" s="126"/>
      <c r="BB528" s="126"/>
      <c r="BC528" s="34"/>
      <c r="BD528" s="34"/>
      <c r="BE528" s="34"/>
      <c r="BF528" s="34"/>
      <c r="BG528" s="34"/>
      <c r="BH528" s="34"/>
      <c r="BI528" s="34"/>
      <c r="BJ528" s="34"/>
      <c r="BK528" s="34"/>
      <c r="BL528" s="67"/>
      <c r="BM528" s="67"/>
      <c r="BN528" s="34"/>
      <c r="BO528" s="34"/>
      <c r="BP528" s="34"/>
      <c r="BQ528" s="34"/>
      <c r="BR528" s="34"/>
      <c r="BS528" s="67"/>
      <c r="BT528" s="67"/>
      <c r="BU528" s="34"/>
      <c r="BV528" s="34"/>
      <c r="BW528" s="34"/>
      <c r="BX528" s="34"/>
      <c r="BY528" s="34"/>
      <c r="BZ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58"/>
      <c r="DG528" s="58"/>
      <c r="DH528" s="58"/>
      <c r="DI528" s="16"/>
    </row>
    <row r="529" spans="4:113" ht="15.75" customHeight="1" x14ac:dyDescent="0.35">
      <c r="D529" s="16"/>
      <c r="E529" s="16"/>
      <c r="G529" s="58"/>
      <c r="J529" s="58"/>
      <c r="L529" s="16"/>
      <c r="P529" s="16"/>
      <c r="T529" s="16"/>
      <c r="U529" s="59"/>
      <c r="V529" s="16"/>
      <c r="W529" s="16"/>
      <c r="X529" s="59"/>
      <c r="Y529" s="16"/>
      <c r="Z529" s="16"/>
      <c r="AA529" s="59"/>
      <c r="AB529" s="16"/>
      <c r="AC529" s="16"/>
      <c r="AD529" s="34"/>
      <c r="AE529" s="60"/>
      <c r="AF529" s="34"/>
      <c r="AG529" s="34"/>
      <c r="AH529" s="34"/>
      <c r="AI529" s="34"/>
      <c r="AJ529" s="60"/>
      <c r="AK529" s="34"/>
      <c r="AL529" s="34"/>
      <c r="AM529" s="34"/>
      <c r="AN529" s="34"/>
      <c r="AO529" s="34"/>
      <c r="AP529" s="34"/>
      <c r="AQ529" s="123"/>
      <c r="AR529" s="124"/>
      <c r="AS529" s="124"/>
      <c r="AT529" s="125"/>
      <c r="AU529" s="125"/>
      <c r="AV529" s="125"/>
      <c r="AW529" s="126"/>
      <c r="AX529" s="126"/>
      <c r="AY529" s="126"/>
      <c r="AZ529" s="126"/>
      <c r="BA529" s="126"/>
      <c r="BB529" s="126"/>
      <c r="BC529" s="34"/>
      <c r="BD529" s="34"/>
      <c r="BE529" s="34"/>
      <c r="BF529" s="34"/>
      <c r="BG529" s="34"/>
      <c r="BH529" s="34"/>
      <c r="BI529" s="34"/>
      <c r="BJ529" s="34"/>
      <c r="BK529" s="34"/>
      <c r="BL529" s="67"/>
      <c r="BM529" s="67"/>
      <c r="BN529" s="34"/>
      <c r="BO529" s="34"/>
      <c r="BP529" s="34"/>
      <c r="BQ529" s="34"/>
      <c r="BR529" s="34"/>
      <c r="BS529" s="67"/>
      <c r="BT529" s="67"/>
      <c r="BU529" s="34"/>
      <c r="BV529" s="34"/>
      <c r="BW529" s="34"/>
      <c r="BX529" s="34"/>
      <c r="BY529" s="34"/>
      <c r="BZ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58"/>
      <c r="DG529" s="58"/>
      <c r="DH529" s="58"/>
      <c r="DI529" s="16"/>
    </row>
    <row r="530" spans="4:113" ht="15.75" customHeight="1" x14ac:dyDescent="0.35">
      <c r="D530" s="16"/>
      <c r="E530" s="16"/>
      <c r="G530" s="58"/>
      <c r="J530" s="58"/>
      <c r="L530" s="16"/>
      <c r="P530" s="16"/>
      <c r="T530" s="16"/>
      <c r="U530" s="59"/>
      <c r="V530" s="16"/>
      <c r="W530" s="16"/>
      <c r="X530" s="59"/>
      <c r="Y530" s="16"/>
      <c r="Z530" s="16"/>
      <c r="AA530" s="59"/>
      <c r="AB530" s="16"/>
      <c r="AC530" s="16"/>
      <c r="AD530" s="34"/>
      <c r="AE530" s="60"/>
      <c r="AF530" s="34"/>
      <c r="AG530" s="34"/>
      <c r="AH530" s="34"/>
      <c r="AI530" s="34"/>
      <c r="AJ530" s="60"/>
      <c r="AK530" s="34"/>
      <c r="AL530" s="34"/>
      <c r="AM530" s="34"/>
      <c r="AN530" s="34"/>
      <c r="AO530" s="34"/>
      <c r="AP530" s="34"/>
      <c r="AQ530" s="123"/>
      <c r="AR530" s="124"/>
      <c r="AS530" s="124"/>
      <c r="AT530" s="125"/>
      <c r="AU530" s="125"/>
      <c r="AV530" s="125"/>
      <c r="AW530" s="126"/>
      <c r="AX530" s="126"/>
      <c r="AY530" s="126"/>
      <c r="AZ530" s="126"/>
      <c r="BA530" s="126"/>
      <c r="BB530" s="126"/>
      <c r="BC530" s="34"/>
      <c r="BD530" s="34"/>
      <c r="BE530" s="34"/>
      <c r="BF530" s="34"/>
      <c r="BG530" s="34"/>
      <c r="BH530" s="34"/>
      <c r="BI530" s="34"/>
      <c r="BJ530" s="34"/>
      <c r="BK530" s="34"/>
      <c r="BL530" s="67"/>
      <c r="BM530" s="67"/>
      <c r="BN530" s="34"/>
      <c r="BO530" s="34"/>
      <c r="BP530" s="34"/>
      <c r="BQ530" s="34"/>
      <c r="BR530" s="34"/>
      <c r="BS530" s="67"/>
      <c r="BT530" s="67"/>
      <c r="BU530" s="34"/>
      <c r="BV530" s="34"/>
      <c r="BW530" s="34"/>
      <c r="BX530" s="34"/>
      <c r="BY530" s="34"/>
      <c r="BZ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58"/>
      <c r="DG530" s="58"/>
      <c r="DH530" s="58"/>
      <c r="DI530" s="16"/>
    </row>
    <row r="531" spans="4:113" ht="15.75" customHeight="1" x14ac:dyDescent="0.35">
      <c r="D531" s="16"/>
      <c r="E531" s="16"/>
      <c r="G531" s="58"/>
      <c r="J531" s="58"/>
      <c r="L531" s="16"/>
      <c r="P531" s="16"/>
      <c r="T531" s="16"/>
      <c r="U531" s="59"/>
      <c r="V531" s="16"/>
      <c r="W531" s="16"/>
      <c r="X531" s="59"/>
      <c r="Y531" s="16"/>
      <c r="Z531" s="16"/>
      <c r="AA531" s="59"/>
      <c r="AB531" s="16"/>
      <c r="AC531" s="16"/>
      <c r="AD531" s="34"/>
      <c r="AE531" s="60"/>
      <c r="AF531" s="34"/>
      <c r="AG531" s="34"/>
      <c r="AH531" s="34"/>
      <c r="AI531" s="34"/>
      <c r="AJ531" s="60"/>
      <c r="AK531" s="34"/>
      <c r="AL531" s="34"/>
      <c r="AM531" s="34"/>
      <c r="AN531" s="34"/>
      <c r="AO531" s="34"/>
      <c r="AP531" s="34"/>
      <c r="AQ531" s="123"/>
      <c r="AR531" s="124"/>
      <c r="AS531" s="124"/>
      <c r="AT531" s="125"/>
      <c r="AU531" s="125"/>
      <c r="AV531" s="125"/>
      <c r="AW531" s="126"/>
      <c r="AX531" s="126"/>
      <c r="AY531" s="126"/>
      <c r="AZ531" s="126"/>
      <c r="BA531" s="126"/>
      <c r="BB531" s="126"/>
      <c r="BC531" s="34"/>
      <c r="BD531" s="34"/>
      <c r="BE531" s="34"/>
      <c r="BF531" s="34"/>
      <c r="BG531" s="34"/>
      <c r="BH531" s="34"/>
      <c r="BI531" s="34"/>
      <c r="BJ531" s="34"/>
      <c r="BK531" s="34"/>
      <c r="BL531" s="67"/>
      <c r="BM531" s="67"/>
      <c r="BN531" s="34"/>
      <c r="BO531" s="34"/>
      <c r="BP531" s="34"/>
      <c r="BQ531" s="34"/>
      <c r="BR531" s="34"/>
      <c r="BS531" s="67"/>
      <c r="BT531" s="67"/>
      <c r="BU531" s="34"/>
      <c r="BV531" s="34"/>
      <c r="BW531" s="34"/>
      <c r="BX531" s="34"/>
      <c r="BY531" s="34"/>
      <c r="BZ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58"/>
      <c r="DG531" s="58"/>
      <c r="DH531" s="58"/>
      <c r="DI531" s="16"/>
    </row>
    <row r="532" spans="4:113" ht="15.75" customHeight="1" x14ac:dyDescent="0.35">
      <c r="D532" s="16"/>
      <c r="E532" s="16"/>
      <c r="G532" s="58"/>
      <c r="J532" s="58"/>
      <c r="L532" s="16"/>
      <c r="P532" s="16"/>
      <c r="T532" s="16"/>
      <c r="U532" s="59"/>
      <c r="V532" s="16"/>
      <c r="W532" s="16"/>
      <c r="X532" s="59"/>
      <c r="Y532" s="16"/>
      <c r="Z532" s="16"/>
      <c r="AA532" s="59"/>
      <c r="AB532" s="16"/>
      <c r="AC532" s="16"/>
      <c r="AD532" s="34"/>
      <c r="AE532" s="60"/>
      <c r="AF532" s="34"/>
      <c r="AG532" s="34"/>
      <c r="AH532" s="34"/>
      <c r="AI532" s="34"/>
      <c r="AJ532" s="60"/>
      <c r="AK532" s="34"/>
      <c r="AL532" s="34"/>
      <c r="AM532" s="34"/>
      <c r="AN532" s="34"/>
      <c r="AO532" s="34"/>
      <c r="AP532" s="34"/>
      <c r="AQ532" s="123"/>
      <c r="AR532" s="124"/>
      <c r="AS532" s="124"/>
      <c r="AT532" s="125"/>
      <c r="AU532" s="125"/>
      <c r="AV532" s="125"/>
      <c r="AW532" s="126"/>
      <c r="AX532" s="126"/>
      <c r="AY532" s="126"/>
      <c r="AZ532" s="126"/>
      <c r="BA532" s="126"/>
      <c r="BB532" s="126"/>
      <c r="BC532" s="34"/>
      <c r="BD532" s="34"/>
      <c r="BE532" s="34"/>
      <c r="BF532" s="34"/>
      <c r="BG532" s="34"/>
      <c r="BH532" s="34"/>
      <c r="BI532" s="34"/>
      <c r="BJ532" s="34"/>
      <c r="BK532" s="34"/>
      <c r="BL532" s="67"/>
      <c r="BM532" s="67"/>
      <c r="BN532" s="34"/>
      <c r="BO532" s="34"/>
      <c r="BP532" s="34"/>
      <c r="BQ532" s="34"/>
      <c r="BR532" s="34"/>
      <c r="BS532" s="67"/>
      <c r="BT532" s="67"/>
      <c r="BU532" s="34"/>
      <c r="BV532" s="34"/>
      <c r="BW532" s="34"/>
      <c r="BX532" s="34"/>
      <c r="BY532" s="34"/>
      <c r="BZ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58"/>
      <c r="DG532" s="58"/>
      <c r="DH532" s="58"/>
      <c r="DI532" s="16"/>
    </row>
    <row r="533" spans="4:113" ht="15.75" customHeight="1" x14ac:dyDescent="0.35">
      <c r="D533" s="16"/>
      <c r="E533" s="16"/>
      <c r="G533" s="58"/>
      <c r="J533" s="58"/>
      <c r="L533" s="16"/>
      <c r="P533" s="16"/>
      <c r="T533" s="16"/>
      <c r="U533" s="59"/>
      <c r="V533" s="16"/>
      <c r="W533" s="16"/>
      <c r="X533" s="59"/>
      <c r="Y533" s="16"/>
      <c r="Z533" s="16"/>
      <c r="AA533" s="59"/>
      <c r="AB533" s="16"/>
      <c r="AC533" s="16"/>
      <c r="AD533" s="34"/>
      <c r="AE533" s="60"/>
      <c r="AF533" s="34"/>
      <c r="AG533" s="34"/>
      <c r="AH533" s="34"/>
      <c r="AI533" s="34"/>
      <c r="AJ533" s="60"/>
      <c r="AK533" s="34"/>
      <c r="AL533" s="34"/>
      <c r="AM533" s="34"/>
      <c r="AN533" s="34"/>
      <c r="AO533" s="34"/>
      <c r="AP533" s="34"/>
      <c r="AQ533" s="123"/>
      <c r="AR533" s="124"/>
      <c r="AS533" s="124"/>
      <c r="AT533" s="125"/>
      <c r="AU533" s="125"/>
      <c r="AV533" s="125"/>
      <c r="AW533" s="126"/>
      <c r="AX533" s="126"/>
      <c r="AY533" s="126"/>
      <c r="AZ533" s="126"/>
      <c r="BA533" s="126"/>
      <c r="BB533" s="126"/>
      <c r="BC533" s="34"/>
      <c r="BD533" s="34"/>
      <c r="BE533" s="34"/>
      <c r="BF533" s="34"/>
      <c r="BG533" s="34"/>
      <c r="BH533" s="34"/>
      <c r="BI533" s="34"/>
      <c r="BJ533" s="34"/>
      <c r="BK533" s="34"/>
      <c r="BL533" s="67"/>
      <c r="BM533" s="67"/>
      <c r="BN533" s="34"/>
      <c r="BO533" s="34"/>
      <c r="BP533" s="34"/>
      <c r="BQ533" s="34"/>
      <c r="BR533" s="34"/>
      <c r="BS533" s="67"/>
      <c r="BT533" s="67"/>
      <c r="BU533" s="34"/>
      <c r="BV533" s="34"/>
      <c r="BW533" s="34"/>
      <c r="BX533" s="34"/>
      <c r="BY533" s="34"/>
      <c r="BZ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58"/>
      <c r="DG533" s="58"/>
      <c r="DH533" s="58"/>
      <c r="DI533" s="16"/>
    </row>
    <row r="534" spans="4:113" ht="15.75" customHeight="1" x14ac:dyDescent="0.35">
      <c r="D534" s="16"/>
      <c r="E534" s="16"/>
      <c r="G534" s="58"/>
      <c r="J534" s="58"/>
      <c r="L534" s="16"/>
      <c r="P534" s="16"/>
      <c r="T534" s="16"/>
      <c r="U534" s="59"/>
      <c r="V534" s="16"/>
      <c r="W534" s="16"/>
      <c r="X534" s="59"/>
      <c r="Y534" s="16"/>
      <c r="Z534" s="16"/>
      <c r="AA534" s="59"/>
      <c r="AB534" s="16"/>
      <c r="AC534" s="16"/>
      <c r="AD534" s="34"/>
      <c r="AE534" s="60"/>
      <c r="AF534" s="34"/>
      <c r="AG534" s="34"/>
      <c r="AH534" s="34"/>
      <c r="AI534" s="34"/>
      <c r="AJ534" s="60"/>
      <c r="AK534" s="34"/>
      <c r="AL534" s="34"/>
      <c r="AM534" s="34"/>
      <c r="AN534" s="34"/>
      <c r="AO534" s="34"/>
      <c r="AP534" s="34"/>
      <c r="AQ534" s="123"/>
      <c r="AR534" s="124"/>
      <c r="AS534" s="124"/>
      <c r="AT534" s="125"/>
      <c r="AU534" s="125"/>
      <c r="AV534" s="125"/>
      <c r="AW534" s="126"/>
      <c r="AX534" s="126"/>
      <c r="AY534" s="126"/>
      <c r="AZ534" s="126"/>
      <c r="BA534" s="126"/>
      <c r="BB534" s="126"/>
      <c r="BC534" s="34"/>
      <c r="BD534" s="34"/>
      <c r="BE534" s="34"/>
      <c r="BF534" s="34"/>
      <c r="BG534" s="34"/>
      <c r="BH534" s="34"/>
      <c r="BI534" s="34"/>
      <c r="BJ534" s="34"/>
      <c r="BK534" s="34"/>
      <c r="BL534" s="67"/>
      <c r="BM534" s="67"/>
      <c r="BN534" s="34"/>
      <c r="BO534" s="34"/>
      <c r="BP534" s="34"/>
      <c r="BQ534" s="34"/>
      <c r="BR534" s="34"/>
      <c r="BS534" s="67"/>
      <c r="BT534" s="67"/>
      <c r="BU534" s="34"/>
      <c r="BV534" s="34"/>
      <c r="BW534" s="34"/>
      <c r="BX534" s="34"/>
      <c r="BY534" s="34"/>
      <c r="BZ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58"/>
      <c r="DG534" s="58"/>
      <c r="DH534" s="58"/>
      <c r="DI534" s="16"/>
    </row>
    <row r="535" spans="4:113" ht="15.75" customHeight="1" x14ac:dyDescent="0.35">
      <c r="D535" s="16"/>
      <c r="E535" s="16"/>
      <c r="G535" s="58"/>
      <c r="J535" s="58"/>
      <c r="L535" s="16"/>
      <c r="P535" s="16"/>
      <c r="T535" s="16"/>
      <c r="U535" s="59"/>
      <c r="V535" s="16"/>
      <c r="W535" s="16"/>
      <c r="X535" s="59"/>
      <c r="Y535" s="16"/>
      <c r="Z535" s="16"/>
      <c r="AA535" s="59"/>
      <c r="AB535" s="16"/>
      <c r="AC535" s="16"/>
      <c r="AD535" s="34"/>
      <c r="AE535" s="60"/>
      <c r="AF535" s="34"/>
      <c r="AG535" s="34"/>
      <c r="AH535" s="34"/>
      <c r="AI535" s="34"/>
      <c r="AJ535" s="60"/>
      <c r="AK535" s="34"/>
      <c r="AL535" s="34"/>
      <c r="AM535" s="34"/>
      <c r="AN535" s="34"/>
      <c r="AO535" s="34"/>
      <c r="AP535" s="34"/>
      <c r="AQ535" s="123"/>
      <c r="AR535" s="124"/>
      <c r="AS535" s="124"/>
      <c r="AT535" s="125"/>
      <c r="AU535" s="125"/>
      <c r="AV535" s="125"/>
      <c r="AW535" s="126"/>
      <c r="AX535" s="126"/>
      <c r="AY535" s="126"/>
      <c r="AZ535" s="126"/>
      <c r="BA535" s="126"/>
      <c r="BB535" s="126"/>
      <c r="BC535" s="34"/>
      <c r="BD535" s="34"/>
      <c r="BE535" s="34"/>
      <c r="BF535" s="34"/>
      <c r="BG535" s="34"/>
      <c r="BH535" s="34"/>
      <c r="BI535" s="34"/>
      <c r="BJ535" s="34"/>
      <c r="BK535" s="34"/>
      <c r="BL535" s="67"/>
      <c r="BM535" s="67"/>
      <c r="BN535" s="34"/>
      <c r="BO535" s="34"/>
      <c r="BP535" s="34"/>
      <c r="BQ535" s="34"/>
      <c r="BR535" s="34"/>
      <c r="BS535" s="67"/>
      <c r="BT535" s="67"/>
      <c r="BU535" s="34"/>
      <c r="BV535" s="34"/>
      <c r="BW535" s="34"/>
      <c r="BX535" s="34"/>
      <c r="BY535" s="34"/>
      <c r="BZ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58"/>
      <c r="DG535" s="58"/>
      <c r="DH535" s="58"/>
      <c r="DI535" s="16"/>
    </row>
    <row r="536" spans="4:113" ht="15.75" customHeight="1" x14ac:dyDescent="0.35">
      <c r="D536" s="16"/>
      <c r="E536" s="16"/>
      <c r="G536" s="58"/>
      <c r="J536" s="58"/>
      <c r="L536" s="16"/>
      <c r="P536" s="16"/>
      <c r="T536" s="16"/>
      <c r="U536" s="59"/>
      <c r="V536" s="16"/>
      <c r="W536" s="16"/>
      <c r="X536" s="59"/>
      <c r="Y536" s="16"/>
      <c r="Z536" s="16"/>
      <c r="AA536" s="59"/>
      <c r="AB536" s="16"/>
      <c r="AC536" s="16"/>
      <c r="AD536" s="34"/>
      <c r="AE536" s="60"/>
      <c r="AF536" s="34"/>
      <c r="AG536" s="34"/>
      <c r="AH536" s="34"/>
      <c r="AI536" s="34"/>
      <c r="AJ536" s="60"/>
      <c r="AK536" s="34"/>
      <c r="AL536" s="34"/>
      <c r="AM536" s="34"/>
      <c r="AN536" s="34"/>
      <c r="AO536" s="34"/>
      <c r="AP536" s="34"/>
      <c r="AQ536" s="127"/>
      <c r="AR536" s="124"/>
      <c r="AS536" s="124"/>
      <c r="AT536" s="125"/>
      <c r="AU536" s="125"/>
      <c r="AV536" s="125"/>
      <c r="AW536" s="126"/>
      <c r="AX536" s="126"/>
      <c r="AY536" s="126"/>
      <c r="AZ536" s="126"/>
      <c r="BA536" s="126"/>
      <c r="BB536" s="126"/>
      <c r="BC536" s="34"/>
      <c r="BD536" s="34"/>
      <c r="BE536" s="34"/>
      <c r="BF536" s="34"/>
      <c r="BG536" s="34"/>
      <c r="BH536" s="34"/>
      <c r="BI536" s="34"/>
      <c r="BJ536" s="34"/>
      <c r="BK536" s="34"/>
      <c r="BL536" s="67"/>
      <c r="BM536" s="67"/>
      <c r="BN536" s="34"/>
      <c r="BO536" s="34"/>
      <c r="BP536" s="34"/>
      <c r="BQ536" s="34"/>
      <c r="BR536" s="34"/>
      <c r="BS536" s="67"/>
      <c r="BT536" s="67"/>
      <c r="BU536" s="34"/>
      <c r="BV536" s="34"/>
      <c r="BW536" s="34"/>
      <c r="BX536" s="34"/>
      <c r="BY536" s="34"/>
      <c r="BZ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58"/>
      <c r="DG536" s="58"/>
      <c r="DH536" s="58"/>
      <c r="DI536" s="16"/>
    </row>
    <row r="537" spans="4:113" ht="15.75" customHeight="1" x14ac:dyDescent="0.35">
      <c r="D537" s="16"/>
      <c r="E537" s="16"/>
      <c r="G537" s="58"/>
      <c r="J537" s="58"/>
      <c r="L537" s="16"/>
      <c r="P537" s="16"/>
      <c r="T537" s="16"/>
      <c r="U537" s="59"/>
      <c r="V537" s="16"/>
      <c r="W537" s="16"/>
      <c r="X537" s="59"/>
      <c r="Y537" s="16"/>
      <c r="Z537" s="16"/>
      <c r="AA537" s="59"/>
      <c r="AB537" s="16"/>
      <c r="AC537" s="16"/>
      <c r="AD537" s="34"/>
      <c r="AE537" s="60"/>
      <c r="AF537" s="34"/>
      <c r="AG537" s="34"/>
      <c r="AH537" s="34"/>
      <c r="AI537" s="34"/>
      <c r="AJ537" s="60"/>
      <c r="AK537" s="34"/>
      <c r="AL537" s="34"/>
      <c r="AM537" s="34"/>
      <c r="AN537" s="34"/>
      <c r="AO537" s="34"/>
      <c r="AP537" s="34"/>
      <c r="AQ537" s="123"/>
      <c r="AR537" s="124"/>
      <c r="AS537" s="124"/>
      <c r="AT537" s="125"/>
      <c r="AU537" s="125"/>
      <c r="AV537" s="125"/>
      <c r="AW537" s="126"/>
      <c r="AX537" s="126"/>
      <c r="AY537" s="126"/>
      <c r="AZ537" s="126"/>
      <c r="BA537" s="126"/>
      <c r="BB537" s="126"/>
      <c r="BC537" s="34"/>
      <c r="BD537" s="34"/>
      <c r="BE537" s="34"/>
      <c r="BF537" s="34"/>
      <c r="BG537" s="34"/>
      <c r="BH537" s="34"/>
      <c r="BI537" s="34"/>
      <c r="BJ537" s="34"/>
      <c r="BK537" s="34"/>
      <c r="BL537" s="67"/>
      <c r="BM537" s="67"/>
      <c r="BN537" s="34"/>
      <c r="BO537" s="34"/>
      <c r="BP537" s="34"/>
      <c r="BQ537" s="34"/>
      <c r="BR537" s="34"/>
      <c r="BS537" s="67"/>
      <c r="BT537" s="67"/>
      <c r="BU537" s="34"/>
      <c r="BV537" s="34"/>
      <c r="BW537" s="34"/>
      <c r="BX537" s="34"/>
      <c r="BY537" s="34"/>
      <c r="BZ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58"/>
      <c r="DG537" s="58"/>
      <c r="DH537" s="58"/>
      <c r="DI537" s="16"/>
    </row>
    <row r="538" spans="4:113" ht="15.75" customHeight="1" x14ac:dyDescent="0.35">
      <c r="D538" s="16"/>
      <c r="E538" s="16"/>
      <c r="G538" s="58"/>
      <c r="J538" s="58"/>
      <c r="L538" s="16"/>
      <c r="P538" s="16"/>
      <c r="T538" s="16"/>
      <c r="U538" s="59"/>
      <c r="V538" s="16"/>
      <c r="W538" s="16"/>
      <c r="X538" s="59"/>
      <c r="Y538" s="16"/>
      <c r="Z538" s="16"/>
      <c r="AA538" s="59"/>
      <c r="AB538" s="16"/>
      <c r="AC538" s="16"/>
      <c r="AD538" s="34"/>
      <c r="AE538" s="60"/>
      <c r="AF538" s="34"/>
      <c r="AG538" s="34"/>
      <c r="AH538" s="34"/>
      <c r="AI538" s="34"/>
      <c r="AJ538" s="60"/>
      <c r="AK538" s="34"/>
      <c r="AL538" s="34"/>
      <c r="AM538" s="34"/>
      <c r="AN538" s="34"/>
      <c r="AO538" s="34"/>
      <c r="AP538" s="34"/>
      <c r="AQ538" s="123"/>
      <c r="AR538" s="124"/>
      <c r="AS538" s="124"/>
      <c r="AT538" s="125"/>
      <c r="AU538" s="125"/>
      <c r="AV538" s="125"/>
      <c r="AW538" s="126"/>
      <c r="AX538" s="126"/>
      <c r="AY538" s="126"/>
      <c r="AZ538" s="126"/>
      <c r="BA538" s="126"/>
      <c r="BB538" s="126"/>
      <c r="BC538" s="34"/>
      <c r="BD538" s="34"/>
      <c r="BE538" s="34"/>
      <c r="BF538" s="34"/>
      <c r="BG538" s="34"/>
      <c r="BH538" s="34"/>
      <c r="BI538" s="34"/>
      <c r="BJ538" s="34"/>
      <c r="BK538" s="34"/>
      <c r="BL538" s="67"/>
      <c r="BM538" s="67"/>
      <c r="BN538" s="34"/>
      <c r="BO538" s="34"/>
      <c r="BP538" s="34"/>
      <c r="BQ538" s="34"/>
      <c r="BR538" s="34"/>
      <c r="BS538" s="67"/>
      <c r="BT538" s="67"/>
      <c r="BU538" s="34"/>
      <c r="BV538" s="34"/>
      <c r="BW538" s="34"/>
      <c r="BX538" s="34"/>
      <c r="BY538" s="34"/>
      <c r="BZ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58"/>
      <c r="DG538" s="58"/>
      <c r="DH538" s="58"/>
      <c r="DI538" s="16"/>
    </row>
    <row r="539" spans="4:113" ht="15.75" customHeight="1" x14ac:dyDescent="0.35">
      <c r="D539" s="16"/>
      <c r="E539" s="16"/>
      <c r="G539" s="58"/>
      <c r="J539" s="58"/>
      <c r="L539" s="16"/>
      <c r="P539" s="16"/>
      <c r="T539" s="16"/>
      <c r="U539" s="59"/>
      <c r="V539" s="16"/>
      <c r="W539" s="16"/>
      <c r="X539" s="59"/>
      <c r="Y539" s="16"/>
      <c r="Z539" s="16"/>
      <c r="AA539" s="59"/>
      <c r="AB539" s="16"/>
      <c r="AC539" s="16"/>
      <c r="AD539" s="34"/>
      <c r="AE539" s="60"/>
      <c r="AF539" s="34"/>
      <c r="AG539" s="34"/>
      <c r="AH539" s="34"/>
      <c r="AI539" s="34"/>
      <c r="AJ539" s="60"/>
      <c r="AK539" s="34"/>
      <c r="AL539" s="34"/>
      <c r="AM539" s="34"/>
      <c r="AN539" s="34"/>
      <c r="AO539" s="34"/>
      <c r="AP539" s="34"/>
      <c r="AQ539" s="123"/>
      <c r="AR539" s="124"/>
      <c r="AS539" s="124"/>
      <c r="AT539" s="125"/>
      <c r="AU539" s="125"/>
      <c r="AV539" s="125"/>
      <c r="AW539" s="126"/>
      <c r="AX539" s="126"/>
      <c r="AY539" s="126"/>
      <c r="AZ539" s="126"/>
      <c r="BA539" s="126"/>
      <c r="BB539" s="126"/>
      <c r="BC539" s="34"/>
      <c r="BD539" s="34"/>
      <c r="BE539" s="34"/>
      <c r="BF539" s="34"/>
      <c r="BG539" s="34"/>
      <c r="BH539" s="34"/>
      <c r="BI539" s="34"/>
      <c r="BJ539" s="34"/>
      <c r="BK539" s="34"/>
      <c r="BL539" s="67"/>
      <c r="BM539" s="67"/>
      <c r="BN539" s="34"/>
      <c r="BO539" s="34"/>
      <c r="BP539" s="34"/>
      <c r="BQ539" s="34"/>
      <c r="BR539" s="34"/>
      <c r="BS539" s="67"/>
      <c r="BT539" s="67"/>
      <c r="BU539" s="34"/>
      <c r="BV539" s="34"/>
      <c r="BW539" s="34"/>
      <c r="BX539" s="34"/>
      <c r="BY539" s="34"/>
      <c r="BZ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58"/>
      <c r="DG539" s="58"/>
      <c r="DH539" s="58"/>
      <c r="DI539" s="16"/>
    </row>
    <row r="540" spans="4:113" ht="15.75" customHeight="1" x14ac:dyDescent="0.35">
      <c r="D540" s="16"/>
      <c r="E540" s="16"/>
      <c r="G540" s="58"/>
      <c r="J540" s="58"/>
      <c r="L540" s="16"/>
      <c r="P540" s="16"/>
      <c r="T540" s="16"/>
      <c r="U540" s="59"/>
      <c r="V540" s="16"/>
      <c r="W540" s="16"/>
      <c r="X540" s="59"/>
      <c r="Y540" s="16"/>
      <c r="Z540" s="16"/>
      <c r="AA540" s="59"/>
      <c r="AB540" s="16"/>
      <c r="AC540" s="16"/>
      <c r="AD540" s="34"/>
      <c r="AE540" s="60"/>
      <c r="AF540" s="34"/>
      <c r="AG540" s="34"/>
      <c r="AH540" s="34"/>
      <c r="AI540" s="34"/>
      <c r="AJ540" s="60"/>
      <c r="AK540" s="34"/>
      <c r="AL540" s="34"/>
      <c r="AM540" s="34"/>
      <c r="AN540" s="34"/>
      <c r="AO540" s="34"/>
      <c r="AP540" s="34"/>
      <c r="AQ540" s="123"/>
      <c r="AR540" s="124"/>
      <c r="AS540" s="124"/>
      <c r="AT540" s="125"/>
      <c r="AU540" s="125"/>
      <c r="AV540" s="125"/>
      <c r="AW540" s="126"/>
      <c r="AX540" s="126"/>
      <c r="AY540" s="126"/>
      <c r="AZ540" s="126"/>
      <c r="BA540" s="126"/>
      <c r="BB540" s="126"/>
      <c r="BC540" s="34"/>
      <c r="BD540" s="34"/>
      <c r="BE540" s="34"/>
      <c r="BF540" s="34"/>
      <c r="BG540" s="34"/>
      <c r="BH540" s="34"/>
      <c r="BI540" s="34"/>
      <c r="BJ540" s="34"/>
      <c r="BK540" s="34"/>
      <c r="BL540" s="67"/>
      <c r="BM540" s="67"/>
      <c r="BN540" s="34"/>
      <c r="BO540" s="34"/>
      <c r="BP540" s="34"/>
      <c r="BQ540" s="34"/>
      <c r="BR540" s="34"/>
      <c r="BS540" s="67"/>
      <c r="BT540" s="67"/>
      <c r="BU540" s="34"/>
      <c r="BV540" s="34"/>
      <c r="BW540" s="34"/>
      <c r="BX540" s="34"/>
      <c r="BY540" s="34"/>
      <c r="BZ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58"/>
      <c r="DG540" s="58"/>
      <c r="DH540" s="58"/>
      <c r="DI540" s="16"/>
    </row>
    <row r="541" spans="4:113" ht="15.75" customHeight="1" x14ac:dyDescent="0.35">
      <c r="D541" s="16"/>
      <c r="E541" s="16"/>
      <c r="G541" s="58"/>
      <c r="J541" s="58"/>
      <c r="L541" s="16"/>
      <c r="P541" s="16"/>
      <c r="T541" s="16"/>
      <c r="U541" s="59"/>
      <c r="V541" s="16"/>
      <c r="W541" s="16"/>
      <c r="X541" s="59"/>
      <c r="Y541" s="16"/>
      <c r="Z541" s="16"/>
      <c r="AA541" s="59"/>
      <c r="AB541" s="16"/>
      <c r="AC541" s="16"/>
      <c r="AD541" s="34"/>
      <c r="AE541" s="60"/>
      <c r="AF541" s="34"/>
      <c r="AG541" s="34"/>
      <c r="AH541" s="34"/>
      <c r="AI541" s="34"/>
      <c r="AJ541" s="60"/>
      <c r="AK541" s="34"/>
      <c r="AL541" s="34"/>
      <c r="AM541" s="34"/>
      <c r="AN541" s="34"/>
      <c r="AO541" s="34"/>
      <c r="AP541" s="34"/>
      <c r="AQ541" s="126"/>
      <c r="AR541" s="126"/>
      <c r="AS541" s="126"/>
      <c r="AT541" s="126"/>
      <c r="AU541" s="126"/>
      <c r="AV541" s="126"/>
      <c r="AW541" s="126"/>
      <c r="AX541" s="126"/>
      <c r="AY541" s="126"/>
      <c r="AZ541" s="126"/>
      <c r="BA541" s="126"/>
      <c r="BB541" s="126"/>
      <c r="BC541" s="34"/>
      <c r="BD541" s="34"/>
      <c r="BE541" s="34"/>
      <c r="BF541" s="34"/>
      <c r="BG541" s="34"/>
      <c r="BH541" s="34"/>
      <c r="BI541" s="34"/>
      <c r="BJ541" s="34"/>
      <c r="BK541" s="34"/>
      <c r="BL541" s="67"/>
      <c r="BM541" s="67"/>
      <c r="BN541" s="34"/>
      <c r="BO541" s="34"/>
      <c r="BP541" s="34"/>
      <c r="BQ541" s="34"/>
      <c r="BR541" s="34"/>
      <c r="BS541" s="67"/>
      <c r="BT541" s="67"/>
      <c r="BU541" s="34"/>
      <c r="BV541" s="34"/>
      <c r="BW541" s="34"/>
      <c r="BX541" s="34"/>
      <c r="BY541" s="34"/>
      <c r="BZ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58"/>
      <c r="DG541" s="58"/>
      <c r="DH541" s="58"/>
      <c r="DI541" s="16"/>
    </row>
    <row r="542" spans="4:113" ht="15.75" customHeight="1" x14ac:dyDescent="0.35">
      <c r="D542" s="16"/>
      <c r="E542" s="16"/>
      <c r="G542" s="58"/>
      <c r="J542" s="58"/>
      <c r="L542" s="16"/>
      <c r="P542" s="16"/>
      <c r="T542" s="16"/>
      <c r="U542" s="59"/>
      <c r="V542" s="16"/>
      <c r="W542" s="16"/>
      <c r="X542" s="59"/>
      <c r="Y542" s="16"/>
      <c r="Z542" s="16"/>
      <c r="AA542" s="59"/>
      <c r="AB542" s="16"/>
      <c r="AC542" s="16"/>
      <c r="AD542" s="34"/>
      <c r="AE542" s="60"/>
      <c r="AF542" s="34"/>
      <c r="AG542" s="34"/>
      <c r="AH542" s="34"/>
      <c r="AI542" s="34"/>
      <c r="AJ542" s="60"/>
      <c r="AK542" s="34"/>
      <c r="AL542" s="34"/>
      <c r="AM542" s="34"/>
      <c r="AN542" s="34"/>
      <c r="AO542" s="34"/>
      <c r="AP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67"/>
      <c r="BM542" s="67"/>
      <c r="BN542" s="34"/>
      <c r="BO542" s="34"/>
      <c r="BP542" s="34"/>
      <c r="BQ542" s="34"/>
      <c r="BR542" s="34"/>
      <c r="BS542" s="67"/>
      <c r="BT542" s="67"/>
      <c r="BU542" s="34"/>
      <c r="BV542" s="34"/>
      <c r="BW542" s="34"/>
      <c r="BX542" s="34"/>
      <c r="BY542" s="34"/>
      <c r="BZ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58"/>
      <c r="DG542" s="58"/>
      <c r="DH542" s="58"/>
      <c r="DI542" s="16"/>
    </row>
    <row r="543" spans="4:113" ht="15.75" customHeight="1" x14ac:dyDescent="0.35">
      <c r="D543" s="16"/>
      <c r="E543" s="16"/>
      <c r="G543" s="58"/>
      <c r="J543" s="58"/>
      <c r="L543" s="16"/>
      <c r="P543" s="16"/>
      <c r="T543" s="16"/>
      <c r="U543" s="59"/>
      <c r="V543" s="16"/>
      <c r="W543" s="16"/>
      <c r="X543" s="59"/>
      <c r="Y543" s="16"/>
      <c r="Z543" s="16"/>
      <c r="AA543" s="59"/>
      <c r="AB543" s="16"/>
      <c r="AC543" s="16"/>
      <c r="AD543" s="34"/>
      <c r="AE543" s="60"/>
      <c r="AF543" s="34"/>
      <c r="AG543" s="34"/>
      <c r="AH543" s="34"/>
      <c r="AI543" s="34"/>
      <c r="AJ543" s="60"/>
      <c r="AK543" s="34"/>
      <c r="AL543" s="34"/>
      <c r="AM543" s="34"/>
      <c r="AN543" s="34"/>
      <c r="AO543" s="34"/>
      <c r="AP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67"/>
      <c r="BM543" s="67"/>
      <c r="BN543" s="34"/>
      <c r="BO543" s="34"/>
      <c r="BP543" s="34"/>
      <c r="BQ543" s="34"/>
      <c r="BR543" s="34"/>
      <c r="BS543" s="67"/>
      <c r="BT543" s="67"/>
      <c r="BU543" s="34"/>
      <c r="BV543" s="34"/>
      <c r="BW543" s="34"/>
      <c r="BX543" s="34"/>
      <c r="BY543" s="34"/>
      <c r="BZ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58"/>
      <c r="DG543" s="58"/>
      <c r="DH543" s="58"/>
      <c r="DI543" s="16"/>
    </row>
    <row r="544" spans="4:113" ht="15.75" customHeight="1" x14ac:dyDescent="0.35">
      <c r="D544" s="16"/>
      <c r="E544" s="16"/>
      <c r="G544" s="58"/>
      <c r="J544" s="58"/>
      <c r="L544" s="16"/>
      <c r="P544" s="16"/>
      <c r="T544" s="16"/>
      <c r="U544" s="59"/>
      <c r="V544" s="16"/>
      <c r="W544" s="16"/>
      <c r="X544" s="59"/>
      <c r="Y544" s="16"/>
      <c r="Z544" s="16"/>
      <c r="AA544" s="59"/>
      <c r="AB544" s="16"/>
      <c r="AC544" s="16"/>
      <c r="AD544" s="34"/>
      <c r="AE544" s="60"/>
      <c r="AF544" s="34"/>
      <c r="AG544" s="34"/>
      <c r="AH544" s="34"/>
      <c r="AI544" s="34"/>
      <c r="AJ544" s="60"/>
      <c r="AK544" s="34"/>
      <c r="AL544" s="34"/>
      <c r="AM544" s="34"/>
      <c r="AN544" s="34"/>
      <c r="AO544" s="34"/>
      <c r="AP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67"/>
      <c r="BM544" s="67"/>
      <c r="BN544" s="34"/>
      <c r="BO544" s="34"/>
      <c r="BP544" s="34"/>
      <c r="BQ544" s="34"/>
      <c r="BR544" s="34"/>
      <c r="BS544" s="67"/>
      <c r="BT544" s="67"/>
      <c r="BU544" s="34"/>
      <c r="BV544" s="34"/>
      <c r="BW544" s="34"/>
      <c r="BX544" s="34"/>
      <c r="BY544" s="34"/>
      <c r="BZ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58"/>
      <c r="DG544" s="58"/>
      <c r="DH544" s="58"/>
      <c r="DI544" s="16"/>
    </row>
    <row r="545" spans="4:113" ht="15.75" customHeight="1" x14ac:dyDescent="0.35">
      <c r="D545" s="16"/>
      <c r="E545" s="16"/>
      <c r="G545" s="58"/>
      <c r="J545" s="58"/>
      <c r="L545" s="16"/>
      <c r="P545" s="16"/>
      <c r="T545" s="16"/>
      <c r="U545" s="59"/>
      <c r="V545" s="16"/>
      <c r="W545" s="16"/>
      <c r="X545" s="59"/>
      <c r="Y545" s="16"/>
      <c r="Z545" s="16"/>
      <c r="AA545" s="59"/>
      <c r="AB545" s="16"/>
      <c r="AC545" s="16"/>
      <c r="AD545" s="34"/>
      <c r="AE545" s="60"/>
      <c r="AF545" s="34"/>
      <c r="AG545" s="34"/>
      <c r="AH545" s="34"/>
      <c r="AI545" s="34"/>
      <c r="AJ545" s="60"/>
      <c r="AK545" s="34"/>
      <c r="AL545" s="34"/>
      <c r="AM545" s="34"/>
      <c r="AN545" s="34"/>
      <c r="AO545" s="34"/>
      <c r="AP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67"/>
      <c r="BM545" s="67"/>
      <c r="BN545" s="34"/>
      <c r="BO545" s="34"/>
      <c r="BP545" s="34"/>
      <c r="BQ545" s="34"/>
      <c r="BR545" s="34"/>
      <c r="BS545" s="67"/>
      <c r="BT545" s="67"/>
      <c r="BU545" s="34"/>
      <c r="BV545" s="34"/>
      <c r="BW545" s="34"/>
      <c r="BX545" s="34"/>
      <c r="BY545" s="34"/>
      <c r="BZ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58"/>
      <c r="DG545" s="58"/>
      <c r="DH545" s="58"/>
      <c r="DI545" s="16"/>
    </row>
    <row r="546" spans="4:113" ht="15.75" customHeight="1" x14ac:dyDescent="0.35">
      <c r="D546" s="16"/>
      <c r="E546" s="16"/>
      <c r="G546" s="58"/>
      <c r="J546" s="58"/>
      <c r="L546" s="16"/>
      <c r="P546" s="16"/>
      <c r="T546" s="16"/>
      <c r="U546" s="59"/>
      <c r="V546" s="16"/>
      <c r="W546" s="16"/>
      <c r="X546" s="59"/>
      <c r="Y546" s="16"/>
      <c r="Z546" s="16"/>
      <c r="AA546" s="59"/>
      <c r="AB546" s="16"/>
      <c r="AC546" s="16"/>
      <c r="AD546" s="34"/>
      <c r="AE546" s="60"/>
      <c r="AF546" s="34"/>
      <c r="AG546" s="34"/>
      <c r="AH546" s="34"/>
      <c r="AI546" s="34"/>
      <c r="AJ546" s="60"/>
      <c r="AK546" s="34"/>
      <c r="AL546" s="34"/>
      <c r="AM546" s="34"/>
      <c r="AN546" s="34"/>
      <c r="AO546" s="34"/>
      <c r="AP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67"/>
      <c r="BM546" s="67"/>
      <c r="BN546" s="34"/>
      <c r="BO546" s="34"/>
      <c r="BP546" s="34"/>
      <c r="BQ546" s="34"/>
      <c r="BR546" s="34"/>
      <c r="BS546" s="67"/>
      <c r="BT546" s="67"/>
      <c r="BU546" s="34"/>
      <c r="BV546" s="34"/>
      <c r="BW546" s="34"/>
      <c r="BX546" s="34"/>
      <c r="BY546" s="34"/>
      <c r="BZ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58"/>
      <c r="DG546" s="58"/>
      <c r="DH546" s="58"/>
      <c r="DI546" s="16"/>
    </row>
    <row r="547" spans="4:113" ht="15.75" customHeight="1" x14ac:dyDescent="0.35">
      <c r="D547" s="16"/>
      <c r="E547" s="16"/>
      <c r="G547" s="58"/>
      <c r="J547" s="58"/>
      <c r="L547" s="16"/>
      <c r="P547" s="16"/>
      <c r="T547" s="16"/>
      <c r="U547" s="59"/>
      <c r="V547" s="16"/>
      <c r="W547" s="16"/>
      <c r="X547" s="59"/>
      <c r="Y547" s="16"/>
      <c r="Z547" s="16"/>
      <c r="AA547" s="59"/>
      <c r="AB547" s="16"/>
      <c r="AC547" s="16"/>
      <c r="AD547" s="34"/>
      <c r="AE547" s="60"/>
      <c r="AF547" s="34"/>
      <c r="AG547" s="34"/>
      <c r="AH547" s="34"/>
      <c r="AI547" s="34"/>
      <c r="AJ547" s="60"/>
      <c r="AK547" s="34"/>
      <c r="AL547" s="34"/>
      <c r="AM547" s="34"/>
      <c r="AN547" s="34"/>
      <c r="AO547" s="34"/>
      <c r="AP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67"/>
      <c r="BM547" s="67"/>
      <c r="BN547" s="34"/>
      <c r="BO547" s="34"/>
      <c r="BP547" s="34"/>
      <c r="BQ547" s="34"/>
      <c r="BR547" s="34"/>
      <c r="BS547" s="67"/>
      <c r="BT547" s="67"/>
      <c r="BU547" s="34"/>
      <c r="BV547" s="34"/>
      <c r="BW547" s="34"/>
      <c r="BX547" s="34"/>
      <c r="BY547" s="34"/>
      <c r="BZ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58"/>
      <c r="DG547" s="58"/>
      <c r="DH547" s="58"/>
      <c r="DI547" s="16"/>
    </row>
    <row r="548" spans="4:113" ht="15.75" customHeight="1" x14ac:dyDescent="0.35">
      <c r="D548" s="16"/>
      <c r="E548" s="16"/>
      <c r="G548" s="58"/>
      <c r="J548" s="58"/>
      <c r="L548" s="16"/>
      <c r="P548" s="16"/>
      <c r="T548" s="16"/>
      <c r="U548" s="59"/>
      <c r="V548" s="16"/>
      <c r="W548" s="16"/>
      <c r="X548" s="59"/>
      <c r="Y548" s="16"/>
      <c r="Z548" s="16"/>
      <c r="AA548" s="59"/>
      <c r="AB548" s="16"/>
      <c r="AC548" s="16"/>
      <c r="AD548" s="34"/>
      <c r="AE548" s="60"/>
      <c r="AF548" s="34"/>
      <c r="AG548" s="34"/>
      <c r="AH548" s="34"/>
      <c r="AI548" s="34"/>
      <c r="AJ548" s="60"/>
      <c r="AK548" s="34"/>
      <c r="AL548" s="34"/>
      <c r="AM548" s="34"/>
      <c r="AN548" s="34"/>
      <c r="AO548" s="34"/>
      <c r="AP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67"/>
      <c r="BM548" s="67"/>
      <c r="BN548" s="34"/>
      <c r="BO548" s="34"/>
      <c r="BP548" s="34"/>
      <c r="BQ548" s="34"/>
      <c r="BR548" s="34"/>
      <c r="BS548" s="67"/>
      <c r="BT548" s="67"/>
      <c r="BU548" s="34"/>
      <c r="BV548" s="34"/>
      <c r="BW548" s="34"/>
      <c r="BX548" s="34"/>
      <c r="BY548" s="34"/>
      <c r="BZ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58"/>
      <c r="DG548" s="58"/>
      <c r="DH548" s="58"/>
      <c r="DI548" s="16"/>
    </row>
    <row r="549" spans="4:113" ht="15.75" customHeight="1" x14ac:dyDescent="0.35">
      <c r="D549" s="16"/>
      <c r="E549" s="16"/>
      <c r="G549" s="58"/>
      <c r="J549" s="58"/>
      <c r="L549" s="16"/>
      <c r="P549" s="16"/>
      <c r="T549" s="16"/>
      <c r="U549" s="59"/>
      <c r="V549" s="16"/>
      <c r="W549" s="16"/>
      <c r="X549" s="59"/>
      <c r="Y549" s="16"/>
      <c r="Z549" s="16"/>
      <c r="AA549" s="59"/>
      <c r="AB549" s="16"/>
      <c r="AC549" s="16"/>
      <c r="AD549" s="34"/>
      <c r="AE549" s="60"/>
      <c r="AF549" s="34"/>
      <c r="AG549" s="34"/>
      <c r="AH549" s="34"/>
      <c r="AI549" s="34"/>
      <c r="AJ549" s="60"/>
      <c r="AK549" s="34"/>
      <c r="AL549" s="34"/>
      <c r="AM549" s="34"/>
      <c r="AN549" s="34"/>
      <c r="AO549" s="34"/>
      <c r="AP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67"/>
      <c r="BM549" s="67"/>
      <c r="BN549" s="34"/>
      <c r="BO549" s="34"/>
      <c r="BP549" s="34"/>
      <c r="BQ549" s="34"/>
      <c r="BR549" s="34"/>
      <c r="BS549" s="67"/>
      <c r="BT549" s="67"/>
      <c r="BU549" s="34"/>
      <c r="BV549" s="34"/>
      <c r="BW549" s="34"/>
      <c r="BX549" s="34"/>
      <c r="BY549" s="34"/>
      <c r="BZ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58"/>
      <c r="DG549" s="58"/>
      <c r="DH549" s="58"/>
      <c r="DI549" s="16"/>
    </row>
    <row r="550" spans="4:113" ht="15.75" customHeight="1" x14ac:dyDescent="0.35">
      <c r="D550" s="16"/>
      <c r="E550" s="16"/>
      <c r="G550" s="58"/>
      <c r="J550" s="58"/>
      <c r="L550" s="16"/>
      <c r="P550" s="16"/>
      <c r="T550" s="16"/>
      <c r="U550" s="59"/>
      <c r="V550" s="16"/>
      <c r="W550" s="16"/>
      <c r="X550" s="59"/>
      <c r="Y550" s="16"/>
      <c r="Z550" s="16"/>
      <c r="AA550" s="59"/>
      <c r="AB550" s="16"/>
      <c r="AC550" s="16"/>
      <c r="AD550" s="34"/>
      <c r="AE550" s="60"/>
      <c r="AF550" s="34"/>
      <c r="AG550" s="34"/>
      <c r="AH550" s="34"/>
      <c r="AI550" s="34"/>
      <c r="AJ550" s="60"/>
      <c r="AK550" s="34"/>
      <c r="AL550" s="34"/>
      <c r="AM550" s="34"/>
      <c r="AN550" s="34"/>
      <c r="AO550" s="34"/>
      <c r="AP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67"/>
      <c r="BM550" s="67"/>
      <c r="BN550" s="34"/>
      <c r="BO550" s="34"/>
      <c r="BP550" s="34"/>
      <c r="BQ550" s="34"/>
      <c r="BR550" s="34"/>
      <c r="BS550" s="67"/>
      <c r="BT550" s="67"/>
      <c r="BU550" s="34"/>
      <c r="BV550" s="34"/>
      <c r="BW550" s="34"/>
      <c r="BX550" s="34"/>
      <c r="BY550" s="34"/>
      <c r="BZ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58"/>
      <c r="DG550" s="58"/>
      <c r="DH550" s="58"/>
      <c r="DI550" s="16"/>
    </row>
    <row r="551" spans="4:113" ht="15.75" customHeight="1" x14ac:dyDescent="0.35">
      <c r="D551" s="16"/>
      <c r="E551" s="16"/>
      <c r="G551" s="58"/>
      <c r="J551" s="58"/>
      <c r="L551" s="16"/>
      <c r="P551" s="16"/>
      <c r="T551" s="16"/>
      <c r="U551" s="59"/>
      <c r="V551" s="16"/>
      <c r="W551" s="16"/>
      <c r="X551" s="59"/>
      <c r="Y551" s="16"/>
      <c r="Z551" s="16"/>
      <c r="AA551" s="59"/>
      <c r="AB551" s="16"/>
      <c r="AC551" s="16"/>
      <c r="AD551" s="34"/>
      <c r="AE551" s="60"/>
      <c r="AF551" s="34"/>
      <c r="AG551" s="34"/>
      <c r="AH551" s="34"/>
      <c r="AI551" s="34"/>
      <c r="AJ551" s="60"/>
      <c r="AK551" s="34"/>
      <c r="AL551" s="34"/>
      <c r="AM551" s="34"/>
      <c r="AN551" s="34"/>
      <c r="AO551" s="34"/>
      <c r="AP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67"/>
      <c r="BM551" s="67"/>
      <c r="BN551" s="34"/>
      <c r="BO551" s="34"/>
      <c r="BP551" s="34"/>
      <c r="BQ551" s="34"/>
      <c r="BR551" s="34"/>
      <c r="BS551" s="67"/>
      <c r="BT551" s="67"/>
      <c r="BU551" s="34"/>
      <c r="BV551" s="34"/>
      <c r="BW551" s="34"/>
      <c r="BX551" s="34"/>
      <c r="BY551" s="34"/>
      <c r="BZ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58"/>
      <c r="DG551" s="58"/>
      <c r="DH551" s="58"/>
      <c r="DI551" s="16"/>
    </row>
    <row r="552" spans="4:113" ht="15.75" customHeight="1" x14ac:dyDescent="0.35">
      <c r="D552" s="16"/>
      <c r="E552" s="16"/>
      <c r="G552" s="58"/>
      <c r="J552" s="58"/>
      <c r="L552" s="16"/>
      <c r="P552" s="16"/>
      <c r="T552" s="16"/>
      <c r="U552" s="59"/>
      <c r="V552" s="16"/>
      <c r="W552" s="16"/>
      <c r="X552" s="59"/>
      <c r="Y552" s="16"/>
      <c r="Z552" s="16"/>
      <c r="AA552" s="59"/>
      <c r="AB552" s="16"/>
      <c r="AC552" s="16"/>
      <c r="AD552" s="34"/>
      <c r="AE552" s="60"/>
      <c r="AF552" s="34"/>
      <c r="AG552" s="34"/>
      <c r="AH552" s="34"/>
      <c r="AI552" s="34"/>
      <c r="AJ552" s="60"/>
      <c r="AK552" s="34"/>
      <c r="AL552" s="34"/>
      <c r="AM552" s="34"/>
      <c r="AN552" s="34"/>
      <c r="AO552" s="34"/>
      <c r="AP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67"/>
      <c r="BM552" s="67"/>
      <c r="BN552" s="34"/>
      <c r="BO552" s="34"/>
      <c r="BP552" s="34"/>
      <c r="BQ552" s="34"/>
      <c r="BR552" s="34"/>
      <c r="BS552" s="67"/>
      <c r="BT552" s="67"/>
      <c r="BU552" s="34"/>
      <c r="BV552" s="34"/>
      <c r="BW552" s="34"/>
      <c r="BX552" s="34"/>
      <c r="BY552" s="34"/>
      <c r="BZ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58"/>
      <c r="DG552" s="58"/>
      <c r="DH552" s="58"/>
      <c r="DI552" s="16"/>
    </row>
    <row r="553" spans="4:113" ht="15.75" customHeight="1" x14ac:dyDescent="0.35">
      <c r="D553" s="16"/>
      <c r="E553" s="16"/>
      <c r="G553" s="58"/>
      <c r="J553" s="58"/>
      <c r="L553" s="16"/>
      <c r="P553" s="16"/>
      <c r="T553" s="16"/>
      <c r="U553" s="59"/>
      <c r="V553" s="16"/>
      <c r="W553" s="16"/>
      <c r="X553" s="59"/>
      <c r="Y553" s="16"/>
      <c r="Z553" s="16"/>
      <c r="AA553" s="59"/>
      <c r="AB553" s="16"/>
      <c r="AC553" s="16"/>
      <c r="AD553" s="34"/>
      <c r="AE553" s="60"/>
      <c r="AF553" s="34"/>
      <c r="AG553" s="34"/>
      <c r="AH553" s="34"/>
      <c r="AI553" s="34"/>
      <c r="AJ553" s="60"/>
      <c r="AK553" s="34"/>
      <c r="AL553" s="34"/>
      <c r="AM553" s="34"/>
      <c r="AN553" s="34"/>
      <c r="AO553" s="34"/>
      <c r="AP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67"/>
      <c r="BM553" s="67"/>
      <c r="BN553" s="34"/>
      <c r="BO553" s="34"/>
      <c r="BP553" s="34"/>
      <c r="BQ553" s="34"/>
      <c r="BR553" s="34"/>
      <c r="BS553" s="67"/>
      <c r="BT553" s="67"/>
      <c r="BU553" s="34"/>
      <c r="BV553" s="34"/>
      <c r="BW553" s="34"/>
      <c r="BX553" s="34"/>
      <c r="BY553" s="34"/>
      <c r="BZ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58"/>
      <c r="DG553" s="58"/>
      <c r="DH553" s="58"/>
      <c r="DI553" s="16"/>
    </row>
    <row r="554" spans="4:113" ht="15.75" customHeight="1" x14ac:dyDescent="0.35">
      <c r="D554" s="16"/>
      <c r="E554" s="16"/>
      <c r="G554" s="58"/>
      <c r="J554" s="58"/>
      <c r="L554" s="16"/>
      <c r="P554" s="16"/>
      <c r="T554" s="16"/>
      <c r="U554" s="59"/>
      <c r="V554" s="16"/>
      <c r="W554" s="16"/>
      <c r="X554" s="59"/>
      <c r="Y554" s="16"/>
      <c r="Z554" s="16"/>
      <c r="AA554" s="59"/>
      <c r="AB554" s="16"/>
      <c r="AC554" s="16"/>
      <c r="AD554" s="34"/>
      <c r="AE554" s="60"/>
      <c r="AF554" s="34"/>
      <c r="AG554" s="34"/>
      <c r="AH554" s="34"/>
      <c r="AI554" s="34"/>
      <c r="AJ554" s="60"/>
      <c r="AK554" s="34"/>
      <c r="AL554" s="34"/>
      <c r="AM554" s="34"/>
      <c r="AN554" s="34"/>
      <c r="AO554" s="34"/>
      <c r="AP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67"/>
      <c r="BM554" s="67"/>
      <c r="BN554" s="34"/>
      <c r="BO554" s="34"/>
      <c r="BP554" s="34"/>
      <c r="BQ554" s="34"/>
      <c r="BR554" s="34"/>
      <c r="BS554" s="67"/>
      <c r="BT554" s="67"/>
      <c r="BU554" s="34"/>
      <c r="BV554" s="34"/>
      <c r="BW554" s="34"/>
      <c r="BX554" s="34"/>
      <c r="BY554" s="34"/>
      <c r="BZ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58"/>
      <c r="DG554" s="58"/>
      <c r="DH554" s="58"/>
      <c r="DI554" s="16"/>
    </row>
    <row r="555" spans="4:113" ht="15.75" customHeight="1" x14ac:dyDescent="0.35">
      <c r="D555" s="16"/>
      <c r="E555" s="16"/>
      <c r="G555" s="58"/>
      <c r="J555" s="58"/>
      <c r="L555" s="16"/>
      <c r="P555" s="16"/>
      <c r="T555" s="16"/>
      <c r="U555" s="59"/>
      <c r="V555" s="16"/>
      <c r="W555" s="16"/>
      <c r="X555" s="59"/>
      <c r="Y555" s="16"/>
      <c r="Z555" s="16"/>
      <c r="AA555" s="59"/>
      <c r="AB555" s="16"/>
      <c r="AC555" s="16"/>
      <c r="AD555" s="34"/>
      <c r="AE555" s="60"/>
      <c r="AF555" s="34"/>
      <c r="AG555" s="34"/>
      <c r="AH555" s="34"/>
      <c r="AI555" s="34"/>
      <c r="AJ555" s="60"/>
      <c r="AK555" s="34"/>
      <c r="AL555" s="34"/>
      <c r="AM555" s="34"/>
      <c r="AN555" s="34"/>
      <c r="AO555" s="34"/>
      <c r="AP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67"/>
      <c r="BM555" s="67"/>
      <c r="BN555" s="34"/>
      <c r="BO555" s="34"/>
      <c r="BP555" s="34"/>
      <c r="BQ555" s="34"/>
      <c r="BR555" s="34"/>
      <c r="BS555" s="67"/>
      <c r="BT555" s="67"/>
      <c r="BU555" s="34"/>
      <c r="BV555" s="34"/>
      <c r="BW555" s="34"/>
      <c r="BX555" s="34"/>
      <c r="BY555" s="34"/>
      <c r="BZ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58"/>
      <c r="DG555" s="58"/>
      <c r="DH555" s="58"/>
      <c r="DI555" s="16"/>
    </row>
    <row r="556" spans="4:113" ht="15.75" customHeight="1" x14ac:dyDescent="0.35">
      <c r="D556" s="16"/>
      <c r="E556" s="16"/>
      <c r="G556" s="58"/>
      <c r="J556" s="58"/>
      <c r="L556" s="16"/>
      <c r="P556" s="16"/>
      <c r="T556" s="16"/>
      <c r="U556" s="59"/>
      <c r="V556" s="16"/>
      <c r="W556" s="16"/>
      <c r="X556" s="59"/>
      <c r="Y556" s="16"/>
      <c r="Z556" s="16"/>
      <c r="AA556" s="59"/>
      <c r="AB556" s="16"/>
      <c r="AC556" s="16"/>
      <c r="AD556" s="34"/>
      <c r="AE556" s="60"/>
      <c r="AF556" s="34"/>
      <c r="AG556" s="34"/>
      <c r="AH556" s="34"/>
      <c r="AI556" s="34"/>
      <c r="AJ556" s="60"/>
      <c r="AK556" s="34"/>
      <c r="AL556" s="34"/>
      <c r="AM556" s="34"/>
      <c r="AN556" s="34"/>
      <c r="AO556" s="34"/>
      <c r="AP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67"/>
      <c r="BM556" s="67"/>
      <c r="BN556" s="34"/>
      <c r="BO556" s="34"/>
      <c r="BP556" s="34"/>
      <c r="BQ556" s="34"/>
      <c r="BR556" s="34"/>
      <c r="BS556" s="67"/>
      <c r="BT556" s="67"/>
      <c r="BU556" s="34"/>
      <c r="BV556" s="34"/>
      <c r="BW556" s="34"/>
      <c r="BX556" s="34"/>
      <c r="BY556" s="34"/>
      <c r="BZ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58"/>
      <c r="DG556" s="58"/>
      <c r="DH556" s="58"/>
      <c r="DI556" s="16"/>
    </row>
    <row r="557" spans="4:113" ht="15.75" customHeight="1" x14ac:dyDescent="0.35">
      <c r="D557" s="16"/>
      <c r="E557" s="16"/>
      <c r="G557" s="58"/>
      <c r="J557" s="58"/>
      <c r="L557" s="16"/>
      <c r="P557" s="16"/>
      <c r="T557" s="16"/>
      <c r="U557" s="59"/>
      <c r="V557" s="16"/>
      <c r="W557" s="16"/>
      <c r="X557" s="59"/>
      <c r="Y557" s="16"/>
      <c r="Z557" s="16"/>
      <c r="AA557" s="59"/>
      <c r="AB557" s="16"/>
      <c r="AC557" s="16"/>
      <c r="AD557" s="34"/>
      <c r="AE557" s="60"/>
      <c r="AF557" s="34"/>
      <c r="AG557" s="34"/>
      <c r="AH557" s="34"/>
      <c r="AI557" s="34"/>
      <c r="AJ557" s="60"/>
      <c r="AK557" s="34"/>
      <c r="AL557" s="34"/>
      <c r="AM557" s="34"/>
      <c r="AN557" s="34"/>
      <c r="AO557" s="34"/>
      <c r="AP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67"/>
      <c r="BM557" s="67"/>
      <c r="BN557" s="34"/>
      <c r="BO557" s="34"/>
      <c r="BP557" s="34"/>
      <c r="BQ557" s="34"/>
      <c r="BR557" s="34"/>
      <c r="BS557" s="67"/>
      <c r="BT557" s="67"/>
      <c r="BU557" s="34"/>
      <c r="BV557" s="34"/>
      <c r="BW557" s="34"/>
      <c r="BX557" s="34"/>
      <c r="BY557" s="34"/>
      <c r="BZ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58"/>
      <c r="DG557" s="58"/>
      <c r="DH557" s="58"/>
      <c r="DI557" s="16"/>
    </row>
    <row r="558" spans="4:113" ht="15.75" customHeight="1" x14ac:dyDescent="0.35">
      <c r="D558" s="16"/>
      <c r="E558" s="16"/>
      <c r="G558" s="58"/>
      <c r="J558" s="58"/>
      <c r="L558" s="16"/>
      <c r="P558" s="16"/>
      <c r="T558" s="16"/>
      <c r="U558" s="59"/>
      <c r="V558" s="16"/>
      <c r="W558" s="16"/>
      <c r="X558" s="59"/>
      <c r="Y558" s="16"/>
      <c r="Z558" s="16"/>
      <c r="AA558" s="59"/>
      <c r="AB558" s="16"/>
      <c r="AC558" s="16"/>
      <c r="AD558" s="34"/>
      <c r="AE558" s="60"/>
      <c r="AF558" s="34"/>
      <c r="AG558" s="34"/>
      <c r="AH558" s="34"/>
      <c r="AI558" s="34"/>
      <c r="AJ558" s="60"/>
      <c r="AK558" s="34"/>
      <c r="AL558" s="34"/>
      <c r="AM558" s="34"/>
      <c r="AN558" s="34"/>
      <c r="AO558" s="34"/>
      <c r="AP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67"/>
      <c r="BM558" s="67"/>
      <c r="BN558" s="34"/>
      <c r="BO558" s="34"/>
      <c r="BP558" s="34"/>
      <c r="BQ558" s="34"/>
      <c r="BR558" s="34"/>
      <c r="BS558" s="67"/>
      <c r="BT558" s="67"/>
      <c r="BU558" s="34"/>
      <c r="BV558" s="34"/>
      <c r="BW558" s="34"/>
      <c r="BX558" s="34"/>
      <c r="BY558" s="34"/>
      <c r="BZ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58"/>
      <c r="DG558" s="58"/>
      <c r="DH558" s="58"/>
      <c r="DI558" s="16"/>
    </row>
    <row r="559" spans="4:113" ht="15.75" customHeight="1" x14ac:dyDescent="0.35">
      <c r="D559" s="16"/>
      <c r="E559" s="16"/>
      <c r="G559" s="58"/>
      <c r="J559" s="58"/>
      <c r="L559" s="16"/>
      <c r="P559" s="16"/>
      <c r="T559" s="16"/>
      <c r="U559" s="59"/>
      <c r="V559" s="16"/>
      <c r="W559" s="16"/>
      <c r="X559" s="59"/>
      <c r="Y559" s="16"/>
      <c r="Z559" s="16"/>
      <c r="AA559" s="59"/>
      <c r="AB559" s="16"/>
      <c r="AC559" s="16"/>
      <c r="AD559" s="34"/>
      <c r="AE559" s="60"/>
      <c r="AF559" s="34"/>
      <c r="AG559" s="34"/>
      <c r="AH559" s="34"/>
      <c r="AI559" s="34"/>
      <c r="AJ559" s="60"/>
      <c r="AK559" s="34"/>
      <c r="AL559" s="34"/>
      <c r="AM559" s="34"/>
      <c r="AN559" s="34"/>
      <c r="AO559" s="34"/>
      <c r="AP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67"/>
      <c r="BM559" s="67"/>
      <c r="BN559" s="34"/>
      <c r="BO559" s="34"/>
      <c r="BP559" s="34"/>
      <c r="BQ559" s="34"/>
      <c r="BR559" s="34"/>
      <c r="BS559" s="67"/>
      <c r="BT559" s="67"/>
      <c r="BU559" s="34"/>
      <c r="BV559" s="34"/>
      <c r="BW559" s="34"/>
      <c r="BX559" s="34"/>
      <c r="BY559" s="34"/>
      <c r="BZ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58"/>
      <c r="DG559" s="58"/>
      <c r="DH559" s="58"/>
      <c r="DI559" s="16"/>
    </row>
    <row r="560" spans="4:113" ht="15.75" customHeight="1" x14ac:dyDescent="0.35">
      <c r="D560" s="16"/>
      <c r="E560" s="16"/>
      <c r="G560" s="58"/>
      <c r="J560" s="58"/>
      <c r="L560" s="16"/>
      <c r="P560" s="16"/>
      <c r="T560" s="16"/>
      <c r="U560" s="59"/>
      <c r="V560" s="16"/>
      <c r="W560" s="16"/>
      <c r="X560" s="59"/>
      <c r="Y560" s="16"/>
      <c r="Z560" s="16"/>
      <c r="AA560" s="59"/>
      <c r="AB560" s="16"/>
      <c r="AC560" s="16"/>
      <c r="AD560" s="34"/>
      <c r="AE560" s="60"/>
      <c r="AF560" s="34"/>
      <c r="AG560" s="34"/>
      <c r="AH560" s="34"/>
      <c r="AI560" s="34"/>
      <c r="AJ560" s="60"/>
      <c r="AK560" s="34"/>
      <c r="AL560" s="34"/>
      <c r="AM560" s="34"/>
      <c r="AN560" s="34"/>
      <c r="AO560" s="34"/>
      <c r="AP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67"/>
      <c r="BM560" s="67"/>
      <c r="BN560" s="34"/>
      <c r="BO560" s="34"/>
      <c r="BP560" s="34"/>
      <c r="BQ560" s="34"/>
      <c r="BR560" s="34"/>
      <c r="BS560" s="67"/>
      <c r="BT560" s="67"/>
      <c r="BU560" s="34"/>
      <c r="BV560" s="34"/>
      <c r="BW560" s="34"/>
      <c r="BX560" s="34"/>
      <c r="BY560" s="34"/>
      <c r="BZ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58"/>
      <c r="DG560" s="58"/>
      <c r="DH560" s="58"/>
      <c r="DI560" s="16"/>
    </row>
    <row r="561" spans="4:113" ht="15.75" customHeight="1" x14ac:dyDescent="0.35">
      <c r="D561" s="16"/>
      <c r="E561" s="16"/>
      <c r="G561" s="58"/>
      <c r="J561" s="58"/>
      <c r="L561" s="16"/>
      <c r="P561" s="16"/>
      <c r="T561" s="16"/>
      <c r="U561" s="59"/>
      <c r="V561" s="16"/>
      <c r="W561" s="16"/>
      <c r="X561" s="59"/>
      <c r="Y561" s="16"/>
      <c r="Z561" s="16"/>
      <c r="AA561" s="59"/>
      <c r="AB561" s="16"/>
      <c r="AC561" s="16"/>
      <c r="AD561" s="34"/>
      <c r="AE561" s="60"/>
      <c r="AF561" s="34"/>
      <c r="AG561" s="34"/>
      <c r="AH561" s="34"/>
      <c r="AI561" s="34"/>
      <c r="AJ561" s="60"/>
      <c r="AK561" s="34"/>
      <c r="AL561" s="34"/>
      <c r="AM561" s="34"/>
      <c r="AN561" s="34"/>
      <c r="AO561" s="34"/>
      <c r="AP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67"/>
      <c r="BM561" s="67"/>
      <c r="BN561" s="34"/>
      <c r="BO561" s="34"/>
      <c r="BP561" s="34"/>
      <c r="BQ561" s="34"/>
      <c r="BR561" s="34"/>
      <c r="BS561" s="67"/>
      <c r="BT561" s="67"/>
      <c r="BU561" s="34"/>
      <c r="BV561" s="34"/>
      <c r="BW561" s="34"/>
      <c r="BX561" s="34"/>
      <c r="BY561" s="34"/>
      <c r="BZ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58"/>
      <c r="DG561" s="58"/>
      <c r="DH561" s="58"/>
      <c r="DI561" s="16"/>
    </row>
    <row r="562" spans="4:113" ht="15.75" customHeight="1" x14ac:dyDescent="0.35">
      <c r="D562" s="16"/>
      <c r="E562" s="16"/>
      <c r="G562" s="58"/>
      <c r="J562" s="58"/>
      <c r="L562" s="16"/>
      <c r="P562" s="16"/>
      <c r="T562" s="16"/>
      <c r="U562" s="59"/>
      <c r="V562" s="16"/>
      <c r="W562" s="16"/>
      <c r="X562" s="59"/>
      <c r="Y562" s="16"/>
      <c r="Z562" s="16"/>
      <c r="AA562" s="59"/>
      <c r="AB562" s="16"/>
      <c r="AC562" s="16"/>
      <c r="AD562" s="34"/>
      <c r="AE562" s="60"/>
      <c r="AF562" s="34"/>
      <c r="AG562" s="34"/>
      <c r="AH562" s="34"/>
      <c r="AI562" s="34"/>
      <c r="AJ562" s="60"/>
      <c r="AK562" s="34"/>
      <c r="AL562" s="34"/>
      <c r="AM562" s="34"/>
      <c r="AN562" s="34"/>
      <c r="AO562" s="34"/>
      <c r="AP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67"/>
      <c r="BM562" s="67"/>
      <c r="BN562" s="34"/>
      <c r="BO562" s="34"/>
      <c r="BP562" s="34"/>
      <c r="BQ562" s="34"/>
      <c r="BR562" s="34"/>
      <c r="BS562" s="67"/>
      <c r="BT562" s="67"/>
      <c r="BU562" s="34"/>
      <c r="BV562" s="34"/>
      <c r="BW562" s="34"/>
      <c r="BX562" s="34"/>
      <c r="BY562" s="34"/>
      <c r="BZ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58"/>
      <c r="DG562" s="58"/>
      <c r="DH562" s="58"/>
      <c r="DI562" s="16"/>
    </row>
    <row r="563" spans="4:113" ht="15.75" customHeight="1" x14ac:dyDescent="0.35">
      <c r="D563" s="16"/>
      <c r="E563" s="16"/>
      <c r="G563" s="58"/>
      <c r="J563" s="58"/>
      <c r="L563" s="16"/>
      <c r="P563" s="16"/>
      <c r="T563" s="16"/>
      <c r="U563" s="59"/>
      <c r="V563" s="16"/>
      <c r="W563" s="16"/>
      <c r="X563" s="59"/>
      <c r="Y563" s="16"/>
      <c r="Z563" s="16"/>
      <c r="AA563" s="59"/>
      <c r="AB563" s="16"/>
      <c r="AC563" s="16"/>
      <c r="AD563" s="34"/>
      <c r="AE563" s="60"/>
      <c r="AF563" s="34"/>
      <c r="AG563" s="34"/>
      <c r="AH563" s="34"/>
      <c r="AI563" s="34"/>
      <c r="AJ563" s="60"/>
      <c r="AK563" s="34"/>
      <c r="AL563" s="34"/>
      <c r="AM563" s="34"/>
      <c r="AN563" s="34"/>
      <c r="AO563" s="34"/>
      <c r="AP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67"/>
      <c r="BM563" s="67"/>
      <c r="BN563" s="34"/>
      <c r="BO563" s="34"/>
      <c r="BP563" s="34"/>
      <c r="BQ563" s="34"/>
      <c r="BR563" s="34"/>
      <c r="BS563" s="67"/>
      <c r="BT563" s="67"/>
      <c r="BU563" s="34"/>
      <c r="BV563" s="34"/>
      <c r="BW563" s="34"/>
      <c r="BX563" s="34"/>
      <c r="BY563" s="34"/>
      <c r="BZ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58"/>
      <c r="DG563" s="58"/>
      <c r="DH563" s="58"/>
      <c r="DI563" s="16"/>
    </row>
    <row r="564" spans="4:113" ht="15.75" customHeight="1" x14ac:dyDescent="0.35">
      <c r="D564" s="16"/>
      <c r="E564" s="16"/>
      <c r="G564" s="58"/>
      <c r="J564" s="58"/>
      <c r="L564" s="16"/>
      <c r="P564" s="16"/>
      <c r="T564" s="16"/>
      <c r="U564" s="59"/>
      <c r="V564" s="16"/>
      <c r="W564" s="16"/>
      <c r="X564" s="59"/>
      <c r="Y564" s="16"/>
      <c r="Z564" s="16"/>
      <c r="AA564" s="59"/>
      <c r="AB564" s="16"/>
      <c r="AC564" s="16"/>
      <c r="AD564" s="34"/>
      <c r="AE564" s="60"/>
      <c r="AF564" s="34"/>
      <c r="AG564" s="34"/>
      <c r="AH564" s="34"/>
      <c r="AI564" s="34"/>
      <c r="AJ564" s="60"/>
      <c r="AK564" s="34"/>
      <c r="AL564" s="34"/>
      <c r="AM564" s="34"/>
      <c r="AN564" s="34"/>
      <c r="AO564" s="34"/>
      <c r="AP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67"/>
      <c r="BM564" s="67"/>
      <c r="BN564" s="34"/>
      <c r="BO564" s="34"/>
      <c r="BP564" s="34"/>
      <c r="BQ564" s="34"/>
      <c r="BR564" s="34"/>
      <c r="BS564" s="67"/>
      <c r="BT564" s="67"/>
      <c r="BU564" s="34"/>
      <c r="BV564" s="34"/>
      <c r="BW564" s="34"/>
      <c r="BX564" s="34"/>
      <c r="BY564" s="34"/>
      <c r="BZ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58"/>
      <c r="DG564" s="58"/>
      <c r="DH564" s="58"/>
      <c r="DI564" s="16"/>
    </row>
    <row r="565" spans="4:113" ht="15.75" customHeight="1" x14ac:dyDescent="0.35">
      <c r="D565" s="16"/>
      <c r="E565" s="16"/>
      <c r="G565" s="58"/>
      <c r="J565" s="58"/>
      <c r="L565" s="16"/>
      <c r="P565" s="16"/>
      <c r="T565" s="16"/>
      <c r="U565" s="59"/>
      <c r="V565" s="16"/>
      <c r="W565" s="16"/>
      <c r="X565" s="59"/>
      <c r="Y565" s="16"/>
      <c r="Z565" s="16"/>
      <c r="AA565" s="59"/>
      <c r="AB565" s="16"/>
      <c r="AC565" s="16"/>
      <c r="AD565" s="34"/>
      <c r="AE565" s="60"/>
      <c r="AF565" s="34"/>
      <c r="AG565" s="34"/>
      <c r="AH565" s="34"/>
      <c r="AI565" s="34"/>
      <c r="AJ565" s="60"/>
      <c r="AK565" s="34"/>
      <c r="AL565" s="34"/>
      <c r="AM565" s="34"/>
      <c r="AN565" s="34"/>
      <c r="AO565" s="34"/>
      <c r="AP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67"/>
      <c r="BM565" s="67"/>
      <c r="BN565" s="34"/>
      <c r="BO565" s="34"/>
      <c r="BP565" s="34"/>
      <c r="BQ565" s="34"/>
      <c r="BR565" s="34"/>
      <c r="BS565" s="67"/>
      <c r="BT565" s="67"/>
      <c r="BU565" s="34"/>
      <c r="BV565" s="34"/>
      <c r="BW565" s="34"/>
      <c r="BX565" s="34"/>
      <c r="BY565" s="34"/>
      <c r="BZ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58"/>
      <c r="DG565" s="58"/>
      <c r="DH565" s="58"/>
      <c r="DI565" s="16"/>
    </row>
    <row r="566" spans="4:113" ht="15.75" customHeight="1" x14ac:dyDescent="0.35">
      <c r="D566" s="16"/>
      <c r="E566" s="16"/>
      <c r="G566" s="58"/>
      <c r="J566" s="58"/>
      <c r="L566" s="16"/>
      <c r="P566" s="16"/>
      <c r="T566" s="16"/>
      <c r="U566" s="59"/>
      <c r="V566" s="16"/>
      <c r="W566" s="16"/>
      <c r="X566" s="59"/>
      <c r="Y566" s="16"/>
      <c r="Z566" s="16"/>
      <c r="AA566" s="59"/>
      <c r="AB566" s="16"/>
      <c r="AC566" s="16"/>
      <c r="AD566" s="34"/>
      <c r="AE566" s="60"/>
      <c r="AF566" s="34"/>
      <c r="AG566" s="34"/>
      <c r="AH566" s="34"/>
      <c r="AI566" s="34"/>
      <c r="AJ566" s="60"/>
      <c r="AK566" s="34"/>
      <c r="AL566" s="34"/>
      <c r="AM566" s="34"/>
      <c r="AN566" s="34"/>
      <c r="AO566" s="34"/>
      <c r="AP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67"/>
      <c r="BM566" s="67"/>
      <c r="BN566" s="34"/>
      <c r="BO566" s="34"/>
      <c r="BP566" s="34"/>
      <c r="BQ566" s="34"/>
      <c r="BR566" s="34"/>
      <c r="BS566" s="67"/>
      <c r="BT566" s="67"/>
      <c r="BU566" s="34"/>
      <c r="BV566" s="34"/>
      <c r="BW566" s="34"/>
      <c r="BX566" s="34"/>
      <c r="BY566" s="34"/>
      <c r="BZ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58"/>
      <c r="DG566" s="58"/>
      <c r="DH566" s="58"/>
      <c r="DI566" s="16"/>
    </row>
    <row r="567" spans="4:113" ht="15.75" customHeight="1" x14ac:dyDescent="0.35">
      <c r="D567" s="16"/>
      <c r="E567" s="16"/>
      <c r="G567" s="58"/>
      <c r="J567" s="58"/>
      <c r="L567" s="16"/>
      <c r="P567" s="16"/>
      <c r="T567" s="16"/>
      <c r="U567" s="59"/>
      <c r="V567" s="16"/>
      <c r="W567" s="16"/>
      <c r="X567" s="59"/>
      <c r="Y567" s="16"/>
      <c r="Z567" s="16"/>
      <c r="AA567" s="59"/>
      <c r="AB567" s="16"/>
      <c r="AC567" s="16"/>
      <c r="AD567" s="34"/>
      <c r="AE567" s="60"/>
      <c r="AF567" s="34"/>
      <c r="AG567" s="34"/>
      <c r="AH567" s="34"/>
      <c r="AI567" s="34"/>
      <c r="AJ567" s="60"/>
      <c r="AK567" s="34"/>
      <c r="AL567" s="34"/>
      <c r="AM567" s="34"/>
      <c r="AN567" s="34"/>
      <c r="AO567" s="34"/>
      <c r="AP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67"/>
      <c r="BM567" s="67"/>
      <c r="BN567" s="34"/>
      <c r="BO567" s="34"/>
      <c r="BP567" s="34"/>
      <c r="BQ567" s="34"/>
      <c r="BR567" s="34"/>
      <c r="BS567" s="67"/>
      <c r="BT567" s="67"/>
      <c r="BU567" s="34"/>
      <c r="BV567" s="34"/>
      <c r="BW567" s="34"/>
      <c r="BX567" s="34"/>
      <c r="BY567" s="34"/>
      <c r="BZ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58"/>
      <c r="DG567" s="58"/>
      <c r="DH567" s="58"/>
      <c r="DI567" s="16"/>
    </row>
    <row r="568" spans="4:113" ht="15.75" customHeight="1" x14ac:dyDescent="0.35">
      <c r="D568" s="16"/>
      <c r="E568" s="16"/>
      <c r="G568" s="58"/>
      <c r="J568" s="58"/>
      <c r="L568" s="16"/>
      <c r="P568" s="16"/>
      <c r="T568" s="16"/>
      <c r="U568" s="59"/>
      <c r="V568" s="16"/>
      <c r="W568" s="16"/>
      <c r="X568" s="59"/>
      <c r="Y568" s="16"/>
      <c r="Z568" s="16"/>
      <c r="AA568" s="59"/>
      <c r="AB568" s="16"/>
      <c r="AC568" s="16"/>
      <c r="AD568" s="34"/>
      <c r="AE568" s="60"/>
      <c r="AF568" s="34"/>
      <c r="AG568" s="34"/>
      <c r="AH568" s="34"/>
      <c r="AI568" s="34"/>
      <c r="AJ568" s="60"/>
      <c r="AK568" s="34"/>
      <c r="AL568" s="34"/>
      <c r="AM568" s="34"/>
      <c r="AN568" s="34"/>
      <c r="AO568" s="34"/>
      <c r="AP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67"/>
      <c r="BM568" s="67"/>
      <c r="BN568" s="34"/>
      <c r="BO568" s="34"/>
      <c r="BP568" s="34"/>
      <c r="BQ568" s="34"/>
      <c r="BR568" s="34"/>
      <c r="BS568" s="67"/>
      <c r="BT568" s="67"/>
      <c r="BU568" s="34"/>
      <c r="BV568" s="34"/>
      <c r="BW568" s="34"/>
      <c r="BX568" s="34"/>
      <c r="BY568" s="34"/>
      <c r="BZ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58"/>
      <c r="DG568" s="58"/>
      <c r="DH568" s="58"/>
      <c r="DI568" s="16"/>
    </row>
    <row r="569" spans="4:113" ht="15.75" customHeight="1" x14ac:dyDescent="0.35">
      <c r="D569" s="16"/>
      <c r="E569" s="16"/>
      <c r="G569" s="58"/>
      <c r="J569" s="58"/>
      <c r="L569" s="16"/>
      <c r="P569" s="16"/>
      <c r="T569" s="16"/>
      <c r="U569" s="59"/>
      <c r="V569" s="16"/>
      <c r="W569" s="16"/>
      <c r="X569" s="59"/>
      <c r="Y569" s="16"/>
      <c r="Z569" s="16"/>
      <c r="AA569" s="59"/>
      <c r="AB569" s="16"/>
      <c r="AC569" s="16"/>
      <c r="AD569" s="34"/>
      <c r="AE569" s="60"/>
      <c r="AF569" s="34"/>
      <c r="AG569" s="34"/>
      <c r="AH569" s="34"/>
      <c r="AI569" s="34"/>
      <c r="AJ569" s="60"/>
      <c r="AK569" s="34"/>
      <c r="AL569" s="34"/>
      <c r="AM569" s="34"/>
      <c r="AN569" s="34"/>
      <c r="AO569" s="34"/>
      <c r="AP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67"/>
      <c r="BM569" s="67"/>
      <c r="BN569" s="34"/>
      <c r="BO569" s="34"/>
      <c r="BP569" s="34"/>
      <c r="BQ569" s="34"/>
      <c r="BR569" s="34"/>
      <c r="BS569" s="67"/>
      <c r="BT569" s="67"/>
      <c r="BU569" s="34"/>
      <c r="BV569" s="34"/>
      <c r="BW569" s="34"/>
      <c r="BX569" s="34"/>
      <c r="BY569" s="34"/>
      <c r="BZ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58"/>
      <c r="DG569" s="58"/>
      <c r="DH569" s="58"/>
      <c r="DI569" s="16"/>
    </row>
    <row r="570" spans="4:113" ht="15.75" customHeight="1" x14ac:dyDescent="0.35">
      <c r="D570" s="16"/>
      <c r="E570" s="16"/>
      <c r="G570" s="58"/>
      <c r="J570" s="58"/>
      <c r="L570" s="16"/>
      <c r="P570" s="16"/>
      <c r="T570" s="16"/>
      <c r="U570" s="59"/>
      <c r="V570" s="16"/>
      <c r="W570" s="16"/>
      <c r="X570" s="59"/>
      <c r="Y570" s="16"/>
      <c r="Z570" s="16"/>
      <c r="AA570" s="59"/>
      <c r="AB570" s="16"/>
      <c r="AC570" s="16"/>
      <c r="AD570" s="34"/>
      <c r="AE570" s="60"/>
      <c r="AF570" s="34"/>
      <c r="AG570" s="34"/>
      <c r="AH570" s="34"/>
      <c r="AI570" s="34"/>
      <c r="AJ570" s="60"/>
      <c r="AK570" s="34"/>
      <c r="AL570" s="34"/>
      <c r="AM570" s="34"/>
      <c r="AN570" s="34"/>
      <c r="AO570" s="34"/>
      <c r="AP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67"/>
      <c r="BM570" s="67"/>
      <c r="BN570" s="34"/>
      <c r="BO570" s="34"/>
      <c r="BP570" s="34"/>
      <c r="BQ570" s="34"/>
      <c r="BR570" s="34"/>
      <c r="BS570" s="67"/>
      <c r="BT570" s="67"/>
      <c r="BU570" s="34"/>
      <c r="BV570" s="34"/>
      <c r="BW570" s="34"/>
      <c r="BX570" s="34"/>
      <c r="BY570" s="34"/>
      <c r="BZ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58"/>
      <c r="DG570" s="58"/>
      <c r="DH570" s="58"/>
      <c r="DI570" s="16"/>
    </row>
    <row r="571" spans="4:113" ht="15.75" customHeight="1" x14ac:dyDescent="0.35">
      <c r="D571" s="16"/>
      <c r="E571" s="16"/>
      <c r="G571" s="58"/>
      <c r="J571" s="58"/>
      <c r="L571" s="16"/>
      <c r="P571" s="16"/>
      <c r="T571" s="16"/>
      <c r="U571" s="59"/>
      <c r="V571" s="16"/>
      <c r="W571" s="16"/>
      <c r="X571" s="59"/>
      <c r="Y571" s="16"/>
      <c r="Z571" s="16"/>
      <c r="AA571" s="59"/>
      <c r="AB571" s="16"/>
      <c r="AC571" s="16"/>
      <c r="AD571" s="34"/>
      <c r="AE571" s="60"/>
      <c r="AF571" s="34"/>
      <c r="AG571" s="34"/>
      <c r="AH571" s="34"/>
      <c r="AI571" s="34"/>
      <c r="AJ571" s="60"/>
      <c r="AK571" s="34"/>
      <c r="AL571" s="34"/>
      <c r="AM571" s="34"/>
      <c r="AN571" s="34"/>
      <c r="AO571" s="34"/>
      <c r="AP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67"/>
      <c r="BM571" s="67"/>
      <c r="BN571" s="34"/>
      <c r="BO571" s="34"/>
      <c r="BP571" s="34"/>
      <c r="BQ571" s="34"/>
      <c r="BR571" s="34"/>
      <c r="BS571" s="67"/>
      <c r="BT571" s="67"/>
      <c r="BU571" s="34"/>
      <c r="BV571" s="34"/>
      <c r="BW571" s="34"/>
      <c r="BX571" s="34"/>
      <c r="BY571" s="34"/>
      <c r="BZ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58"/>
      <c r="DG571" s="58"/>
      <c r="DH571" s="58"/>
      <c r="DI571" s="16"/>
    </row>
    <row r="572" spans="4:113" ht="15.75" customHeight="1" x14ac:dyDescent="0.35">
      <c r="D572" s="16"/>
      <c r="E572" s="16"/>
      <c r="G572" s="58"/>
      <c r="J572" s="58"/>
      <c r="L572" s="16"/>
      <c r="P572" s="16"/>
      <c r="T572" s="16"/>
      <c r="U572" s="59"/>
      <c r="V572" s="16"/>
      <c r="W572" s="16"/>
      <c r="X572" s="59"/>
      <c r="Y572" s="16"/>
      <c r="Z572" s="16"/>
      <c r="AA572" s="59"/>
      <c r="AB572" s="16"/>
      <c r="AC572" s="16"/>
      <c r="AD572" s="34"/>
      <c r="AE572" s="60"/>
      <c r="AF572" s="34"/>
      <c r="AG572" s="34"/>
      <c r="AH572" s="34"/>
      <c r="AI572" s="34"/>
      <c r="AJ572" s="60"/>
      <c r="AK572" s="34"/>
      <c r="AL572" s="34"/>
      <c r="AM572" s="34"/>
      <c r="AN572" s="34"/>
      <c r="AO572" s="34"/>
      <c r="AP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67"/>
      <c r="BM572" s="67"/>
      <c r="BN572" s="34"/>
      <c r="BO572" s="34"/>
      <c r="BP572" s="34"/>
      <c r="BQ572" s="34"/>
      <c r="BR572" s="34"/>
      <c r="BS572" s="67"/>
      <c r="BT572" s="67"/>
      <c r="BU572" s="34"/>
      <c r="BV572" s="34"/>
      <c r="BW572" s="34"/>
      <c r="BX572" s="34"/>
      <c r="BY572" s="34"/>
      <c r="BZ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58"/>
      <c r="DG572" s="58"/>
      <c r="DH572" s="58"/>
      <c r="DI572" s="16"/>
    </row>
    <row r="573" spans="4:113" ht="15.75" customHeight="1" x14ac:dyDescent="0.35">
      <c r="D573" s="16"/>
      <c r="E573" s="16"/>
      <c r="G573" s="58"/>
      <c r="J573" s="58"/>
      <c r="L573" s="16"/>
      <c r="P573" s="16"/>
      <c r="T573" s="16"/>
      <c r="U573" s="59"/>
      <c r="V573" s="16"/>
      <c r="W573" s="16"/>
      <c r="X573" s="59"/>
      <c r="Y573" s="16"/>
      <c r="Z573" s="16"/>
      <c r="AA573" s="59"/>
      <c r="AB573" s="16"/>
      <c r="AC573" s="16"/>
      <c r="AD573" s="34"/>
      <c r="AE573" s="60"/>
      <c r="AF573" s="34"/>
      <c r="AG573" s="34"/>
      <c r="AH573" s="34"/>
      <c r="AI573" s="34"/>
      <c r="AJ573" s="60"/>
      <c r="AK573" s="34"/>
      <c r="AL573" s="34"/>
      <c r="AM573" s="34"/>
      <c r="AN573" s="34"/>
      <c r="AO573" s="34"/>
      <c r="AP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67"/>
      <c r="BM573" s="67"/>
      <c r="BN573" s="34"/>
      <c r="BO573" s="34"/>
      <c r="BP573" s="34"/>
      <c r="BQ573" s="34"/>
      <c r="BR573" s="34"/>
      <c r="BS573" s="67"/>
      <c r="BT573" s="67"/>
      <c r="BU573" s="34"/>
      <c r="BV573" s="34"/>
      <c r="BW573" s="34"/>
      <c r="BX573" s="34"/>
      <c r="BY573" s="34"/>
      <c r="BZ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58"/>
      <c r="DG573" s="58"/>
      <c r="DH573" s="58"/>
      <c r="DI573" s="16"/>
    </row>
    <row r="574" spans="4:113" ht="15.75" customHeight="1" x14ac:dyDescent="0.35">
      <c r="D574" s="16"/>
      <c r="E574" s="16"/>
      <c r="G574" s="58"/>
      <c r="J574" s="58"/>
      <c r="L574" s="16"/>
      <c r="P574" s="16"/>
      <c r="T574" s="16"/>
      <c r="U574" s="59"/>
      <c r="V574" s="16"/>
      <c r="W574" s="16"/>
      <c r="X574" s="59"/>
      <c r="Y574" s="16"/>
      <c r="Z574" s="16"/>
      <c r="AA574" s="59"/>
      <c r="AB574" s="16"/>
      <c r="AC574" s="16"/>
      <c r="AD574" s="34"/>
      <c r="AE574" s="60"/>
      <c r="AF574" s="34"/>
      <c r="AG574" s="34"/>
      <c r="AH574" s="34"/>
      <c r="AI574" s="34"/>
      <c r="AJ574" s="60"/>
      <c r="AK574" s="34"/>
      <c r="AL574" s="34"/>
      <c r="AM574" s="34"/>
      <c r="AN574" s="34"/>
      <c r="AO574" s="34"/>
      <c r="AP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67"/>
      <c r="BM574" s="67"/>
      <c r="BN574" s="34"/>
      <c r="BO574" s="34"/>
      <c r="BP574" s="34"/>
      <c r="BQ574" s="34"/>
      <c r="BR574" s="34"/>
      <c r="BS574" s="67"/>
      <c r="BT574" s="67"/>
      <c r="BU574" s="34"/>
      <c r="BV574" s="34"/>
      <c r="BW574" s="34"/>
      <c r="BX574" s="34"/>
      <c r="BY574" s="34"/>
      <c r="BZ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58"/>
      <c r="DG574" s="58"/>
      <c r="DH574" s="58"/>
      <c r="DI574" s="16"/>
    </row>
    <row r="575" spans="4:113" ht="15.75" customHeight="1" x14ac:dyDescent="0.35">
      <c r="D575" s="16"/>
      <c r="E575" s="16"/>
      <c r="G575" s="58"/>
      <c r="J575" s="58"/>
      <c r="L575" s="16"/>
      <c r="P575" s="16"/>
      <c r="T575" s="16"/>
      <c r="U575" s="59"/>
      <c r="V575" s="16"/>
      <c r="W575" s="16"/>
      <c r="X575" s="59"/>
      <c r="Y575" s="16"/>
      <c r="Z575" s="16"/>
      <c r="AA575" s="59"/>
      <c r="AB575" s="16"/>
      <c r="AC575" s="16"/>
      <c r="AD575" s="34"/>
      <c r="AE575" s="60"/>
      <c r="AF575" s="34"/>
      <c r="AG575" s="34"/>
      <c r="AH575" s="34"/>
      <c r="AI575" s="34"/>
      <c r="AJ575" s="60"/>
      <c r="AK575" s="34"/>
      <c r="AL575" s="34"/>
      <c r="AM575" s="34"/>
      <c r="AN575" s="34"/>
      <c r="AO575" s="34"/>
      <c r="AP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67"/>
      <c r="BM575" s="67"/>
      <c r="BN575" s="34"/>
      <c r="BO575" s="34"/>
      <c r="BP575" s="34"/>
      <c r="BQ575" s="34"/>
      <c r="BR575" s="34"/>
      <c r="BS575" s="67"/>
      <c r="BT575" s="67"/>
      <c r="BU575" s="34"/>
      <c r="BV575" s="34"/>
      <c r="BW575" s="34"/>
      <c r="BX575" s="34"/>
      <c r="BY575" s="34"/>
      <c r="BZ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58"/>
      <c r="DG575" s="58"/>
      <c r="DH575" s="58"/>
      <c r="DI575" s="16"/>
    </row>
    <row r="576" spans="4:113" ht="15.75" customHeight="1" x14ac:dyDescent="0.35">
      <c r="D576" s="16"/>
      <c r="E576" s="16"/>
      <c r="G576" s="58"/>
      <c r="J576" s="58"/>
      <c r="L576" s="16"/>
      <c r="P576" s="16"/>
      <c r="T576" s="16"/>
      <c r="U576" s="59"/>
      <c r="V576" s="16"/>
      <c r="W576" s="16"/>
      <c r="X576" s="59"/>
      <c r="Y576" s="16"/>
      <c r="Z576" s="16"/>
      <c r="AA576" s="59"/>
      <c r="AB576" s="16"/>
      <c r="AC576" s="16"/>
      <c r="AD576" s="34"/>
      <c r="AE576" s="60"/>
      <c r="AF576" s="34"/>
      <c r="AG576" s="34"/>
      <c r="AH576" s="34"/>
      <c r="AI576" s="34"/>
      <c r="AJ576" s="60"/>
      <c r="AK576" s="34"/>
      <c r="AL576" s="34"/>
      <c r="AM576" s="34"/>
      <c r="AN576" s="34"/>
      <c r="AO576" s="34"/>
      <c r="AP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67"/>
      <c r="BM576" s="67"/>
      <c r="BN576" s="34"/>
      <c r="BO576" s="34"/>
      <c r="BP576" s="34"/>
      <c r="BQ576" s="34"/>
      <c r="BR576" s="34"/>
      <c r="BS576" s="67"/>
      <c r="BT576" s="67"/>
      <c r="BU576" s="34"/>
      <c r="BV576" s="34"/>
      <c r="BW576" s="34"/>
      <c r="BX576" s="34"/>
      <c r="BY576" s="34"/>
      <c r="BZ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58"/>
      <c r="DG576" s="58"/>
      <c r="DH576" s="58"/>
      <c r="DI576" s="16"/>
    </row>
    <row r="577" spans="4:113" ht="15.75" customHeight="1" x14ac:dyDescent="0.35">
      <c r="D577" s="16"/>
      <c r="E577" s="16"/>
      <c r="G577" s="58"/>
      <c r="J577" s="58"/>
      <c r="L577" s="16"/>
      <c r="P577" s="16"/>
      <c r="T577" s="16"/>
      <c r="U577" s="59"/>
      <c r="V577" s="16"/>
      <c r="W577" s="16"/>
      <c r="X577" s="59"/>
      <c r="Y577" s="16"/>
      <c r="Z577" s="16"/>
      <c r="AA577" s="59"/>
      <c r="AB577" s="16"/>
      <c r="AC577" s="16"/>
      <c r="AD577" s="34"/>
      <c r="AE577" s="60"/>
      <c r="AF577" s="34"/>
      <c r="AG577" s="34"/>
      <c r="AH577" s="34"/>
      <c r="AI577" s="34"/>
      <c r="AJ577" s="60"/>
      <c r="AK577" s="34"/>
      <c r="AL577" s="34"/>
      <c r="AM577" s="34"/>
      <c r="AN577" s="34"/>
      <c r="AO577" s="34"/>
      <c r="AP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67"/>
      <c r="BM577" s="67"/>
      <c r="BN577" s="34"/>
      <c r="BO577" s="34"/>
      <c r="BP577" s="34"/>
      <c r="BQ577" s="34"/>
      <c r="BR577" s="34"/>
      <c r="BS577" s="67"/>
      <c r="BT577" s="67"/>
      <c r="BU577" s="34"/>
      <c r="BV577" s="34"/>
      <c r="BW577" s="34"/>
      <c r="BX577" s="34"/>
      <c r="BY577" s="34"/>
      <c r="BZ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58"/>
      <c r="DG577" s="58"/>
      <c r="DH577" s="58"/>
      <c r="DI577" s="16"/>
    </row>
    <row r="578" spans="4:113" ht="15.75" customHeight="1" x14ac:dyDescent="0.35">
      <c r="D578" s="16"/>
      <c r="E578" s="16"/>
      <c r="G578" s="58"/>
      <c r="J578" s="58"/>
      <c r="L578" s="16"/>
      <c r="P578" s="16"/>
      <c r="T578" s="16"/>
      <c r="U578" s="59"/>
      <c r="V578" s="16"/>
      <c r="W578" s="16"/>
      <c r="X578" s="59"/>
      <c r="Y578" s="16"/>
      <c r="Z578" s="16"/>
      <c r="AA578" s="59"/>
      <c r="AB578" s="16"/>
      <c r="AC578" s="16"/>
      <c r="AD578" s="34"/>
      <c r="AE578" s="60"/>
      <c r="AF578" s="34"/>
      <c r="AG578" s="34"/>
      <c r="AH578" s="34"/>
      <c r="AI578" s="34"/>
      <c r="AJ578" s="60"/>
      <c r="AK578" s="34"/>
      <c r="AL578" s="34"/>
      <c r="AM578" s="34"/>
      <c r="AN578" s="34"/>
      <c r="AO578" s="34"/>
      <c r="AP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67"/>
      <c r="BM578" s="67"/>
      <c r="BN578" s="34"/>
      <c r="BO578" s="34"/>
      <c r="BP578" s="34"/>
      <c r="BQ578" s="34"/>
      <c r="BR578" s="34"/>
      <c r="BS578" s="67"/>
      <c r="BT578" s="67"/>
      <c r="BU578" s="34"/>
      <c r="BV578" s="34"/>
      <c r="BW578" s="34"/>
      <c r="BX578" s="34"/>
      <c r="BY578" s="34"/>
      <c r="BZ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58"/>
      <c r="DG578" s="58"/>
      <c r="DH578" s="58"/>
      <c r="DI578" s="16"/>
    </row>
    <row r="579" spans="4:113" ht="15.75" customHeight="1" x14ac:dyDescent="0.35">
      <c r="D579" s="16"/>
      <c r="E579" s="16"/>
      <c r="G579" s="58"/>
      <c r="J579" s="58"/>
      <c r="L579" s="16"/>
      <c r="P579" s="16"/>
      <c r="T579" s="16"/>
      <c r="U579" s="59"/>
      <c r="V579" s="16"/>
      <c r="W579" s="16"/>
      <c r="X579" s="59"/>
      <c r="Y579" s="16"/>
      <c r="Z579" s="16"/>
      <c r="AA579" s="59"/>
      <c r="AB579" s="16"/>
      <c r="AC579" s="16"/>
      <c r="AD579" s="34"/>
      <c r="AE579" s="60"/>
      <c r="AF579" s="34"/>
      <c r="AG579" s="34"/>
      <c r="AH579" s="34"/>
      <c r="AI579" s="34"/>
      <c r="AJ579" s="60"/>
      <c r="AK579" s="34"/>
      <c r="AL579" s="34"/>
      <c r="AM579" s="34"/>
      <c r="AN579" s="34"/>
      <c r="AO579" s="34"/>
      <c r="AP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67"/>
      <c r="BM579" s="67"/>
      <c r="BN579" s="34"/>
      <c r="BO579" s="34"/>
      <c r="BP579" s="34"/>
      <c r="BQ579" s="34"/>
      <c r="BR579" s="34"/>
      <c r="BS579" s="67"/>
      <c r="BT579" s="67"/>
      <c r="BU579" s="34"/>
      <c r="BV579" s="34"/>
      <c r="BW579" s="34"/>
      <c r="BX579" s="34"/>
      <c r="BY579" s="34"/>
      <c r="BZ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58"/>
      <c r="DG579" s="58"/>
      <c r="DH579" s="58"/>
      <c r="DI579" s="16"/>
    </row>
    <row r="580" spans="4:113" ht="15.75" customHeight="1" x14ac:dyDescent="0.35">
      <c r="D580" s="16"/>
      <c r="E580" s="16"/>
      <c r="G580" s="58"/>
      <c r="J580" s="58"/>
      <c r="L580" s="16"/>
      <c r="P580" s="16"/>
      <c r="T580" s="16"/>
      <c r="U580" s="59"/>
      <c r="V580" s="16"/>
      <c r="W580" s="16"/>
      <c r="X580" s="59"/>
      <c r="Y580" s="16"/>
      <c r="Z580" s="16"/>
      <c r="AA580" s="59"/>
      <c r="AB580" s="16"/>
      <c r="AC580" s="16"/>
      <c r="AD580" s="34"/>
      <c r="AE580" s="60"/>
      <c r="AF580" s="34"/>
      <c r="AG580" s="34"/>
      <c r="AH580" s="34"/>
      <c r="AI580" s="34"/>
      <c r="AJ580" s="60"/>
      <c r="AK580" s="34"/>
      <c r="AL580" s="34"/>
      <c r="AM580" s="34"/>
      <c r="AN580" s="34"/>
      <c r="AO580" s="34"/>
      <c r="AP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67"/>
      <c r="BM580" s="67"/>
      <c r="BN580" s="34"/>
      <c r="BO580" s="34"/>
      <c r="BP580" s="34"/>
      <c r="BQ580" s="34"/>
      <c r="BR580" s="34"/>
      <c r="BS580" s="67"/>
      <c r="BT580" s="67"/>
      <c r="BU580" s="34"/>
      <c r="BV580" s="34"/>
      <c r="BW580" s="34"/>
      <c r="BX580" s="34"/>
      <c r="BY580" s="34"/>
      <c r="BZ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58"/>
      <c r="DG580" s="58"/>
      <c r="DH580" s="58"/>
      <c r="DI580" s="16"/>
    </row>
    <row r="581" spans="4:113" ht="15.75" customHeight="1" x14ac:dyDescent="0.35">
      <c r="D581" s="16"/>
      <c r="E581" s="16"/>
      <c r="G581" s="58"/>
      <c r="J581" s="58"/>
      <c r="L581" s="16"/>
      <c r="P581" s="16"/>
      <c r="T581" s="16"/>
      <c r="U581" s="59"/>
      <c r="V581" s="16"/>
      <c r="W581" s="16"/>
      <c r="X581" s="59"/>
      <c r="Y581" s="16"/>
      <c r="Z581" s="16"/>
      <c r="AA581" s="59"/>
      <c r="AB581" s="16"/>
      <c r="AC581" s="16"/>
      <c r="AD581" s="34"/>
      <c r="AE581" s="60"/>
      <c r="AF581" s="34"/>
      <c r="AG581" s="34"/>
      <c r="AH581" s="34"/>
      <c r="AI581" s="34"/>
      <c r="AJ581" s="60"/>
      <c r="AK581" s="34"/>
      <c r="AL581" s="34"/>
      <c r="AM581" s="34"/>
      <c r="AN581" s="34"/>
      <c r="AO581" s="34"/>
      <c r="AP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67"/>
      <c r="BM581" s="67"/>
      <c r="BN581" s="34"/>
      <c r="BO581" s="34"/>
      <c r="BP581" s="34"/>
      <c r="BQ581" s="34"/>
      <c r="BR581" s="34"/>
      <c r="BS581" s="67"/>
      <c r="BT581" s="67"/>
      <c r="BU581" s="34"/>
      <c r="BV581" s="34"/>
      <c r="BW581" s="34"/>
      <c r="BX581" s="34"/>
      <c r="BY581" s="34"/>
      <c r="BZ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58"/>
      <c r="DG581" s="58"/>
      <c r="DH581" s="58"/>
      <c r="DI581" s="16"/>
    </row>
    <row r="582" spans="4:113" ht="15.75" customHeight="1" x14ac:dyDescent="0.35">
      <c r="D582" s="16"/>
      <c r="E582" s="16"/>
      <c r="G582" s="58"/>
      <c r="J582" s="58"/>
      <c r="L582" s="16"/>
      <c r="P582" s="16"/>
      <c r="T582" s="16"/>
      <c r="U582" s="59"/>
      <c r="V582" s="16"/>
      <c r="W582" s="16"/>
      <c r="X582" s="59"/>
      <c r="Y582" s="16"/>
      <c r="Z582" s="16"/>
      <c r="AA582" s="59"/>
      <c r="AB582" s="16"/>
      <c r="AC582" s="16"/>
      <c r="AD582" s="34"/>
      <c r="AE582" s="60"/>
      <c r="AF582" s="34"/>
      <c r="AG582" s="34"/>
      <c r="AH582" s="34"/>
      <c r="AI582" s="34"/>
      <c r="AJ582" s="60"/>
      <c r="AK582" s="34"/>
      <c r="AL582" s="34"/>
      <c r="AM582" s="34"/>
      <c r="AN582" s="34"/>
      <c r="AO582" s="34"/>
      <c r="AP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67"/>
      <c r="BM582" s="67"/>
      <c r="BN582" s="34"/>
      <c r="BO582" s="34"/>
      <c r="BP582" s="34"/>
      <c r="BQ582" s="34"/>
      <c r="BR582" s="34"/>
      <c r="BS582" s="67"/>
      <c r="BT582" s="67"/>
      <c r="BU582" s="34"/>
      <c r="BV582" s="34"/>
      <c r="BW582" s="34"/>
      <c r="BX582" s="34"/>
      <c r="BY582" s="34"/>
      <c r="BZ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58"/>
      <c r="DG582" s="58"/>
      <c r="DH582" s="58"/>
      <c r="DI582" s="16"/>
    </row>
    <row r="583" spans="4:113" ht="15.75" customHeight="1" x14ac:dyDescent="0.35">
      <c r="D583" s="16"/>
      <c r="E583" s="16"/>
      <c r="G583" s="58"/>
      <c r="J583" s="58"/>
      <c r="L583" s="16"/>
      <c r="P583" s="16"/>
      <c r="T583" s="16"/>
      <c r="U583" s="59"/>
      <c r="V583" s="16"/>
      <c r="W583" s="16"/>
      <c r="X583" s="59"/>
      <c r="Y583" s="16"/>
      <c r="Z583" s="16"/>
      <c r="AA583" s="59"/>
      <c r="AB583" s="16"/>
      <c r="AC583" s="16"/>
      <c r="AD583" s="34"/>
      <c r="AE583" s="60"/>
      <c r="AF583" s="34"/>
      <c r="AG583" s="34"/>
      <c r="AH583" s="34"/>
      <c r="AI583" s="34"/>
      <c r="AJ583" s="60"/>
      <c r="AK583" s="34"/>
      <c r="AL583" s="34"/>
      <c r="AM583" s="34"/>
      <c r="AN583" s="34"/>
      <c r="AO583" s="34"/>
      <c r="AP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67"/>
      <c r="BM583" s="67"/>
      <c r="BN583" s="34"/>
      <c r="BO583" s="34"/>
      <c r="BP583" s="34"/>
      <c r="BQ583" s="34"/>
      <c r="BR583" s="34"/>
      <c r="BS583" s="67"/>
      <c r="BT583" s="67"/>
      <c r="BU583" s="34"/>
      <c r="BV583" s="34"/>
      <c r="BW583" s="34"/>
      <c r="BX583" s="34"/>
      <c r="BY583" s="34"/>
      <c r="BZ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58"/>
      <c r="DG583" s="58"/>
      <c r="DH583" s="58"/>
      <c r="DI583" s="16"/>
    </row>
    <row r="584" spans="4:113" ht="15.75" customHeight="1" x14ac:dyDescent="0.35">
      <c r="D584" s="16"/>
      <c r="E584" s="16"/>
      <c r="G584" s="58"/>
      <c r="J584" s="58"/>
      <c r="L584" s="16"/>
      <c r="P584" s="16"/>
      <c r="T584" s="16"/>
      <c r="U584" s="59"/>
      <c r="V584" s="16"/>
      <c r="W584" s="16"/>
      <c r="X584" s="59"/>
      <c r="Y584" s="16"/>
      <c r="Z584" s="16"/>
      <c r="AA584" s="59"/>
      <c r="AB584" s="16"/>
      <c r="AC584" s="16"/>
      <c r="AD584" s="34"/>
      <c r="AE584" s="60"/>
      <c r="AF584" s="34"/>
      <c r="AG584" s="34"/>
      <c r="AH584" s="34"/>
      <c r="AI584" s="34"/>
      <c r="AJ584" s="60"/>
      <c r="AK584" s="34"/>
      <c r="AL584" s="34"/>
      <c r="AM584" s="34"/>
      <c r="AN584" s="34"/>
      <c r="AO584" s="34"/>
      <c r="AP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67"/>
      <c r="BM584" s="67"/>
      <c r="BN584" s="34"/>
      <c r="BO584" s="34"/>
      <c r="BP584" s="34"/>
      <c r="BQ584" s="34"/>
      <c r="BR584" s="34"/>
      <c r="BS584" s="67"/>
      <c r="BT584" s="67"/>
      <c r="BU584" s="34"/>
      <c r="BV584" s="34"/>
      <c r="BW584" s="34"/>
      <c r="BX584" s="34"/>
      <c r="BY584" s="34"/>
      <c r="BZ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58"/>
      <c r="DG584" s="58"/>
      <c r="DH584" s="58"/>
      <c r="DI584" s="16"/>
    </row>
    <row r="585" spans="4:113" ht="15.75" customHeight="1" x14ac:dyDescent="0.35">
      <c r="D585" s="16"/>
      <c r="E585" s="16"/>
      <c r="G585" s="58"/>
      <c r="J585" s="58"/>
      <c r="L585" s="16"/>
      <c r="P585" s="16"/>
      <c r="T585" s="16"/>
      <c r="U585" s="59"/>
      <c r="V585" s="16"/>
      <c r="W585" s="16"/>
      <c r="X585" s="59"/>
      <c r="Y585" s="16"/>
      <c r="Z585" s="16"/>
      <c r="AA585" s="59"/>
      <c r="AB585" s="16"/>
      <c r="AC585" s="16"/>
      <c r="AD585" s="34"/>
      <c r="AE585" s="60"/>
      <c r="AF585" s="34"/>
      <c r="AG585" s="34"/>
      <c r="AH585" s="34"/>
      <c r="AI585" s="34"/>
      <c r="AJ585" s="60"/>
      <c r="AK585" s="34"/>
      <c r="AL585" s="34"/>
      <c r="AM585" s="34"/>
      <c r="AN585" s="34"/>
      <c r="AO585" s="34"/>
      <c r="AP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67"/>
      <c r="BM585" s="67"/>
      <c r="BN585" s="34"/>
      <c r="BO585" s="34"/>
      <c r="BP585" s="34"/>
      <c r="BQ585" s="34"/>
      <c r="BR585" s="34"/>
      <c r="BS585" s="67"/>
      <c r="BT585" s="67"/>
      <c r="BU585" s="34"/>
      <c r="BV585" s="34"/>
      <c r="BW585" s="34"/>
      <c r="BX585" s="34"/>
      <c r="BY585" s="34"/>
      <c r="BZ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58"/>
      <c r="DG585" s="58"/>
      <c r="DH585" s="58"/>
      <c r="DI585" s="16"/>
    </row>
    <row r="586" spans="4:113" ht="15.75" customHeight="1" x14ac:dyDescent="0.35">
      <c r="D586" s="16"/>
      <c r="E586" s="16"/>
      <c r="G586" s="58"/>
      <c r="J586" s="58"/>
      <c r="L586" s="16"/>
      <c r="P586" s="16"/>
      <c r="T586" s="16"/>
      <c r="U586" s="59"/>
      <c r="V586" s="16"/>
      <c r="W586" s="16"/>
      <c r="X586" s="59"/>
      <c r="Y586" s="16"/>
      <c r="Z586" s="16"/>
      <c r="AA586" s="59"/>
      <c r="AB586" s="16"/>
      <c r="AC586" s="16"/>
      <c r="AD586" s="34"/>
      <c r="AE586" s="60"/>
      <c r="AF586" s="34"/>
      <c r="AG586" s="34"/>
      <c r="AH586" s="34"/>
      <c r="AI586" s="34"/>
      <c r="AJ586" s="60"/>
      <c r="AK586" s="34"/>
      <c r="AL586" s="34"/>
      <c r="AM586" s="34"/>
      <c r="AN586" s="34"/>
      <c r="AO586" s="34"/>
      <c r="AP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67"/>
      <c r="BM586" s="67"/>
      <c r="BN586" s="34"/>
      <c r="BO586" s="34"/>
      <c r="BP586" s="34"/>
      <c r="BQ586" s="34"/>
      <c r="BR586" s="34"/>
      <c r="BS586" s="67"/>
      <c r="BT586" s="67"/>
      <c r="BU586" s="34"/>
      <c r="BV586" s="34"/>
      <c r="BW586" s="34"/>
      <c r="BX586" s="34"/>
      <c r="BY586" s="34"/>
      <c r="BZ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58"/>
      <c r="DG586" s="58"/>
      <c r="DH586" s="58"/>
      <c r="DI586" s="16"/>
    </row>
    <row r="587" spans="4:113" ht="15.75" customHeight="1" x14ac:dyDescent="0.35">
      <c r="D587" s="16"/>
      <c r="E587" s="16"/>
      <c r="G587" s="58"/>
      <c r="J587" s="58"/>
      <c r="L587" s="16"/>
      <c r="P587" s="16"/>
      <c r="T587" s="16"/>
      <c r="U587" s="59"/>
      <c r="V587" s="16"/>
      <c r="W587" s="16"/>
      <c r="X587" s="59"/>
      <c r="Y587" s="16"/>
      <c r="Z587" s="16"/>
      <c r="AA587" s="59"/>
      <c r="AB587" s="16"/>
      <c r="AC587" s="16"/>
      <c r="AD587" s="34"/>
      <c r="AE587" s="60"/>
      <c r="AF587" s="34"/>
      <c r="AG587" s="34"/>
      <c r="AH587" s="34"/>
      <c r="AI587" s="34"/>
      <c r="AJ587" s="60"/>
      <c r="AK587" s="34"/>
      <c r="AL587" s="34"/>
      <c r="AM587" s="34"/>
      <c r="AN587" s="34"/>
      <c r="AO587" s="34"/>
      <c r="AP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67"/>
      <c r="BM587" s="67"/>
      <c r="BN587" s="34"/>
      <c r="BO587" s="34"/>
      <c r="BP587" s="34"/>
      <c r="BQ587" s="34"/>
      <c r="BR587" s="34"/>
      <c r="BS587" s="67"/>
      <c r="BT587" s="67"/>
      <c r="BU587" s="34"/>
      <c r="BV587" s="34"/>
      <c r="BW587" s="34"/>
      <c r="BX587" s="34"/>
      <c r="BY587" s="34"/>
      <c r="BZ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58"/>
      <c r="DG587" s="58"/>
      <c r="DH587" s="58"/>
      <c r="DI587" s="16"/>
    </row>
    <row r="588" spans="4:113" ht="15.75" customHeight="1" x14ac:dyDescent="0.35">
      <c r="D588" s="16"/>
      <c r="E588" s="16"/>
      <c r="G588" s="58"/>
      <c r="J588" s="58"/>
      <c r="L588" s="16"/>
      <c r="P588" s="16"/>
      <c r="T588" s="16"/>
      <c r="U588" s="59"/>
      <c r="V588" s="16"/>
      <c r="W588" s="16"/>
      <c r="X588" s="59"/>
      <c r="Y588" s="16"/>
      <c r="Z588" s="16"/>
      <c r="AA588" s="59"/>
      <c r="AB588" s="16"/>
      <c r="AC588" s="16"/>
      <c r="AD588" s="34"/>
      <c r="AE588" s="60"/>
      <c r="AF588" s="34"/>
      <c r="AG588" s="34"/>
      <c r="AH588" s="34"/>
      <c r="AI588" s="34"/>
      <c r="AJ588" s="60"/>
      <c r="AK588" s="34"/>
      <c r="AL588" s="34"/>
      <c r="AM588" s="34"/>
      <c r="AN588" s="34"/>
      <c r="AO588" s="34"/>
      <c r="AP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67"/>
      <c r="BM588" s="67"/>
      <c r="BN588" s="34"/>
      <c r="BO588" s="34"/>
      <c r="BP588" s="34"/>
      <c r="BQ588" s="34"/>
      <c r="BR588" s="34"/>
      <c r="BS588" s="67"/>
      <c r="BT588" s="67"/>
      <c r="BU588" s="34"/>
      <c r="BV588" s="34"/>
      <c r="BW588" s="34"/>
      <c r="BX588" s="34"/>
      <c r="BY588" s="34"/>
      <c r="BZ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58"/>
      <c r="DG588" s="58"/>
      <c r="DH588" s="58"/>
      <c r="DI588" s="16"/>
    </row>
    <row r="589" spans="4:113" ht="15.75" customHeight="1" x14ac:dyDescent="0.35">
      <c r="D589" s="16"/>
      <c r="E589" s="16"/>
      <c r="G589" s="58"/>
      <c r="J589" s="58"/>
      <c r="L589" s="16"/>
      <c r="P589" s="16"/>
      <c r="T589" s="16"/>
      <c r="U589" s="59"/>
      <c r="V589" s="16"/>
      <c r="W589" s="16"/>
      <c r="X589" s="59"/>
      <c r="Y589" s="16"/>
      <c r="Z589" s="16"/>
      <c r="AA589" s="59"/>
      <c r="AB589" s="16"/>
      <c r="AC589" s="16"/>
      <c r="AD589" s="34"/>
      <c r="AE589" s="60"/>
      <c r="AF589" s="34"/>
      <c r="AG589" s="34"/>
      <c r="AH589" s="34"/>
      <c r="AI589" s="34"/>
      <c r="AJ589" s="60"/>
      <c r="AK589" s="34"/>
      <c r="AL589" s="34"/>
      <c r="AM589" s="34"/>
      <c r="AN589" s="34"/>
      <c r="AO589" s="34"/>
      <c r="AP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67"/>
      <c r="BM589" s="67"/>
      <c r="BN589" s="34"/>
      <c r="BO589" s="34"/>
      <c r="BP589" s="34"/>
      <c r="BQ589" s="34"/>
      <c r="BR589" s="34"/>
      <c r="BS589" s="67"/>
      <c r="BT589" s="67"/>
      <c r="BU589" s="34"/>
      <c r="BV589" s="34"/>
      <c r="BW589" s="34"/>
      <c r="BX589" s="34"/>
      <c r="BY589" s="34"/>
      <c r="BZ589" s="34"/>
      <c r="CR589" s="34"/>
      <c r="CS589" s="34"/>
      <c r="CT589" s="34"/>
      <c r="CU589" s="34"/>
      <c r="CV589" s="34"/>
      <c r="CW589" s="34"/>
      <c r="CX589" s="34"/>
      <c r="CY589" s="34"/>
      <c r="CZ589" s="34"/>
      <c r="DA589" s="34"/>
      <c r="DB589" s="34"/>
      <c r="DC589" s="34"/>
      <c r="DD589" s="34"/>
      <c r="DE589" s="34"/>
      <c r="DF589" s="58"/>
      <c r="DG589" s="58"/>
      <c r="DH589" s="58"/>
      <c r="DI589" s="16"/>
    </row>
    <row r="590" spans="4:113" ht="15.75" customHeight="1" x14ac:dyDescent="0.35">
      <c r="D590" s="16"/>
      <c r="E590" s="16"/>
      <c r="G590" s="58"/>
      <c r="J590" s="58"/>
      <c r="L590" s="16"/>
      <c r="P590" s="16"/>
      <c r="T590" s="16"/>
      <c r="U590" s="59"/>
      <c r="V590" s="16"/>
      <c r="W590" s="16"/>
      <c r="X590" s="59"/>
      <c r="Y590" s="16"/>
      <c r="Z590" s="16"/>
      <c r="AA590" s="59"/>
      <c r="AB590" s="16"/>
      <c r="AC590" s="16"/>
      <c r="AD590" s="34"/>
      <c r="AE590" s="60"/>
      <c r="AF590" s="34"/>
      <c r="AG590" s="34"/>
      <c r="AH590" s="34"/>
      <c r="AI590" s="34"/>
      <c r="AJ590" s="60"/>
      <c r="AK590" s="34"/>
      <c r="AL590" s="34"/>
      <c r="AM590" s="34"/>
      <c r="AN590" s="34"/>
      <c r="AO590" s="34"/>
      <c r="AP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67"/>
      <c r="BM590" s="67"/>
      <c r="BN590" s="34"/>
      <c r="BO590" s="34"/>
      <c r="BP590" s="34"/>
      <c r="BQ590" s="34"/>
      <c r="BR590" s="34"/>
      <c r="BS590" s="67"/>
      <c r="BT590" s="67"/>
      <c r="BU590" s="34"/>
      <c r="BV590" s="34"/>
      <c r="BW590" s="34"/>
      <c r="BX590" s="34"/>
      <c r="BY590" s="34"/>
      <c r="BZ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58"/>
      <c r="DG590" s="58"/>
      <c r="DH590" s="58"/>
      <c r="DI590" s="16"/>
    </row>
    <row r="591" spans="4:113" ht="15.75" customHeight="1" x14ac:dyDescent="0.35">
      <c r="D591" s="16"/>
      <c r="E591" s="16"/>
      <c r="G591" s="58"/>
      <c r="J591" s="58"/>
      <c r="L591" s="16"/>
      <c r="P591" s="16"/>
      <c r="T591" s="16"/>
      <c r="U591" s="59"/>
      <c r="V591" s="16"/>
      <c r="W591" s="16"/>
      <c r="X591" s="59"/>
      <c r="Y591" s="16"/>
      <c r="Z591" s="16"/>
      <c r="AA591" s="59"/>
      <c r="AB591" s="16"/>
      <c r="AC591" s="16"/>
      <c r="AD591" s="34"/>
      <c r="AE591" s="60"/>
      <c r="AF591" s="34"/>
      <c r="AG591" s="34"/>
      <c r="AH591" s="34"/>
      <c r="AI591" s="34"/>
      <c r="AJ591" s="60"/>
      <c r="AK591" s="34"/>
      <c r="AL591" s="34"/>
      <c r="AM591" s="34"/>
      <c r="AN591" s="34"/>
      <c r="AO591" s="34"/>
      <c r="AP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67"/>
      <c r="BM591" s="67"/>
      <c r="BN591" s="34"/>
      <c r="BO591" s="34"/>
      <c r="BP591" s="34"/>
      <c r="BQ591" s="34"/>
      <c r="BR591" s="34"/>
      <c r="BS591" s="67"/>
      <c r="BT591" s="67"/>
      <c r="BU591" s="34"/>
      <c r="BV591" s="34"/>
      <c r="BW591" s="34"/>
      <c r="BX591" s="34"/>
      <c r="BY591" s="34"/>
      <c r="BZ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58"/>
      <c r="DG591" s="58"/>
      <c r="DH591" s="58"/>
      <c r="DI591" s="16"/>
    </row>
    <row r="592" spans="4:113" ht="15.75" customHeight="1" x14ac:dyDescent="0.35">
      <c r="D592" s="16"/>
      <c r="E592" s="16"/>
      <c r="G592" s="58"/>
      <c r="J592" s="58"/>
      <c r="L592" s="16"/>
      <c r="P592" s="16"/>
      <c r="T592" s="16"/>
      <c r="U592" s="59"/>
      <c r="V592" s="16"/>
      <c r="W592" s="16"/>
      <c r="X592" s="59"/>
      <c r="Y592" s="16"/>
      <c r="Z592" s="16"/>
      <c r="AA592" s="59"/>
      <c r="AB592" s="16"/>
      <c r="AC592" s="16"/>
      <c r="AD592" s="34"/>
      <c r="AE592" s="60"/>
      <c r="AF592" s="34"/>
      <c r="AG592" s="34"/>
      <c r="AH592" s="34"/>
      <c r="AI592" s="34"/>
      <c r="AJ592" s="60"/>
      <c r="AK592" s="34"/>
      <c r="AL592" s="34"/>
      <c r="AM592" s="34"/>
      <c r="AN592" s="34"/>
      <c r="AO592" s="34"/>
      <c r="AP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67"/>
      <c r="BM592" s="67"/>
      <c r="BN592" s="34"/>
      <c r="BO592" s="34"/>
      <c r="BP592" s="34"/>
      <c r="BQ592" s="34"/>
      <c r="BR592" s="34"/>
      <c r="BS592" s="67"/>
      <c r="BT592" s="67"/>
      <c r="BU592" s="34"/>
      <c r="BV592" s="34"/>
      <c r="BW592" s="34"/>
      <c r="BX592" s="34"/>
      <c r="BY592" s="34"/>
      <c r="BZ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58"/>
      <c r="DG592" s="58"/>
      <c r="DH592" s="58"/>
      <c r="DI592" s="16"/>
    </row>
    <row r="593" spans="4:113" ht="15.75" customHeight="1" x14ac:dyDescent="0.35">
      <c r="D593" s="16"/>
      <c r="E593" s="16"/>
      <c r="G593" s="58"/>
      <c r="J593" s="58"/>
      <c r="L593" s="16"/>
      <c r="P593" s="16"/>
      <c r="T593" s="16"/>
      <c r="U593" s="59"/>
      <c r="V593" s="16"/>
      <c r="W593" s="16"/>
      <c r="X593" s="59"/>
      <c r="Y593" s="16"/>
      <c r="Z593" s="16"/>
      <c r="AA593" s="59"/>
      <c r="AB593" s="16"/>
      <c r="AC593" s="16"/>
      <c r="AD593" s="34"/>
      <c r="AE593" s="60"/>
      <c r="AF593" s="34"/>
      <c r="AG593" s="34"/>
      <c r="AH593" s="34"/>
      <c r="AI593" s="34"/>
      <c r="AJ593" s="60"/>
      <c r="AK593" s="34"/>
      <c r="AL593" s="34"/>
      <c r="AM593" s="34"/>
      <c r="AN593" s="34"/>
      <c r="AO593" s="34"/>
      <c r="AP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67"/>
      <c r="BM593" s="67"/>
      <c r="BN593" s="34"/>
      <c r="BO593" s="34"/>
      <c r="BP593" s="34"/>
      <c r="BQ593" s="34"/>
      <c r="BR593" s="34"/>
      <c r="BS593" s="67"/>
      <c r="BT593" s="67"/>
      <c r="BU593" s="34"/>
      <c r="BV593" s="34"/>
      <c r="BW593" s="34"/>
      <c r="BX593" s="34"/>
      <c r="BY593" s="34"/>
      <c r="BZ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58"/>
      <c r="DG593" s="58"/>
      <c r="DH593" s="58"/>
      <c r="DI593" s="16"/>
    </row>
    <row r="594" spans="4:113" ht="15.75" customHeight="1" x14ac:dyDescent="0.35">
      <c r="D594" s="16"/>
      <c r="E594" s="16"/>
      <c r="G594" s="58"/>
      <c r="J594" s="58"/>
      <c r="L594" s="16"/>
      <c r="P594" s="16"/>
      <c r="T594" s="16"/>
      <c r="U594" s="59"/>
      <c r="V594" s="16"/>
      <c r="W594" s="16"/>
      <c r="X594" s="59"/>
      <c r="Y594" s="16"/>
      <c r="Z594" s="16"/>
      <c r="AA594" s="59"/>
      <c r="AB594" s="16"/>
      <c r="AC594" s="16"/>
      <c r="AD594" s="34"/>
      <c r="AE594" s="60"/>
      <c r="AF594" s="34"/>
      <c r="AG594" s="34"/>
      <c r="AH594" s="34"/>
      <c r="AI594" s="34"/>
      <c r="AJ594" s="60"/>
      <c r="AK594" s="34"/>
      <c r="AL594" s="34"/>
      <c r="AM594" s="34"/>
      <c r="AN594" s="34"/>
      <c r="AO594" s="34"/>
      <c r="AP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67"/>
      <c r="BM594" s="67"/>
      <c r="BN594" s="34"/>
      <c r="BO594" s="34"/>
      <c r="BP594" s="34"/>
      <c r="BQ594" s="34"/>
      <c r="BR594" s="34"/>
      <c r="BS594" s="67"/>
      <c r="BT594" s="67"/>
      <c r="BU594" s="34"/>
      <c r="BV594" s="34"/>
      <c r="BW594" s="34"/>
      <c r="BX594" s="34"/>
      <c r="BY594" s="34"/>
      <c r="BZ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58"/>
      <c r="DG594" s="58"/>
      <c r="DH594" s="58"/>
      <c r="DI594" s="16"/>
    </row>
    <row r="595" spans="4:113" ht="15.75" customHeight="1" x14ac:dyDescent="0.35">
      <c r="D595" s="16"/>
      <c r="E595" s="16"/>
      <c r="G595" s="58"/>
      <c r="J595" s="58"/>
      <c r="L595" s="16"/>
      <c r="P595" s="16"/>
      <c r="T595" s="16"/>
      <c r="U595" s="59"/>
      <c r="V595" s="16"/>
      <c r="W595" s="16"/>
      <c r="X595" s="59"/>
      <c r="Y595" s="16"/>
      <c r="Z595" s="16"/>
      <c r="AA595" s="59"/>
      <c r="AB595" s="16"/>
      <c r="AC595" s="16"/>
      <c r="AD595" s="34"/>
      <c r="AE595" s="60"/>
      <c r="AF595" s="34"/>
      <c r="AG595" s="34"/>
      <c r="AH595" s="34"/>
      <c r="AI595" s="34"/>
      <c r="AJ595" s="60"/>
      <c r="AK595" s="34"/>
      <c r="AL595" s="34"/>
      <c r="AM595" s="34"/>
      <c r="AN595" s="34"/>
      <c r="AO595" s="34"/>
      <c r="AP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67"/>
      <c r="BM595" s="67"/>
      <c r="BN595" s="34"/>
      <c r="BO595" s="34"/>
      <c r="BP595" s="34"/>
      <c r="BQ595" s="34"/>
      <c r="BR595" s="34"/>
      <c r="BS595" s="67"/>
      <c r="BT595" s="67"/>
      <c r="BU595" s="34"/>
      <c r="BV595" s="34"/>
      <c r="BW595" s="34"/>
      <c r="BX595" s="34"/>
      <c r="BY595" s="34"/>
      <c r="BZ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58"/>
      <c r="DG595" s="58"/>
      <c r="DH595" s="58"/>
      <c r="DI595" s="16"/>
    </row>
    <row r="596" spans="4:113" ht="15.75" customHeight="1" x14ac:dyDescent="0.35">
      <c r="D596" s="16"/>
      <c r="E596" s="16"/>
      <c r="G596" s="58"/>
      <c r="J596" s="58"/>
      <c r="L596" s="16"/>
      <c r="P596" s="16"/>
      <c r="T596" s="16"/>
      <c r="U596" s="59"/>
      <c r="V596" s="16"/>
      <c r="W596" s="16"/>
      <c r="X596" s="59"/>
      <c r="Y596" s="16"/>
      <c r="Z596" s="16"/>
      <c r="AA596" s="59"/>
      <c r="AB596" s="16"/>
      <c r="AC596" s="16"/>
      <c r="AD596" s="34"/>
      <c r="AE596" s="60"/>
      <c r="AF596" s="34"/>
      <c r="AG596" s="34"/>
      <c r="AH596" s="34"/>
      <c r="AI596" s="34"/>
      <c r="AJ596" s="60"/>
      <c r="AK596" s="34"/>
      <c r="AL596" s="34"/>
      <c r="AM596" s="34"/>
      <c r="AN596" s="34"/>
      <c r="AO596" s="34"/>
      <c r="AP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67"/>
      <c r="BM596" s="67"/>
      <c r="BN596" s="34"/>
      <c r="BO596" s="34"/>
      <c r="BP596" s="34"/>
      <c r="BQ596" s="34"/>
      <c r="BR596" s="34"/>
      <c r="BS596" s="67"/>
      <c r="BT596" s="67"/>
      <c r="BU596" s="34"/>
      <c r="BV596" s="34"/>
      <c r="BW596" s="34"/>
      <c r="BX596" s="34"/>
      <c r="BY596" s="34"/>
      <c r="BZ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58"/>
      <c r="DG596" s="58"/>
      <c r="DH596" s="58"/>
      <c r="DI596" s="16"/>
    </row>
    <row r="597" spans="4:113" ht="15.75" customHeight="1" x14ac:dyDescent="0.35">
      <c r="D597" s="16"/>
      <c r="E597" s="16"/>
      <c r="G597" s="58"/>
      <c r="J597" s="58"/>
      <c r="L597" s="16"/>
      <c r="P597" s="16"/>
      <c r="T597" s="16"/>
      <c r="U597" s="59"/>
      <c r="V597" s="16"/>
      <c r="W597" s="16"/>
      <c r="X597" s="59"/>
      <c r="Y597" s="16"/>
      <c r="Z597" s="16"/>
      <c r="AA597" s="59"/>
      <c r="AB597" s="16"/>
      <c r="AC597" s="16"/>
      <c r="AD597" s="34"/>
      <c r="AE597" s="60"/>
      <c r="AF597" s="34"/>
      <c r="AG597" s="34"/>
      <c r="AH597" s="34"/>
      <c r="AI597" s="34"/>
      <c r="AJ597" s="60"/>
      <c r="AK597" s="34"/>
      <c r="AL597" s="34"/>
      <c r="AM597" s="34"/>
      <c r="AN597" s="34"/>
      <c r="AO597" s="34"/>
      <c r="AP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67"/>
      <c r="BM597" s="67"/>
      <c r="BN597" s="34"/>
      <c r="BO597" s="34"/>
      <c r="BP597" s="34"/>
      <c r="BQ597" s="34"/>
      <c r="BR597" s="34"/>
      <c r="BS597" s="67"/>
      <c r="BT597" s="67"/>
      <c r="BU597" s="34"/>
      <c r="BV597" s="34"/>
      <c r="BW597" s="34"/>
      <c r="BX597" s="34"/>
      <c r="BY597" s="34"/>
      <c r="BZ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58"/>
      <c r="DG597" s="58"/>
      <c r="DH597" s="58"/>
      <c r="DI597" s="16"/>
    </row>
    <row r="598" spans="4:113" ht="15.75" customHeight="1" x14ac:dyDescent="0.35">
      <c r="D598" s="16"/>
      <c r="E598" s="16"/>
      <c r="G598" s="58"/>
      <c r="J598" s="58"/>
      <c r="L598" s="16"/>
      <c r="P598" s="16"/>
      <c r="T598" s="16"/>
      <c r="U598" s="59"/>
      <c r="V598" s="16"/>
      <c r="W598" s="16"/>
      <c r="X598" s="59"/>
      <c r="Y598" s="16"/>
      <c r="Z598" s="16"/>
      <c r="AA598" s="59"/>
      <c r="AB598" s="16"/>
      <c r="AC598" s="16"/>
      <c r="AD598" s="34"/>
      <c r="AE598" s="60"/>
      <c r="AF598" s="34"/>
      <c r="AG598" s="34"/>
      <c r="AH598" s="34"/>
      <c r="AI598" s="34"/>
      <c r="AJ598" s="60"/>
      <c r="AK598" s="34"/>
      <c r="AL598" s="34"/>
      <c r="AM598" s="34"/>
      <c r="AN598" s="34"/>
      <c r="AO598" s="34"/>
      <c r="AP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67"/>
      <c r="BM598" s="67"/>
      <c r="BN598" s="34"/>
      <c r="BO598" s="34"/>
      <c r="BP598" s="34"/>
      <c r="BQ598" s="34"/>
      <c r="BR598" s="34"/>
      <c r="BS598" s="67"/>
      <c r="BT598" s="67"/>
      <c r="BU598" s="34"/>
      <c r="BV598" s="34"/>
      <c r="BW598" s="34"/>
      <c r="BX598" s="34"/>
      <c r="BY598" s="34"/>
      <c r="BZ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58"/>
      <c r="DG598" s="58"/>
      <c r="DH598" s="58"/>
      <c r="DI598" s="16"/>
    </row>
    <row r="599" spans="4:113" ht="15.75" customHeight="1" x14ac:dyDescent="0.35">
      <c r="D599" s="16"/>
      <c r="E599" s="16"/>
      <c r="G599" s="58"/>
      <c r="J599" s="58"/>
      <c r="L599" s="16"/>
      <c r="P599" s="16"/>
      <c r="T599" s="16"/>
      <c r="U599" s="59"/>
      <c r="V599" s="16"/>
      <c r="W599" s="16"/>
      <c r="X599" s="59"/>
      <c r="Y599" s="16"/>
      <c r="Z599" s="16"/>
      <c r="AA599" s="59"/>
      <c r="AB599" s="16"/>
      <c r="AC599" s="16"/>
      <c r="AD599" s="34"/>
      <c r="AE599" s="60"/>
      <c r="AF599" s="34"/>
      <c r="AG599" s="34"/>
      <c r="AH599" s="34"/>
      <c r="AI599" s="34"/>
      <c r="AJ599" s="60"/>
      <c r="AK599" s="34"/>
      <c r="AL599" s="34"/>
      <c r="AM599" s="34"/>
      <c r="AN599" s="34"/>
      <c r="AO599" s="34"/>
      <c r="AP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67"/>
      <c r="BM599" s="67"/>
      <c r="BN599" s="34"/>
      <c r="BO599" s="34"/>
      <c r="BP599" s="34"/>
      <c r="BQ599" s="34"/>
      <c r="BR599" s="34"/>
      <c r="BS599" s="67"/>
      <c r="BT599" s="67"/>
      <c r="BU599" s="34"/>
      <c r="BV599" s="34"/>
      <c r="BW599" s="34"/>
      <c r="BX599" s="34"/>
      <c r="BY599" s="34"/>
      <c r="BZ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58"/>
      <c r="DG599" s="58"/>
      <c r="DH599" s="58"/>
      <c r="DI599" s="16"/>
    </row>
    <row r="600" spans="4:113" ht="15.75" customHeight="1" x14ac:dyDescent="0.35">
      <c r="D600" s="16"/>
      <c r="E600" s="16"/>
      <c r="G600" s="58"/>
      <c r="J600" s="58"/>
      <c r="L600" s="16"/>
      <c r="P600" s="16"/>
      <c r="T600" s="16"/>
      <c r="U600" s="59"/>
      <c r="V600" s="16"/>
      <c r="W600" s="16"/>
      <c r="X600" s="59"/>
      <c r="Y600" s="16"/>
      <c r="Z600" s="16"/>
      <c r="AA600" s="59"/>
      <c r="AB600" s="16"/>
      <c r="AC600" s="16"/>
      <c r="AD600" s="34"/>
      <c r="AE600" s="60"/>
      <c r="AF600" s="34"/>
      <c r="AG600" s="34"/>
      <c r="AH600" s="34"/>
      <c r="AI600" s="34"/>
      <c r="AJ600" s="60"/>
      <c r="AK600" s="34"/>
      <c r="AL600" s="34"/>
      <c r="AM600" s="34"/>
      <c r="AN600" s="34"/>
      <c r="AO600" s="34"/>
      <c r="AP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67"/>
      <c r="BM600" s="67"/>
      <c r="BN600" s="34"/>
      <c r="BO600" s="34"/>
      <c r="BP600" s="34"/>
      <c r="BQ600" s="34"/>
      <c r="BR600" s="34"/>
      <c r="BS600" s="67"/>
      <c r="BT600" s="67"/>
      <c r="BU600" s="34"/>
      <c r="BV600" s="34"/>
      <c r="BW600" s="34"/>
      <c r="BX600" s="34"/>
      <c r="BY600" s="34"/>
      <c r="BZ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58"/>
      <c r="DG600" s="58"/>
      <c r="DH600" s="58"/>
      <c r="DI600" s="16"/>
    </row>
    <row r="601" spans="4:113" ht="15.75" customHeight="1" x14ac:dyDescent="0.35">
      <c r="D601" s="16"/>
      <c r="E601" s="16"/>
      <c r="G601" s="58"/>
      <c r="J601" s="58"/>
      <c r="L601" s="16"/>
      <c r="P601" s="16"/>
      <c r="T601" s="16"/>
      <c r="U601" s="59"/>
      <c r="V601" s="16"/>
      <c r="W601" s="16"/>
      <c r="X601" s="59"/>
      <c r="Y601" s="16"/>
      <c r="Z601" s="16"/>
      <c r="AA601" s="59"/>
      <c r="AB601" s="16"/>
      <c r="AC601" s="16"/>
      <c r="AD601" s="34"/>
      <c r="AE601" s="60"/>
      <c r="AF601" s="34"/>
      <c r="AG601" s="34"/>
      <c r="AH601" s="34"/>
      <c r="AI601" s="34"/>
      <c r="AJ601" s="60"/>
      <c r="AK601" s="34"/>
      <c r="AL601" s="34"/>
      <c r="AM601" s="34"/>
      <c r="AN601" s="34"/>
      <c r="AO601" s="34"/>
      <c r="AP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67"/>
      <c r="BM601" s="67"/>
      <c r="BN601" s="34"/>
      <c r="BO601" s="34"/>
      <c r="BP601" s="34"/>
      <c r="BQ601" s="34"/>
      <c r="BR601" s="34"/>
      <c r="BS601" s="67"/>
      <c r="BT601" s="67"/>
      <c r="BU601" s="34"/>
      <c r="BV601" s="34"/>
      <c r="BW601" s="34"/>
      <c r="BX601" s="34"/>
      <c r="BY601" s="34"/>
      <c r="BZ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58"/>
      <c r="DG601" s="58"/>
      <c r="DH601" s="58"/>
      <c r="DI601" s="16"/>
    </row>
    <row r="602" spans="4:113" ht="15.75" customHeight="1" x14ac:dyDescent="0.35">
      <c r="D602" s="16"/>
      <c r="E602" s="16"/>
      <c r="G602" s="58"/>
      <c r="J602" s="58"/>
      <c r="L602" s="16"/>
      <c r="P602" s="16"/>
      <c r="T602" s="16"/>
      <c r="U602" s="59"/>
      <c r="V602" s="16"/>
      <c r="W602" s="16"/>
      <c r="X602" s="59"/>
      <c r="Y602" s="16"/>
      <c r="Z602" s="16"/>
      <c r="AA602" s="59"/>
      <c r="AB602" s="16"/>
      <c r="AC602" s="16"/>
      <c r="AD602" s="34"/>
      <c r="AE602" s="60"/>
      <c r="AF602" s="34"/>
      <c r="AG602" s="34"/>
      <c r="AH602" s="34"/>
      <c r="AI602" s="34"/>
      <c r="AJ602" s="60"/>
      <c r="AK602" s="34"/>
      <c r="AL602" s="34"/>
      <c r="AM602" s="34"/>
      <c r="AN602" s="34"/>
      <c r="AO602" s="34"/>
      <c r="AP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67"/>
      <c r="BM602" s="67"/>
      <c r="BN602" s="34"/>
      <c r="BO602" s="34"/>
      <c r="BP602" s="34"/>
      <c r="BQ602" s="34"/>
      <c r="BR602" s="34"/>
      <c r="BS602" s="67"/>
      <c r="BT602" s="67"/>
      <c r="BU602" s="34"/>
      <c r="BV602" s="34"/>
      <c r="BW602" s="34"/>
      <c r="BX602" s="34"/>
      <c r="BY602" s="34"/>
      <c r="BZ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58"/>
      <c r="DG602" s="58"/>
      <c r="DH602" s="58"/>
      <c r="DI602" s="16"/>
    </row>
    <row r="603" spans="4:113" ht="15.75" customHeight="1" x14ac:dyDescent="0.35">
      <c r="D603" s="16"/>
      <c r="E603" s="16"/>
      <c r="G603" s="58"/>
      <c r="J603" s="58"/>
      <c r="L603" s="16"/>
      <c r="P603" s="16"/>
      <c r="T603" s="16"/>
      <c r="U603" s="59"/>
      <c r="V603" s="16"/>
      <c r="W603" s="16"/>
      <c r="X603" s="59"/>
      <c r="Y603" s="16"/>
      <c r="Z603" s="16"/>
      <c r="AA603" s="59"/>
      <c r="AB603" s="16"/>
      <c r="AC603" s="16"/>
      <c r="AD603" s="34"/>
      <c r="AE603" s="60"/>
      <c r="AF603" s="34"/>
      <c r="AG603" s="34"/>
      <c r="AH603" s="34"/>
      <c r="AI603" s="34"/>
      <c r="AJ603" s="60"/>
      <c r="AK603" s="34"/>
      <c r="AL603" s="34"/>
      <c r="AM603" s="34"/>
      <c r="AN603" s="34"/>
      <c r="AO603" s="34"/>
      <c r="AP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67"/>
      <c r="BM603" s="67"/>
      <c r="BN603" s="34"/>
      <c r="BO603" s="34"/>
      <c r="BP603" s="34"/>
      <c r="BQ603" s="34"/>
      <c r="BR603" s="34"/>
      <c r="BS603" s="67"/>
      <c r="BT603" s="67"/>
      <c r="BU603" s="34"/>
      <c r="BV603" s="34"/>
      <c r="BW603" s="34"/>
      <c r="BX603" s="34"/>
      <c r="BY603" s="34"/>
      <c r="BZ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58"/>
      <c r="DG603" s="58"/>
      <c r="DH603" s="58"/>
      <c r="DI603" s="16"/>
    </row>
    <row r="604" spans="4:113" ht="15.75" customHeight="1" x14ac:dyDescent="0.35">
      <c r="D604" s="16"/>
      <c r="E604" s="16"/>
      <c r="G604" s="58"/>
      <c r="J604" s="58"/>
      <c r="L604" s="16"/>
      <c r="P604" s="16"/>
      <c r="T604" s="16"/>
      <c r="U604" s="59"/>
      <c r="V604" s="16"/>
      <c r="W604" s="16"/>
      <c r="X604" s="59"/>
      <c r="Y604" s="16"/>
      <c r="Z604" s="16"/>
      <c r="AA604" s="59"/>
      <c r="AB604" s="16"/>
      <c r="AC604" s="16"/>
      <c r="AD604" s="34"/>
      <c r="AE604" s="60"/>
      <c r="AF604" s="34"/>
      <c r="AG604" s="34"/>
      <c r="AH604" s="34"/>
      <c r="AI604" s="34"/>
      <c r="AJ604" s="60"/>
      <c r="AK604" s="34"/>
      <c r="AL604" s="34"/>
      <c r="AM604" s="34"/>
      <c r="AN604" s="34"/>
      <c r="AO604" s="34"/>
      <c r="AP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67"/>
      <c r="BM604" s="67"/>
      <c r="BN604" s="34"/>
      <c r="BO604" s="34"/>
      <c r="BP604" s="34"/>
      <c r="BQ604" s="34"/>
      <c r="BR604" s="34"/>
      <c r="BS604" s="67"/>
      <c r="BT604" s="67"/>
      <c r="BU604" s="34"/>
      <c r="BV604" s="34"/>
      <c r="BW604" s="34"/>
      <c r="BX604" s="34"/>
      <c r="BY604" s="34"/>
      <c r="BZ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58"/>
      <c r="DG604" s="58"/>
      <c r="DH604" s="58"/>
      <c r="DI604" s="16"/>
    </row>
    <row r="605" spans="4:113" ht="15.75" customHeight="1" x14ac:dyDescent="0.35">
      <c r="D605" s="16"/>
      <c r="E605" s="16"/>
      <c r="G605" s="58"/>
      <c r="J605" s="58"/>
      <c r="L605" s="16"/>
      <c r="P605" s="16"/>
      <c r="T605" s="16"/>
      <c r="U605" s="59"/>
      <c r="V605" s="16"/>
      <c r="W605" s="16"/>
      <c r="X605" s="59"/>
      <c r="Y605" s="16"/>
      <c r="Z605" s="16"/>
      <c r="AA605" s="59"/>
      <c r="AB605" s="16"/>
      <c r="AC605" s="16"/>
      <c r="AD605" s="34"/>
      <c r="AE605" s="60"/>
      <c r="AF605" s="34"/>
      <c r="AG605" s="34"/>
      <c r="AH605" s="34"/>
      <c r="AI605" s="34"/>
      <c r="AJ605" s="60"/>
      <c r="AK605" s="34"/>
      <c r="AL605" s="34"/>
      <c r="AM605" s="34"/>
      <c r="AN605" s="34"/>
      <c r="AO605" s="34"/>
      <c r="AP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67"/>
      <c r="BM605" s="67"/>
      <c r="BN605" s="34"/>
      <c r="BO605" s="34"/>
      <c r="BP605" s="34"/>
      <c r="BQ605" s="34"/>
      <c r="BR605" s="34"/>
      <c r="BS605" s="67"/>
      <c r="BT605" s="67"/>
      <c r="BU605" s="34"/>
      <c r="BV605" s="34"/>
      <c r="BW605" s="34"/>
      <c r="BX605" s="34"/>
      <c r="BY605" s="34"/>
      <c r="BZ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58"/>
      <c r="DG605" s="58"/>
      <c r="DH605" s="58"/>
      <c r="DI605" s="16"/>
    </row>
    <row r="606" spans="4:113" ht="15.75" customHeight="1" x14ac:dyDescent="0.35">
      <c r="D606" s="16"/>
      <c r="E606" s="16"/>
      <c r="G606" s="58"/>
      <c r="J606" s="58"/>
      <c r="L606" s="16"/>
      <c r="P606" s="16"/>
      <c r="T606" s="16"/>
      <c r="U606" s="59"/>
      <c r="V606" s="16"/>
      <c r="W606" s="16"/>
      <c r="X606" s="59"/>
      <c r="Y606" s="16"/>
      <c r="Z606" s="16"/>
      <c r="AA606" s="59"/>
      <c r="AB606" s="16"/>
      <c r="AC606" s="16"/>
      <c r="AD606" s="34"/>
      <c r="AE606" s="60"/>
      <c r="AF606" s="34"/>
      <c r="AG606" s="34"/>
      <c r="AH606" s="34"/>
      <c r="AI606" s="34"/>
      <c r="AJ606" s="60"/>
      <c r="AK606" s="34"/>
      <c r="AL606" s="34"/>
      <c r="AM606" s="34"/>
      <c r="AN606" s="34"/>
      <c r="AO606" s="34"/>
      <c r="AP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67"/>
      <c r="BM606" s="67"/>
      <c r="BN606" s="34"/>
      <c r="BO606" s="34"/>
      <c r="BP606" s="34"/>
      <c r="BQ606" s="34"/>
      <c r="BR606" s="34"/>
      <c r="BS606" s="67"/>
      <c r="BT606" s="67"/>
      <c r="BU606" s="34"/>
      <c r="BV606" s="34"/>
      <c r="BW606" s="34"/>
      <c r="BX606" s="34"/>
      <c r="BY606" s="34"/>
      <c r="BZ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58"/>
      <c r="DG606" s="58"/>
      <c r="DH606" s="58"/>
      <c r="DI606" s="16"/>
    </row>
    <row r="607" spans="4:113" ht="15.75" customHeight="1" x14ac:dyDescent="0.35">
      <c r="D607" s="16"/>
      <c r="E607" s="16"/>
      <c r="G607" s="58"/>
      <c r="J607" s="58"/>
      <c r="L607" s="16"/>
      <c r="P607" s="16"/>
      <c r="T607" s="16"/>
      <c r="U607" s="59"/>
      <c r="V607" s="16"/>
      <c r="W607" s="16"/>
      <c r="X607" s="59"/>
      <c r="Y607" s="16"/>
      <c r="Z607" s="16"/>
      <c r="AA607" s="59"/>
      <c r="AB607" s="16"/>
      <c r="AC607" s="16"/>
      <c r="AD607" s="34"/>
      <c r="AE607" s="60"/>
      <c r="AF607" s="34"/>
      <c r="AG607" s="34"/>
      <c r="AH607" s="34"/>
      <c r="AI607" s="34"/>
      <c r="AJ607" s="60"/>
      <c r="AK607" s="34"/>
      <c r="AL607" s="34"/>
      <c r="AM607" s="34"/>
      <c r="AN607" s="34"/>
      <c r="AO607" s="34"/>
      <c r="AP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67"/>
      <c r="BM607" s="67"/>
      <c r="BN607" s="34"/>
      <c r="BO607" s="34"/>
      <c r="BP607" s="34"/>
      <c r="BQ607" s="34"/>
      <c r="BR607" s="34"/>
      <c r="BS607" s="67"/>
      <c r="BT607" s="67"/>
      <c r="BU607" s="34"/>
      <c r="BV607" s="34"/>
      <c r="BW607" s="34"/>
      <c r="BX607" s="34"/>
      <c r="BY607" s="34"/>
      <c r="BZ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58"/>
      <c r="DG607" s="58"/>
      <c r="DH607" s="58"/>
      <c r="DI607" s="16"/>
    </row>
    <row r="608" spans="4:113" ht="15.75" customHeight="1" x14ac:dyDescent="0.35">
      <c r="D608" s="16"/>
      <c r="E608" s="16"/>
      <c r="G608" s="58"/>
      <c r="J608" s="58"/>
      <c r="L608" s="16"/>
      <c r="P608" s="16"/>
      <c r="T608" s="16"/>
      <c r="U608" s="59"/>
      <c r="V608" s="16"/>
      <c r="W608" s="16"/>
      <c r="X608" s="59"/>
      <c r="Y608" s="16"/>
      <c r="Z608" s="16"/>
      <c r="AA608" s="59"/>
      <c r="AB608" s="16"/>
      <c r="AC608" s="16"/>
      <c r="AD608" s="34"/>
      <c r="AE608" s="60"/>
      <c r="AF608" s="34"/>
      <c r="AG608" s="34"/>
      <c r="AH608" s="34"/>
      <c r="AI608" s="34"/>
      <c r="AJ608" s="60"/>
      <c r="AK608" s="34"/>
      <c r="AL608" s="34"/>
      <c r="AM608" s="34"/>
      <c r="AN608" s="34"/>
      <c r="AO608" s="34"/>
      <c r="AP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67"/>
      <c r="BM608" s="67"/>
      <c r="BN608" s="34"/>
      <c r="BO608" s="34"/>
      <c r="BP608" s="34"/>
      <c r="BQ608" s="34"/>
      <c r="BR608" s="34"/>
      <c r="BS608" s="67"/>
      <c r="BT608" s="67"/>
      <c r="BU608" s="34"/>
      <c r="BV608" s="34"/>
      <c r="BW608" s="34"/>
      <c r="BX608" s="34"/>
      <c r="BY608" s="34"/>
      <c r="BZ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58"/>
      <c r="DG608" s="58"/>
      <c r="DH608" s="58"/>
      <c r="DI608" s="16"/>
    </row>
    <row r="609" spans="4:113" ht="15.75" customHeight="1" x14ac:dyDescent="0.35">
      <c r="D609" s="16"/>
      <c r="E609" s="16"/>
      <c r="G609" s="58"/>
      <c r="J609" s="58"/>
      <c r="L609" s="16"/>
      <c r="P609" s="16"/>
      <c r="T609" s="16"/>
      <c r="U609" s="59"/>
      <c r="V609" s="16"/>
      <c r="W609" s="16"/>
      <c r="X609" s="59"/>
      <c r="Y609" s="16"/>
      <c r="Z609" s="16"/>
      <c r="AA609" s="59"/>
      <c r="AB609" s="16"/>
      <c r="AC609" s="16"/>
      <c r="AD609" s="34"/>
      <c r="AE609" s="60"/>
      <c r="AF609" s="34"/>
      <c r="AG609" s="34"/>
      <c r="AH609" s="34"/>
      <c r="AI609" s="34"/>
      <c r="AJ609" s="60"/>
      <c r="AK609" s="34"/>
      <c r="AL609" s="34"/>
      <c r="AM609" s="34"/>
      <c r="AN609" s="34"/>
      <c r="AO609" s="34"/>
      <c r="AP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67"/>
      <c r="BM609" s="67"/>
      <c r="BN609" s="34"/>
      <c r="BO609" s="34"/>
      <c r="BP609" s="34"/>
      <c r="BQ609" s="34"/>
      <c r="BR609" s="34"/>
      <c r="BS609" s="67"/>
      <c r="BT609" s="67"/>
      <c r="BU609" s="34"/>
      <c r="BV609" s="34"/>
      <c r="BW609" s="34"/>
      <c r="BX609" s="34"/>
      <c r="BY609" s="34"/>
      <c r="BZ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58"/>
      <c r="DG609" s="58"/>
      <c r="DH609" s="58"/>
      <c r="DI609" s="16"/>
    </row>
    <row r="610" spans="4:113" ht="15.75" customHeight="1" x14ac:dyDescent="0.35">
      <c r="D610" s="16"/>
      <c r="E610" s="16"/>
      <c r="G610" s="58"/>
      <c r="J610" s="58"/>
      <c r="L610" s="16"/>
      <c r="P610" s="16"/>
      <c r="T610" s="16"/>
      <c r="U610" s="59"/>
      <c r="V610" s="16"/>
      <c r="W610" s="16"/>
      <c r="X610" s="59"/>
      <c r="Y610" s="16"/>
      <c r="Z610" s="16"/>
      <c r="AA610" s="59"/>
      <c r="AB610" s="16"/>
      <c r="AC610" s="16"/>
      <c r="AD610" s="34"/>
      <c r="AE610" s="60"/>
      <c r="AF610" s="34"/>
      <c r="AG610" s="34"/>
      <c r="AH610" s="34"/>
      <c r="AI610" s="34"/>
      <c r="AJ610" s="60"/>
      <c r="AK610" s="34"/>
      <c r="AL610" s="34"/>
      <c r="AM610" s="34"/>
      <c r="AN610" s="34"/>
      <c r="AO610" s="34"/>
      <c r="AP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67"/>
      <c r="BM610" s="67"/>
      <c r="BN610" s="34"/>
      <c r="BO610" s="34"/>
      <c r="BP610" s="34"/>
      <c r="BQ610" s="34"/>
      <c r="BR610" s="34"/>
      <c r="BS610" s="67"/>
      <c r="BT610" s="67"/>
      <c r="BU610" s="34"/>
      <c r="BV610" s="34"/>
      <c r="BW610" s="34"/>
      <c r="BX610" s="34"/>
      <c r="BY610" s="34"/>
      <c r="BZ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58"/>
      <c r="DG610" s="58"/>
      <c r="DH610" s="58"/>
      <c r="DI610" s="16"/>
    </row>
    <row r="611" spans="4:113" ht="15.75" customHeight="1" x14ac:dyDescent="0.35">
      <c r="D611" s="16"/>
      <c r="E611" s="16"/>
      <c r="G611" s="58"/>
      <c r="J611" s="58"/>
      <c r="L611" s="16"/>
      <c r="P611" s="16"/>
      <c r="T611" s="16"/>
      <c r="U611" s="59"/>
      <c r="V611" s="16"/>
      <c r="W611" s="16"/>
      <c r="X611" s="59"/>
      <c r="Y611" s="16"/>
      <c r="Z611" s="16"/>
      <c r="AA611" s="59"/>
      <c r="AB611" s="16"/>
      <c r="AC611" s="16"/>
      <c r="AD611" s="34"/>
      <c r="AE611" s="60"/>
      <c r="AF611" s="34"/>
      <c r="AG611" s="34"/>
      <c r="AH611" s="34"/>
      <c r="AI611" s="34"/>
      <c r="AJ611" s="60"/>
      <c r="AK611" s="34"/>
      <c r="AL611" s="34"/>
      <c r="AM611" s="34"/>
      <c r="AN611" s="34"/>
      <c r="AO611" s="34"/>
      <c r="AP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67"/>
      <c r="BM611" s="67"/>
      <c r="BN611" s="34"/>
      <c r="BO611" s="34"/>
      <c r="BP611" s="34"/>
      <c r="BQ611" s="34"/>
      <c r="BR611" s="34"/>
      <c r="BS611" s="67"/>
      <c r="BT611" s="67"/>
      <c r="BU611" s="34"/>
      <c r="BV611" s="34"/>
      <c r="BW611" s="34"/>
      <c r="BX611" s="34"/>
      <c r="BY611" s="34"/>
      <c r="BZ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58"/>
      <c r="DG611" s="58"/>
      <c r="DH611" s="58"/>
      <c r="DI611" s="16"/>
    </row>
    <row r="612" spans="4:113" ht="15.75" customHeight="1" x14ac:dyDescent="0.35">
      <c r="D612" s="16"/>
      <c r="E612" s="16"/>
      <c r="G612" s="58"/>
      <c r="J612" s="58"/>
      <c r="L612" s="16"/>
      <c r="P612" s="16"/>
      <c r="T612" s="16"/>
      <c r="U612" s="59"/>
      <c r="V612" s="16"/>
      <c r="W612" s="16"/>
      <c r="X612" s="59"/>
      <c r="Y612" s="16"/>
      <c r="Z612" s="16"/>
      <c r="AA612" s="59"/>
      <c r="AB612" s="16"/>
      <c r="AC612" s="16"/>
      <c r="AD612" s="34"/>
      <c r="AE612" s="60"/>
      <c r="AF612" s="34"/>
      <c r="AG612" s="34"/>
      <c r="AH612" s="34"/>
      <c r="AI612" s="34"/>
      <c r="AJ612" s="60"/>
      <c r="AK612" s="34"/>
      <c r="AL612" s="34"/>
      <c r="AM612" s="34"/>
      <c r="AN612" s="34"/>
      <c r="AO612" s="34"/>
      <c r="AP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67"/>
      <c r="BM612" s="67"/>
      <c r="BN612" s="34"/>
      <c r="BO612" s="34"/>
      <c r="BP612" s="34"/>
      <c r="BQ612" s="34"/>
      <c r="BR612" s="34"/>
      <c r="BS612" s="67"/>
      <c r="BT612" s="67"/>
      <c r="BU612" s="34"/>
      <c r="BV612" s="34"/>
      <c r="BW612" s="34"/>
      <c r="BX612" s="34"/>
      <c r="BY612" s="34"/>
      <c r="BZ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58"/>
      <c r="DG612" s="58"/>
      <c r="DH612" s="58"/>
      <c r="DI612" s="16"/>
    </row>
    <row r="613" spans="4:113" ht="15.75" customHeight="1" x14ac:dyDescent="0.35">
      <c r="D613" s="16"/>
      <c r="E613" s="16"/>
      <c r="G613" s="58"/>
      <c r="J613" s="58"/>
      <c r="L613" s="16"/>
      <c r="P613" s="16"/>
      <c r="T613" s="16"/>
      <c r="U613" s="59"/>
      <c r="V613" s="16"/>
      <c r="W613" s="16"/>
      <c r="X613" s="59"/>
      <c r="Y613" s="16"/>
      <c r="Z613" s="16"/>
      <c r="AA613" s="59"/>
      <c r="AB613" s="16"/>
      <c r="AC613" s="16"/>
      <c r="AD613" s="34"/>
      <c r="AE613" s="60"/>
      <c r="AF613" s="34"/>
      <c r="AG613" s="34"/>
      <c r="AH613" s="34"/>
      <c r="AI613" s="34"/>
      <c r="AJ613" s="60"/>
      <c r="AK613" s="34"/>
      <c r="AL613" s="34"/>
      <c r="AM613" s="34"/>
      <c r="AN613" s="34"/>
      <c r="AO613" s="34"/>
      <c r="AP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67"/>
      <c r="BM613" s="67"/>
      <c r="BN613" s="34"/>
      <c r="BO613" s="34"/>
      <c r="BP613" s="34"/>
      <c r="BQ613" s="34"/>
      <c r="BR613" s="34"/>
      <c r="BS613" s="67"/>
      <c r="BT613" s="67"/>
      <c r="BU613" s="34"/>
      <c r="BV613" s="34"/>
      <c r="BW613" s="34"/>
      <c r="BX613" s="34"/>
      <c r="BY613" s="34"/>
      <c r="BZ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58"/>
      <c r="DG613" s="58"/>
      <c r="DH613" s="58"/>
      <c r="DI613" s="16"/>
    </row>
    <row r="614" spans="4:113" ht="15.75" customHeight="1" x14ac:dyDescent="0.35">
      <c r="D614" s="16"/>
      <c r="E614" s="16"/>
      <c r="G614" s="58"/>
      <c r="J614" s="58"/>
      <c r="L614" s="16"/>
      <c r="P614" s="16"/>
      <c r="T614" s="16"/>
      <c r="U614" s="59"/>
      <c r="V614" s="16"/>
      <c r="W614" s="16"/>
      <c r="X614" s="59"/>
      <c r="Y614" s="16"/>
      <c r="Z614" s="16"/>
      <c r="AA614" s="59"/>
      <c r="AB614" s="16"/>
      <c r="AC614" s="16"/>
      <c r="AD614" s="34"/>
      <c r="AE614" s="60"/>
      <c r="AF614" s="34"/>
      <c r="AG614" s="34"/>
      <c r="AH614" s="34"/>
      <c r="AI614" s="34"/>
      <c r="AJ614" s="60"/>
      <c r="AK614" s="34"/>
      <c r="AL614" s="34"/>
      <c r="AM614" s="34"/>
      <c r="AN614" s="34"/>
      <c r="AO614" s="34"/>
      <c r="AP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67"/>
      <c r="BM614" s="67"/>
      <c r="BN614" s="34"/>
      <c r="BO614" s="34"/>
      <c r="BP614" s="34"/>
      <c r="BQ614" s="34"/>
      <c r="BR614" s="34"/>
      <c r="BS614" s="67"/>
      <c r="BT614" s="67"/>
      <c r="BU614" s="34"/>
      <c r="BV614" s="34"/>
      <c r="BW614" s="34"/>
      <c r="BX614" s="34"/>
      <c r="BY614" s="34"/>
      <c r="BZ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58"/>
      <c r="DG614" s="58"/>
      <c r="DH614" s="58"/>
      <c r="DI614" s="16"/>
    </row>
    <row r="615" spans="4:113" ht="15.75" customHeight="1" x14ac:dyDescent="0.35">
      <c r="D615" s="16"/>
      <c r="E615" s="16"/>
      <c r="G615" s="58"/>
      <c r="J615" s="58"/>
      <c r="L615" s="16"/>
      <c r="P615" s="16"/>
      <c r="T615" s="16"/>
      <c r="U615" s="59"/>
      <c r="V615" s="16"/>
      <c r="W615" s="16"/>
      <c r="X615" s="59"/>
      <c r="Y615" s="16"/>
      <c r="Z615" s="16"/>
      <c r="AA615" s="59"/>
      <c r="AB615" s="16"/>
      <c r="AC615" s="16"/>
      <c r="AD615" s="34"/>
      <c r="AE615" s="60"/>
      <c r="AF615" s="34"/>
      <c r="AG615" s="34"/>
      <c r="AH615" s="34"/>
      <c r="AI615" s="34"/>
      <c r="AJ615" s="60"/>
      <c r="AK615" s="34"/>
      <c r="AL615" s="34"/>
      <c r="AM615" s="34"/>
      <c r="AN615" s="34"/>
      <c r="AO615" s="34"/>
      <c r="AP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67"/>
      <c r="BM615" s="67"/>
      <c r="BN615" s="34"/>
      <c r="BO615" s="34"/>
      <c r="BP615" s="34"/>
      <c r="BQ615" s="34"/>
      <c r="BR615" s="34"/>
      <c r="BS615" s="67"/>
      <c r="BT615" s="67"/>
      <c r="BU615" s="34"/>
      <c r="BV615" s="34"/>
      <c r="BW615" s="34"/>
      <c r="BX615" s="34"/>
      <c r="BY615" s="34"/>
      <c r="BZ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58"/>
      <c r="DG615" s="58"/>
      <c r="DH615" s="58"/>
      <c r="DI615" s="16"/>
    </row>
    <row r="616" spans="4:113" ht="15.75" customHeight="1" x14ac:dyDescent="0.35">
      <c r="D616" s="16"/>
      <c r="E616" s="16"/>
      <c r="G616" s="58"/>
      <c r="J616" s="58"/>
      <c r="L616" s="16"/>
      <c r="P616" s="16"/>
      <c r="T616" s="16"/>
      <c r="U616" s="59"/>
      <c r="V616" s="16"/>
      <c r="W616" s="16"/>
      <c r="X616" s="59"/>
      <c r="Y616" s="16"/>
      <c r="Z616" s="16"/>
      <c r="AA616" s="59"/>
      <c r="AB616" s="16"/>
      <c r="AC616" s="16"/>
      <c r="AD616" s="34"/>
      <c r="AE616" s="60"/>
      <c r="AF616" s="34"/>
      <c r="AG616" s="34"/>
      <c r="AH616" s="34"/>
      <c r="AI616" s="34"/>
      <c r="AJ616" s="60"/>
      <c r="AK616" s="34"/>
      <c r="AL616" s="34"/>
      <c r="AM616" s="34"/>
      <c r="AN616" s="34"/>
      <c r="AO616" s="34"/>
      <c r="AP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67"/>
      <c r="BM616" s="67"/>
      <c r="BN616" s="34"/>
      <c r="BO616" s="34"/>
      <c r="BP616" s="34"/>
      <c r="BQ616" s="34"/>
      <c r="BR616" s="34"/>
      <c r="BS616" s="67"/>
      <c r="BT616" s="67"/>
      <c r="BU616" s="34"/>
      <c r="BV616" s="34"/>
      <c r="BW616" s="34"/>
      <c r="BX616" s="34"/>
      <c r="BY616" s="34"/>
      <c r="BZ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58"/>
      <c r="DG616" s="58"/>
      <c r="DH616" s="58"/>
      <c r="DI616" s="16"/>
    </row>
    <row r="617" spans="4:113" ht="15.75" customHeight="1" x14ac:dyDescent="0.35">
      <c r="D617" s="16"/>
      <c r="E617" s="16"/>
      <c r="G617" s="58"/>
      <c r="J617" s="58"/>
      <c r="L617" s="16"/>
      <c r="P617" s="16"/>
      <c r="T617" s="16"/>
      <c r="U617" s="59"/>
      <c r="V617" s="16"/>
      <c r="W617" s="16"/>
      <c r="X617" s="59"/>
      <c r="Y617" s="16"/>
      <c r="Z617" s="16"/>
      <c r="AA617" s="59"/>
      <c r="AB617" s="16"/>
      <c r="AC617" s="16"/>
      <c r="AD617" s="34"/>
      <c r="AE617" s="60"/>
      <c r="AF617" s="34"/>
      <c r="AG617" s="34"/>
      <c r="AH617" s="34"/>
      <c r="AI617" s="34"/>
      <c r="AJ617" s="60"/>
      <c r="AK617" s="34"/>
      <c r="AL617" s="34"/>
      <c r="AM617" s="34"/>
      <c r="AN617" s="34"/>
      <c r="AO617" s="34"/>
      <c r="AP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67"/>
      <c r="BM617" s="67"/>
      <c r="BN617" s="34"/>
      <c r="BO617" s="34"/>
      <c r="BP617" s="34"/>
      <c r="BQ617" s="34"/>
      <c r="BR617" s="34"/>
      <c r="BS617" s="67"/>
      <c r="BT617" s="67"/>
      <c r="BU617" s="34"/>
      <c r="BV617" s="34"/>
      <c r="BW617" s="34"/>
      <c r="BX617" s="34"/>
      <c r="BY617" s="34"/>
      <c r="BZ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58"/>
      <c r="DG617" s="58"/>
      <c r="DH617" s="58"/>
      <c r="DI617" s="16"/>
    </row>
    <row r="618" spans="4:113" ht="15.75" customHeight="1" x14ac:dyDescent="0.35">
      <c r="D618" s="16"/>
      <c r="E618" s="16"/>
      <c r="G618" s="58"/>
      <c r="J618" s="58"/>
      <c r="L618" s="16"/>
      <c r="P618" s="16"/>
      <c r="T618" s="16"/>
      <c r="U618" s="59"/>
      <c r="V618" s="16"/>
      <c r="W618" s="16"/>
      <c r="X618" s="59"/>
      <c r="Y618" s="16"/>
      <c r="Z618" s="16"/>
      <c r="AA618" s="59"/>
      <c r="AB618" s="16"/>
      <c r="AC618" s="16"/>
      <c r="AD618" s="34"/>
      <c r="AE618" s="60"/>
      <c r="AF618" s="34"/>
      <c r="AG618" s="34"/>
      <c r="AH618" s="34"/>
      <c r="AI618" s="34"/>
      <c r="AJ618" s="60"/>
      <c r="AK618" s="34"/>
      <c r="AL618" s="34"/>
      <c r="AM618" s="34"/>
      <c r="AN618" s="34"/>
      <c r="AO618" s="34"/>
      <c r="AP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67"/>
      <c r="BM618" s="67"/>
      <c r="BN618" s="34"/>
      <c r="BO618" s="34"/>
      <c r="BP618" s="34"/>
      <c r="BQ618" s="34"/>
      <c r="BR618" s="34"/>
      <c r="BS618" s="67"/>
      <c r="BT618" s="67"/>
      <c r="BU618" s="34"/>
      <c r="BV618" s="34"/>
      <c r="BW618" s="34"/>
      <c r="BX618" s="34"/>
      <c r="BY618" s="34"/>
      <c r="BZ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58"/>
      <c r="DG618" s="58"/>
      <c r="DH618" s="58"/>
      <c r="DI618" s="16"/>
    </row>
    <row r="619" spans="4:113" ht="15.75" customHeight="1" x14ac:dyDescent="0.35">
      <c r="D619" s="16"/>
      <c r="E619" s="16"/>
      <c r="G619" s="58"/>
      <c r="J619" s="58"/>
      <c r="L619" s="16"/>
      <c r="P619" s="16"/>
      <c r="T619" s="16"/>
      <c r="U619" s="59"/>
      <c r="V619" s="16"/>
      <c r="W619" s="16"/>
      <c r="X619" s="59"/>
      <c r="Y619" s="16"/>
      <c r="Z619" s="16"/>
      <c r="AA619" s="59"/>
      <c r="AB619" s="16"/>
      <c r="AC619" s="16"/>
      <c r="AD619" s="34"/>
      <c r="AE619" s="60"/>
      <c r="AF619" s="34"/>
      <c r="AG619" s="34"/>
      <c r="AH619" s="34"/>
      <c r="AI619" s="34"/>
      <c r="AJ619" s="60"/>
      <c r="AK619" s="34"/>
      <c r="AL619" s="34"/>
      <c r="AM619" s="34"/>
      <c r="AN619" s="34"/>
      <c r="AO619" s="34"/>
      <c r="AP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67"/>
      <c r="BM619" s="67"/>
      <c r="BN619" s="34"/>
      <c r="BO619" s="34"/>
      <c r="BP619" s="34"/>
      <c r="BQ619" s="34"/>
      <c r="BR619" s="34"/>
      <c r="BS619" s="67"/>
      <c r="BT619" s="67"/>
      <c r="BU619" s="34"/>
      <c r="BV619" s="34"/>
      <c r="BW619" s="34"/>
      <c r="BX619" s="34"/>
      <c r="BY619" s="34"/>
      <c r="BZ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58"/>
      <c r="DG619" s="58"/>
      <c r="DH619" s="58"/>
      <c r="DI619" s="16"/>
    </row>
    <row r="620" spans="4:113" ht="15.75" customHeight="1" x14ac:dyDescent="0.35">
      <c r="D620" s="16"/>
      <c r="E620" s="16"/>
      <c r="G620" s="58"/>
      <c r="J620" s="58"/>
      <c r="L620" s="16"/>
      <c r="P620" s="16"/>
      <c r="T620" s="16"/>
      <c r="U620" s="59"/>
      <c r="V620" s="16"/>
      <c r="W620" s="16"/>
      <c r="X620" s="59"/>
      <c r="Y620" s="16"/>
      <c r="Z620" s="16"/>
      <c r="AA620" s="59"/>
      <c r="AB620" s="16"/>
      <c r="AC620" s="16"/>
      <c r="AD620" s="34"/>
      <c r="AE620" s="60"/>
      <c r="AF620" s="34"/>
      <c r="AG620" s="34"/>
      <c r="AH620" s="34"/>
      <c r="AI620" s="34"/>
      <c r="AJ620" s="60"/>
      <c r="AK620" s="34"/>
      <c r="AL620" s="34"/>
      <c r="AM620" s="34"/>
      <c r="AN620" s="34"/>
      <c r="AO620" s="34"/>
      <c r="AP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67"/>
      <c r="BM620" s="67"/>
      <c r="BN620" s="34"/>
      <c r="BO620" s="34"/>
      <c r="BP620" s="34"/>
      <c r="BQ620" s="34"/>
      <c r="BR620" s="34"/>
      <c r="BS620" s="67"/>
      <c r="BT620" s="67"/>
      <c r="BU620" s="34"/>
      <c r="BV620" s="34"/>
      <c r="BW620" s="34"/>
      <c r="BX620" s="34"/>
      <c r="BY620" s="34"/>
      <c r="BZ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58"/>
      <c r="DG620" s="58"/>
      <c r="DH620" s="58"/>
      <c r="DI620" s="16"/>
    </row>
    <row r="621" spans="4:113" ht="15.75" customHeight="1" x14ac:dyDescent="0.35">
      <c r="D621" s="16"/>
      <c r="E621" s="16"/>
      <c r="G621" s="58"/>
      <c r="J621" s="58"/>
      <c r="L621" s="16"/>
      <c r="P621" s="16"/>
      <c r="T621" s="16"/>
      <c r="U621" s="59"/>
      <c r="V621" s="16"/>
      <c r="W621" s="16"/>
      <c r="X621" s="59"/>
      <c r="Y621" s="16"/>
      <c r="Z621" s="16"/>
      <c r="AA621" s="59"/>
      <c r="AB621" s="16"/>
      <c r="AC621" s="16"/>
      <c r="AD621" s="34"/>
      <c r="AE621" s="60"/>
      <c r="AF621" s="34"/>
      <c r="AG621" s="34"/>
      <c r="AH621" s="34"/>
      <c r="AI621" s="34"/>
      <c r="AJ621" s="60"/>
      <c r="AK621" s="34"/>
      <c r="AL621" s="34"/>
      <c r="AM621" s="34"/>
      <c r="AN621" s="34"/>
      <c r="AO621" s="34"/>
      <c r="AP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67"/>
      <c r="BM621" s="67"/>
      <c r="BN621" s="34"/>
      <c r="BO621" s="34"/>
      <c r="BP621" s="34"/>
      <c r="BQ621" s="34"/>
      <c r="BR621" s="34"/>
      <c r="BS621" s="67"/>
      <c r="BT621" s="67"/>
      <c r="BU621" s="34"/>
      <c r="BV621" s="34"/>
      <c r="BW621" s="34"/>
      <c r="BX621" s="34"/>
      <c r="BY621" s="34"/>
      <c r="BZ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58"/>
      <c r="DG621" s="58"/>
      <c r="DH621" s="58"/>
      <c r="DI621" s="16"/>
    </row>
    <row r="622" spans="4:113" ht="15.75" customHeight="1" x14ac:dyDescent="0.35">
      <c r="D622" s="16"/>
      <c r="E622" s="16"/>
      <c r="G622" s="58"/>
      <c r="J622" s="58"/>
      <c r="L622" s="16"/>
      <c r="P622" s="16"/>
      <c r="T622" s="16"/>
      <c r="U622" s="59"/>
      <c r="V622" s="16"/>
      <c r="W622" s="16"/>
      <c r="X622" s="59"/>
      <c r="Y622" s="16"/>
      <c r="Z622" s="16"/>
      <c r="AA622" s="59"/>
      <c r="AB622" s="16"/>
      <c r="AC622" s="16"/>
      <c r="AD622" s="34"/>
      <c r="AE622" s="60"/>
      <c r="AF622" s="34"/>
      <c r="AG622" s="34"/>
      <c r="AH622" s="34"/>
      <c r="AI622" s="34"/>
      <c r="AJ622" s="60"/>
      <c r="AK622" s="34"/>
      <c r="AL622" s="34"/>
      <c r="AM622" s="34"/>
      <c r="AN622" s="34"/>
      <c r="AO622" s="34"/>
      <c r="AP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67"/>
      <c r="BM622" s="67"/>
      <c r="BN622" s="34"/>
      <c r="BO622" s="34"/>
      <c r="BP622" s="34"/>
      <c r="BQ622" s="34"/>
      <c r="BR622" s="34"/>
      <c r="BS622" s="67"/>
      <c r="BT622" s="67"/>
      <c r="BU622" s="34"/>
      <c r="BV622" s="34"/>
      <c r="BW622" s="34"/>
      <c r="BX622" s="34"/>
      <c r="BY622" s="34"/>
      <c r="BZ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58"/>
      <c r="DG622" s="58"/>
      <c r="DH622" s="58"/>
      <c r="DI622" s="16"/>
    </row>
    <row r="623" spans="4:113" ht="15.75" customHeight="1" x14ac:dyDescent="0.35">
      <c r="D623" s="16"/>
      <c r="E623" s="16"/>
      <c r="G623" s="58"/>
      <c r="J623" s="58"/>
      <c r="L623" s="16"/>
      <c r="P623" s="16"/>
      <c r="T623" s="16"/>
      <c r="U623" s="59"/>
      <c r="V623" s="16"/>
      <c r="W623" s="16"/>
      <c r="X623" s="59"/>
      <c r="Y623" s="16"/>
      <c r="Z623" s="16"/>
      <c r="AA623" s="59"/>
      <c r="AB623" s="16"/>
      <c r="AC623" s="16"/>
      <c r="AD623" s="34"/>
      <c r="AE623" s="60"/>
      <c r="AF623" s="34"/>
      <c r="AG623" s="34"/>
      <c r="AH623" s="34"/>
      <c r="AI623" s="34"/>
      <c r="AJ623" s="60"/>
      <c r="AK623" s="34"/>
      <c r="AL623" s="34"/>
      <c r="AM623" s="34"/>
      <c r="AN623" s="34"/>
      <c r="AO623" s="34"/>
      <c r="AP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67"/>
      <c r="BM623" s="67"/>
      <c r="BN623" s="34"/>
      <c r="BO623" s="34"/>
      <c r="BP623" s="34"/>
      <c r="BQ623" s="34"/>
      <c r="BR623" s="34"/>
      <c r="BS623" s="67"/>
      <c r="BT623" s="67"/>
      <c r="BU623" s="34"/>
      <c r="BV623" s="34"/>
      <c r="BW623" s="34"/>
      <c r="BX623" s="34"/>
      <c r="BY623" s="34"/>
      <c r="BZ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58"/>
      <c r="DG623" s="58"/>
      <c r="DH623" s="58"/>
      <c r="DI623" s="16"/>
    </row>
    <row r="624" spans="4:113" ht="15.75" customHeight="1" x14ac:dyDescent="0.35">
      <c r="D624" s="16"/>
      <c r="E624" s="16"/>
      <c r="G624" s="58"/>
      <c r="J624" s="58"/>
      <c r="L624" s="16"/>
      <c r="P624" s="16"/>
      <c r="T624" s="16"/>
      <c r="U624" s="59"/>
      <c r="V624" s="16"/>
      <c r="W624" s="16"/>
      <c r="X624" s="59"/>
      <c r="Y624" s="16"/>
      <c r="Z624" s="16"/>
      <c r="AA624" s="59"/>
      <c r="AB624" s="16"/>
      <c r="AC624" s="16"/>
      <c r="AD624" s="34"/>
      <c r="AE624" s="60"/>
      <c r="AF624" s="34"/>
      <c r="AG624" s="34"/>
      <c r="AH624" s="34"/>
      <c r="AI624" s="34"/>
      <c r="AJ624" s="60"/>
      <c r="AK624" s="34"/>
      <c r="AL624" s="34"/>
      <c r="AM624" s="34"/>
      <c r="AN624" s="34"/>
      <c r="AO624" s="34"/>
      <c r="AP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67"/>
      <c r="BM624" s="67"/>
      <c r="BN624" s="34"/>
      <c r="BO624" s="34"/>
      <c r="BP624" s="34"/>
      <c r="BQ624" s="34"/>
      <c r="BR624" s="34"/>
      <c r="BS624" s="67"/>
      <c r="BT624" s="67"/>
      <c r="BU624" s="34"/>
      <c r="BV624" s="34"/>
      <c r="BW624" s="34"/>
      <c r="BX624" s="34"/>
      <c r="BY624" s="34"/>
      <c r="BZ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58"/>
      <c r="DG624" s="58"/>
      <c r="DH624" s="58"/>
      <c r="DI624" s="16"/>
    </row>
    <row r="625" spans="4:113" ht="15.75" customHeight="1" x14ac:dyDescent="0.35">
      <c r="D625" s="16"/>
      <c r="E625" s="16"/>
      <c r="G625" s="58"/>
      <c r="J625" s="58"/>
      <c r="L625" s="16"/>
      <c r="P625" s="16"/>
      <c r="T625" s="16"/>
      <c r="U625" s="59"/>
      <c r="V625" s="16"/>
      <c r="W625" s="16"/>
      <c r="X625" s="59"/>
      <c r="Y625" s="16"/>
      <c r="Z625" s="16"/>
      <c r="AA625" s="59"/>
      <c r="AB625" s="16"/>
      <c r="AC625" s="16"/>
      <c r="AD625" s="34"/>
      <c r="AE625" s="60"/>
      <c r="AF625" s="34"/>
      <c r="AG625" s="34"/>
      <c r="AH625" s="34"/>
      <c r="AI625" s="34"/>
      <c r="AJ625" s="60"/>
      <c r="AK625" s="34"/>
      <c r="AL625" s="34"/>
      <c r="AM625" s="34"/>
      <c r="AN625" s="34"/>
      <c r="AO625" s="34"/>
      <c r="AP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67"/>
      <c r="BM625" s="67"/>
      <c r="BN625" s="34"/>
      <c r="BO625" s="34"/>
      <c r="BP625" s="34"/>
      <c r="BQ625" s="34"/>
      <c r="BR625" s="34"/>
      <c r="BS625" s="67"/>
      <c r="BT625" s="67"/>
      <c r="BU625" s="34"/>
      <c r="BV625" s="34"/>
      <c r="BW625" s="34"/>
      <c r="BX625" s="34"/>
      <c r="BY625" s="34"/>
      <c r="BZ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58"/>
      <c r="DG625" s="58"/>
      <c r="DH625" s="58"/>
      <c r="DI625" s="16"/>
    </row>
    <row r="626" spans="4:113" ht="15.75" customHeight="1" x14ac:dyDescent="0.35">
      <c r="D626" s="16"/>
      <c r="E626" s="16"/>
      <c r="G626" s="58"/>
      <c r="J626" s="58"/>
      <c r="L626" s="16"/>
      <c r="P626" s="16"/>
      <c r="T626" s="16"/>
      <c r="U626" s="59"/>
      <c r="V626" s="16"/>
      <c r="W626" s="16"/>
      <c r="X626" s="59"/>
      <c r="Y626" s="16"/>
      <c r="Z626" s="16"/>
      <c r="AA626" s="59"/>
      <c r="AB626" s="16"/>
      <c r="AC626" s="16"/>
      <c r="AD626" s="34"/>
      <c r="AE626" s="60"/>
      <c r="AF626" s="34"/>
      <c r="AG626" s="34"/>
      <c r="AH626" s="34"/>
      <c r="AI626" s="34"/>
      <c r="AJ626" s="60"/>
      <c r="AK626" s="34"/>
      <c r="AL626" s="34"/>
      <c r="AM626" s="34"/>
      <c r="AN626" s="34"/>
      <c r="AO626" s="34"/>
      <c r="AP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67"/>
      <c r="BM626" s="67"/>
      <c r="BN626" s="34"/>
      <c r="BO626" s="34"/>
      <c r="BP626" s="34"/>
      <c r="BQ626" s="34"/>
      <c r="BR626" s="34"/>
      <c r="BS626" s="67"/>
      <c r="BT626" s="67"/>
      <c r="BU626" s="34"/>
      <c r="BV626" s="34"/>
      <c r="BW626" s="34"/>
      <c r="BX626" s="34"/>
      <c r="BY626" s="34"/>
      <c r="BZ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58"/>
      <c r="DG626" s="58"/>
      <c r="DH626" s="58"/>
      <c r="DI626" s="16"/>
    </row>
    <row r="627" spans="4:113" ht="15.75" customHeight="1" x14ac:dyDescent="0.35">
      <c r="D627" s="16"/>
      <c r="E627" s="16"/>
      <c r="G627" s="58"/>
      <c r="J627" s="58"/>
      <c r="L627" s="16"/>
      <c r="P627" s="16"/>
      <c r="T627" s="16"/>
      <c r="U627" s="59"/>
      <c r="V627" s="16"/>
      <c r="W627" s="16"/>
      <c r="X627" s="59"/>
      <c r="Y627" s="16"/>
      <c r="Z627" s="16"/>
      <c r="AA627" s="59"/>
      <c r="AB627" s="16"/>
      <c r="AC627" s="16"/>
      <c r="AD627" s="34"/>
      <c r="AE627" s="60"/>
      <c r="AF627" s="34"/>
      <c r="AG627" s="34"/>
      <c r="AH627" s="34"/>
      <c r="AI627" s="34"/>
      <c r="AJ627" s="60"/>
      <c r="AK627" s="34"/>
      <c r="AL627" s="34"/>
      <c r="AM627" s="34"/>
      <c r="AN627" s="34"/>
      <c r="AO627" s="34"/>
      <c r="AP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67"/>
      <c r="BM627" s="67"/>
      <c r="BN627" s="34"/>
      <c r="BO627" s="34"/>
      <c r="BP627" s="34"/>
      <c r="BQ627" s="34"/>
      <c r="BR627" s="34"/>
      <c r="BS627" s="67"/>
      <c r="BT627" s="67"/>
      <c r="BU627" s="34"/>
      <c r="BV627" s="34"/>
      <c r="BW627" s="34"/>
      <c r="BX627" s="34"/>
      <c r="BY627" s="34"/>
      <c r="BZ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58"/>
      <c r="DG627" s="58"/>
      <c r="DH627" s="58"/>
      <c r="DI627" s="16"/>
    </row>
    <row r="628" spans="4:113" ht="15.75" customHeight="1" x14ac:dyDescent="0.35">
      <c r="D628" s="16"/>
      <c r="E628" s="16"/>
      <c r="G628" s="58"/>
      <c r="J628" s="58"/>
      <c r="L628" s="16"/>
      <c r="P628" s="16"/>
      <c r="T628" s="16"/>
      <c r="U628" s="59"/>
      <c r="V628" s="16"/>
      <c r="W628" s="16"/>
      <c r="X628" s="59"/>
      <c r="Y628" s="16"/>
      <c r="Z628" s="16"/>
      <c r="AA628" s="59"/>
      <c r="AB628" s="16"/>
      <c r="AC628" s="16"/>
      <c r="AD628" s="34"/>
      <c r="AE628" s="60"/>
      <c r="AF628" s="34"/>
      <c r="AG628" s="34"/>
      <c r="AH628" s="34"/>
      <c r="AI628" s="34"/>
      <c r="AJ628" s="60"/>
      <c r="AK628" s="34"/>
      <c r="AL628" s="34"/>
      <c r="AM628" s="34"/>
      <c r="AN628" s="34"/>
      <c r="AO628" s="34"/>
      <c r="AP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67"/>
      <c r="BM628" s="67"/>
      <c r="BN628" s="34"/>
      <c r="BO628" s="34"/>
      <c r="BP628" s="34"/>
      <c r="BQ628" s="34"/>
      <c r="BR628" s="34"/>
      <c r="BS628" s="67"/>
      <c r="BT628" s="67"/>
      <c r="BU628" s="34"/>
      <c r="BV628" s="34"/>
      <c r="BW628" s="34"/>
      <c r="BX628" s="34"/>
      <c r="BY628" s="34"/>
      <c r="BZ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58"/>
      <c r="DG628" s="58"/>
      <c r="DH628" s="58"/>
      <c r="DI628" s="16"/>
    </row>
    <row r="629" spans="4:113" ht="15.75" customHeight="1" x14ac:dyDescent="0.35">
      <c r="D629" s="16"/>
      <c r="E629" s="16"/>
      <c r="G629" s="58"/>
      <c r="J629" s="58"/>
      <c r="L629" s="16"/>
      <c r="P629" s="16"/>
      <c r="T629" s="16"/>
      <c r="U629" s="59"/>
      <c r="V629" s="16"/>
      <c r="W629" s="16"/>
      <c r="X629" s="59"/>
      <c r="Y629" s="16"/>
      <c r="Z629" s="16"/>
      <c r="AA629" s="59"/>
      <c r="AB629" s="16"/>
      <c r="AC629" s="16"/>
      <c r="AD629" s="34"/>
      <c r="AE629" s="60"/>
      <c r="AF629" s="34"/>
      <c r="AG629" s="34"/>
      <c r="AH629" s="34"/>
      <c r="AI629" s="34"/>
      <c r="AJ629" s="60"/>
      <c r="AK629" s="34"/>
      <c r="AL629" s="34"/>
      <c r="AM629" s="34"/>
      <c r="AN629" s="34"/>
      <c r="AO629" s="34"/>
      <c r="AP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67"/>
      <c r="BM629" s="67"/>
      <c r="BN629" s="34"/>
      <c r="BO629" s="34"/>
      <c r="BP629" s="34"/>
      <c r="BQ629" s="34"/>
      <c r="BR629" s="34"/>
      <c r="BS629" s="67"/>
      <c r="BT629" s="67"/>
      <c r="BU629" s="34"/>
      <c r="BV629" s="34"/>
      <c r="BW629" s="34"/>
      <c r="BX629" s="34"/>
      <c r="BY629" s="34"/>
      <c r="BZ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58"/>
      <c r="DG629" s="58"/>
      <c r="DH629" s="58"/>
      <c r="DI629" s="16"/>
    </row>
    <row r="630" spans="4:113" ht="15.75" customHeight="1" x14ac:dyDescent="0.35">
      <c r="D630" s="16"/>
      <c r="E630" s="16"/>
      <c r="G630" s="58"/>
      <c r="J630" s="58"/>
      <c r="L630" s="16"/>
      <c r="P630" s="16"/>
      <c r="T630" s="16"/>
      <c r="U630" s="59"/>
      <c r="V630" s="16"/>
      <c r="W630" s="16"/>
      <c r="X630" s="59"/>
      <c r="Y630" s="16"/>
      <c r="Z630" s="16"/>
      <c r="AA630" s="59"/>
      <c r="AB630" s="16"/>
      <c r="AC630" s="16"/>
      <c r="AD630" s="34"/>
      <c r="AE630" s="60"/>
      <c r="AF630" s="34"/>
      <c r="AG630" s="34"/>
      <c r="AH630" s="34"/>
      <c r="AI630" s="34"/>
      <c r="AJ630" s="60"/>
      <c r="AK630" s="34"/>
      <c r="AL630" s="34"/>
      <c r="AM630" s="34"/>
      <c r="AN630" s="34"/>
      <c r="AO630" s="34"/>
      <c r="AP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67"/>
      <c r="BM630" s="67"/>
      <c r="BN630" s="34"/>
      <c r="BO630" s="34"/>
      <c r="BP630" s="34"/>
      <c r="BQ630" s="34"/>
      <c r="BR630" s="34"/>
      <c r="BS630" s="67"/>
      <c r="BT630" s="67"/>
      <c r="BU630" s="34"/>
      <c r="BV630" s="34"/>
      <c r="BW630" s="34"/>
      <c r="BX630" s="34"/>
      <c r="BY630" s="34"/>
      <c r="BZ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58"/>
      <c r="DG630" s="58"/>
      <c r="DH630" s="58"/>
      <c r="DI630" s="16"/>
    </row>
    <row r="631" spans="4:113" ht="15.75" customHeight="1" x14ac:dyDescent="0.35">
      <c r="D631" s="16"/>
      <c r="E631" s="16"/>
      <c r="G631" s="58"/>
      <c r="J631" s="58"/>
      <c r="L631" s="16"/>
      <c r="P631" s="16"/>
      <c r="T631" s="16"/>
      <c r="U631" s="59"/>
      <c r="V631" s="16"/>
      <c r="W631" s="16"/>
      <c r="X631" s="59"/>
      <c r="Y631" s="16"/>
      <c r="Z631" s="16"/>
      <c r="AA631" s="59"/>
      <c r="AB631" s="16"/>
      <c r="AC631" s="16"/>
      <c r="AD631" s="34"/>
      <c r="AE631" s="60"/>
      <c r="AF631" s="34"/>
      <c r="AG631" s="34"/>
      <c r="AH631" s="34"/>
      <c r="AI631" s="34"/>
      <c r="AJ631" s="60"/>
      <c r="AK631" s="34"/>
      <c r="AL631" s="34"/>
      <c r="AM631" s="34"/>
      <c r="AN631" s="34"/>
      <c r="AO631" s="34"/>
      <c r="AP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67"/>
      <c r="BM631" s="67"/>
      <c r="BN631" s="34"/>
      <c r="BO631" s="34"/>
      <c r="BP631" s="34"/>
      <c r="BQ631" s="34"/>
      <c r="BR631" s="34"/>
      <c r="BS631" s="67"/>
      <c r="BT631" s="67"/>
      <c r="BU631" s="34"/>
      <c r="BV631" s="34"/>
      <c r="BW631" s="34"/>
      <c r="BX631" s="34"/>
      <c r="BY631" s="34"/>
      <c r="BZ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58"/>
      <c r="DG631" s="58"/>
      <c r="DH631" s="58"/>
      <c r="DI631" s="16"/>
    </row>
    <row r="632" spans="4:113" ht="15.75" customHeight="1" x14ac:dyDescent="0.35">
      <c r="D632" s="16"/>
      <c r="E632" s="16"/>
      <c r="G632" s="58"/>
      <c r="J632" s="58"/>
      <c r="L632" s="16"/>
      <c r="P632" s="16"/>
      <c r="T632" s="16"/>
      <c r="U632" s="59"/>
      <c r="V632" s="16"/>
      <c r="W632" s="16"/>
      <c r="X632" s="59"/>
      <c r="Y632" s="16"/>
      <c r="Z632" s="16"/>
      <c r="AA632" s="59"/>
      <c r="AB632" s="16"/>
      <c r="AC632" s="16"/>
      <c r="AD632" s="34"/>
      <c r="AE632" s="60"/>
      <c r="AF632" s="34"/>
      <c r="AG632" s="34"/>
      <c r="AH632" s="34"/>
      <c r="AI632" s="34"/>
      <c r="AJ632" s="60"/>
      <c r="AK632" s="34"/>
      <c r="AL632" s="34"/>
      <c r="AM632" s="34"/>
      <c r="AN632" s="34"/>
      <c r="AO632" s="34"/>
      <c r="AP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67"/>
      <c r="BM632" s="67"/>
      <c r="BN632" s="34"/>
      <c r="BO632" s="34"/>
      <c r="BP632" s="34"/>
      <c r="BQ632" s="34"/>
      <c r="BR632" s="34"/>
      <c r="BS632" s="67"/>
      <c r="BT632" s="67"/>
      <c r="BU632" s="34"/>
      <c r="BV632" s="34"/>
      <c r="BW632" s="34"/>
      <c r="BX632" s="34"/>
      <c r="BY632" s="34"/>
      <c r="BZ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58"/>
      <c r="DG632" s="58"/>
      <c r="DH632" s="58"/>
      <c r="DI632" s="16"/>
    </row>
    <row r="633" spans="4:113" ht="15.75" customHeight="1" x14ac:dyDescent="0.35">
      <c r="D633" s="16"/>
      <c r="E633" s="16"/>
      <c r="G633" s="58"/>
      <c r="J633" s="58"/>
      <c r="L633" s="16"/>
      <c r="P633" s="16"/>
      <c r="T633" s="16"/>
      <c r="U633" s="59"/>
      <c r="V633" s="16"/>
      <c r="W633" s="16"/>
      <c r="X633" s="59"/>
      <c r="Y633" s="16"/>
      <c r="Z633" s="16"/>
      <c r="AA633" s="59"/>
      <c r="AB633" s="16"/>
      <c r="AC633" s="16"/>
      <c r="AD633" s="34"/>
      <c r="AE633" s="60"/>
      <c r="AF633" s="34"/>
      <c r="AG633" s="34"/>
      <c r="AH633" s="34"/>
      <c r="AI633" s="34"/>
      <c r="AJ633" s="60"/>
      <c r="AK633" s="34"/>
      <c r="AL633" s="34"/>
      <c r="AM633" s="34"/>
      <c r="AN633" s="34"/>
      <c r="AO633" s="34"/>
      <c r="AP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67"/>
      <c r="BM633" s="67"/>
      <c r="BN633" s="34"/>
      <c r="BO633" s="34"/>
      <c r="BP633" s="34"/>
      <c r="BQ633" s="34"/>
      <c r="BR633" s="34"/>
      <c r="BS633" s="67"/>
      <c r="BT633" s="67"/>
      <c r="BU633" s="34"/>
      <c r="BV633" s="34"/>
      <c r="BW633" s="34"/>
      <c r="BX633" s="34"/>
      <c r="BY633" s="34"/>
      <c r="BZ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58"/>
      <c r="DG633" s="58"/>
      <c r="DH633" s="58"/>
      <c r="DI633" s="16"/>
    </row>
    <row r="634" spans="4:113" ht="15.75" customHeight="1" x14ac:dyDescent="0.35">
      <c r="D634" s="16"/>
      <c r="E634" s="16"/>
      <c r="G634" s="58"/>
      <c r="J634" s="58"/>
      <c r="L634" s="16"/>
      <c r="P634" s="16"/>
      <c r="T634" s="16"/>
      <c r="U634" s="59"/>
      <c r="V634" s="16"/>
      <c r="W634" s="16"/>
      <c r="X634" s="59"/>
      <c r="Y634" s="16"/>
      <c r="Z634" s="16"/>
      <c r="AA634" s="59"/>
      <c r="AB634" s="16"/>
      <c r="AC634" s="16"/>
      <c r="AD634" s="34"/>
      <c r="AE634" s="60"/>
      <c r="AF634" s="34"/>
      <c r="AG634" s="34"/>
      <c r="AH634" s="34"/>
      <c r="AI634" s="34"/>
      <c r="AJ634" s="60"/>
      <c r="AK634" s="34"/>
      <c r="AL634" s="34"/>
      <c r="AM634" s="34"/>
      <c r="AN634" s="34"/>
      <c r="AO634" s="34"/>
      <c r="AP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67"/>
      <c r="BM634" s="67"/>
      <c r="BN634" s="34"/>
      <c r="BO634" s="34"/>
      <c r="BP634" s="34"/>
      <c r="BQ634" s="34"/>
      <c r="BR634" s="34"/>
      <c r="BS634" s="67"/>
      <c r="BT634" s="67"/>
      <c r="BU634" s="34"/>
      <c r="BV634" s="34"/>
      <c r="BW634" s="34"/>
      <c r="BX634" s="34"/>
      <c r="BY634" s="34"/>
      <c r="BZ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58"/>
      <c r="DG634" s="58"/>
      <c r="DH634" s="58"/>
      <c r="DI634" s="16"/>
    </row>
    <row r="635" spans="4:113" ht="15.75" customHeight="1" x14ac:dyDescent="0.35">
      <c r="D635" s="16"/>
      <c r="E635" s="16"/>
      <c r="G635" s="58"/>
      <c r="J635" s="58"/>
      <c r="L635" s="16"/>
      <c r="P635" s="16"/>
      <c r="T635" s="16"/>
      <c r="U635" s="59"/>
      <c r="V635" s="16"/>
      <c r="W635" s="16"/>
      <c r="X635" s="59"/>
      <c r="Y635" s="16"/>
      <c r="Z635" s="16"/>
      <c r="AA635" s="59"/>
      <c r="AB635" s="16"/>
      <c r="AC635" s="16"/>
      <c r="AD635" s="34"/>
      <c r="AE635" s="60"/>
      <c r="AF635" s="34"/>
      <c r="AG635" s="34"/>
      <c r="AH635" s="34"/>
      <c r="AI635" s="34"/>
      <c r="AJ635" s="60"/>
      <c r="AK635" s="34"/>
      <c r="AL635" s="34"/>
      <c r="AM635" s="34"/>
      <c r="AN635" s="34"/>
      <c r="AO635" s="34"/>
      <c r="AP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67"/>
      <c r="BM635" s="67"/>
      <c r="BN635" s="34"/>
      <c r="BO635" s="34"/>
      <c r="BP635" s="34"/>
      <c r="BQ635" s="34"/>
      <c r="BR635" s="34"/>
      <c r="BS635" s="67"/>
      <c r="BT635" s="67"/>
      <c r="BU635" s="34"/>
      <c r="BV635" s="34"/>
      <c r="BW635" s="34"/>
      <c r="BX635" s="34"/>
      <c r="BY635" s="34"/>
      <c r="BZ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58"/>
      <c r="DG635" s="58"/>
      <c r="DH635" s="58"/>
      <c r="DI635" s="16"/>
    </row>
    <row r="636" spans="4:113" ht="15.75" customHeight="1" x14ac:dyDescent="0.35">
      <c r="D636" s="16"/>
      <c r="E636" s="16"/>
      <c r="G636" s="58"/>
      <c r="J636" s="58"/>
      <c r="L636" s="16"/>
      <c r="P636" s="16"/>
      <c r="T636" s="16"/>
      <c r="U636" s="59"/>
      <c r="V636" s="16"/>
      <c r="W636" s="16"/>
      <c r="X636" s="59"/>
      <c r="Y636" s="16"/>
      <c r="Z636" s="16"/>
      <c r="AA636" s="59"/>
      <c r="AB636" s="16"/>
      <c r="AC636" s="16"/>
      <c r="AD636" s="34"/>
      <c r="AE636" s="60"/>
      <c r="AF636" s="34"/>
      <c r="AG636" s="34"/>
      <c r="AH636" s="34"/>
      <c r="AI636" s="34"/>
      <c r="AJ636" s="60"/>
      <c r="AK636" s="34"/>
      <c r="AL636" s="34"/>
      <c r="AM636" s="34"/>
      <c r="AN636" s="34"/>
      <c r="AO636" s="34"/>
      <c r="AP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67"/>
      <c r="BM636" s="67"/>
      <c r="BN636" s="34"/>
      <c r="BO636" s="34"/>
      <c r="BP636" s="34"/>
      <c r="BQ636" s="34"/>
      <c r="BR636" s="34"/>
      <c r="BS636" s="67"/>
      <c r="BT636" s="67"/>
      <c r="BU636" s="34"/>
      <c r="BV636" s="34"/>
      <c r="BW636" s="34"/>
      <c r="BX636" s="34"/>
      <c r="BY636" s="34"/>
      <c r="BZ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58"/>
      <c r="DG636" s="58"/>
      <c r="DH636" s="58"/>
      <c r="DI636" s="16"/>
    </row>
    <row r="637" spans="4:113" ht="15.75" customHeight="1" x14ac:dyDescent="0.35">
      <c r="D637" s="16"/>
      <c r="E637" s="16"/>
      <c r="G637" s="58"/>
      <c r="J637" s="58"/>
      <c r="L637" s="16"/>
      <c r="P637" s="16"/>
      <c r="T637" s="16"/>
      <c r="U637" s="59"/>
      <c r="V637" s="16"/>
      <c r="W637" s="16"/>
      <c r="X637" s="59"/>
      <c r="Y637" s="16"/>
      <c r="Z637" s="16"/>
      <c r="AA637" s="59"/>
      <c r="AB637" s="16"/>
      <c r="AC637" s="16"/>
      <c r="AD637" s="34"/>
      <c r="AE637" s="60"/>
      <c r="AF637" s="34"/>
      <c r="AG637" s="34"/>
      <c r="AH637" s="34"/>
      <c r="AI637" s="34"/>
      <c r="AJ637" s="60"/>
      <c r="AK637" s="34"/>
      <c r="AL637" s="34"/>
      <c r="AM637" s="34"/>
      <c r="AN637" s="34"/>
      <c r="AO637" s="34"/>
      <c r="AP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67"/>
      <c r="BM637" s="67"/>
      <c r="BN637" s="34"/>
      <c r="BO637" s="34"/>
      <c r="BP637" s="34"/>
      <c r="BQ637" s="34"/>
      <c r="BR637" s="34"/>
      <c r="BS637" s="67"/>
      <c r="BT637" s="67"/>
      <c r="BU637" s="34"/>
      <c r="BV637" s="34"/>
      <c r="BW637" s="34"/>
      <c r="BX637" s="34"/>
      <c r="BY637" s="34"/>
      <c r="BZ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58"/>
      <c r="DG637" s="58"/>
      <c r="DH637" s="58"/>
      <c r="DI637" s="16"/>
    </row>
    <row r="638" spans="4:113" ht="15.75" customHeight="1" x14ac:dyDescent="0.35">
      <c r="D638" s="16"/>
      <c r="E638" s="16"/>
      <c r="G638" s="58"/>
      <c r="J638" s="58"/>
      <c r="L638" s="16"/>
      <c r="P638" s="16"/>
      <c r="T638" s="16"/>
      <c r="U638" s="59"/>
      <c r="V638" s="16"/>
      <c r="W638" s="16"/>
      <c r="X638" s="59"/>
      <c r="Y638" s="16"/>
      <c r="Z638" s="16"/>
      <c r="AA638" s="59"/>
      <c r="AB638" s="16"/>
      <c r="AC638" s="16"/>
      <c r="AD638" s="34"/>
      <c r="AE638" s="60"/>
      <c r="AF638" s="34"/>
      <c r="AG638" s="34"/>
      <c r="AH638" s="34"/>
      <c r="AI638" s="34"/>
      <c r="AJ638" s="60"/>
      <c r="AK638" s="34"/>
      <c r="AL638" s="34"/>
      <c r="AM638" s="34"/>
      <c r="AN638" s="34"/>
      <c r="AO638" s="34"/>
      <c r="AP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67"/>
      <c r="BM638" s="67"/>
      <c r="BN638" s="34"/>
      <c r="BO638" s="34"/>
      <c r="BP638" s="34"/>
      <c r="BQ638" s="34"/>
      <c r="BR638" s="34"/>
      <c r="BS638" s="67"/>
      <c r="BT638" s="67"/>
      <c r="BU638" s="34"/>
      <c r="BV638" s="34"/>
      <c r="BW638" s="34"/>
      <c r="BX638" s="34"/>
      <c r="BY638" s="34"/>
      <c r="BZ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58"/>
      <c r="DG638" s="58"/>
      <c r="DH638" s="58"/>
      <c r="DI638" s="16"/>
    </row>
    <row r="639" spans="4:113" ht="15.75" customHeight="1" x14ac:dyDescent="0.35">
      <c r="D639" s="16"/>
      <c r="E639" s="16"/>
      <c r="G639" s="58"/>
      <c r="J639" s="58"/>
      <c r="L639" s="16"/>
      <c r="P639" s="16"/>
      <c r="T639" s="16"/>
      <c r="U639" s="59"/>
      <c r="V639" s="16"/>
      <c r="W639" s="16"/>
      <c r="X639" s="59"/>
      <c r="Y639" s="16"/>
      <c r="Z639" s="16"/>
      <c r="AA639" s="59"/>
      <c r="AB639" s="16"/>
      <c r="AC639" s="16"/>
      <c r="AD639" s="34"/>
      <c r="AE639" s="60"/>
      <c r="AF639" s="34"/>
      <c r="AG639" s="34"/>
      <c r="AH639" s="34"/>
      <c r="AI639" s="34"/>
      <c r="AJ639" s="60"/>
      <c r="AK639" s="34"/>
      <c r="AL639" s="34"/>
      <c r="AM639" s="34"/>
      <c r="AN639" s="34"/>
      <c r="AO639" s="34"/>
      <c r="AP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67"/>
      <c r="BM639" s="67"/>
      <c r="BN639" s="34"/>
      <c r="BO639" s="34"/>
      <c r="BP639" s="34"/>
      <c r="BQ639" s="34"/>
      <c r="BR639" s="34"/>
      <c r="BS639" s="67"/>
      <c r="BT639" s="67"/>
      <c r="BU639" s="34"/>
      <c r="BV639" s="34"/>
      <c r="BW639" s="34"/>
      <c r="BX639" s="34"/>
      <c r="BY639" s="34"/>
      <c r="BZ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58"/>
      <c r="DG639" s="58"/>
      <c r="DH639" s="58"/>
      <c r="DI639" s="16"/>
    </row>
    <row r="640" spans="4:113" ht="15.75" customHeight="1" x14ac:dyDescent="0.35">
      <c r="D640" s="16"/>
      <c r="E640" s="16"/>
      <c r="G640" s="58"/>
      <c r="J640" s="58"/>
      <c r="L640" s="16"/>
      <c r="P640" s="16"/>
      <c r="T640" s="16"/>
      <c r="U640" s="59"/>
      <c r="V640" s="16"/>
      <c r="W640" s="16"/>
      <c r="X640" s="59"/>
      <c r="Y640" s="16"/>
      <c r="Z640" s="16"/>
      <c r="AA640" s="59"/>
      <c r="AB640" s="16"/>
      <c r="AC640" s="16"/>
      <c r="AD640" s="34"/>
      <c r="AE640" s="60"/>
      <c r="AF640" s="34"/>
      <c r="AG640" s="34"/>
      <c r="AH640" s="34"/>
      <c r="AI640" s="34"/>
      <c r="AJ640" s="60"/>
      <c r="AK640" s="34"/>
      <c r="AL640" s="34"/>
      <c r="AM640" s="34"/>
      <c r="AN640" s="34"/>
      <c r="AO640" s="34"/>
      <c r="AP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67"/>
      <c r="BM640" s="67"/>
      <c r="BN640" s="34"/>
      <c r="BO640" s="34"/>
      <c r="BP640" s="34"/>
      <c r="BQ640" s="34"/>
      <c r="BR640" s="34"/>
      <c r="BS640" s="67"/>
      <c r="BT640" s="67"/>
      <c r="BU640" s="34"/>
      <c r="BV640" s="34"/>
      <c r="BW640" s="34"/>
      <c r="BX640" s="34"/>
      <c r="BY640" s="34"/>
      <c r="BZ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58"/>
      <c r="DG640" s="58"/>
      <c r="DH640" s="58"/>
      <c r="DI640" s="16"/>
    </row>
    <row r="641" spans="4:113" ht="15.75" customHeight="1" x14ac:dyDescent="0.35">
      <c r="D641" s="16"/>
      <c r="E641" s="16"/>
      <c r="G641" s="58"/>
      <c r="J641" s="58"/>
      <c r="L641" s="16"/>
      <c r="P641" s="16"/>
      <c r="T641" s="16"/>
      <c r="U641" s="59"/>
      <c r="V641" s="16"/>
      <c r="W641" s="16"/>
      <c r="X641" s="59"/>
      <c r="Y641" s="16"/>
      <c r="Z641" s="16"/>
      <c r="AA641" s="59"/>
      <c r="AB641" s="16"/>
      <c r="AC641" s="16"/>
      <c r="AD641" s="34"/>
      <c r="AE641" s="60"/>
      <c r="AF641" s="34"/>
      <c r="AG641" s="34"/>
      <c r="AH641" s="34"/>
      <c r="AI641" s="34"/>
      <c r="AJ641" s="60"/>
      <c r="AK641" s="34"/>
      <c r="AL641" s="34"/>
      <c r="AM641" s="34"/>
      <c r="AN641" s="34"/>
      <c r="AO641" s="34"/>
      <c r="AP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67"/>
      <c r="BM641" s="67"/>
      <c r="BN641" s="34"/>
      <c r="BO641" s="34"/>
      <c r="BP641" s="34"/>
      <c r="BQ641" s="34"/>
      <c r="BR641" s="34"/>
      <c r="BS641" s="67"/>
      <c r="BT641" s="67"/>
      <c r="BU641" s="34"/>
      <c r="BV641" s="34"/>
      <c r="BW641" s="34"/>
      <c r="BX641" s="34"/>
      <c r="BY641" s="34"/>
      <c r="BZ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58"/>
      <c r="DG641" s="58"/>
      <c r="DH641" s="58"/>
      <c r="DI641" s="16"/>
    </row>
    <row r="642" spans="4:113" ht="15.75" customHeight="1" x14ac:dyDescent="0.35">
      <c r="D642" s="16"/>
      <c r="E642" s="16"/>
      <c r="G642" s="58"/>
      <c r="J642" s="58"/>
      <c r="L642" s="16"/>
      <c r="P642" s="16"/>
      <c r="T642" s="16"/>
      <c r="U642" s="59"/>
      <c r="V642" s="16"/>
      <c r="W642" s="16"/>
      <c r="X642" s="59"/>
      <c r="Y642" s="16"/>
      <c r="Z642" s="16"/>
      <c r="AA642" s="59"/>
      <c r="AB642" s="16"/>
      <c r="AC642" s="16"/>
      <c r="AD642" s="34"/>
      <c r="AE642" s="60"/>
      <c r="AF642" s="34"/>
      <c r="AG642" s="34"/>
      <c r="AH642" s="34"/>
      <c r="AI642" s="34"/>
      <c r="AJ642" s="60"/>
      <c r="AK642" s="34"/>
      <c r="AL642" s="34"/>
      <c r="AM642" s="34"/>
      <c r="AN642" s="34"/>
      <c r="AO642" s="34"/>
      <c r="AP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67"/>
      <c r="BM642" s="67"/>
      <c r="BN642" s="34"/>
      <c r="BO642" s="34"/>
      <c r="BP642" s="34"/>
      <c r="BQ642" s="34"/>
      <c r="BR642" s="34"/>
      <c r="BS642" s="67"/>
      <c r="BT642" s="67"/>
      <c r="BU642" s="34"/>
      <c r="BV642" s="34"/>
      <c r="BW642" s="34"/>
      <c r="BX642" s="34"/>
      <c r="BY642" s="34"/>
      <c r="BZ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58"/>
      <c r="DG642" s="58"/>
      <c r="DH642" s="58"/>
      <c r="DI642" s="16"/>
    </row>
    <row r="643" spans="4:113" ht="15.75" customHeight="1" x14ac:dyDescent="0.35">
      <c r="D643" s="16"/>
      <c r="E643" s="16"/>
      <c r="G643" s="58"/>
      <c r="J643" s="58"/>
      <c r="L643" s="16"/>
      <c r="P643" s="16"/>
      <c r="T643" s="16"/>
      <c r="U643" s="59"/>
      <c r="V643" s="16"/>
      <c r="W643" s="16"/>
      <c r="X643" s="59"/>
      <c r="Y643" s="16"/>
      <c r="Z643" s="16"/>
      <c r="AA643" s="59"/>
      <c r="AB643" s="16"/>
      <c r="AC643" s="16"/>
      <c r="AD643" s="34"/>
      <c r="AE643" s="60"/>
      <c r="AF643" s="34"/>
      <c r="AG643" s="34"/>
      <c r="AH643" s="34"/>
      <c r="AI643" s="34"/>
      <c r="AJ643" s="60"/>
      <c r="AK643" s="34"/>
      <c r="AL643" s="34"/>
      <c r="AM643" s="34"/>
      <c r="AN643" s="34"/>
      <c r="AO643" s="34"/>
      <c r="AP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67"/>
      <c r="BM643" s="67"/>
      <c r="BN643" s="34"/>
      <c r="BO643" s="34"/>
      <c r="BP643" s="34"/>
      <c r="BQ643" s="34"/>
      <c r="BR643" s="34"/>
      <c r="BS643" s="67"/>
      <c r="BT643" s="67"/>
      <c r="BU643" s="34"/>
      <c r="BV643" s="34"/>
      <c r="BW643" s="34"/>
      <c r="BX643" s="34"/>
      <c r="BY643" s="34"/>
      <c r="BZ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58"/>
      <c r="DG643" s="58"/>
      <c r="DH643" s="58"/>
      <c r="DI643" s="16"/>
    </row>
    <row r="644" spans="4:113" ht="15.75" customHeight="1" x14ac:dyDescent="0.35">
      <c r="D644" s="16"/>
      <c r="E644" s="16"/>
      <c r="G644" s="58"/>
      <c r="J644" s="58"/>
      <c r="L644" s="16"/>
      <c r="P644" s="16"/>
      <c r="T644" s="16"/>
      <c r="U644" s="59"/>
      <c r="V644" s="16"/>
      <c r="W644" s="16"/>
      <c r="X644" s="59"/>
      <c r="Y644" s="16"/>
      <c r="Z644" s="16"/>
      <c r="AA644" s="59"/>
      <c r="AB644" s="16"/>
      <c r="AC644" s="16"/>
      <c r="AD644" s="34"/>
      <c r="AE644" s="60"/>
      <c r="AF644" s="34"/>
      <c r="AG644" s="34"/>
      <c r="AH644" s="34"/>
      <c r="AI644" s="34"/>
      <c r="AJ644" s="60"/>
      <c r="AK644" s="34"/>
      <c r="AL644" s="34"/>
      <c r="AM644" s="34"/>
      <c r="AN644" s="34"/>
      <c r="AO644" s="34"/>
      <c r="AP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67"/>
      <c r="BM644" s="67"/>
      <c r="BN644" s="34"/>
      <c r="BO644" s="34"/>
      <c r="BP644" s="34"/>
      <c r="BQ644" s="34"/>
      <c r="BR644" s="34"/>
      <c r="BS644" s="67"/>
      <c r="BT644" s="67"/>
      <c r="BU644" s="34"/>
      <c r="BV644" s="34"/>
      <c r="BW644" s="34"/>
      <c r="BX644" s="34"/>
      <c r="BY644" s="34"/>
      <c r="BZ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58"/>
      <c r="DG644" s="58"/>
      <c r="DH644" s="58"/>
      <c r="DI644" s="16"/>
    </row>
    <row r="645" spans="4:113" ht="15.75" customHeight="1" x14ac:dyDescent="0.35">
      <c r="D645" s="16"/>
      <c r="E645" s="16"/>
      <c r="G645" s="58"/>
      <c r="J645" s="58"/>
      <c r="L645" s="16"/>
      <c r="P645" s="16"/>
      <c r="T645" s="16"/>
      <c r="U645" s="59"/>
      <c r="V645" s="16"/>
      <c r="W645" s="16"/>
      <c r="X645" s="59"/>
      <c r="Y645" s="16"/>
      <c r="Z645" s="16"/>
      <c r="AA645" s="59"/>
      <c r="AB645" s="16"/>
      <c r="AC645" s="16"/>
      <c r="AD645" s="34"/>
      <c r="AE645" s="60"/>
      <c r="AF645" s="34"/>
      <c r="AG645" s="34"/>
      <c r="AH645" s="34"/>
      <c r="AI645" s="34"/>
      <c r="AJ645" s="60"/>
      <c r="AK645" s="34"/>
      <c r="AL645" s="34"/>
      <c r="AM645" s="34"/>
      <c r="AN645" s="34"/>
      <c r="AO645" s="34"/>
      <c r="AP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67"/>
      <c r="BM645" s="67"/>
      <c r="BN645" s="34"/>
      <c r="BO645" s="34"/>
      <c r="BP645" s="34"/>
      <c r="BQ645" s="34"/>
      <c r="BR645" s="34"/>
      <c r="BS645" s="67"/>
      <c r="BT645" s="67"/>
      <c r="BU645" s="34"/>
      <c r="BV645" s="34"/>
      <c r="BW645" s="34"/>
      <c r="BX645" s="34"/>
      <c r="BY645" s="34"/>
      <c r="BZ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58"/>
      <c r="DG645" s="58"/>
      <c r="DH645" s="58"/>
      <c r="DI645" s="16"/>
    </row>
    <row r="646" spans="4:113" ht="15.75" customHeight="1" x14ac:dyDescent="0.35">
      <c r="D646" s="16"/>
      <c r="E646" s="16"/>
      <c r="G646" s="58"/>
      <c r="J646" s="58"/>
      <c r="L646" s="16"/>
      <c r="P646" s="16"/>
      <c r="T646" s="16"/>
      <c r="U646" s="59"/>
      <c r="V646" s="16"/>
      <c r="W646" s="16"/>
      <c r="X646" s="59"/>
      <c r="Y646" s="16"/>
      <c r="Z646" s="16"/>
      <c r="AA646" s="59"/>
      <c r="AB646" s="16"/>
      <c r="AC646" s="16"/>
      <c r="AD646" s="34"/>
      <c r="AE646" s="60"/>
      <c r="AF646" s="34"/>
      <c r="AG646" s="34"/>
      <c r="AH646" s="34"/>
      <c r="AI646" s="34"/>
      <c r="AJ646" s="60"/>
      <c r="AK646" s="34"/>
      <c r="AL646" s="34"/>
      <c r="AM646" s="34"/>
      <c r="AN646" s="34"/>
      <c r="AO646" s="34"/>
      <c r="AP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67"/>
      <c r="BM646" s="67"/>
      <c r="BN646" s="34"/>
      <c r="BO646" s="34"/>
      <c r="BP646" s="34"/>
      <c r="BQ646" s="34"/>
      <c r="BR646" s="34"/>
      <c r="BS646" s="67"/>
      <c r="BT646" s="67"/>
      <c r="BU646" s="34"/>
      <c r="BV646" s="34"/>
      <c r="BW646" s="34"/>
      <c r="BX646" s="34"/>
      <c r="BY646" s="34"/>
      <c r="BZ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58"/>
      <c r="DG646" s="58"/>
      <c r="DH646" s="58"/>
      <c r="DI646" s="16"/>
    </row>
    <row r="647" spans="4:113" ht="15.75" customHeight="1" x14ac:dyDescent="0.35">
      <c r="D647" s="16"/>
      <c r="E647" s="16"/>
      <c r="G647" s="58"/>
      <c r="J647" s="58"/>
      <c r="L647" s="16"/>
      <c r="P647" s="16"/>
      <c r="T647" s="16"/>
      <c r="U647" s="59"/>
      <c r="V647" s="16"/>
      <c r="W647" s="16"/>
      <c r="X647" s="59"/>
      <c r="Y647" s="16"/>
      <c r="Z647" s="16"/>
      <c r="AA647" s="59"/>
      <c r="AB647" s="16"/>
      <c r="AC647" s="16"/>
      <c r="AD647" s="34"/>
      <c r="AE647" s="60"/>
      <c r="AF647" s="34"/>
      <c r="AG647" s="34"/>
      <c r="AH647" s="34"/>
      <c r="AI647" s="34"/>
      <c r="AJ647" s="60"/>
      <c r="AK647" s="34"/>
      <c r="AL647" s="34"/>
      <c r="AM647" s="34"/>
      <c r="AN647" s="34"/>
      <c r="AO647" s="34"/>
      <c r="AP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67"/>
      <c r="BM647" s="67"/>
      <c r="BN647" s="34"/>
      <c r="BO647" s="34"/>
      <c r="BP647" s="34"/>
      <c r="BQ647" s="34"/>
      <c r="BR647" s="34"/>
      <c r="BS647" s="67"/>
      <c r="BT647" s="67"/>
      <c r="BU647" s="34"/>
      <c r="BV647" s="34"/>
      <c r="BW647" s="34"/>
      <c r="BX647" s="34"/>
      <c r="BY647" s="34"/>
      <c r="BZ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58"/>
      <c r="DG647" s="58"/>
      <c r="DH647" s="58"/>
      <c r="DI647" s="16"/>
    </row>
    <row r="648" spans="4:113" ht="15.75" customHeight="1" x14ac:dyDescent="0.35">
      <c r="D648" s="16"/>
      <c r="E648" s="16"/>
      <c r="G648" s="58"/>
      <c r="J648" s="58"/>
      <c r="L648" s="16"/>
      <c r="P648" s="16"/>
      <c r="T648" s="16"/>
      <c r="U648" s="59"/>
      <c r="V648" s="16"/>
      <c r="W648" s="16"/>
      <c r="X648" s="59"/>
      <c r="Y648" s="16"/>
      <c r="Z648" s="16"/>
      <c r="AA648" s="59"/>
      <c r="AB648" s="16"/>
      <c r="AC648" s="16"/>
      <c r="AD648" s="34"/>
      <c r="AE648" s="60"/>
      <c r="AF648" s="34"/>
      <c r="AG648" s="34"/>
      <c r="AH648" s="34"/>
      <c r="AI648" s="34"/>
      <c r="AJ648" s="60"/>
      <c r="AK648" s="34"/>
      <c r="AL648" s="34"/>
      <c r="AM648" s="34"/>
      <c r="AN648" s="34"/>
      <c r="AO648" s="34"/>
      <c r="AP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67"/>
      <c r="BM648" s="67"/>
      <c r="BN648" s="34"/>
      <c r="BO648" s="34"/>
      <c r="BP648" s="34"/>
      <c r="BQ648" s="34"/>
      <c r="BR648" s="34"/>
      <c r="BS648" s="67"/>
      <c r="BT648" s="67"/>
      <c r="BU648" s="34"/>
      <c r="BV648" s="34"/>
      <c r="BW648" s="34"/>
      <c r="BX648" s="34"/>
      <c r="BY648" s="34"/>
      <c r="BZ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58"/>
      <c r="DG648" s="58"/>
      <c r="DH648" s="58"/>
      <c r="DI648" s="16"/>
    </row>
    <row r="649" spans="4:113" ht="15.75" customHeight="1" x14ac:dyDescent="0.35">
      <c r="D649" s="16"/>
      <c r="E649" s="16"/>
      <c r="G649" s="58"/>
      <c r="J649" s="58"/>
      <c r="L649" s="16"/>
      <c r="P649" s="16"/>
      <c r="T649" s="16"/>
      <c r="U649" s="59"/>
      <c r="V649" s="16"/>
      <c r="W649" s="16"/>
      <c r="X649" s="59"/>
      <c r="Y649" s="16"/>
      <c r="Z649" s="16"/>
      <c r="AA649" s="59"/>
      <c r="AB649" s="16"/>
      <c r="AC649" s="16"/>
      <c r="AD649" s="34"/>
      <c r="AE649" s="60"/>
      <c r="AF649" s="34"/>
      <c r="AG649" s="34"/>
      <c r="AH649" s="34"/>
      <c r="AI649" s="34"/>
      <c r="AJ649" s="60"/>
      <c r="AK649" s="34"/>
      <c r="AL649" s="34"/>
      <c r="AM649" s="34"/>
      <c r="AN649" s="34"/>
      <c r="AO649" s="34"/>
      <c r="AP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67"/>
      <c r="BM649" s="67"/>
      <c r="BN649" s="34"/>
      <c r="BO649" s="34"/>
      <c r="BP649" s="34"/>
      <c r="BQ649" s="34"/>
      <c r="BR649" s="34"/>
      <c r="BS649" s="67"/>
      <c r="BT649" s="67"/>
      <c r="BU649" s="34"/>
      <c r="BV649" s="34"/>
      <c r="BW649" s="34"/>
      <c r="BX649" s="34"/>
      <c r="BY649" s="34"/>
      <c r="BZ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58"/>
      <c r="DG649" s="58"/>
      <c r="DH649" s="58"/>
      <c r="DI649" s="16"/>
    </row>
    <row r="650" spans="4:113" ht="15.75" customHeight="1" x14ac:dyDescent="0.35">
      <c r="D650" s="16"/>
      <c r="E650" s="16"/>
      <c r="G650" s="58"/>
      <c r="J650" s="58"/>
      <c r="L650" s="16"/>
      <c r="P650" s="16"/>
      <c r="T650" s="16"/>
      <c r="U650" s="59"/>
      <c r="V650" s="16"/>
      <c r="W650" s="16"/>
      <c r="X650" s="59"/>
      <c r="Y650" s="16"/>
      <c r="Z650" s="16"/>
      <c r="AA650" s="59"/>
      <c r="AB650" s="16"/>
      <c r="AC650" s="16"/>
      <c r="AD650" s="34"/>
      <c r="AE650" s="60"/>
      <c r="AF650" s="34"/>
      <c r="AG650" s="34"/>
      <c r="AH650" s="34"/>
      <c r="AI650" s="34"/>
      <c r="AJ650" s="60"/>
      <c r="AK650" s="34"/>
      <c r="AL650" s="34"/>
      <c r="AM650" s="34"/>
      <c r="AN650" s="34"/>
      <c r="AO650" s="34"/>
      <c r="AP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67"/>
      <c r="BM650" s="67"/>
      <c r="BN650" s="34"/>
      <c r="BO650" s="34"/>
      <c r="BP650" s="34"/>
      <c r="BQ650" s="34"/>
      <c r="BR650" s="34"/>
      <c r="BS650" s="67"/>
      <c r="BT650" s="67"/>
      <c r="BU650" s="34"/>
      <c r="BV650" s="34"/>
      <c r="BW650" s="34"/>
      <c r="BX650" s="34"/>
      <c r="BY650" s="34"/>
      <c r="BZ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58"/>
      <c r="DG650" s="58"/>
      <c r="DH650" s="58"/>
      <c r="DI650" s="16"/>
    </row>
    <row r="651" spans="4:113" ht="15.75" customHeight="1" x14ac:dyDescent="0.35">
      <c r="D651" s="16"/>
      <c r="E651" s="16"/>
      <c r="G651" s="58"/>
      <c r="J651" s="58"/>
      <c r="L651" s="16"/>
      <c r="P651" s="16"/>
      <c r="T651" s="16"/>
      <c r="U651" s="59"/>
      <c r="V651" s="16"/>
      <c r="W651" s="16"/>
      <c r="X651" s="59"/>
      <c r="Y651" s="16"/>
      <c r="Z651" s="16"/>
      <c r="AA651" s="59"/>
      <c r="AB651" s="16"/>
      <c r="AC651" s="16"/>
      <c r="AD651" s="34"/>
      <c r="AE651" s="60"/>
      <c r="AF651" s="34"/>
      <c r="AG651" s="34"/>
      <c r="AH651" s="34"/>
      <c r="AI651" s="34"/>
      <c r="AJ651" s="60"/>
      <c r="AK651" s="34"/>
      <c r="AL651" s="34"/>
      <c r="AM651" s="34"/>
      <c r="AN651" s="34"/>
      <c r="AO651" s="34"/>
      <c r="AP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67"/>
      <c r="BM651" s="67"/>
      <c r="BN651" s="34"/>
      <c r="BO651" s="34"/>
      <c r="BP651" s="34"/>
      <c r="BQ651" s="34"/>
      <c r="BR651" s="34"/>
      <c r="BS651" s="67"/>
      <c r="BT651" s="67"/>
      <c r="BU651" s="34"/>
      <c r="BV651" s="34"/>
      <c r="BW651" s="34"/>
      <c r="BX651" s="34"/>
      <c r="BY651" s="34"/>
      <c r="BZ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58"/>
      <c r="DG651" s="58"/>
      <c r="DH651" s="58"/>
      <c r="DI651" s="16"/>
    </row>
    <row r="652" spans="4:113" ht="15.75" customHeight="1" x14ac:dyDescent="0.35">
      <c r="D652" s="16"/>
      <c r="E652" s="16"/>
      <c r="G652" s="58"/>
      <c r="J652" s="58"/>
      <c r="L652" s="16"/>
      <c r="P652" s="16"/>
      <c r="T652" s="16"/>
      <c r="U652" s="59"/>
      <c r="V652" s="16"/>
      <c r="W652" s="16"/>
      <c r="X652" s="59"/>
      <c r="Y652" s="16"/>
      <c r="Z652" s="16"/>
      <c r="AA652" s="59"/>
      <c r="AB652" s="16"/>
      <c r="AC652" s="16"/>
      <c r="AD652" s="34"/>
      <c r="AE652" s="60"/>
      <c r="AF652" s="34"/>
      <c r="AG652" s="34"/>
      <c r="AH652" s="34"/>
      <c r="AI652" s="34"/>
      <c r="AJ652" s="60"/>
      <c r="AK652" s="34"/>
      <c r="AL652" s="34"/>
      <c r="AM652" s="34"/>
      <c r="AN652" s="34"/>
      <c r="AO652" s="34"/>
      <c r="AP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67"/>
      <c r="BM652" s="67"/>
      <c r="BN652" s="34"/>
      <c r="BO652" s="34"/>
      <c r="BP652" s="34"/>
      <c r="BQ652" s="34"/>
      <c r="BR652" s="34"/>
      <c r="BS652" s="67"/>
      <c r="BT652" s="67"/>
      <c r="BU652" s="34"/>
      <c r="BV652" s="34"/>
      <c r="BW652" s="34"/>
      <c r="BX652" s="34"/>
      <c r="BY652" s="34"/>
      <c r="BZ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58"/>
      <c r="DG652" s="58"/>
      <c r="DH652" s="58"/>
      <c r="DI652" s="16"/>
    </row>
    <row r="653" spans="4:113" ht="15.75" customHeight="1" x14ac:dyDescent="0.35">
      <c r="D653" s="16"/>
      <c r="E653" s="16"/>
      <c r="G653" s="58"/>
      <c r="J653" s="58"/>
      <c r="L653" s="16"/>
      <c r="P653" s="16"/>
      <c r="T653" s="16"/>
      <c r="U653" s="59"/>
      <c r="V653" s="16"/>
      <c r="W653" s="16"/>
      <c r="X653" s="59"/>
      <c r="Y653" s="16"/>
      <c r="Z653" s="16"/>
      <c r="AA653" s="59"/>
      <c r="AB653" s="16"/>
      <c r="AC653" s="16"/>
      <c r="AD653" s="34"/>
      <c r="AE653" s="60"/>
      <c r="AF653" s="34"/>
      <c r="AG653" s="34"/>
      <c r="AH653" s="34"/>
      <c r="AI653" s="34"/>
      <c r="AJ653" s="60"/>
      <c r="AK653" s="34"/>
      <c r="AL653" s="34"/>
      <c r="AM653" s="34"/>
      <c r="AN653" s="34"/>
      <c r="AO653" s="34"/>
      <c r="AP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67"/>
      <c r="BM653" s="67"/>
      <c r="BN653" s="34"/>
      <c r="BO653" s="34"/>
      <c r="BP653" s="34"/>
      <c r="BQ653" s="34"/>
      <c r="BR653" s="34"/>
      <c r="BS653" s="67"/>
      <c r="BT653" s="67"/>
      <c r="BU653" s="34"/>
      <c r="BV653" s="34"/>
      <c r="BW653" s="34"/>
      <c r="BX653" s="34"/>
      <c r="BY653" s="34"/>
      <c r="BZ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58"/>
      <c r="DG653" s="58"/>
      <c r="DH653" s="58"/>
      <c r="DI653" s="16"/>
    </row>
    <row r="654" spans="4:113" ht="15.75" customHeight="1" x14ac:dyDescent="0.35">
      <c r="D654" s="16"/>
      <c r="E654" s="16"/>
      <c r="G654" s="58"/>
      <c r="J654" s="58"/>
      <c r="L654" s="16"/>
      <c r="P654" s="16"/>
      <c r="T654" s="16"/>
      <c r="U654" s="59"/>
      <c r="V654" s="16"/>
      <c r="W654" s="16"/>
      <c r="X654" s="59"/>
      <c r="Y654" s="16"/>
      <c r="Z654" s="16"/>
      <c r="AA654" s="59"/>
      <c r="AB654" s="16"/>
      <c r="AC654" s="16"/>
      <c r="AD654" s="34"/>
      <c r="AE654" s="60"/>
      <c r="AF654" s="34"/>
      <c r="AG654" s="34"/>
      <c r="AH654" s="34"/>
      <c r="AI654" s="34"/>
      <c r="AJ654" s="60"/>
      <c r="AK654" s="34"/>
      <c r="AL654" s="34"/>
      <c r="AM654" s="34"/>
      <c r="AN654" s="34"/>
      <c r="AO654" s="34"/>
      <c r="AP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67"/>
      <c r="BM654" s="67"/>
      <c r="BN654" s="34"/>
      <c r="BO654" s="34"/>
      <c r="BP654" s="34"/>
      <c r="BQ654" s="34"/>
      <c r="BR654" s="34"/>
      <c r="BS654" s="67"/>
      <c r="BT654" s="67"/>
      <c r="BU654" s="34"/>
      <c r="BV654" s="34"/>
      <c r="BW654" s="34"/>
      <c r="BX654" s="34"/>
      <c r="BY654" s="34"/>
      <c r="BZ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58"/>
      <c r="DG654" s="58"/>
      <c r="DH654" s="58"/>
      <c r="DI654" s="16"/>
    </row>
    <row r="655" spans="4:113" ht="15.75" customHeight="1" x14ac:dyDescent="0.35">
      <c r="D655" s="16"/>
      <c r="E655" s="16"/>
      <c r="G655" s="58"/>
      <c r="J655" s="58"/>
      <c r="L655" s="16"/>
      <c r="P655" s="16"/>
      <c r="T655" s="16"/>
      <c r="U655" s="59"/>
      <c r="V655" s="16"/>
      <c r="W655" s="16"/>
      <c r="X655" s="59"/>
      <c r="Y655" s="16"/>
      <c r="Z655" s="16"/>
      <c r="AA655" s="59"/>
      <c r="AB655" s="16"/>
      <c r="AC655" s="16"/>
      <c r="AD655" s="34"/>
      <c r="AE655" s="60"/>
      <c r="AF655" s="34"/>
      <c r="AG655" s="34"/>
      <c r="AH655" s="34"/>
      <c r="AI655" s="34"/>
      <c r="AJ655" s="60"/>
      <c r="AK655" s="34"/>
      <c r="AL655" s="34"/>
      <c r="AM655" s="34"/>
      <c r="AN655" s="34"/>
      <c r="AO655" s="34"/>
      <c r="AP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67"/>
      <c r="BM655" s="67"/>
      <c r="BN655" s="34"/>
      <c r="BO655" s="34"/>
      <c r="BP655" s="34"/>
      <c r="BQ655" s="34"/>
      <c r="BR655" s="34"/>
      <c r="BS655" s="67"/>
      <c r="BT655" s="67"/>
      <c r="BU655" s="34"/>
      <c r="BV655" s="34"/>
      <c r="BW655" s="34"/>
      <c r="BX655" s="34"/>
      <c r="BY655" s="34"/>
      <c r="BZ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58"/>
      <c r="DG655" s="58"/>
      <c r="DH655" s="58"/>
      <c r="DI655" s="16"/>
    </row>
    <row r="656" spans="4:113" ht="15.75" customHeight="1" x14ac:dyDescent="0.35">
      <c r="D656" s="16"/>
      <c r="E656" s="16"/>
      <c r="G656" s="58"/>
      <c r="J656" s="58"/>
      <c r="L656" s="16"/>
      <c r="P656" s="16"/>
      <c r="T656" s="16"/>
      <c r="U656" s="59"/>
      <c r="V656" s="16"/>
      <c r="W656" s="16"/>
      <c r="X656" s="59"/>
      <c r="Y656" s="16"/>
      <c r="Z656" s="16"/>
      <c r="AA656" s="59"/>
      <c r="AB656" s="16"/>
      <c r="AC656" s="16"/>
      <c r="AD656" s="34"/>
      <c r="AE656" s="60"/>
      <c r="AF656" s="34"/>
      <c r="AG656" s="34"/>
      <c r="AH656" s="34"/>
      <c r="AI656" s="34"/>
      <c r="AJ656" s="60"/>
      <c r="AK656" s="34"/>
      <c r="AL656" s="34"/>
      <c r="AM656" s="34"/>
      <c r="AN656" s="34"/>
      <c r="AO656" s="34"/>
      <c r="AP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67"/>
      <c r="BM656" s="67"/>
      <c r="BN656" s="34"/>
      <c r="BO656" s="34"/>
      <c r="BP656" s="34"/>
      <c r="BQ656" s="34"/>
      <c r="BR656" s="34"/>
      <c r="BS656" s="67"/>
      <c r="BT656" s="67"/>
      <c r="BU656" s="34"/>
      <c r="BV656" s="34"/>
      <c r="BW656" s="34"/>
      <c r="BX656" s="34"/>
      <c r="BY656" s="34"/>
      <c r="BZ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58"/>
      <c r="DG656" s="58"/>
      <c r="DH656" s="58"/>
      <c r="DI656" s="16"/>
    </row>
    <row r="657" spans="4:113" ht="15.75" customHeight="1" x14ac:dyDescent="0.35">
      <c r="D657" s="16"/>
      <c r="E657" s="16"/>
      <c r="G657" s="58"/>
      <c r="J657" s="58"/>
      <c r="L657" s="16"/>
      <c r="P657" s="16"/>
      <c r="T657" s="16"/>
      <c r="U657" s="59"/>
      <c r="V657" s="16"/>
      <c r="W657" s="16"/>
      <c r="X657" s="59"/>
      <c r="Y657" s="16"/>
      <c r="Z657" s="16"/>
      <c r="AA657" s="59"/>
      <c r="AB657" s="16"/>
      <c r="AC657" s="16"/>
      <c r="AD657" s="34"/>
      <c r="AE657" s="60"/>
      <c r="AF657" s="34"/>
      <c r="AG657" s="34"/>
      <c r="AH657" s="34"/>
      <c r="AI657" s="34"/>
      <c r="AJ657" s="60"/>
      <c r="AK657" s="34"/>
      <c r="AL657" s="34"/>
      <c r="AM657" s="34"/>
      <c r="AN657" s="34"/>
      <c r="AO657" s="34"/>
      <c r="AP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67"/>
      <c r="BM657" s="67"/>
      <c r="BN657" s="34"/>
      <c r="BO657" s="34"/>
      <c r="BP657" s="34"/>
      <c r="BQ657" s="34"/>
      <c r="BR657" s="34"/>
      <c r="BS657" s="67"/>
      <c r="BT657" s="67"/>
      <c r="BU657" s="34"/>
      <c r="BV657" s="34"/>
      <c r="BW657" s="34"/>
      <c r="BX657" s="34"/>
      <c r="BY657" s="34"/>
      <c r="BZ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58"/>
      <c r="DG657" s="58"/>
      <c r="DH657" s="58"/>
      <c r="DI657" s="16"/>
    </row>
    <row r="658" spans="4:113" ht="15.75" customHeight="1" x14ac:dyDescent="0.35">
      <c r="D658" s="16"/>
      <c r="E658" s="16"/>
      <c r="G658" s="58"/>
      <c r="J658" s="58"/>
      <c r="L658" s="16"/>
      <c r="P658" s="16"/>
      <c r="T658" s="16"/>
      <c r="U658" s="59"/>
      <c r="V658" s="16"/>
      <c r="W658" s="16"/>
      <c r="X658" s="59"/>
      <c r="Y658" s="16"/>
      <c r="Z658" s="16"/>
      <c r="AA658" s="59"/>
      <c r="AB658" s="16"/>
      <c r="AC658" s="16"/>
      <c r="AD658" s="34"/>
      <c r="AE658" s="60"/>
      <c r="AF658" s="34"/>
      <c r="AG658" s="34"/>
      <c r="AH658" s="34"/>
      <c r="AI658" s="34"/>
      <c r="AJ658" s="60"/>
      <c r="AK658" s="34"/>
      <c r="AL658" s="34"/>
      <c r="AM658" s="34"/>
      <c r="AN658" s="34"/>
      <c r="AO658" s="34"/>
      <c r="AP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67"/>
      <c r="BM658" s="67"/>
      <c r="BN658" s="34"/>
      <c r="BO658" s="34"/>
      <c r="BP658" s="34"/>
      <c r="BQ658" s="34"/>
      <c r="BR658" s="34"/>
      <c r="BS658" s="67"/>
      <c r="BT658" s="67"/>
      <c r="BU658" s="34"/>
      <c r="BV658" s="34"/>
      <c r="BW658" s="34"/>
      <c r="BX658" s="34"/>
      <c r="BY658" s="34"/>
      <c r="BZ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58"/>
      <c r="DG658" s="58"/>
      <c r="DH658" s="58"/>
      <c r="DI658" s="16"/>
    </row>
    <row r="659" spans="4:113" ht="15.75" customHeight="1" x14ac:dyDescent="0.35">
      <c r="D659" s="16"/>
      <c r="E659" s="16"/>
      <c r="G659" s="58"/>
      <c r="J659" s="58"/>
      <c r="L659" s="16"/>
      <c r="P659" s="16"/>
      <c r="T659" s="16"/>
      <c r="U659" s="59"/>
      <c r="V659" s="16"/>
      <c r="W659" s="16"/>
      <c r="X659" s="59"/>
      <c r="Y659" s="16"/>
      <c r="Z659" s="16"/>
      <c r="AA659" s="59"/>
      <c r="AB659" s="16"/>
      <c r="AC659" s="16"/>
      <c r="AD659" s="34"/>
      <c r="AE659" s="60"/>
      <c r="AF659" s="34"/>
      <c r="AG659" s="34"/>
      <c r="AH659" s="34"/>
      <c r="AI659" s="34"/>
      <c r="AJ659" s="60"/>
      <c r="AK659" s="34"/>
      <c r="AL659" s="34"/>
      <c r="AM659" s="34"/>
      <c r="AN659" s="34"/>
      <c r="AO659" s="34"/>
      <c r="AP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67"/>
      <c r="BM659" s="67"/>
      <c r="BN659" s="34"/>
      <c r="BO659" s="34"/>
      <c r="BP659" s="34"/>
      <c r="BQ659" s="34"/>
      <c r="BR659" s="34"/>
      <c r="BS659" s="67"/>
      <c r="BT659" s="67"/>
      <c r="BU659" s="34"/>
      <c r="BV659" s="34"/>
      <c r="BW659" s="34"/>
      <c r="BX659" s="34"/>
      <c r="BY659" s="34"/>
      <c r="BZ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58"/>
      <c r="DG659" s="58"/>
      <c r="DH659" s="58"/>
      <c r="DI659" s="16"/>
    </row>
    <row r="660" spans="4:113" ht="15.75" customHeight="1" x14ac:dyDescent="0.35">
      <c r="D660" s="16"/>
      <c r="E660" s="16"/>
      <c r="G660" s="58"/>
      <c r="J660" s="58"/>
      <c r="L660" s="16"/>
      <c r="P660" s="16"/>
      <c r="T660" s="16"/>
      <c r="U660" s="59"/>
      <c r="V660" s="16"/>
      <c r="W660" s="16"/>
      <c r="X660" s="59"/>
      <c r="Y660" s="16"/>
      <c r="Z660" s="16"/>
      <c r="AA660" s="59"/>
      <c r="AB660" s="16"/>
      <c r="AC660" s="16"/>
      <c r="AD660" s="34"/>
      <c r="AE660" s="60"/>
      <c r="AF660" s="34"/>
      <c r="AG660" s="34"/>
      <c r="AH660" s="34"/>
      <c r="AI660" s="34"/>
      <c r="AJ660" s="60"/>
      <c r="AK660" s="34"/>
      <c r="AL660" s="34"/>
      <c r="AM660" s="34"/>
      <c r="AN660" s="34"/>
      <c r="AO660" s="34"/>
      <c r="AP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67"/>
      <c r="BM660" s="67"/>
      <c r="BN660" s="34"/>
      <c r="BO660" s="34"/>
      <c r="BP660" s="34"/>
      <c r="BQ660" s="34"/>
      <c r="BR660" s="34"/>
      <c r="BS660" s="67"/>
      <c r="BT660" s="67"/>
      <c r="BU660" s="34"/>
      <c r="BV660" s="34"/>
      <c r="BW660" s="34"/>
      <c r="BX660" s="34"/>
      <c r="BY660" s="34"/>
      <c r="BZ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58"/>
      <c r="DG660" s="58"/>
      <c r="DH660" s="58"/>
      <c r="DI660" s="16"/>
    </row>
    <row r="661" spans="4:113" ht="15.75" customHeight="1" x14ac:dyDescent="0.35">
      <c r="D661" s="16"/>
      <c r="E661" s="16"/>
      <c r="G661" s="58"/>
      <c r="J661" s="58"/>
      <c r="L661" s="16"/>
      <c r="P661" s="16"/>
      <c r="T661" s="16"/>
      <c r="U661" s="59"/>
      <c r="V661" s="16"/>
      <c r="W661" s="16"/>
      <c r="X661" s="59"/>
      <c r="Y661" s="16"/>
      <c r="Z661" s="16"/>
      <c r="AA661" s="59"/>
      <c r="AB661" s="16"/>
      <c r="AC661" s="16"/>
      <c r="AD661" s="34"/>
      <c r="AE661" s="60"/>
      <c r="AF661" s="34"/>
      <c r="AG661" s="34"/>
      <c r="AH661" s="34"/>
      <c r="AI661" s="34"/>
      <c r="AJ661" s="60"/>
      <c r="AK661" s="34"/>
      <c r="AL661" s="34"/>
      <c r="AM661" s="34"/>
      <c r="AN661" s="34"/>
      <c r="AO661" s="34"/>
      <c r="AP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67"/>
      <c r="BM661" s="67"/>
      <c r="BN661" s="34"/>
      <c r="BO661" s="34"/>
      <c r="BP661" s="34"/>
      <c r="BQ661" s="34"/>
      <c r="BR661" s="34"/>
      <c r="BS661" s="67"/>
      <c r="BT661" s="67"/>
      <c r="BU661" s="34"/>
      <c r="BV661" s="34"/>
      <c r="BW661" s="34"/>
      <c r="BX661" s="34"/>
      <c r="BY661" s="34"/>
      <c r="BZ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58"/>
      <c r="DG661" s="58"/>
      <c r="DH661" s="58"/>
      <c r="DI661" s="16"/>
    </row>
    <row r="662" spans="4:113" ht="15.75" customHeight="1" x14ac:dyDescent="0.35">
      <c r="D662" s="16"/>
      <c r="E662" s="16"/>
      <c r="G662" s="58"/>
      <c r="J662" s="58"/>
      <c r="L662" s="16"/>
      <c r="P662" s="16"/>
      <c r="T662" s="16"/>
      <c r="U662" s="59"/>
      <c r="V662" s="16"/>
      <c r="W662" s="16"/>
      <c r="X662" s="59"/>
      <c r="Y662" s="16"/>
      <c r="Z662" s="16"/>
      <c r="AA662" s="59"/>
      <c r="AB662" s="16"/>
      <c r="AC662" s="16"/>
      <c r="AD662" s="34"/>
      <c r="AE662" s="60"/>
      <c r="AF662" s="34"/>
      <c r="AG662" s="34"/>
      <c r="AH662" s="34"/>
      <c r="AI662" s="34"/>
      <c r="AJ662" s="60"/>
      <c r="AK662" s="34"/>
      <c r="AL662" s="34"/>
      <c r="AM662" s="34"/>
      <c r="AN662" s="34"/>
      <c r="AO662" s="34"/>
      <c r="AP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67"/>
      <c r="BM662" s="67"/>
      <c r="BN662" s="34"/>
      <c r="BO662" s="34"/>
      <c r="BP662" s="34"/>
      <c r="BQ662" s="34"/>
      <c r="BR662" s="34"/>
      <c r="BS662" s="67"/>
      <c r="BT662" s="67"/>
      <c r="BU662" s="34"/>
      <c r="BV662" s="34"/>
      <c r="BW662" s="34"/>
      <c r="BX662" s="34"/>
      <c r="BY662" s="34"/>
      <c r="BZ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58"/>
      <c r="DG662" s="58"/>
      <c r="DH662" s="58"/>
      <c r="DI662" s="16"/>
    </row>
    <row r="663" spans="4:113" ht="15.75" customHeight="1" x14ac:dyDescent="0.35">
      <c r="D663" s="16"/>
      <c r="E663" s="16"/>
      <c r="G663" s="58"/>
      <c r="J663" s="58"/>
      <c r="L663" s="16"/>
      <c r="P663" s="16"/>
      <c r="T663" s="16"/>
      <c r="U663" s="59"/>
      <c r="V663" s="16"/>
      <c r="W663" s="16"/>
      <c r="X663" s="59"/>
      <c r="Y663" s="16"/>
      <c r="Z663" s="16"/>
      <c r="AA663" s="59"/>
      <c r="AB663" s="16"/>
      <c r="AC663" s="16"/>
      <c r="AD663" s="34"/>
      <c r="AE663" s="60"/>
      <c r="AF663" s="34"/>
      <c r="AG663" s="34"/>
      <c r="AH663" s="34"/>
      <c r="AI663" s="34"/>
      <c r="AJ663" s="60"/>
      <c r="AK663" s="34"/>
      <c r="AL663" s="34"/>
      <c r="AM663" s="34"/>
      <c r="AN663" s="34"/>
      <c r="AO663" s="34"/>
      <c r="AP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67"/>
      <c r="BM663" s="67"/>
      <c r="BN663" s="34"/>
      <c r="BO663" s="34"/>
      <c r="BP663" s="34"/>
      <c r="BQ663" s="34"/>
      <c r="BR663" s="34"/>
      <c r="BS663" s="67"/>
      <c r="BT663" s="67"/>
      <c r="BU663" s="34"/>
      <c r="BV663" s="34"/>
      <c r="BW663" s="34"/>
      <c r="BX663" s="34"/>
      <c r="BY663" s="34"/>
      <c r="BZ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58"/>
      <c r="DG663" s="58"/>
      <c r="DH663" s="58"/>
      <c r="DI663" s="16"/>
    </row>
    <row r="664" spans="4:113" ht="15.75" customHeight="1" x14ac:dyDescent="0.35">
      <c r="D664" s="16"/>
      <c r="E664" s="16"/>
      <c r="G664" s="58"/>
      <c r="J664" s="58"/>
      <c r="L664" s="16"/>
      <c r="P664" s="16"/>
      <c r="T664" s="16"/>
      <c r="U664" s="59"/>
      <c r="V664" s="16"/>
      <c r="W664" s="16"/>
      <c r="X664" s="59"/>
      <c r="Y664" s="16"/>
      <c r="Z664" s="16"/>
      <c r="AA664" s="59"/>
      <c r="AB664" s="16"/>
      <c r="AC664" s="16"/>
      <c r="AD664" s="34"/>
      <c r="AE664" s="60"/>
      <c r="AF664" s="34"/>
      <c r="AG664" s="34"/>
      <c r="AH664" s="34"/>
      <c r="AI664" s="34"/>
      <c r="AJ664" s="60"/>
      <c r="AK664" s="34"/>
      <c r="AL664" s="34"/>
      <c r="AM664" s="34"/>
      <c r="AN664" s="34"/>
      <c r="AO664" s="34"/>
      <c r="AP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67"/>
      <c r="BM664" s="67"/>
      <c r="BN664" s="34"/>
      <c r="BO664" s="34"/>
      <c r="BP664" s="34"/>
      <c r="BQ664" s="34"/>
      <c r="BR664" s="34"/>
      <c r="BS664" s="67"/>
      <c r="BT664" s="67"/>
      <c r="BU664" s="34"/>
      <c r="BV664" s="34"/>
      <c r="BW664" s="34"/>
      <c r="BX664" s="34"/>
      <c r="BY664" s="34"/>
      <c r="BZ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58"/>
      <c r="DG664" s="58"/>
      <c r="DH664" s="58"/>
      <c r="DI664" s="16"/>
    </row>
    <row r="665" spans="4:113" ht="15.75" customHeight="1" x14ac:dyDescent="0.35">
      <c r="D665" s="16"/>
      <c r="E665" s="16"/>
      <c r="G665" s="58"/>
      <c r="J665" s="58"/>
      <c r="L665" s="16"/>
      <c r="P665" s="16"/>
      <c r="T665" s="16"/>
      <c r="U665" s="59"/>
      <c r="V665" s="16"/>
      <c r="W665" s="16"/>
      <c r="X665" s="59"/>
      <c r="Y665" s="16"/>
      <c r="Z665" s="16"/>
      <c r="AA665" s="59"/>
      <c r="AB665" s="16"/>
      <c r="AC665" s="16"/>
      <c r="AD665" s="34"/>
      <c r="AE665" s="60"/>
      <c r="AF665" s="34"/>
      <c r="AG665" s="34"/>
      <c r="AH665" s="34"/>
      <c r="AI665" s="34"/>
      <c r="AJ665" s="60"/>
      <c r="AK665" s="34"/>
      <c r="AL665" s="34"/>
      <c r="AM665" s="34"/>
      <c r="AN665" s="34"/>
      <c r="AO665" s="34"/>
      <c r="AP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67"/>
      <c r="BM665" s="67"/>
      <c r="BN665" s="34"/>
      <c r="BO665" s="34"/>
      <c r="BP665" s="34"/>
      <c r="BQ665" s="34"/>
      <c r="BR665" s="34"/>
      <c r="BS665" s="67"/>
      <c r="BT665" s="67"/>
      <c r="BU665" s="34"/>
      <c r="BV665" s="34"/>
      <c r="BW665" s="34"/>
      <c r="BX665" s="34"/>
      <c r="BY665" s="34"/>
      <c r="BZ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58"/>
      <c r="DG665" s="58"/>
      <c r="DH665" s="58"/>
      <c r="DI665" s="16"/>
    </row>
    <row r="666" spans="4:113" ht="15.75" customHeight="1" x14ac:dyDescent="0.35">
      <c r="D666" s="16"/>
      <c r="E666" s="16"/>
      <c r="G666" s="58"/>
      <c r="J666" s="58"/>
      <c r="L666" s="16"/>
      <c r="P666" s="16"/>
      <c r="T666" s="16"/>
      <c r="U666" s="59"/>
      <c r="V666" s="16"/>
      <c r="W666" s="16"/>
      <c r="X666" s="59"/>
      <c r="Y666" s="16"/>
      <c r="Z666" s="16"/>
      <c r="AA666" s="59"/>
      <c r="AB666" s="16"/>
      <c r="AC666" s="16"/>
      <c r="AD666" s="34"/>
      <c r="AE666" s="60"/>
      <c r="AF666" s="34"/>
      <c r="AG666" s="34"/>
      <c r="AH666" s="34"/>
      <c r="AI666" s="34"/>
      <c r="AJ666" s="60"/>
      <c r="AK666" s="34"/>
      <c r="AL666" s="34"/>
      <c r="AM666" s="34"/>
      <c r="AN666" s="34"/>
      <c r="AO666" s="34"/>
      <c r="AP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67"/>
      <c r="BM666" s="67"/>
      <c r="BN666" s="34"/>
      <c r="BO666" s="34"/>
      <c r="BP666" s="34"/>
      <c r="BQ666" s="34"/>
      <c r="BR666" s="34"/>
      <c r="BS666" s="67"/>
      <c r="BT666" s="67"/>
      <c r="BU666" s="34"/>
      <c r="BV666" s="34"/>
      <c r="BW666" s="34"/>
      <c r="BX666" s="34"/>
      <c r="BY666" s="34"/>
      <c r="BZ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58"/>
      <c r="DG666" s="58"/>
      <c r="DH666" s="58"/>
      <c r="DI666" s="16"/>
    </row>
    <row r="667" spans="4:113" ht="15.75" customHeight="1" x14ac:dyDescent="0.35">
      <c r="D667" s="16"/>
      <c r="E667" s="16"/>
      <c r="G667" s="58"/>
      <c r="J667" s="58"/>
      <c r="L667" s="16"/>
      <c r="P667" s="16"/>
      <c r="T667" s="16"/>
      <c r="U667" s="59"/>
      <c r="V667" s="16"/>
      <c r="W667" s="16"/>
      <c r="X667" s="59"/>
      <c r="Y667" s="16"/>
      <c r="Z667" s="16"/>
      <c r="AA667" s="59"/>
      <c r="AB667" s="16"/>
      <c r="AC667" s="16"/>
      <c r="AD667" s="34"/>
      <c r="AE667" s="60"/>
      <c r="AF667" s="34"/>
      <c r="AG667" s="34"/>
      <c r="AH667" s="34"/>
      <c r="AI667" s="34"/>
      <c r="AJ667" s="60"/>
      <c r="AK667" s="34"/>
      <c r="AL667" s="34"/>
      <c r="AM667" s="34"/>
      <c r="AN667" s="34"/>
      <c r="AO667" s="34"/>
      <c r="AP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67"/>
      <c r="BM667" s="67"/>
      <c r="BN667" s="34"/>
      <c r="BO667" s="34"/>
      <c r="BP667" s="34"/>
      <c r="BQ667" s="34"/>
      <c r="BR667" s="34"/>
      <c r="BS667" s="67"/>
      <c r="BT667" s="67"/>
      <c r="BU667" s="34"/>
      <c r="BV667" s="34"/>
      <c r="BW667" s="34"/>
      <c r="BX667" s="34"/>
      <c r="BY667" s="34"/>
      <c r="BZ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58"/>
      <c r="DG667" s="58"/>
      <c r="DH667" s="58"/>
      <c r="DI667" s="16"/>
    </row>
    <row r="668" spans="4:113" ht="15.75" customHeight="1" x14ac:dyDescent="0.35">
      <c r="D668" s="16"/>
      <c r="E668" s="16"/>
      <c r="G668" s="58"/>
      <c r="J668" s="58"/>
      <c r="L668" s="16"/>
      <c r="P668" s="16"/>
      <c r="T668" s="16"/>
      <c r="U668" s="59"/>
      <c r="V668" s="16"/>
      <c r="W668" s="16"/>
      <c r="X668" s="59"/>
      <c r="Y668" s="16"/>
      <c r="Z668" s="16"/>
      <c r="AA668" s="59"/>
      <c r="AB668" s="16"/>
      <c r="AC668" s="16"/>
      <c r="AD668" s="34"/>
      <c r="AE668" s="60"/>
      <c r="AF668" s="34"/>
      <c r="AG668" s="34"/>
      <c r="AH668" s="34"/>
      <c r="AI668" s="34"/>
      <c r="AJ668" s="60"/>
      <c r="AK668" s="34"/>
      <c r="AL668" s="34"/>
      <c r="AM668" s="34"/>
      <c r="AN668" s="34"/>
      <c r="AO668" s="34"/>
      <c r="AP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67"/>
      <c r="BM668" s="67"/>
      <c r="BN668" s="34"/>
      <c r="BO668" s="34"/>
      <c r="BP668" s="34"/>
      <c r="BQ668" s="34"/>
      <c r="BR668" s="34"/>
      <c r="BS668" s="67"/>
      <c r="BT668" s="67"/>
      <c r="BU668" s="34"/>
      <c r="BV668" s="34"/>
      <c r="BW668" s="34"/>
      <c r="BX668" s="34"/>
      <c r="BY668" s="34"/>
      <c r="BZ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58"/>
      <c r="DG668" s="58"/>
      <c r="DH668" s="58"/>
      <c r="DI668" s="16"/>
    </row>
    <row r="669" spans="4:113" ht="15.75" customHeight="1" x14ac:dyDescent="0.35">
      <c r="D669" s="16"/>
      <c r="E669" s="16"/>
      <c r="G669" s="58"/>
      <c r="J669" s="58"/>
      <c r="L669" s="16"/>
      <c r="P669" s="16"/>
      <c r="T669" s="16"/>
      <c r="U669" s="59"/>
      <c r="V669" s="16"/>
      <c r="W669" s="16"/>
      <c r="X669" s="59"/>
      <c r="Y669" s="16"/>
      <c r="Z669" s="16"/>
      <c r="AA669" s="59"/>
      <c r="AB669" s="16"/>
      <c r="AC669" s="16"/>
      <c r="AD669" s="34"/>
      <c r="AE669" s="60"/>
      <c r="AF669" s="34"/>
      <c r="AG669" s="34"/>
      <c r="AH669" s="34"/>
      <c r="AI669" s="34"/>
      <c r="AJ669" s="60"/>
      <c r="AK669" s="34"/>
      <c r="AL669" s="34"/>
      <c r="AM669" s="34"/>
      <c r="AN669" s="34"/>
      <c r="AO669" s="34"/>
      <c r="AP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67"/>
      <c r="BM669" s="67"/>
      <c r="BN669" s="34"/>
      <c r="BO669" s="34"/>
      <c r="BP669" s="34"/>
      <c r="BQ669" s="34"/>
      <c r="BR669" s="34"/>
      <c r="BS669" s="67"/>
      <c r="BT669" s="67"/>
      <c r="BU669" s="34"/>
      <c r="BV669" s="34"/>
      <c r="BW669" s="34"/>
      <c r="BX669" s="34"/>
      <c r="BY669" s="34"/>
      <c r="BZ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58"/>
      <c r="DG669" s="58"/>
      <c r="DH669" s="58"/>
      <c r="DI669" s="16"/>
    </row>
    <row r="670" spans="4:113" ht="15.75" customHeight="1" x14ac:dyDescent="0.35">
      <c r="D670" s="16"/>
      <c r="E670" s="16"/>
      <c r="G670" s="58"/>
      <c r="J670" s="58"/>
      <c r="L670" s="16"/>
      <c r="P670" s="16"/>
      <c r="T670" s="16"/>
      <c r="U670" s="59"/>
      <c r="V670" s="16"/>
      <c r="W670" s="16"/>
      <c r="X670" s="59"/>
      <c r="Y670" s="16"/>
      <c r="Z670" s="16"/>
      <c r="AA670" s="59"/>
      <c r="AB670" s="16"/>
      <c r="AC670" s="16"/>
      <c r="AD670" s="34"/>
      <c r="AE670" s="60"/>
      <c r="AF670" s="34"/>
      <c r="AG670" s="34"/>
      <c r="AH670" s="34"/>
      <c r="AI670" s="34"/>
      <c r="AJ670" s="60"/>
      <c r="AK670" s="34"/>
      <c r="AL670" s="34"/>
      <c r="AM670" s="34"/>
      <c r="AN670" s="34"/>
      <c r="AO670" s="34"/>
      <c r="AP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67"/>
      <c r="BM670" s="67"/>
      <c r="BN670" s="34"/>
      <c r="BO670" s="34"/>
      <c r="BP670" s="34"/>
      <c r="BQ670" s="34"/>
      <c r="BR670" s="34"/>
      <c r="BS670" s="67"/>
      <c r="BT670" s="67"/>
      <c r="BU670" s="34"/>
      <c r="BV670" s="34"/>
      <c r="BW670" s="34"/>
      <c r="BX670" s="34"/>
      <c r="BY670" s="34"/>
      <c r="BZ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58"/>
      <c r="DG670" s="58"/>
      <c r="DH670" s="58"/>
      <c r="DI670" s="16"/>
    </row>
    <row r="671" spans="4:113" ht="15.75" customHeight="1" x14ac:dyDescent="0.35">
      <c r="D671" s="16"/>
      <c r="E671" s="16"/>
      <c r="G671" s="58"/>
      <c r="J671" s="58"/>
      <c r="L671" s="16"/>
      <c r="P671" s="16"/>
      <c r="T671" s="16"/>
      <c r="U671" s="59"/>
      <c r="V671" s="16"/>
      <c r="W671" s="16"/>
      <c r="X671" s="59"/>
      <c r="Y671" s="16"/>
      <c r="Z671" s="16"/>
      <c r="AA671" s="59"/>
      <c r="AB671" s="16"/>
      <c r="AC671" s="16"/>
      <c r="AD671" s="34"/>
      <c r="AE671" s="60"/>
      <c r="AF671" s="34"/>
      <c r="AG671" s="34"/>
      <c r="AH671" s="34"/>
      <c r="AI671" s="34"/>
      <c r="AJ671" s="60"/>
      <c r="AK671" s="34"/>
      <c r="AL671" s="34"/>
      <c r="AM671" s="34"/>
      <c r="AN671" s="34"/>
      <c r="AO671" s="34"/>
      <c r="AP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67"/>
      <c r="BM671" s="67"/>
      <c r="BN671" s="34"/>
      <c r="BO671" s="34"/>
      <c r="BP671" s="34"/>
      <c r="BQ671" s="34"/>
      <c r="BR671" s="34"/>
      <c r="BS671" s="67"/>
      <c r="BT671" s="67"/>
      <c r="BU671" s="34"/>
      <c r="BV671" s="34"/>
      <c r="BW671" s="34"/>
      <c r="BX671" s="34"/>
      <c r="BY671" s="34"/>
      <c r="BZ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58"/>
      <c r="DG671" s="58"/>
      <c r="DH671" s="58"/>
      <c r="DI671" s="16"/>
    </row>
    <row r="672" spans="4:113" ht="15.75" customHeight="1" x14ac:dyDescent="0.35">
      <c r="D672" s="16"/>
      <c r="E672" s="16"/>
      <c r="G672" s="58"/>
      <c r="J672" s="58"/>
      <c r="L672" s="16"/>
      <c r="P672" s="16"/>
      <c r="T672" s="16"/>
      <c r="U672" s="59"/>
      <c r="V672" s="16"/>
      <c r="W672" s="16"/>
      <c r="X672" s="59"/>
      <c r="Y672" s="16"/>
      <c r="Z672" s="16"/>
      <c r="AA672" s="59"/>
      <c r="AB672" s="16"/>
      <c r="AC672" s="16"/>
      <c r="AD672" s="34"/>
      <c r="AE672" s="60"/>
      <c r="AF672" s="34"/>
      <c r="AG672" s="34"/>
      <c r="AH672" s="34"/>
      <c r="AI672" s="34"/>
      <c r="AJ672" s="60"/>
      <c r="AK672" s="34"/>
      <c r="AL672" s="34"/>
      <c r="AM672" s="34"/>
      <c r="AN672" s="34"/>
      <c r="AO672" s="34"/>
      <c r="AP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67"/>
      <c r="BM672" s="67"/>
      <c r="BN672" s="34"/>
      <c r="BO672" s="34"/>
      <c r="BP672" s="34"/>
      <c r="BQ672" s="34"/>
      <c r="BR672" s="34"/>
      <c r="BS672" s="67"/>
      <c r="BT672" s="67"/>
      <c r="BU672" s="34"/>
      <c r="BV672" s="34"/>
      <c r="BW672" s="34"/>
      <c r="BX672" s="34"/>
      <c r="BY672" s="34"/>
      <c r="BZ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58"/>
      <c r="DG672" s="58"/>
      <c r="DH672" s="58"/>
      <c r="DI672" s="16"/>
    </row>
    <row r="673" spans="4:113" ht="15.75" customHeight="1" x14ac:dyDescent="0.35">
      <c r="D673" s="16"/>
      <c r="E673" s="16"/>
      <c r="G673" s="58"/>
      <c r="J673" s="58"/>
      <c r="L673" s="16"/>
      <c r="P673" s="16"/>
      <c r="T673" s="16"/>
      <c r="U673" s="59"/>
      <c r="V673" s="16"/>
      <c r="W673" s="16"/>
      <c r="X673" s="59"/>
      <c r="Y673" s="16"/>
      <c r="Z673" s="16"/>
      <c r="AA673" s="59"/>
      <c r="AB673" s="16"/>
      <c r="AC673" s="16"/>
      <c r="AD673" s="34"/>
      <c r="AE673" s="60"/>
      <c r="AF673" s="34"/>
      <c r="AG673" s="34"/>
      <c r="AH673" s="34"/>
      <c r="AI673" s="34"/>
      <c r="AJ673" s="60"/>
      <c r="AK673" s="34"/>
      <c r="AL673" s="34"/>
      <c r="AM673" s="34"/>
      <c r="AN673" s="34"/>
      <c r="AO673" s="34"/>
      <c r="AP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67"/>
      <c r="BM673" s="67"/>
      <c r="BN673" s="34"/>
      <c r="BO673" s="34"/>
      <c r="BP673" s="34"/>
      <c r="BQ673" s="34"/>
      <c r="BR673" s="34"/>
      <c r="BS673" s="67"/>
      <c r="BT673" s="67"/>
      <c r="BU673" s="34"/>
      <c r="BV673" s="34"/>
      <c r="BW673" s="34"/>
      <c r="BX673" s="34"/>
      <c r="BY673" s="34"/>
      <c r="BZ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58"/>
      <c r="DG673" s="58"/>
      <c r="DH673" s="58"/>
      <c r="DI673" s="16"/>
    </row>
    <row r="674" spans="4:113" ht="15.75" customHeight="1" x14ac:dyDescent="0.35">
      <c r="D674" s="16"/>
      <c r="E674" s="16"/>
      <c r="G674" s="58"/>
      <c r="J674" s="58"/>
      <c r="L674" s="16"/>
      <c r="P674" s="16"/>
      <c r="T674" s="16"/>
      <c r="U674" s="59"/>
      <c r="V674" s="16"/>
      <c r="W674" s="16"/>
      <c r="X674" s="59"/>
      <c r="Y674" s="16"/>
      <c r="Z674" s="16"/>
      <c r="AA674" s="59"/>
      <c r="AB674" s="16"/>
      <c r="AC674" s="16"/>
      <c r="AD674" s="34"/>
      <c r="AE674" s="60"/>
      <c r="AF674" s="34"/>
      <c r="AG674" s="34"/>
      <c r="AH674" s="34"/>
      <c r="AI674" s="34"/>
      <c r="AJ674" s="60"/>
      <c r="AK674" s="34"/>
      <c r="AL674" s="34"/>
      <c r="AM674" s="34"/>
      <c r="AN674" s="34"/>
      <c r="AO674" s="34"/>
      <c r="AP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67"/>
      <c r="BM674" s="67"/>
      <c r="BN674" s="34"/>
      <c r="BO674" s="34"/>
      <c r="BP674" s="34"/>
      <c r="BQ674" s="34"/>
      <c r="BR674" s="34"/>
      <c r="BS674" s="67"/>
      <c r="BT674" s="67"/>
      <c r="BU674" s="34"/>
      <c r="BV674" s="34"/>
      <c r="BW674" s="34"/>
      <c r="BX674" s="34"/>
      <c r="BY674" s="34"/>
      <c r="BZ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58"/>
      <c r="DG674" s="58"/>
      <c r="DH674" s="58"/>
      <c r="DI674" s="16"/>
    </row>
    <row r="675" spans="4:113" ht="15.75" customHeight="1" x14ac:dyDescent="0.35">
      <c r="D675" s="16"/>
      <c r="E675" s="16"/>
      <c r="G675" s="58"/>
      <c r="J675" s="58"/>
      <c r="L675" s="16"/>
      <c r="P675" s="16"/>
      <c r="T675" s="16"/>
      <c r="U675" s="59"/>
      <c r="V675" s="16"/>
      <c r="W675" s="16"/>
      <c r="X675" s="59"/>
      <c r="Y675" s="16"/>
      <c r="Z675" s="16"/>
      <c r="AA675" s="59"/>
      <c r="AB675" s="16"/>
      <c r="AC675" s="16"/>
      <c r="AD675" s="34"/>
      <c r="AE675" s="60"/>
      <c r="AF675" s="34"/>
      <c r="AG675" s="34"/>
      <c r="AH675" s="34"/>
      <c r="AI675" s="34"/>
      <c r="AJ675" s="60"/>
      <c r="AK675" s="34"/>
      <c r="AL675" s="34"/>
      <c r="AM675" s="34"/>
      <c r="AN675" s="34"/>
      <c r="AO675" s="34"/>
      <c r="AP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67"/>
      <c r="BM675" s="67"/>
      <c r="BN675" s="34"/>
      <c r="BO675" s="34"/>
      <c r="BP675" s="34"/>
      <c r="BQ675" s="34"/>
      <c r="BR675" s="34"/>
      <c r="BS675" s="67"/>
      <c r="BT675" s="67"/>
      <c r="BU675" s="34"/>
      <c r="BV675" s="34"/>
      <c r="BW675" s="34"/>
      <c r="BX675" s="34"/>
      <c r="BY675" s="34"/>
      <c r="BZ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58"/>
      <c r="DG675" s="58"/>
      <c r="DH675" s="58"/>
      <c r="DI675" s="16"/>
    </row>
    <row r="676" spans="4:113" ht="15.75" customHeight="1" x14ac:dyDescent="0.35">
      <c r="D676" s="16"/>
      <c r="E676" s="16"/>
      <c r="G676" s="58"/>
      <c r="J676" s="58"/>
      <c r="L676" s="16"/>
      <c r="P676" s="16"/>
      <c r="T676" s="16"/>
      <c r="U676" s="59"/>
      <c r="V676" s="16"/>
      <c r="W676" s="16"/>
      <c r="X676" s="59"/>
      <c r="Y676" s="16"/>
      <c r="Z676" s="16"/>
      <c r="AA676" s="59"/>
      <c r="AB676" s="16"/>
      <c r="AC676" s="16"/>
      <c r="AD676" s="34"/>
      <c r="AE676" s="60"/>
      <c r="AF676" s="34"/>
      <c r="AG676" s="34"/>
      <c r="AH676" s="34"/>
      <c r="AI676" s="34"/>
      <c r="AJ676" s="60"/>
      <c r="AK676" s="34"/>
      <c r="AL676" s="34"/>
      <c r="AM676" s="34"/>
      <c r="AN676" s="34"/>
      <c r="AO676" s="34"/>
      <c r="AP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67"/>
      <c r="BM676" s="67"/>
      <c r="BN676" s="34"/>
      <c r="BO676" s="34"/>
      <c r="BP676" s="34"/>
      <c r="BQ676" s="34"/>
      <c r="BR676" s="34"/>
      <c r="BS676" s="67"/>
      <c r="BT676" s="67"/>
      <c r="BU676" s="34"/>
      <c r="BV676" s="34"/>
      <c r="BW676" s="34"/>
      <c r="BX676" s="34"/>
      <c r="BY676" s="34"/>
      <c r="BZ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58"/>
      <c r="DG676" s="58"/>
      <c r="DH676" s="58"/>
      <c r="DI676" s="16"/>
    </row>
    <row r="677" spans="4:113" ht="15.75" customHeight="1" x14ac:dyDescent="0.35">
      <c r="D677" s="16"/>
      <c r="E677" s="16"/>
      <c r="G677" s="58"/>
      <c r="J677" s="58"/>
      <c r="L677" s="16"/>
      <c r="P677" s="16"/>
      <c r="T677" s="16"/>
      <c r="U677" s="59"/>
      <c r="V677" s="16"/>
      <c r="W677" s="16"/>
      <c r="X677" s="59"/>
      <c r="Y677" s="16"/>
      <c r="Z677" s="16"/>
      <c r="AA677" s="59"/>
      <c r="AB677" s="16"/>
      <c r="AC677" s="16"/>
      <c r="AD677" s="34"/>
      <c r="AE677" s="60"/>
      <c r="AF677" s="34"/>
      <c r="AG677" s="34"/>
      <c r="AH677" s="34"/>
      <c r="AI677" s="34"/>
      <c r="AJ677" s="60"/>
      <c r="AK677" s="34"/>
      <c r="AL677" s="34"/>
      <c r="AM677" s="34"/>
      <c r="AN677" s="34"/>
      <c r="AO677" s="34"/>
      <c r="AP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67"/>
      <c r="BM677" s="67"/>
      <c r="BN677" s="34"/>
      <c r="BO677" s="34"/>
      <c r="BP677" s="34"/>
      <c r="BQ677" s="34"/>
      <c r="BR677" s="34"/>
      <c r="BS677" s="67"/>
      <c r="BT677" s="67"/>
      <c r="BU677" s="34"/>
      <c r="BV677" s="34"/>
      <c r="BW677" s="34"/>
      <c r="BX677" s="34"/>
      <c r="BY677" s="34"/>
      <c r="BZ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58"/>
      <c r="DG677" s="58"/>
      <c r="DH677" s="58"/>
      <c r="DI677" s="16"/>
    </row>
    <row r="678" spans="4:113" ht="15.75" customHeight="1" x14ac:dyDescent="0.35">
      <c r="D678" s="16"/>
      <c r="E678" s="16"/>
      <c r="G678" s="58"/>
      <c r="J678" s="58"/>
      <c r="L678" s="16"/>
      <c r="P678" s="16"/>
      <c r="T678" s="16"/>
      <c r="U678" s="59"/>
      <c r="V678" s="16"/>
      <c r="W678" s="16"/>
      <c r="X678" s="59"/>
      <c r="Y678" s="16"/>
      <c r="Z678" s="16"/>
      <c r="AA678" s="59"/>
      <c r="AB678" s="16"/>
      <c r="AC678" s="16"/>
      <c r="AD678" s="34"/>
      <c r="AE678" s="60"/>
      <c r="AF678" s="34"/>
      <c r="AG678" s="34"/>
      <c r="AH678" s="34"/>
      <c r="AI678" s="34"/>
      <c r="AJ678" s="60"/>
      <c r="AK678" s="34"/>
      <c r="AL678" s="34"/>
      <c r="AM678" s="34"/>
      <c r="AN678" s="34"/>
      <c r="AO678" s="34"/>
      <c r="AP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67"/>
      <c r="BM678" s="67"/>
      <c r="BN678" s="34"/>
      <c r="BO678" s="34"/>
      <c r="BP678" s="34"/>
      <c r="BQ678" s="34"/>
      <c r="BR678" s="34"/>
      <c r="BS678" s="67"/>
      <c r="BT678" s="67"/>
      <c r="BU678" s="34"/>
      <c r="BV678" s="34"/>
      <c r="BW678" s="34"/>
      <c r="BX678" s="34"/>
      <c r="BY678" s="34"/>
      <c r="BZ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58"/>
      <c r="DG678" s="58"/>
      <c r="DH678" s="58"/>
      <c r="DI678" s="16"/>
    </row>
    <row r="679" spans="4:113" ht="15.75" customHeight="1" x14ac:dyDescent="0.35">
      <c r="D679" s="16"/>
      <c r="E679" s="16"/>
      <c r="G679" s="58"/>
      <c r="J679" s="58"/>
      <c r="L679" s="16"/>
      <c r="P679" s="16"/>
      <c r="T679" s="16"/>
      <c r="U679" s="59"/>
      <c r="V679" s="16"/>
      <c r="W679" s="16"/>
      <c r="X679" s="59"/>
      <c r="Y679" s="16"/>
      <c r="Z679" s="16"/>
      <c r="AA679" s="59"/>
      <c r="AB679" s="16"/>
      <c r="AC679" s="16"/>
      <c r="AD679" s="34"/>
      <c r="AE679" s="60"/>
      <c r="AF679" s="34"/>
      <c r="AG679" s="34"/>
      <c r="AH679" s="34"/>
      <c r="AI679" s="34"/>
      <c r="AJ679" s="60"/>
      <c r="AK679" s="34"/>
      <c r="AL679" s="34"/>
      <c r="AM679" s="34"/>
      <c r="AN679" s="34"/>
      <c r="AO679" s="34"/>
      <c r="AP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67"/>
      <c r="BM679" s="67"/>
      <c r="BN679" s="34"/>
      <c r="BO679" s="34"/>
      <c r="BP679" s="34"/>
      <c r="BQ679" s="34"/>
      <c r="BR679" s="34"/>
      <c r="BS679" s="67"/>
      <c r="BT679" s="67"/>
      <c r="BU679" s="34"/>
      <c r="BV679" s="34"/>
      <c r="BW679" s="34"/>
      <c r="BX679" s="34"/>
      <c r="BY679" s="34"/>
      <c r="BZ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58"/>
      <c r="DG679" s="58"/>
      <c r="DH679" s="58"/>
      <c r="DI679" s="16"/>
    </row>
    <row r="680" spans="4:113" ht="15.75" customHeight="1" x14ac:dyDescent="0.35">
      <c r="D680" s="16"/>
      <c r="E680" s="16"/>
      <c r="G680" s="58"/>
      <c r="J680" s="58"/>
      <c r="L680" s="16"/>
      <c r="P680" s="16"/>
      <c r="T680" s="16"/>
      <c r="U680" s="59"/>
      <c r="V680" s="16"/>
      <c r="W680" s="16"/>
      <c r="X680" s="59"/>
      <c r="Y680" s="16"/>
      <c r="Z680" s="16"/>
      <c r="AA680" s="59"/>
      <c r="AB680" s="16"/>
      <c r="AC680" s="16"/>
      <c r="AD680" s="34"/>
      <c r="AE680" s="60"/>
      <c r="AF680" s="34"/>
      <c r="AG680" s="34"/>
      <c r="AH680" s="34"/>
      <c r="AI680" s="34"/>
      <c r="AJ680" s="60"/>
      <c r="AK680" s="34"/>
      <c r="AL680" s="34"/>
      <c r="AM680" s="34"/>
      <c r="AN680" s="34"/>
      <c r="AO680" s="34"/>
      <c r="AP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67"/>
      <c r="BM680" s="67"/>
      <c r="BN680" s="34"/>
      <c r="BO680" s="34"/>
      <c r="BP680" s="34"/>
      <c r="BQ680" s="34"/>
      <c r="BR680" s="34"/>
      <c r="BS680" s="67"/>
      <c r="BT680" s="67"/>
      <c r="BU680" s="34"/>
      <c r="BV680" s="34"/>
      <c r="BW680" s="34"/>
      <c r="BX680" s="34"/>
      <c r="BY680" s="34"/>
      <c r="BZ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58"/>
      <c r="DG680" s="58"/>
      <c r="DH680" s="58"/>
      <c r="DI680" s="16"/>
    </row>
    <row r="681" spans="4:113" ht="15.75" customHeight="1" x14ac:dyDescent="0.35">
      <c r="D681" s="16"/>
      <c r="E681" s="16"/>
      <c r="G681" s="58"/>
      <c r="J681" s="58"/>
      <c r="L681" s="16"/>
      <c r="P681" s="16"/>
      <c r="T681" s="16"/>
      <c r="U681" s="59"/>
      <c r="V681" s="16"/>
      <c r="W681" s="16"/>
      <c r="X681" s="59"/>
      <c r="Y681" s="16"/>
      <c r="Z681" s="16"/>
      <c r="AA681" s="59"/>
      <c r="AB681" s="16"/>
      <c r="AC681" s="16"/>
      <c r="AD681" s="34"/>
      <c r="AE681" s="60"/>
      <c r="AF681" s="34"/>
      <c r="AG681" s="34"/>
      <c r="AH681" s="34"/>
      <c r="AI681" s="34"/>
      <c r="AJ681" s="60"/>
      <c r="AK681" s="34"/>
      <c r="AL681" s="34"/>
      <c r="AM681" s="34"/>
      <c r="AN681" s="34"/>
      <c r="AO681" s="34"/>
      <c r="AP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67"/>
      <c r="BM681" s="67"/>
      <c r="BN681" s="34"/>
      <c r="BO681" s="34"/>
      <c r="BP681" s="34"/>
      <c r="BQ681" s="34"/>
      <c r="BR681" s="34"/>
      <c r="BS681" s="67"/>
      <c r="BT681" s="67"/>
      <c r="BU681" s="34"/>
      <c r="BV681" s="34"/>
      <c r="BW681" s="34"/>
      <c r="BX681" s="34"/>
      <c r="BY681" s="34"/>
      <c r="BZ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58"/>
      <c r="DG681" s="58"/>
      <c r="DH681" s="58"/>
      <c r="DI681" s="16"/>
    </row>
    <row r="682" spans="4:113" ht="15.75" customHeight="1" x14ac:dyDescent="0.35">
      <c r="D682" s="16"/>
      <c r="E682" s="16"/>
      <c r="G682" s="58"/>
      <c r="J682" s="58"/>
      <c r="L682" s="16"/>
      <c r="P682" s="16"/>
      <c r="T682" s="16"/>
      <c r="U682" s="59"/>
      <c r="V682" s="16"/>
      <c r="W682" s="16"/>
      <c r="X682" s="59"/>
      <c r="Y682" s="16"/>
      <c r="Z682" s="16"/>
      <c r="AA682" s="59"/>
      <c r="AB682" s="16"/>
      <c r="AC682" s="16"/>
      <c r="AD682" s="34"/>
      <c r="AE682" s="60"/>
      <c r="AF682" s="34"/>
      <c r="AG682" s="34"/>
      <c r="AH682" s="34"/>
      <c r="AI682" s="34"/>
      <c r="AJ682" s="60"/>
      <c r="AK682" s="34"/>
      <c r="AL682" s="34"/>
      <c r="AM682" s="34"/>
      <c r="AN682" s="34"/>
      <c r="AO682" s="34"/>
      <c r="AP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67"/>
      <c r="BM682" s="67"/>
      <c r="BN682" s="34"/>
      <c r="BO682" s="34"/>
      <c r="BP682" s="34"/>
      <c r="BQ682" s="34"/>
      <c r="BR682" s="34"/>
      <c r="BS682" s="67"/>
      <c r="BT682" s="67"/>
      <c r="BU682" s="34"/>
      <c r="BV682" s="34"/>
      <c r="BW682" s="34"/>
      <c r="BX682" s="34"/>
      <c r="BY682" s="34"/>
      <c r="BZ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58"/>
      <c r="DG682" s="58"/>
      <c r="DH682" s="58"/>
      <c r="DI682" s="16"/>
    </row>
    <row r="683" spans="4:113" ht="15.75" customHeight="1" x14ac:dyDescent="0.35">
      <c r="D683" s="16"/>
      <c r="E683" s="16"/>
      <c r="G683" s="58"/>
      <c r="J683" s="58"/>
      <c r="L683" s="16"/>
      <c r="P683" s="16"/>
      <c r="T683" s="16"/>
      <c r="U683" s="59"/>
      <c r="V683" s="16"/>
      <c r="W683" s="16"/>
      <c r="X683" s="59"/>
      <c r="Y683" s="16"/>
      <c r="Z683" s="16"/>
      <c r="AA683" s="59"/>
      <c r="AB683" s="16"/>
      <c r="AC683" s="16"/>
      <c r="AD683" s="34"/>
      <c r="AE683" s="60"/>
      <c r="AF683" s="34"/>
      <c r="AG683" s="34"/>
      <c r="AH683" s="34"/>
      <c r="AI683" s="34"/>
      <c r="AJ683" s="60"/>
      <c r="AK683" s="34"/>
      <c r="AL683" s="34"/>
      <c r="AM683" s="34"/>
      <c r="AN683" s="34"/>
      <c r="AO683" s="34"/>
      <c r="AP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67"/>
      <c r="BM683" s="67"/>
      <c r="BN683" s="34"/>
      <c r="BO683" s="34"/>
      <c r="BP683" s="34"/>
      <c r="BQ683" s="34"/>
      <c r="BR683" s="34"/>
      <c r="BS683" s="67"/>
      <c r="BT683" s="67"/>
      <c r="BU683" s="34"/>
      <c r="BV683" s="34"/>
      <c r="BW683" s="34"/>
      <c r="BX683" s="34"/>
      <c r="BY683" s="34"/>
      <c r="BZ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58"/>
      <c r="DG683" s="58"/>
      <c r="DH683" s="58"/>
      <c r="DI683" s="16"/>
    </row>
    <row r="684" spans="4:113" ht="15.75" customHeight="1" x14ac:dyDescent="0.35">
      <c r="D684" s="16"/>
      <c r="E684" s="16"/>
      <c r="G684" s="58"/>
      <c r="J684" s="58"/>
      <c r="L684" s="16"/>
      <c r="P684" s="16"/>
      <c r="T684" s="16"/>
      <c r="U684" s="59"/>
      <c r="V684" s="16"/>
      <c r="W684" s="16"/>
      <c r="X684" s="59"/>
      <c r="Y684" s="16"/>
      <c r="Z684" s="16"/>
      <c r="AA684" s="59"/>
      <c r="AB684" s="16"/>
      <c r="AC684" s="16"/>
      <c r="AD684" s="34"/>
      <c r="AE684" s="60"/>
      <c r="AF684" s="34"/>
      <c r="AG684" s="34"/>
      <c r="AH684" s="34"/>
      <c r="AI684" s="34"/>
      <c r="AJ684" s="60"/>
      <c r="AK684" s="34"/>
      <c r="AL684" s="34"/>
      <c r="AM684" s="34"/>
      <c r="AN684" s="34"/>
      <c r="AO684" s="34"/>
      <c r="AP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67"/>
      <c r="BM684" s="67"/>
      <c r="BN684" s="34"/>
      <c r="BO684" s="34"/>
      <c r="BP684" s="34"/>
      <c r="BQ684" s="34"/>
      <c r="BR684" s="34"/>
      <c r="BS684" s="67"/>
      <c r="BT684" s="67"/>
      <c r="BU684" s="34"/>
      <c r="BV684" s="34"/>
      <c r="BW684" s="34"/>
      <c r="BX684" s="34"/>
      <c r="BY684" s="34"/>
      <c r="BZ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58"/>
      <c r="DG684" s="58"/>
      <c r="DH684" s="58"/>
      <c r="DI684" s="16"/>
    </row>
    <row r="685" spans="4:113" ht="15.75" customHeight="1" x14ac:dyDescent="0.35">
      <c r="D685" s="16"/>
      <c r="E685" s="16"/>
      <c r="G685" s="58"/>
      <c r="J685" s="58"/>
      <c r="L685" s="16"/>
      <c r="P685" s="16"/>
      <c r="T685" s="16"/>
      <c r="U685" s="59"/>
      <c r="V685" s="16"/>
      <c r="W685" s="16"/>
      <c r="X685" s="59"/>
      <c r="Y685" s="16"/>
      <c r="Z685" s="16"/>
      <c r="AA685" s="59"/>
      <c r="AB685" s="16"/>
      <c r="AC685" s="16"/>
      <c r="AD685" s="34"/>
      <c r="AE685" s="60"/>
      <c r="AF685" s="34"/>
      <c r="AG685" s="34"/>
      <c r="AH685" s="34"/>
      <c r="AI685" s="34"/>
      <c r="AJ685" s="60"/>
      <c r="AK685" s="34"/>
      <c r="AL685" s="34"/>
      <c r="AM685" s="34"/>
      <c r="AN685" s="34"/>
      <c r="AO685" s="34"/>
      <c r="AP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67"/>
      <c r="BM685" s="67"/>
      <c r="BN685" s="34"/>
      <c r="BO685" s="34"/>
      <c r="BP685" s="34"/>
      <c r="BQ685" s="34"/>
      <c r="BR685" s="34"/>
      <c r="BS685" s="67"/>
      <c r="BT685" s="67"/>
      <c r="BU685" s="34"/>
      <c r="BV685" s="34"/>
      <c r="BW685" s="34"/>
      <c r="BX685" s="34"/>
      <c r="BY685" s="34"/>
      <c r="BZ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58"/>
      <c r="DG685" s="58"/>
      <c r="DH685" s="58"/>
      <c r="DI685" s="16"/>
    </row>
    <row r="686" spans="4:113" ht="15.75" customHeight="1" x14ac:dyDescent="0.35">
      <c r="D686" s="16"/>
      <c r="E686" s="16"/>
      <c r="G686" s="58"/>
      <c r="J686" s="58"/>
      <c r="L686" s="16"/>
      <c r="P686" s="16"/>
      <c r="T686" s="16"/>
      <c r="U686" s="59"/>
      <c r="V686" s="16"/>
      <c r="W686" s="16"/>
      <c r="X686" s="59"/>
      <c r="Y686" s="16"/>
      <c r="Z686" s="16"/>
      <c r="AA686" s="59"/>
      <c r="AB686" s="16"/>
      <c r="AC686" s="16"/>
      <c r="AD686" s="34"/>
      <c r="AE686" s="60"/>
      <c r="AF686" s="34"/>
      <c r="AG686" s="34"/>
      <c r="AH686" s="34"/>
      <c r="AI686" s="34"/>
      <c r="AJ686" s="60"/>
      <c r="AK686" s="34"/>
      <c r="AL686" s="34"/>
      <c r="AM686" s="34"/>
      <c r="AN686" s="34"/>
      <c r="AO686" s="34"/>
      <c r="AP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67"/>
      <c r="BM686" s="67"/>
      <c r="BN686" s="34"/>
      <c r="BO686" s="34"/>
      <c r="BP686" s="34"/>
      <c r="BQ686" s="34"/>
      <c r="BR686" s="34"/>
      <c r="BS686" s="67"/>
      <c r="BT686" s="67"/>
      <c r="BU686" s="34"/>
      <c r="BV686" s="34"/>
      <c r="BW686" s="34"/>
      <c r="BX686" s="34"/>
      <c r="BY686" s="34"/>
      <c r="BZ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58"/>
      <c r="DG686" s="58"/>
      <c r="DH686" s="58"/>
      <c r="DI686" s="16"/>
    </row>
    <row r="687" spans="4:113" ht="15.75" customHeight="1" x14ac:dyDescent="0.35">
      <c r="D687" s="16"/>
      <c r="E687" s="16"/>
      <c r="G687" s="58"/>
      <c r="J687" s="58"/>
      <c r="L687" s="16"/>
      <c r="P687" s="16"/>
      <c r="T687" s="16"/>
      <c r="U687" s="59"/>
      <c r="V687" s="16"/>
      <c r="W687" s="16"/>
      <c r="X687" s="59"/>
      <c r="Y687" s="16"/>
      <c r="Z687" s="16"/>
      <c r="AA687" s="59"/>
      <c r="AB687" s="16"/>
      <c r="AC687" s="16"/>
      <c r="AD687" s="34"/>
      <c r="AE687" s="60"/>
      <c r="AF687" s="34"/>
      <c r="AG687" s="34"/>
      <c r="AH687" s="34"/>
      <c r="AI687" s="34"/>
      <c r="AJ687" s="60"/>
      <c r="AK687" s="34"/>
      <c r="AL687" s="34"/>
      <c r="AM687" s="34"/>
      <c r="AN687" s="34"/>
      <c r="AO687" s="34"/>
      <c r="AP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67"/>
      <c r="BM687" s="67"/>
      <c r="BN687" s="34"/>
      <c r="BO687" s="34"/>
      <c r="BP687" s="34"/>
      <c r="BQ687" s="34"/>
      <c r="BR687" s="34"/>
      <c r="BS687" s="67"/>
      <c r="BT687" s="67"/>
      <c r="BU687" s="34"/>
      <c r="BV687" s="34"/>
      <c r="BW687" s="34"/>
      <c r="BX687" s="34"/>
      <c r="BY687" s="34"/>
      <c r="BZ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58"/>
      <c r="DG687" s="58"/>
      <c r="DH687" s="58"/>
      <c r="DI687" s="16"/>
    </row>
    <row r="688" spans="4:113" ht="15.75" customHeight="1" x14ac:dyDescent="0.35">
      <c r="D688" s="16"/>
      <c r="E688" s="16"/>
      <c r="G688" s="58"/>
      <c r="J688" s="58"/>
      <c r="L688" s="16"/>
      <c r="P688" s="16"/>
      <c r="T688" s="16"/>
      <c r="U688" s="59"/>
      <c r="V688" s="16"/>
      <c r="W688" s="16"/>
      <c r="X688" s="59"/>
      <c r="Y688" s="16"/>
      <c r="Z688" s="16"/>
      <c r="AA688" s="59"/>
      <c r="AB688" s="16"/>
      <c r="AC688" s="16"/>
      <c r="AD688" s="34"/>
      <c r="AE688" s="60"/>
      <c r="AF688" s="34"/>
      <c r="AG688" s="34"/>
      <c r="AH688" s="34"/>
      <c r="AI688" s="34"/>
      <c r="AJ688" s="60"/>
      <c r="AK688" s="34"/>
      <c r="AL688" s="34"/>
      <c r="AM688" s="34"/>
      <c r="AN688" s="34"/>
      <c r="AO688" s="34"/>
      <c r="AP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67"/>
      <c r="BM688" s="67"/>
      <c r="BN688" s="34"/>
      <c r="BO688" s="34"/>
      <c r="BP688" s="34"/>
      <c r="BQ688" s="34"/>
      <c r="BR688" s="34"/>
      <c r="BS688" s="67"/>
      <c r="BT688" s="67"/>
      <c r="BU688" s="34"/>
      <c r="BV688" s="34"/>
      <c r="BW688" s="34"/>
      <c r="BX688" s="34"/>
      <c r="BY688" s="34"/>
      <c r="BZ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58"/>
      <c r="DG688" s="58"/>
      <c r="DH688" s="58"/>
      <c r="DI688" s="16"/>
    </row>
    <row r="689" spans="4:113" ht="15.75" customHeight="1" x14ac:dyDescent="0.35">
      <c r="D689" s="16"/>
      <c r="E689" s="16"/>
      <c r="G689" s="58"/>
      <c r="J689" s="58"/>
      <c r="L689" s="16"/>
      <c r="P689" s="16"/>
      <c r="T689" s="16"/>
      <c r="U689" s="59"/>
      <c r="V689" s="16"/>
      <c r="W689" s="16"/>
      <c r="X689" s="59"/>
      <c r="Y689" s="16"/>
      <c r="Z689" s="16"/>
      <c r="AA689" s="59"/>
      <c r="AB689" s="16"/>
      <c r="AC689" s="16"/>
      <c r="AD689" s="34"/>
      <c r="AE689" s="60"/>
      <c r="AF689" s="34"/>
      <c r="AG689" s="34"/>
      <c r="AH689" s="34"/>
      <c r="AI689" s="34"/>
      <c r="AJ689" s="60"/>
      <c r="AK689" s="34"/>
      <c r="AL689" s="34"/>
      <c r="AM689" s="34"/>
      <c r="AN689" s="34"/>
      <c r="AO689" s="34"/>
      <c r="AP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67"/>
      <c r="BM689" s="67"/>
      <c r="BN689" s="34"/>
      <c r="BO689" s="34"/>
      <c r="BP689" s="34"/>
      <c r="BQ689" s="34"/>
      <c r="BR689" s="34"/>
      <c r="BS689" s="67"/>
      <c r="BT689" s="67"/>
      <c r="BU689" s="34"/>
      <c r="BV689" s="34"/>
      <c r="BW689" s="34"/>
      <c r="BX689" s="34"/>
      <c r="BY689" s="34"/>
      <c r="BZ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58"/>
      <c r="DG689" s="58"/>
      <c r="DH689" s="58"/>
      <c r="DI689" s="16"/>
    </row>
    <row r="690" spans="4:113" ht="15.75" customHeight="1" x14ac:dyDescent="0.35">
      <c r="D690" s="16"/>
      <c r="E690" s="16"/>
      <c r="G690" s="58"/>
      <c r="J690" s="58"/>
      <c r="L690" s="16"/>
      <c r="P690" s="16"/>
      <c r="T690" s="16"/>
      <c r="U690" s="59"/>
      <c r="V690" s="16"/>
      <c r="W690" s="16"/>
      <c r="X690" s="59"/>
      <c r="Y690" s="16"/>
      <c r="Z690" s="16"/>
      <c r="AA690" s="59"/>
      <c r="AB690" s="16"/>
      <c r="AC690" s="16"/>
      <c r="AD690" s="34"/>
      <c r="AE690" s="60"/>
      <c r="AF690" s="34"/>
      <c r="AG690" s="34"/>
      <c r="AH690" s="34"/>
      <c r="AI690" s="34"/>
      <c r="AJ690" s="60"/>
      <c r="AK690" s="34"/>
      <c r="AL690" s="34"/>
      <c r="AM690" s="34"/>
      <c r="AN690" s="34"/>
      <c r="AO690" s="34"/>
      <c r="AP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67"/>
      <c r="BM690" s="67"/>
      <c r="BN690" s="34"/>
      <c r="BO690" s="34"/>
      <c r="BP690" s="34"/>
      <c r="BQ690" s="34"/>
      <c r="BR690" s="34"/>
      <c r="BS690" s="67"/>
      <c r="BT690" s="67"/>
      <c r="BU690" s="34"/>
      <c r="BV690" s="34"/>
      <c r="BW690" s="34"/>
      <c r="BX690" s="34"/>
      <c r="BY690" s="34"/>
      <c r="BZ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58"/>
      <c r="DG690" s="58"/>
      <c r="DH690" s="58"/>
      <c r="DI690" s="16"/>
    </row>
    <row r="691" spans="4:113" ht="15.75" customHeight="1" x14ac:dyDescent="0.35">
      <c r="D691" s="16"/>
      <c r="E691" s="16"/>
      <c r="G691" s="58"/>
      <c r="J691" s="58"/>
      <c r="L691" s="16"/>
      <c r="P691" s="16"/>
      <c r="T691" s="16"/>
      <c r="U691" s="59"/>
      <c r="V691" s="16"/>
      <c r="W691" s="16"/>
      <c r="X691" s="59"/>
      <c r="Y691" s="16"/>
      <c r="Z691" s="16"/>
      <c r="AA691" s="59"/>
      <c r="AB691" s="16"/>
      <c r="AC691" s="16"/>
      <c r="AD691" s="34"/>
      <c r="AE691" s="60"/>
      <c r="AF691" s="34"/>
      <c r="AG691" s="34"/>
      <c r="AH691" s="34"/>
      <c r="AI691" s="34"/>
      <c r="AJ691" s="60"/>
      <c r="AK691" s="34"/>
      <c r="AL691" s="34"/>
      <c r="AM691" s="34"/>
      <c r="AN691" s="34"/>
      <c r="AO691" s="34"/>
      <c r="AP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67"/>
      <c r="BM691" s="67"/>
      <c r="BN691" s="34"/>
      <c r="BO691" s="34"/>
      <c r="BP691" s="34"/>
      <c r="BQ691" s="34"/>
      <c r="BR691" s="34"/>
      <c r="BS691" s="67"/>
      <c r="BT691" s="67"/>
      <c r="BU691" s="34"/>
      <c r="BV691" s="34"/>
      <c r="BW691" s="34"/>
      <c r="BX691" s="34"/>
      <c r="BY691" s="34"/>
      <c r="BZ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58"/>
      <c r="DG691" s="58"/>
      <c r="DH691" s="58"/>
      <c r="DI691" s="16"/>
    </row>
    <row r="692" spans="4:113" ht="15.75" customHeight="1" x14ac:dyDescent="0.35">
      <c r="D692" s="16"/>
      <c r="E692" s="16"/>
      <c r="G692" s="58"/>
      <c r="J692" s="58"/>
      <c r="L692" s="16"/>
      <c r="P692" s="16"/>
      <c r="T692" s="16"/>
      <c r="U692" s="59"/>
      <c r="V692" s="16"/>
      <c r="W692" s="16"/>
      <c r="X692" s="59"/>
      <c r="Y692" s="16"/>
      <c r="Z692" s="16"/>
      <c r="AA692" s="59"/>
      <c r="AB692" s="16"/>
      <c r="AC692" s="16"/>
      <c r="AD692" s="34"/>
      <c r="AE692" s="60"/>
      <c r="AF692" s="34"/>
      <c r="AG692" s="34"/>
      <c r="AH692" s="34"/>
      <c r="AI692" s="34"/>
      <c r="AJ692" s="60"/>
      <c r="AK692" s="34"/>
      <c r="AL692" s="34"/>
      <c r="AM692" s="34"/>
      <c r="AN692" s="34"/>
      <c r="AO692" s="34"/>
      <c r="AP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67"/>
      <c r="BM692" s="67"/>
      <c r="BN692" s="34"/>
      <c r="BO692" s="34"/>
      <c r="BP692" s="34"/>
      <c r="BQ692" s="34"/>
      <c r="BR692" s="34"/>
      <c r="BS692" s="67"/>
      <c r="BT692" s="67"/>
      <c r="BU692" s="34"/>
      <c r="BV692" s="34"/>
      <c r="BW692" s="34"/>
      <c r="BX692" s="34"/>
      <c r="BY692" s="34"/>
      <c r="BZ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58"/>
      <c r="DG692" s="58"/>
      <c r="DH692" s="58"/>
      <c r="DI692" s="16"/>
    </row>
    <row r="693" spans="4:113" ht="15.75" customHeight="1" x14ac:dyDescent="0.35">
      <c r="D693" s="16"/>
      <c r="E693" s="16"/>
      <c r="G693" s="58"/>
      <c r="J693" s="58"/>
      <c r="L693" s="16"/>
      <c r="P693" s="16"/>
      <c r="T693" s="16"/>
      <c r="U693" s="59"/>
      <c r="V693" s="16"/>
      <c r="W693" s="16"/>
      <c r="X693" s="59"/>
      <c r="Y693" s="16"/>
      <c r="Z693" s="16"/>
      <c r="AA693" s="59"/>
      <c r="AB693" s="16"/>
      <c r="AC693" s="16"/>
      <c r="AD693" s="34"/>
      <c r="AE693" s="60"/>
      <c r="AF693" s="34"/>
      <c r="AG693" s="34"/>
      <c r="AH693" s="34"/>
      <c r="AI693" s="34"/>
      <c r="AJ693" s="60"/>
      <c r="AK693" s="34"/>
      <c r="AL693" s="34"/>
      <c r="AM693" s="34"/>
      <c r="AN693" s="34"/>
      <c r="AO693" s="34"/>
      <c r="AP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67"/>
      <c r="BM693" s="67"/>
      <c r="BN693" s="34"/>
      <c r="BO693" s="34"/>
      <c r="BP693" s="34"/>
      <c r="BQ693" s="34"/>
      <c r="BR693" s="34"/>
      <c r="BS693" s="67"/>
      <c r="BT693" s="67"/>
      <c r="BU693" s="34"/>
      <c r="BV693" s="34"/>
      <c r="BW693" s="34"/>
      <c r="BX693" s="34"/>
      <c r="BY693" s="34"/>
      <c r="BZ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58"/>
      <c r="DG693" s="58"/>
      <c r="DH693" s="58"/>
      <c r="DI693" s="16"/>
    </row>
    <row r="694" spans="4:113" ht="15.75" customHeight="1" x14ac:dyDescent="0.35">
      <c r="D694" s="16"/>
      <c r="E694" s="16"/>
      <c r="G694" s="58"/>
      <c r="J694" s="58"/>
      <c r="L694" s="16"/>
      <c r="P694" s="16"/>
      <c r="T694" s="16"/>
      <c r="U694" s="59"/>
      <c r="V694" s="16"/>
      <c r="W694" s="16"/>
      <c r="X694" s="59"/>
      <c r="Y694" s="16"/>
      <c r="Z694" s="16"/>
      <c r="AA694" s="59"/>
      <c r="AB694" s="16"/>
      <c r="AC694" s="16"/>
      <c r="AD694" s="34"/>
      <c r="AE694" s="60"/>
      <c r="AF694" s="34"/>
      <c r="AG694" s="34"/>
      <c r="AH694" s="34"/>
      <c r="AI694" s="34"/>
      <c r="AJ694" s="60"/>
      <c r="AK694" s="34"/>
      <c r="AL694" s="34"/>
      <c r="AM694" s="34"/>
      <c r="AN694" s="34"/>
      <c r="AO694" s="34"/>
      <c r="AP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67"/>
      <c r="BM694" s="67"/>
      <c r="BN694" s="34"/>
      <c r="BO694" s="34"/>
      <c r="BP694" s="34"/>
      <c r="BQ694" s="34"/>
      <c r="BR694" s="34"/>
      <c r="BS694" s="67"/>
      <c r="BT694" s="67"/>
      <c r="BU694" s="34"/>
      <c r="BV694" s="34"/>
      <c r="BW694" s="34"/>
      <c r="BX694" s="34"/>
      <c r="BY694" s="34"/>
      <c r="BZ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58"/>
      <c r="DG694" s="58"/>
      <c r="DH694" s="58"/>
      <c r="DI694" s="16"/>
    </row>
    <row r="695" spans="4:113" ht="15.75" customHeight="1" x14ac:dyDescent="0.35">
      <c r="D695" s="16"/>
      <c r="E695" s="16"/>
      <c r="G695" s="58"/>
      <c r="J695" s="58"/>
      <c r="L695" s="16"/>
      <c r="P695" s="16"/>
      <c r="T695" s="16"/>
      <c r="U695" s="59"/>
      <c r="V695" s="16"/>
      <c r="W695" s="16"/>
      <c r="X695" s="59"/>
      <c r="Y695" s="16"/>
      <c r="Z695" s="16"/>
      <c r="AA695" s="59"/>
      <c r="AB695" s="16"/>
      <c r="AC695" s="16"/>
      <c r="AD695" s="34"/>
      <c r="AE695" s="60"/>
      <c r="AF695" s="34"/>
      <c r="AG695" s="34"/>
      <c r="AH695" s="34"/>
      <c r="AI695" s="34"/>
      <c r="AJ695" s="60"/>
      <c r="AK695" s="34"/>
      <c r="AL695" s="34"/>
      <c r="AM695" s="34"/>
      <c r="AN695" s="34"/>
      <c r="AO695" s="34"/>
      <c r="AP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67"/>
      <c r="BM695" s="67"/>
      <c r="BN695" s="34"/>
      <c r="BO695" s="34"/>
      <c r="BP695" s="34"/>
      <c r="BQ695" s="34"/>
      <c r="BR695" s="34"/>
      <c r="BS695" s="67"/>
      <c r="BT695" s="67"/>
      <c r="BU695" s="34"/>
      <c r="BV695" s="34"/>
      <c r="BW695" s="34"/>
      <c r="BX695" s="34"/>
      <c r="BY695" s="34"/>
      <c r="BZ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58"/>
      <c r="DG695" s="58"/>
      <c r="DH695" s="58"/>
      <c r="DI695" s="16"/>
    </row>
    <row r="696" spans="4:113" ht="15.75" customHeight="1" x14ac:dyDescent="0.35">
      <c r="D696" s="16"/>
      <c r="E696" s="16"/>
      <c r="G696" s="58"/>
      <c r="J696" s="58"/>
      <c r="L696" s="16"/>
      <c r="P696" s="16"/>
      <c r="T696" s="16"/>
      <c r="U696" s="59"/>
      <c r="V696" s="16"/>
      <c r="W696" s="16"/>
      <c r="X696" s="59"/>
      <c r="Y696" s="16"/>
      <c r="Z696" s="16"/>
      <c r="AA696" s="59"/>
      <c r="AB696" s="16"/>
      <c r="AC696" s="16"/>
      <c r="AD696" s="34"/>
      <c r="AE696" s="60"/>
      <c r="AF696" s="34"/>
      <c r="AG696" s="34"/>
      <c r="AH696" s="34"/>
      <c r="AI696" s="34"/>
      <c r="AJ696" s="60"/>
      <c r="AK696" s="34"/>
      <c r="AL696" s="34"/>
      <c r="AM696" s="34"/>
      <c r="AN696" s="34"/>
      <c r="AO696" s="34"/>
      <c r="AP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67"/>
      <c r="BM696" s="67"/>
      <c r="BN696" s="34"/>
      <c r="BO696" s="34"/>
      <c r="BP696" s="34"/>
      <c r="BQ696" s="34"/>
      <c r="BR696" s="34"/>
      <c r="BS696" s="67"/>
      <c r="BT696" s="67"/>
      <c r="BU696" s="34"/>
      <c r="BV696" s="34"/>
      <c r="BW696" s="34"/>
      <c r="BX696" s="34"/>
      <c r="BY696" s="34"/>
      <c r="BZ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58"/>
      <c r="DG696" s="58"/>
      <c r="DH696" s="58"/>
      <c r="DI696" s="16"/>
    </row>
    <row r="697" spans="4:113" ht="15.75" customHeight="1" x14ac:dyDescent="0.35">
      <c r="D697" s="16"/>
      <c r="E697" s="16"/>
      <c r="G697" s="58"/>
      <c r="J697" s="58"/>
      <c r="L697" s="16"/>
      <c r="P697" s="16"/>
      <c r="T697" s="16"/>
      <c r="U697" s="59"/>
      <c r="V697" s="16"/>
      <c r="W697" s="16"/>
      <c r="X697" s="59"/>
      <c r="Y697" s="16"/>
      <c r="Z697" s="16"/>
      <c r="AA697" s="59"/>
      <c r="AB697" s="16"/>
      <c r="AC697" s="16"/>
      <c r="AD697" s="34"/>
      <c r="AE697" s="60"/>
      <c r="AF697" s="34"/>
      <c r="AG697" s="34"/>
      <c r="AH697" s="34"/>
      <c r="AI697" s="34"/>
      <c r="AJ697" s="60"/>
      <c r="AK697" s="34"/>
      <c r="AL697" s="34"/>
      <c r="AM697" s="34"/>
      <c r="AN697" s="34"/>
      <c r="AO697" s="34"/>
      <c r="AP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67"/>
      <c r="BM697" s="67"/>
      <c r="BN697" s="34"/>
      <c r="BO697" s="34"/>
      <c r="BP697" s="34"/>
      <c r="BQ697" s="34"/>
      <c r="BR697" s="34"/>
      <c r="BS697" s="67"/>
      <c r="BT697" s="67"/>
      <c r="BU697" s="34"/>
      <c r="BV697" s="34"/>
      <c r="BW697" s="34"/>
      <c r="BX697" s="34"/>
      <c r="BY697" s="34"/>
      <c r="BZ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58"/>
      <c r="DG697" s="58"/>
      <c r="DH697" s="58"/>
      <c r="DI697" s="16"/>
    </row>
    <row r="698" spans="4:113" ht="15.75" customHeight="1" x14ac:dyDescent="0.35">
      <c r="D698" s="16"/>
      <c r="E698" s="16"/>
      <c r="G698" s="58"/>
      <c r="J698" s="58"/>
      <c r="L698" s="16"/>
      <c r="P698" s="16"/>
      <c r="T698" s="16"/>
      <c r="U698" s="59"/>
      <c r="V698" s="16"/>
      <c r="W698" s="16"/>
      <c r="X698" s="59"/>
      <c r="Y698" s="16"/>
      <c r="Z698" s="16"/>
      <c r="AA698" s="59"/>
      <c r="AB698" s="16"/>
      <c r="AC698" s="16"/>
      <c r="AD698" s="34"/>
      <c r="AE698" s="60"/>
      <c r="AF698" s="34"/>
      <c r="AG698" s="34"/>
      <c r="AH698" s="34"/>
      <c r="AI698" s="34"/>
      <c r="AJ698" s="60"/>
      <c r="AK698" s="34"/>
      <c r="AL698" s="34"/>
      <c r="AM698" s="34"/>
      <c r="AN698" s="34"/>
      <c r="AO698" s="34"/>
      <c r="AP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67"/>
      <c r="BM698" s="67"/>
      <c r="BN698" s="34"/>
      <c r="BO698" s="34"/>
      <c r="BP698" s="34"/>
      <c r="BQ698" s="34"/>
      <c r="BR698" s="34"/>
      <c r="BS698" s="67"/>
      <c r="BT698" s="67"/>
      <c r="BU698" s="34"/>
      <c r="BV698" s="34"/>
      <c r="BW698" s="34"/>
      <c r="BX698" s="34"/>
      <c r="BY698" s="34"/>
      <c r="BZ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58"/>
      <c r="DG698" s="58"/>
      <c r="DH698" s="58"/>
      <c r="DI698" s="16"/>
    </row>
    <row r="699" spans="4:113" ht="15.75" customHeight="1" x14ac:dyDescent="0.35">
      <c r="D699" s="16"/>
      <c r="E699" s="16"/>
      <c r="G699" s="58"/>
      <c r="J699" s="58"/>
      <c r="L699" s="16"/>
      <c r="P699" s="16"/>
      <c r="T699" s="16"/>
      <c r="U699" s="59"/>
      <c r="V699" s="16"/>
      <c r="W699" s="16"/>
      <c r="X699" s="59"/>
      <c r="Y699" s="16"/>
      <c r="Z699" s="16"/>
      <c r="AA699" s="59"/>
      <c r="AB699" s="16"/>
      <c r="AC699" s="16"/>
      <c r="AD699" s="34"/>
      <c r="AE699" s="60"/>
      <c r="AF699" s="34"/>
      <c r="AG699" s="34"/>
      <c r="AH699" s="34"/>
      <c r="AI699" s="34"/>
      <c r="AJ699" s="60"/>
      <c r="AK699" s="34"/>
      <c r="AL699" s="34"/>
      <c r="AM699" s="34"/>
      <c r="AN699" s="34"/>
      <c r="AO699" s="34"/>
      <c r="AP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67"/>
      <c r="BM699" s="67"/>
      <c r="BN699" s="34"/>
      <c r="BO699" s="34"/>
      <c r="BP699" s="34"/>
      <c r="BQ699" s="34"/>
      <c r="BR699" s="34"/>
      <c r="BS699" s="67"/>
      <c r="BT699" s="67"/>
      <c r="BU699" s="34"/>
      <c r="BV699" s="34"/>
      <c r="BW699" s="34"/>
      <c r="BX699" s="34"/>
      <c r="BY699" s="34"/>
      <c r="BZ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58"/>
      <c r="DG699" s="58"/>
      <c r="DH699" s="58"/>
      <c r="DI699" s="16"/>
    </row>
    <row r="700" spans="4:113" ht="15.75" customHeight="1" x14ac:dyDescent="0.35">
      <c r="D700" s="16"/>
      <c r="E700" s="16"/>
      <c r="G700" s="58"/>
      <c r="J700" s="58"/>
      <c r="L700" s="16"/>
      <c r="P700" s="16"/>
      <c r="T700" s="16"/>
      <c r="U700" s="59"/>
      <c r="V700" s="16"/>
      <c r="W700" s="16"/>
      <c r="X700" s="59"/>
      <c r="Y700" s="16"/>
      <c r="Z700" s="16"/>
      <c r="AA700" s="59"/>
      <c r="AB700" s="16"/>
      <c r="AC700" s="16"/>
      <c r="AD700" s="34"/>
      <c r="AE700" s="60"/>
      <c r="AF700" s="34"/>
      <c r="AG700" s="34"/>
      <c r="AH700" s="34"/>
      <c r="AI700" s="34"/>
      <c r="AJ700" s="60"/>
      <c r="AK700" s="34"/>
      <c r="AL700" s="34"/>
      <c r="AM700" s="34"/>
      <c r="AN700" s="34"/>
      <c r="AO700" s="34"/>
      <c r="AP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67"/>
      <c r="BM700" s="67"/>
      <c r="BN700" s="34"/>
      <c r="BO700" s="34"/>
      <c r="BP700" s="34"/>
      <c r="BQ700" s="34"/>
      <c r="BR700" s="34"/>
      <c r="BS700" s="67"/>
      <c r="BT700" s="67"/>
      <c r="BU700" s="34"/>
      <c r="BV700" s="34"/>
      <c r="BW700" s="34"/>
      <c r="BX700" s="34"/>
      <c r="BY700" s="34"/>
      <c r="BZ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58"/>
      <c r="DG700" s="58"/>
      <c r="DH700" s="58"/>
      <c r="DI700" s="16"/>
    </row>
    <row r="701" spans="4:113" ht="15.75" customHeight="1" x14ac:dyDescent="0.35">
      <c r="D701" s="16"/>
      <c r="E701" s="16"/>
      <c r="G701" s="58"/>
      <c r="J701" s="58"/>
      <c r="L701" s="16"/>
      <c r="P701" s="16"/>
      <c r="T701" s="16"/>
      <c r="U701" s="59"/>
      <c r="V701" s="16"/>
      <c r="W701" s="16"/>
      <c r="X701" s="59"/>
      <c r="Y701" s="16"/>
      <c r="Z701" s="16"/>
      <c r="AA701" s="59"/>
      <c r="AB701" s="16"/>
      <c r="AC701" s="16"/>
      <c r="AD701" s="34"/>
      <c r="AE701" s="60"/>
      <c r="AF701" s="34"/>
      <c r="AG701" s="34"/>
      <c r="AH701" s="34"/>
      <c r="AI701" s="34"/>
      <c r="AJ701" s="60"/>
      <c r="AK701" s="34"/>
      <c r="AL701" s="34"/>
      <c r="AM701" s="34"/>
      <c r="AN701" s="34"/>
      <c r="AO701" s="34"/>
      <c r="AP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67"/>
      <c r="BM701" s="67"/>
      <c r="BN701" s="34"/>
      <c r="BO701" s="34"/>
      <c r="BP701" s="34"/>
      <c r="BQ701" s="34"/>
      <c r="BR701" s="34"/>
      <c r="BS701" s="67"/>
      <c r="BT701" s="67"/>
      <c r="BU701" s="34"/>
      <c r="BV701" s="34"/>
      <c r="BW701" s="34"/>
      <c r="BX701" s="34"/>
      <c r="BY701" s="34"/>
      <c r="BZ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58"/>
      <c r="DG701" s="58"/>
      <c r="DH701" s="58"/>
      <c r="DI701" s="16"/>
    </row>
    <row r="702" spans="4:113" ht="15.75" customHeight="1" x14ac:dyDescent="0.35">
      <c r="D702" s="16"/>
      <c r="E702" s="16"/>
      <c r="G702" s="58"/>
      <c r="J702" s="58"/>
      <c r="L702" s="16"/>
      <c r="P702" s="16"/>
      <c r="T702" s="16"/>
      <c r="U702" s="59"/>
      <c r="V702" s="16"/>
      <c r="W702" s="16"/>
      <c r="X702" s="59"/>
      <c r="Y702" s="16"/>
      <c r="Z702" s="16"/>
      <c r="AA702" s="59"/>
      <c r="AB702" s="16"/>
      <c r="AC702" s="16"/>
      <c r="AD702" s="34"/>
      <c r="AE702" s="60"/>
      <c r="AF702" s="34"/>
      <c r="AG702" s="34"/>
      <c r="AH702" s="34"/>
      <c r="AI702" s="34"/>
      <c r="AJ702" s="60"/>
      <c r="AK702" s="34"/>
      <c r="AL702" s="34"/>
      <c r="AM702" s="34"/>
      <c r="AN702" s="34"/>
      <c r="AO702" s="34"/>
      <c r="AP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67"/>
      <c r="BM702" s="67"/>
      <c r="BN702" s="34"/>
      <c r="BO702" s="34"/>
      <c r="BP702" s="34"/>
      <c r="BQ702" s="34"/>
      <c r="BR702" s="34"/>
      <c r="BS702" s="67"/>
      <c r="BT702" s="67"/>
      <c r="BU702" s="34"/>
      <c r="BV702" s="34"/>
      <c r="BW702" s="34"/>
      <c r="BX702" s="34"/>
      <c r="BY702" s="34"/>
      <c r="BZ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58"/>
      <c r="DG702" s="58"/>
      <c r="DH702" s="58"/>
      <c r="DI702" s="16"/>
    </row>
    <row r="703" spans="4:113" ht="15.75" customHeight="1" x14ac:dyDescent="0.35">
      <c r="D703" s="16"/>
      <c r="E703" s="16"/>
      <c r="G703" s="58"/>
      <c r="J703" s="58"/>
      <c r="L703" s="16"/>
      <c r="P703" s="16"/>
      <c r="T703" s="16"/>
      <c r="U703" s="59"/>
      <c r="V703" s="16"/>
      <c r="W703" s="16"/>
      <c r="X703" s="59"/>
      <c r="Y703" s="16"/>
      <c r="Z703" s="16"/>
      <c r="AA703" s="59"/>
      <c r="AB703" s="16"/>
      <c r="AC703" s="16"/>
      <c r="AD703" s="34"/>
      <c r="AE703" s="60"/>
      <c r="AF703" s="34"/>
      <c r="AG703" s="34"/>
      <c r="AH703" s="34"/>
      <c r="AI703" s="34"/>
      <c r="AJ703" s="60"/>
      <c r="AK703" s="34"/>
      <c r="AL703" s="34"/>
      <c r="AM703" s="34"/>
      <c r="AN703" s="34"/>
      <c r="AO703" s="34"/>
      <c r="AP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67"/>
      <c r="BM703" s="67"/>
      <c r="BN703" s="34"/>
      <c r="BO703" s="34"/>
      <c r="BP703" s="34"/>
      <c r="BQ703" s="34"/>
      <c r="BR703" s="34"/>
      <c r="BS703" s="67"/>
      <c r="BT703" s="67"/>
      <c r="BU703" s="34"/>
      <c r="BV703" s="34"/>
      <c r="BW703" s="34"/>
      <c r="BX703" s="34"/>
      <c r="BY703" s="34"/>
      <c r="BZ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58"/>
      <c r="DG703" s="58"/>
      <c r="DH703" s="58"/>
      <c r="DI703" s="16"/>
    </row>
    <row r="704" spans="4:113" ht="15.75" customHeight="1" x14ac:dyDescent="0.35">
      <c r="D704" s="16"/>
      <c r="E704" s="16"/>
      <c r="G704" s="58"/>
      <c r="J704" s="58"/>
      <c r="L704" s="16"/>
      <c r="P704" s="16"/>
      <c r="T704" s="16"/>
      <c r="U704" s="59"/>
      <c r="V704" s="16"/>
      <c r="W704" s="16"/>
      <c r="X704" s="59"/>
      <c r="Y704" s="16"/>
      <c r="Z704" s="16"/>
      <c r="AA704" s="59"/>
      <c r="AB704" s="16"/>
      <c r="AC704" s="16"/>
      <c r="AD704" s="34"/>
      <c r="AE704" s="60"/>
      <c r="AF704" s="34"/>
      <c r="AG704" s="34"/>
      <c r="AH704" s="34"/>
      <c r="AI704" s="34"/>
      <c r="AJ704" s="60"/>
      <c r="AK704" s="34"/>
      <c r="AL704" s="34"/>
      <c r="AM704" s="34"/>
      <c r="AN704" s="34"/>
      <c r="AO704" s="34"/>
      <c r="AP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67"/>
      <c r="BM704" s="67"/>
      <c r="BN704" s="34"/>
      <c r="BO704" s="34"/>
      <c r="BP704" s="34"/>
      <c r="BQ704" s="34"/>
      <c r="BR704" s="34"/>
      <c r="BS704" s="67"/>
      <c r="BT704" s="67"/>
      <c r="BU704" s="34"/>
      <c r="BV704" s="34"/>
      <c r="BW704" s="34"/>
      <c r="BX704" s="34"/>
      <c r="BY704" s="34"/>
      <c r="BZ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58"/>
      <c r="DG704" s="58"/>
      <c r="DH704" s="58"/>
      <c r="DI704" s="16"/>
    </row>
    <row r="705" spans="4:113" ht="15.75" customHeight="1" x14ac:dyDescent="0.35">
      <c r="D705" s="16"/>
      <c r="E705" s="16"/>
      <c r="G705" s="58"/>
      <c r="J705" s="58"/>
      <c r="L705" s="16"/>
      <c r="P705" s="16"/>
      <c r="T705" s="16"/>
      <c r="U705" s="59"/>
      <c r="V705" s="16"/>
      <c r="W705" s="16"/>
      <c r="X705" s="59"/>
      <c r="Y705" s="16"/>
      <c r="Z705" s="16"/>
      <c r="AA705" s="59"/>
      <c r="AB705" s="16"/>
      <c r="AC705" s="16"/>
      <c r="AD705" s="34"/>
      <c r="AE705" s="60"/>
      <c r="AF705" s="34"/>
      <c r="AG705" s="34"/>
      <c r="AH705" s="34"/>
      <c r="AI705" s="34"/>
      <c r="AJ705" s="60"/>
      <c r="AK705" s="34"/>
      <c r="AL705" s="34"/>
      <c r="AM705" s="34"/>
      <c r="AN705" s="34"/>
      <c r="AO705" s="34"/>
      <c r="AP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67"/>
      <c r="BM705" s="67"/>
      <c r="BN705" s="34"/>
      <c r="BO705" s="34"/>
      <c r="BP705" s="34"/>
      <c r="BQ705" s="34"/>
      <c r="BR705" s="34"/>
      <c r="BS705" s="67"/>
      <c r="BT705" s="67"/>
      <c r="BU705" s="34"/>
      <c r="BV705" s="34"/>
      <c r="BW705" s="34"/>
      <c r="BX705" s="34"/>
      <c r="BY705" s="34"/>
      <c r="BZ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58"/>
      <c r="DG705" s="58"/>
      <c r="DH705" s="58"/>
      <c r="DI705" s="16"/>
    </row>
    <row r="706" spans="4:113" ht="15.75" customHeight="1" x14ac:dyDescent="0.35">
      <c r="D706" s="16"/>
      <c r="E706" s="16"/>
      <c r="G706" s="58"/>
      <c r="J706" s="58"/>
      <c r="L706" s="16"/>
      <c r="P706" s="16"/>
      <c r="T706" s="16"/>
      <c r="U706" s="59"/>
      <c r="V706" s="16"/>
      <c r="W706" s="16"/>
      <c r="X706" s="59"/>
      <c r="Y706" s="16"/>
      <c r="Z706" s="16"/>
      <c r="AA706" s="59"/>
      <c r="AB706" s="16"/>
      <c r="AC706" s="16"/>
      <c r="AD706" s="34"/>
      <c r="AE706" s="60"/>
      <c r="AF706" s="34"/>
      <c r="AG706" s="34"/>
      <c r="AH706" s="34"/>
      <c r="AI706" s="34"/>
      <c r="AJ706" s="60"/>
      <c r="AK706" s="34"/>
      <c r="AL706" s="34"/>
      <c r="AM706" s="34"/>
      <c r="AN706" s="34"/>
      <c r="AO706" s="34"/>
      <c r="AP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67"/>
      <c r="BM706" s="67"/>
      <c r="BN706" s="34"/>
      <c r="BO706" s="34"/>
      <c r="BP706" s="34"/>
      <c r="BQ706" s="34"/>
      <c r="BR706" s="34"/>
      <c r="BS706" s="67"/>
      <c r="BT706" s="67"/>
      <c r="BU706" s="34"/>
      <c r="BV706" s="34"/>
      <c r="BW706" s="34"/>
      <c r="BX706" s="34"/>
      <c r="BY706" s="34"/>
      <c r="BZ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58"/>
      <c r="DG706" s="58"/>
      <c r="DH706" s="58"/>
      <c r="DI706" s="16"/>
    </row>
    <row r="707" spans="4:113" ht="15.75" customHeight="1" x14ac:dyDescent="0.35">
      <c r="D707" s="16"/>
      <c r="E707" s="16"/>
      <c r="G707" s="58"/>
      <c r="J707" s="58"/>
      <c r="L707" s="16"/>
      <c r="P707" s="16"/>
      <c r="T707" s="16"/>
      <c r="U707" s="59"/>
      <c r="V707" s="16"/>
      <c r="W707" s="16"/>
      <c r="X707" s="59"/>
      <c r="Y707" s="16"/>
      <c r="Z707" s="16"/>
      <c r="AA707" s="59"/>
      <c r="AB707" s="16"/>
      <c r="AC707" s="16"/>
      <c r="AD707" s="34"/>
      <c r="AE707" s="60"/>
      <c r="AF707" s="34"/>
      <c r="AG707" s="34"/>
      <c r="AH707" s="34"/>
      <c r="AI707" s="34"/>
      <c r="AJ707" s="60"/>
      <c r="AK707" s="34"/>
      <c r="AL707" s="34"/>
      <c r="AM707" s="34"/>
      <c r="AN707" s="34"/>
      <c r="AO707" s="34"/>
      <c r="AP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67"/>
      <c r="BM707" s="67"/>
      <c r="BN707" s="34"/>
      <c r="BO707" s="34"/>
      <c r="BP707" s="34"/>
      <c r="BQ707" s="34"/>
      <c r="BR707" s="34"/>
      <c r="BS707" s="67"/>
      <c r="BT707" s="67"/>
      <c r="BU707" s="34"/>
      <c r="BV707" s="34"/>
      <c r="BW707" s="34"/>
      <c r="BX707" s="34"/>
      <c r="BY707" s="34"/>
      <c r="BZ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58"/>
      <c r="DG707" s="58"/>
      <c r="DH707" s="58"/>
      <c r="DI707" s="16"/>
    </row>
    <row r="708" spans="4:113" ht="15.75" customHeight="1" x14ac:dyDescent="0.35">
      <c r="D708" s="16"/>
      <c r="E708" s="16"/>
      <c r="G708" s="58"/>
      <c r="J708" s="58"/>
      <c r="L708" s="16"/>
      <c r="P708" s="16"/>
      <c r="T708" s="16"/>
      <c r="U708" s="59"/>
      <c r="V708" s="16"/>
      <c r="W708" s="16"/>
      <c r="X708" s="59"/>
      <c r="Y708" s="16"/>
      <c r="Z708" s="16"/>
      <c r="AA708" s="59"/>
      <c r="AB708" s="16"/>
      <c r="AC708" s="16"/>
      <c r="AD708" s="34"/>
      <c r="AE708" s="60"/>
      <c r="AF708" s="34"/>
      <c r="AG708" s="34"/>
      <c r="AH708" s="34"/>
      <c r="AI708" s="34"/>
      <c r="AJ708" s="60"/>
      <c r="AK708" s="34"/>
      <c r="AL708" s="34"/>
      <c r="AM708" s="34"/>
      <c r="AN708" s="34"/>
      <c r="AO708" s="34"/>
      <c r="AP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67"/>
      <c r="BM708" s="67"/>
      <c r="BN708" s="34"/>
      <c r="BO708" s="34"/>
      <c r="BP708" s="34"/>
      <c r="BQ708" s="34"/>
      <c r="BR708" s="34"/>
      <c r="BS708" s="67"/>
      <c r="BT708" s="67"/>
      <c r="BU708" s="34"/>
      <c r="BV708" s="34"/>
      <c r="BW708" s="34"/>
      <c r="BX708" s="34"/>
      <c r="BY708" s="34"/>
      <c r="BZ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58"/>
      <c r="DG708" s="58"/>
      <c r="DH708" s="58"/>
      <c r="DI708" s="16"/>
    </row>
    <row r="709" spans="4:113" ht="15.75" customHeight="1" x14ac:dyDescent="0.35">
      <c r="D709" s="16"/>
      <c r="E709" s="16"/>
      <c r="G709" s="58"/>
      <c r="J709" s="58"/>
      <c r="L709" s="16"/>
      <c r="P709" s="16"/>
      <c r="T709" s="16"/>
      <c r="U709" s="59"/>
      <c r="V709" s="16"/>
      <c r="W709" s="16"/>
      <c r="X709" s="59"/>
      <c r="Y709" s="16"/>
      <c r="Z709" s="16"/>
      <c r="AA709" s="59"/>
      <c r="AB709" s="16"/>
      <c r="AC709" s="16"/>
      <c r="AD709" s="34"/>
      <c r="AE709" s="60"/>
      <c r="AF709" s="34"/>
      <c r="AG709" s="34"/>
      <c r="AH709" s="34"/>
      <c r="AI709" s="34"/>
      <c r="AJ709" s="60"/>
      <c r="AK709" s="34"/>
      <c r="AL709" s="34"/>
      <c r="AM709" s="34"/>
      <c r="AN709" s="34"/>
      <c r="AO709" s="34"/>
      <c r="AP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67"/>
      <c r="BM709" s="67"/>
      <c r="BN709" s="34"/>
      <c r="BO709" s="34"/>
      <c r="BP709" s="34"/>
      <c r="BQ709" s="34"/>
      <c r="BR709" s="34"/>
      <c r="BS709" s="67"/>
      <c r="BT709" s="67"/>
      <c r="BU709" s="34"/>
      <c r="BV709" s="34"/>
      <c r="BW709" s="34"/>
      <c r="BX709" s="34"/>
      <c r="BY709" s="34"/>
      <c r="BZ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58"/>
      <c r="DG709" s="58"/>
      <c r="DH709" s="58"/>
      <c r="DI709" s="16"/>
    </row>
    <row r="710" spans="4:113" ht="15.75" customHeight="1" x14ac:dyDescent="0.35">
      <c r="D710" s="16"/>
      <c r="E710" s="16"/>
      <c r="G710" s="58"/>
      <c r="J710" s="58"/>
      <c r="L710" s="16"/>
      <c r="P710" s="16"/>
      <c r="T710" s="16"/>
      <c r="U710" s="59"/>
      <c r="V710" s="16"/>
      <c r="W710" s="16"/>
      <c r="X710" s="59"/>
      <c r="Y710" s="16"/>
      <c r="Z710" s="16"/>
      <c r="AA710" s="59"/>
      <c r="AB710" s="16"/>
      <c r="AC710" s="16"/>
      <c r="AD710" s="34"/>
      <c r="AE710" s="60"/>
      <c r="AF710" s="34"/>
      <c r="AG710" s="34"/>
      <c r="AH710" s="34"/>
      <c r="AI710" s="34"/>
      <c r="AJ710" s="60"/>
      <c r="AK710" s="34"/>
      <c r="AL710" s="34"/>
      <c r="AM710" s="34"/>
      <c r="AN710" s="34"/>
      <c r="AO710" s="34"/>
      <c r="AP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67"/>
      <c r="BM710" s="67"/>
      <c r="BN710" s="34"/>
      <c r="BO710" s="34"/>
      <c r="BP710" s="34"/>
      <c r="BQ710" s="34"/>
      <c r="BR710" s="34"/>
      <c r="BS710" s="67"/>
      <c r="BT710" s="67"/>
      <c r="BU710" s="34"/>
      <c r="BV710" s="34"/>
      <c r="BW710" s="34"/>
      <c r="BX710" s="34"/>
      <c r="BY710" s="34"/>
      <c r="BZ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58"/>
      <c r="DG710" s="58"/>
      <c r="DH710" s="58"/>
      <c r="DI710" s="16"/>
    </row>
    <row r="711" spans="4:113" ht="15.75" customHeight="1" x14ac:dyDescent="0.35">
      <c r="D711" s="16"/>
      <c r="E711" s="16"/>
      <c r="G711" s="58"/>
      <c r="J711" s="58"/>
      <c r="L711" s="16"/>
      <c r="P711" s="16"/>
      <c r="T711" s="16"/>
      <c r="U711" s="59"/>
      <c r="V711" s="16"/>
      <c r="W711" s="16"/>
      <c r="X711" s="59"/>
      <c r="Y711" s="16"/>
      <c r="Z711" s="16"/>
      <c r="AA711" s="59"/>
      <c r="AB711" s="16"/>
      <c r="AC711" s="16"/>
      <c r="AD711" s="34"/>
      <c r="AE711" s="60"/>
      <c r="AF711" s="34"/>
      <c r="AG711" s="34"/>
      <c r="AH711" s="34"/>
      <c r="AI711" s="34"/>
      <c r="AJ711" s="60"/>
      <c r="AK711" s="34"/>
      <c r="AL711" s="34"/>
      <c r="AM711" s="34"/>
      <c r="AN711" s="34"/>
      <c r="AO711" s="34"/>
      <c r="AP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67"/>
      <c r="BM711" s="67"/>
      <c r="BN711" s="34"/>
      <c r="BO711" s="34"/>
      <c r="BP711" s="34"/>
      <c r="BQ711" s="34"/>
      <c r="BR711" s="34"/>
      <c r="BS711" s="67"/>
      <c r="BT711" s="67"/>
      <c r="BU711" s="34"/>
      <c r="BV711" s="34"/>
      <c r="BW711" s="34"/>
      <c r="BX711" s="34"/>
      <c r="BY711" s="34"/>
      <c r="BZ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58"/>
      <c r="DG711" s="58"/>
      <c r="DH711" s="58"/>
      <c r="DI711" s="16"/>
    </row>
    <row r="712" spans="4:113" ht="15.75" customHeight="1" x14ac:dyDescent="0.35">
      <c r="D712" s="16"/>
      <c r="E712" s="16"/>
      <c r="G712" s="58"/>
      <c r="J712" s="58"/>
      <c r="L712" s="16"/>
      <c r="P712" s="16"/>
      <c r="T712" s="16"/>
      <c r="U712" s="59"/>
      <c r="V712" s="16"/>
      <c r="W712" s="16"/>
      <c r="X712" s="59"/>
      <c r="Y712" s="16"/>
      <c r="Z712" s="16"/>
      <c r="AA712" s="59"/>
      <c r="AB712" s="16"/>
      <c r="AC712" s="16"/>
      <c r="AD712" s="34"/>
      <c r="AE712" s="60"/>
      <c r="AF712" s="34"/>
      <c r="AG712" s="34"/>
      <c r="AH712" s="34"/>
      <c r="AI712" s="34"/>
      <c r="AJ712" s="60"/>
      <c r="AK712" s="34"/>
      <c r="AL712" s="34"/>
      <c r="AM712" s="34"/>
      <c r="AN712" s="34"/>
      <c r="AO712" s="34"/>
      <c r="AP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67"/>
      <c r="BM712" s="67"/>
      <c r="BN712" s="34"/>
      <c r="BO712" s="34"/>
      <c r="BP712" s="34"/>
      <c r="BQ712" s="34"/>
      <c r="BR712" s="34"/>
      <c r="BS712" s="67"/>
      <c r="BT712" s="67"/>
      <c r="BU712" s="34"/>
      <c r="BV712" s="34"/>
      <c r="BW712" s="34"/>
      <c r="BX712" s="34"/>
      <c r="BY712" s="34"/>
      <c r="BZ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58"/>
      <c r="DG712" s="58"/>
      <c r="DH712" s="58"/>
      <c r="DI712" s="16"/>
    </row>
    <row r="713" spans="4:113" ht="15.75" customHeight="1" x14ac:dyDescent="0.35">
      <c r="D713" s="16"/>
      <c r="E713" s="16"/>
      <c r="G713" s="58"/>
      <c r="J713" s="58"/>
      <c r="L713" s="16"/>
      <c r="P713" s="16"/>
      <c r="T713" s="16"/>
      <c r="U713" s="59"/>
      <c r="V713" s="16"/>
      <c r="W713" s="16"/>
      <c r="X713" s="59"/>
      <c r="Y713" s="16"/>
      <c r="Z713" s="16"/>
      <c r="AA713" s="59"/>
      <c r="AB713" s="16"/>
      <c r="AC713" s="16"/>
      <c r="AD713" s="34"/>
      <c r="AE713" s="60"/>
      <c r="AF713" s="34"/>
      <c r="AG713" s="34"/>
      <c r="AH713" s="34"/>
      <c r="AI713" s="34"/>
      <c r="AJ713" s="60"/>
      <c r="AK713" s="34"/>
      <c r="AL713" s="34"/>
      <c r="AM713" s="34"/>
      <c r="AN713" s="34"/>
      <c r="AO713" s="34"/>
      <c r="AP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67"/>
      <c r="BM713" s="67"/>
      <c r="BN713" s="34"/>
      <c r="BO713" s="34"/>
      <c r="BP713" s="34"/>
      <c r="BQ713" s="34"/>
      <c r="BR713" s="34"/>
      <c r="BS713" s="67"/>
      <c r="BT713" s="67"/>
      <c r="BU713" s="34"/>
      <c r="BV713" s="34"/>
      <c r="BW713" s="34"/>
      <c r="BX713" s="34"/>
      <c r="BY713" s="34"/>
      <c r="BZ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58"/>
      <c r="DG713" s="58"/>
      <c r="DH713" s="58"/>
      <c r="DI713" s="16"/>
    </row>
    <row r="714" spans="4:113" ht="15.75" customHeight="1" x14ac:dyDescent="0.35">
      <c r="D714" s="16"/>
      <c r="E714" s="16"/>
      <c r="G714" s="58"/>
      <c r="J714" s="58"/>
      <c r="L714" s="16"/>
      <c r="P714" s="16"/>
      <c r="T714" s="16"/>
      <c r="U714" s="59"/>
      <c r="V714" s="16"/>
      <c r="W714" s="16"/>
      <c r="X714" s="59"/>
      <c r="Y714" s="16"/>
      <c r="Z714" s="16"/>
      <c r="AA714" s="59"/>
      <c r="AB714" s="16"/>
      <c r="AC714" s="16"/>
      <c r="AD714" s="34"/>
      <c r="AE714" s="60"/>
      <c r="AF714" s="34"/>
      <c r="AG714" s="34"/>
      <c r="AH714" s="34"/>
      <c r="AI714" s="34"/>
      <c r="AJ714" s="60"/>
      <c r="AK714" s="34"/>
      <c r="AL714" s="34"/>
      <c r="AM714" s="34"/>
      <c r="AN714" s="34"/>
      <c r="AO714" s="34"/>
      <c r="AP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67"/>
      <c r="BM714" s="67"/>
      <c r="BN714" s="34"/>
      <c r="BO714" s="34"/>
      <c r="BP714" s="34"/>
      <c r="BQ714" s="34"/>
      <c r="BR714" s="34"/>
      <c r="BS714" s="67"/>
      <c r="BT714" s="67"/>
      <c r="BU714" s="34"/>
      <c r="BV714" s="34"/>
      <c r="BW714" s="34"/>
      <c r="BX714" s="34"/>
      <c r="BY714" s="34"/>
      <c r="BZ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58"/>
      <c r="DG714" s="58"/>
      <c r="DH714" s="58"/>
      <c r="DI714" s="16"/>
    </row>
    <row r="715" spans="4:113" ht="15.75" customHeight="1" x14ac:dyDescent="0.35">
      <c r="D715" s="16"/>
      <c r="E715" s="16"/>
      <c r="G715" s="58"/>
      <c r="J715" s="58"/>
      <c r="L715" s="16"/>
      <c r="P715" s="16"/>
      <c r="T715" s="16"/>
      <c r="U715" s="59"/>
      <c r="V715" s="16"/>
      <c r="W715" s="16"/>
      <c r="X715" s="59"/>
      <c r="Y715" s="16"/>
      <c r="Z715" s="16"/>
      <c r="AA715" s="59"/>
      <c r="AB715" s="16"/>
      <c r="AC715" s="16"/>
      <c r="AD715" s="34"/>
      <c r="AE715" s="60"/>
      <c r="AF715" s="34"/>
      <c r="AG715" s="34"/>
      <c r="AH715" s="34"/>
      <c r="AI715" s="34"/>
      <c r="AJ715" s="60"/>
      <c r="AK715" s="34"/>
      <c r="AL715" s="34"/>
      <c r="AM715" s="34"/>
      <c r="AN715" s="34"/>
      <c r="AO715" s="34"/>
      <c r="AP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67"/>
      <c r="BM715" s="67"/>
      <c r="BN715" s="34"/>
      <c r="BO715" s="34"/>
      <c r="BP715" s="34"/>
      <c r="BQ715" s="34"/>
      <c r="BR715" s="34"/>
      <c r="BS715" s="67"/>
      <c r="BT715" s="67"/>
      <c r="BU715" s="34"/>
      <c r="BV715" s="34"/>
      <c r="BW715" s="34"/>
      <c r="BX715" s="34"/>
      <c r="BY715" s="34"/>
      <c r="BZ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58"/>
      <c r="DG715" s="58"/>
      <c r="DH715" s="58"/>
      <c r="DI715" s="16"/>
    </row>
    <row r="716" spans="4:113" ht="15.75" customHeight="1" x14ac:dyDescent="0.35">
      <c r="D716" s="16"/>
      <c r="E716" s="16"/>
      <c r="G716" s="58"/>
      <c r="J716" s="58"/>
      <c r="L716" s="16"/>
      <c r="P716" s="16"/>
      <c r="T716" s="16"/>
      <c r="U716" s="59"/>
      <c r="V716" s="16"/>
      <c r="W716" s="16"/>
      <c r="X716" s="59"/>
      <c r="Y716" s="16"/>
      <c r="Z716" s="16"/>
      <c r="AA716" s="59"/>
      <c r="AB716" s="16"/>
      <c r="AC716" s="16"/>
      <c r="AD716" s="34"/>
      <c r="AE716" s="60"/>
      <c r="AF716" s="34"/>
      <c r="AG716" s="34"/>
      <c r="AH716" s="34"/>
      <c r="AI716" s="34"/>
      <c r="AJ716" s="60"/>
      <c r="AK716" s="34"/>
      <c r="AL716" s="34"/>
      <c r="AM716" s="34"/>
      <c r="AN716" s="34"/>
      <c r="AO716" s="34"/>
      <c r="AP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67"/>
      <c r="BM716" s="67"/>
      <c r="BN716" s="34"/>
      <c r="BO716" s="34"/>
      <c r="BP716" s="34"/>
      <c r="BQ716" s="34"/>
      <c r="BR716" s="34"/>
      <c r="BS716" s="67"/>
      <c r="BT716" s="67"/>
      <c r="BU716" s="34"/>
      <c r="BV716" s="34"/>
      <c r="BW716" s="34"/>
      <c r="BX716" s="34"/>
      <c r="BY716" s="34"/>
      <c r="BZ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58"/>
      <c r="DG716" s="58"/>
      <c r="DH716" s="58"/>
      <c r="DI716" s="16"/>
    </row>
    <row r="717" spans="4:113" ht="15.75" customHeight="1" x14ac:dyDescent="0.35">
      <c r="D717" s="16"/>
      <c r="E717" s="16"/>
      <c r="G717" s="58"/>
      <c r="J717" s="58"/>
      <c r="L717" s="16"/>
      <c r="P717" s="16"/>
      <c r="T717" s="16"/>
      <c r="U717" s="59"/>
      <c r="V717" s="16"/>
      <c r="W717" s="16"/>
      <c r="X717" s="59"/>
      <c r="Y717" s="16"/>
      <c r="Z717" s="16"/>
      <c r="AA717" s="59"/>
      <c r="AB717" s="16"/>
      <c r="AC717" s="16"/>
      <c r="AD717" s="34"/>
      <c r="AE717" s="60"/>
      <c r="AF717" s="34"/>
      <c r="AG717" s="34"/>
      <c r="AH717" s="34"/>
      <c r="AI717" s="34"/>
      <c r="AJ717" s="60"/>
      <c r="AK717" s="34"/>
      <c r="AL717" s="34"/>
      <c r="AM717" s="34"/>
      <c r="AN717" s="34"/>
      <c r="AO717" s="34"/>
      <c r="AP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67"/>
      <c r="BM717" s="67"/>
      <c r="BN717" s="34"/>
      <c r="BO717" s="34"/>
      <c r="BP717" s="34"/>
      <c r="BQ717" s="34"/>
      <c r="BR717" s="34"/>
      <c r="BS717" s="67"/>
      <c r="BT717" s="67"/>
      <c r="BU717" s="34"/>
      <c r="BV717" s="34"/>
      <c r="BW717" s="34"/>
      <c r="BX717" s="34"/>
      <c r="BY717" s="34"/>
      <c r="BZ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58"/>
      <c r="DG717" s="58"/>
      <c r="DH717" s="58"/>
      <c r="DI717" s="16"/>
    </row>
    <row r="718" spans="4:113" ht="15.75" customHeight="1" x14ac:dyDescent="0.35">
      <c r="D718" s="16"/>
      <c r="E718" s="16"/>
      <c r="G718" s="58"/>
      <c r="J718" s="58"/>
      <c r="L718" s="16"/>
      <c r="P718" s="16"/>
      <c r="T718" s="16"/>
      <c r="U718" s="59"/>
      <c r="V718" s="16"/>
      <c r="W718" s="16"/>
      <c r="X718" s="59"/>
      <c r="Y718" s="16"/>
      <c r="Z718" s="16"/>
      <c r="AA718" s="59"/>
      <c r="AB718" s="16"/>
      <c r="AC718" s="16"/>
      <c r="AD718" s="34"/>
      <c r="AE718" s="60"/>
      <c r="AF718" s="34"/>
      <c r="AG718" s="34"/>
      <c r="AH718" s="34"/>
      <c r="AI718" s="34"/>
      <c r="AJ718" s="60"/>
      <c r="AK718" s="34"/>
      <c r="AL718" s="34"/>
      <c r="AM718" s="34"/>
      <c r="AN718" s="34"/>
      <c r="AO718" s="34"/>
      <c r="AP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67"/>
      <c r="BM718" s="67"/>
      <c r="BN718" s="34"/>
      <c r="BO718" s="34"/>
      <c r="BP718" s="34"/>
      <c r="BQ718" s="34"/>
      <c r="BR718" s="34"/>
      <c r="BS718" s="67"/>
      <c r="BT718" s="67"/>
      <c r="BU718" s="34"/>
      <c r="BV718" s="34"/>
      <c r="BW718" s="34"/>
      <c r="BX718" s="34"/>
      <c r="BY718" s="34"/>
      <c r="BZ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58"/>
      <c r="DG718" s="58"/>
      <c r="DH718" s="58"/>
      <c r="DI718" s="16"/>
    </row>
    <row r="719" spans="4:113" ht="15.75" customHeight="1" x14ac:dyDescent="0.35">
      <c r="D719" s="16"/>
      <c r="E719" s="16"/>
      <c r="G719" s="58"/>
      <c r="J719" s="58"/>
      <c r="L719" s="16"/>
      <c r="P719" s="16"/>
      <c r="T719" s="16"/>
      <c r="U719" s="59"/>
      <c r="V719" s="16"/>
      <c r="W719" s="16"/>
      <c r="X719" s="59"/>
      <c r="Y719" s="16"/>
      <c r="Z719" s="16"/>
      <c r="AA719" s="59"/>
      <c r="AB719" s="16"/>
      <c r="AC719" s="16"/>
      <c r="AD719" s="34"/>
      <c r="AE719" s="60"/>
      <c r="AF719" s="34"/>
      <c r="AG719" s="34"/>
      <c r="AH719" s="34"/>
      <c r="AI719" s="34"/>
      <c r="AJ719" s="60"/>
      <c r="AK719" s="34"/>
      <c r="AL719" s="34"/>
      <c r="AM719" s="34"/>
      <c r="AN719" s="34"/>
      <c r="AO719" s="34"/>
      <c r="AP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67"/>
      <c r="BM719" s="67"/>
      <c r="BN719" s="34"/>
      <c r="BO719" s="34"/>
      <c r="BP719" s="34"/>
      <c r="BQ719" s="34"/>
      <c r="BR719" s="34"/>
      <c r="BS719" s="67"/>
      <c r="BT719" s="67"/>
      <c r="BU719" s="34"/>
      <c r="BV719" s="34"/>
      <c r="BW719" s="34"/>
      <c r="BX719" s="34"/>
      <c r="BY719" s="34"/>
      <c r="BZ719" s="34"/>
      <c r="CR719" s="34"/>
      <c r="CS719" s="34"/>
      <c r="CT719" s="34"/>
      <c r="CU719" s="34"/>
      <c r="CV719" s="34"/>
      <c r="CW719" s="34"/>
      <c r="CX719" s="34"/>
      <c r="CY719" s="34"/>
      <c r="CZ719" s="34"/>
      <c r="DA719" s="34"/>
      <c r="DB719" s="34"/>
      <c r="DC719" s="34"/>
      <c r="DD719" s="34"/>
      <c r="DE719" s="34"/>
      <c r="DF719" s="58"/>
      <c r="DG719" s="58"/>
      <c r="DH719" s="58"/>
      <c r="DI719" s="16"/>
    </row>
    <row r="720" spans="4:113" ht="15.75" customHeight="1" x14ac:dyDescent="0.35">
      <c r="D720" s="16"/>
      <c r="E720" s="16"/>
      <c r="G720" s="58"/>
      <c r="J720" s="58"/>
      <c r="L720" s="16"/>
      <c r="P720" s="16"/>
      <c r="T720" s="16"/>
      <c r="U720" s="59"/>
      <c r="V720" s="16"/>
      <c r="W720" s="16"/>
      <c r="X720" s="59"/>
      <c r="Y720" s="16"/>
      <c r="Z720" s="16"/>
      <c r="AA720" s="59"/>
      <c r="AB720" s="16"/>
      <c r="AC720" s="16"/>
      <c r="AD720" s="34"/>
      <c r="AE720" s="60"/>
      <c r="AF720" s="34"/>
      <c r="AG720" s="34"/>
      <c r="AH720" s="34"/>
      <c r="AI720" s="34"/>
      <c r="AJ720" s="60"/>
      <c r="AK720" s="34"/>
      <c r="AL720" s="34"/>
      <c r="AM720" s="34"/>
      <c r="AN720" s="34"/>
      <c r="AO720" s="34"/>
      <c r="AP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67"/>
      <c r="BM720" s="67"/>
      <c r="BN720" s="34"/>
      <c r="BO720" s="34"/>
      <c r="BP720" s="34"/>
      <c r="BQ720" s="34"/>
      <c r="BR720" s="34"/>
      <c r="BS720" s="67"/>
      <c r="BT720" s="67"/>
      <c r="BU720" s="34"/>
      <c r="BV720" s="34"/>
      <c r="BW720" s="34"/>
      <c r="BX720" s="34"/>
      <c r="BY720" s="34"/>
      <c r="BZ720" s="34"/>
      <c r="CR720" s="34"/>
      <c r="CS720" s="34"/>
      <c r="CT720" s="34"/>
      <c r="CU720" s="34"/>
      <c r="CV720" s="34"/>
      <c r="CW720" s="34"/>
      <c r="CX720" s="34"/>
      <c r="CY720" s="34"/>
      <c r="CZ720" s="34"/>
      <c r="DA720" s="34"/>
      <c r="DB720" s="34"/>
      <c r="DC720" s="34"/>
      <c r="DD720" s="34"/>
      <c r="DE720" s="34"/>
      <c r="DF720" s="58"/>
      <c r="DG720" s="58"/>
      <c r="DH720" s="58"/>
      <c r="DI720" s="16"/>
    </row>
    <row r="721" spans="4:113" ht="15.75" customHeight="1" x14ac:dyDescent="0.35">
      <c r="D721" s="16"/>
      <c r="E721" s="16"/>
      <c r="G721" s="58"/>
      <c r="J721" s="58"/>
      <c r="L721" s="16"/>
      <c r="P721" s="16"/>
      <c r="T721" s="16"/>
      <c r="U721" s="59"/>
      <c r="V721" s="16"/>
      <c r="W721" s="16"/>
      <c r="X721" s="59"/>
      <c r="Y721" s="16"/>
      <c r="Z721" s="16"/>
      <c r="AA721" s="59"/>
      <c r="AB721" s="16"/>
      <c r="AC721" s="16"/>
      <c r="AD721" s="34"/>
      <c r="AE721" s="60"/>
      <c r="AF721" s="34"/>
      <c r="AG721" s="34"/>
      <c r="AH721" s="34"/>
      <c r="AI721" s="34"/>
      <c r="AJ721" s="60"/>
      <c r="AK721" s="34"/>
      <c r="AL721" s="34"/>
      <c r="AM721" s="34"/>
      <c r="AN721" s="34"/>
      <c r="AO721" s="34"/>
      <c r="AP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67"/>
      <c r="BM721" s="67"/>
      <c r="BN721" s="34"/>
      <c r="BO721" s="34"/>
      <c r="BP721" s="34"/>
      <c r="BQ721" s="34"/>
      <c r="BR721" s="34"/>
      <c r="BS721" s="67"/>
      <c r="BT721" s="67"/>
      <c r="BU721" s="34"/>
      <c r="BV721" s="34"/>
      <c r="BW721" s="34"/>
      <c r="BX721" s="34"/>
      <c r="BY721" s="34"/>
      <c r="BZ721" s="34"/>
      <c r="CR721" s="34"/>
      <c r="CS721" s="34"/>
      <c r="CT721" s="34"/>
      <c r="CU721" s="34"/>
      <c r="CV721" s="34"/>
      <c r="CW721" s="34"/>
      <c r="CX721" s="34"/>
      <c r="CY721" s="34"/>
      <c r="CZ721" s="34"/>
      <c r="DA721" s="34"/>
      <c r="DB721" s="34"/>
      <c r="DC721" s="34"/>
      <c r="DD721" s="34"/>
      <c r="DE721" s="34"/>
      <c r="DF721" s="58"/>
      <c r="DG721" s="58"/>
      <c r="DH721" s="58"/>
      <c r="DI721" s="16"/>
    </row>
    <row r="722" spans="4:113" ht="15.75" customHeight="1" x14ac:dyDescent="0.35">
      <c r="D722" s="16"/>
      <c r="E722" s="16"/>
      <c r="G722" s="58"/>
      <c r="J722" s="58"/>
      <c r="L722" s="16"/>
      <c r="P722" s="16"/>
      <c r="T722" s="16"/>
      <c r="U722" s="59"/>
      <c r="V722" s="16"/>
      <c r="W722" s="16"/>
      <c r="X722" s="59"/>
      <c r="Y722" s="16"/>
      <c r="Z722" s="16"/>
      <c r="AA722" s="59"/>
      <c r="AB722" s="16"/>
      <c r="AC722" s="16"/>
      <c r="AD722" s="34"/>
      <c r="AE722" s="60"/>
      <c r="AF722" s="34"/>
      <c r="AG722" s="34"/>
      <c r="AH722" s="34"/>
      <c r="AI722" s="34"/>
      <c r="AJ722" s="60"/>
      <c r="AK722" s="34"/>
      <c r="AL722" s="34"/>
      <c r="AM722" s="34"/>
      <c r="AN722" s="34"/>
      <c r="AO722" s="34"/>
      <c r="AP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67"/>
      <c r="BM722" s="67"/>
      <c r="BN722" s="34"/>
      <c r="BO722" s="34"/>
      <c r="BP722" s="34"/>
      <c r="BQ722" s="34"/>
      <c r="BR722" s="34"/>
      <c r="BS722" s="67"/>
      <c r="BT722" s="67"/>
      <c r="BU722" s="34"/>
      <c r="BV722" s="34"/>
      <c r="BW722" s="34"/>
      <c r="BX722" s="34"/>
      <c r="BY722" s="34"/>
      <c r="BZ722" s="34"/>
      <c r="CR722" s="34"/>
      <c r="CS722" s="34"/>
      <c r="CT722" s="34"/>
      <c r="CU722" s="34"/>
      <c r="CV722" s="34"/>
      <c r="CW722" s="34"/>
      <c r="CX722" s="34"/>
      <c r="CY722" s="34"/>
      <c r="CZ722" s="34"/>
      <c r="DA722" s="34"/>
      <c r="DB722" s="34"/>
      <c r="DC722" s="34"/>
      <c r="DD722" s="34"/>
      <c r="DE722" s="34"/>
      <c r="DF722" s="58"/>
      <c r="DG722" s="58"/>
      <c r="DH722" s="58"/>
      <c r="DI722" s="16"/>
    </row>
    <row r="723" spans="4:113" ht="15.75" customHeight="1" x14ac:dyDescent="0.35">
      <c r="D723" s="16"/>
      <c r="E723" s="16"/>
      <c r="G723" s="58"/>
      <c r="J723" s="58"/>
      <c r="L723" s="16"/>
      <c r="P723" s="16"/>
      <c r="T723" s="16"/>
      <c r="U723" s="59"/>
      <c r="V723" s="16"/>
      <c r="W723" s="16"/>
      <c r="X723" s="59"/>
      <c r="Y723" s="16"/>
      <c r="Z723" s="16"/>
      <c r="AA723" s="59"/>
      <c r="AB723" s="16"/>
      <c r="AC723" s="16"/>
      <c r="AD723" s="34"/>
      <c r="AE723" s="60"/>
      <c r="AF723" s="34"/>
      <c r="AG723" s="34"/>
      <c r="AH723" s="34"/>
      <c r="AI723" s="34"/>
      <c r="AJ723" s="60"/>
      <c r="AK723" s="34"/>
      <c r="AL723" s="34"/>
      <c r="AM723" s="34"/>
      <c r="AN723" s="34"/>
      <c r="AO723" s="34"/>
      <c r="AP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67"/>
      <c r="BM723" s="67"/>
      <c r="BN723" s="34"/>
      <c r="BO723" s="34"/>
      <c r="BP723" s="34"/>
      <c r="BQ723" s="34"/>
      <c r="BR723" s="34"/>
      <c r="BS723" s="67"/>
      <c r="BT723" s="67"/>
      <c r="BU723" s="34"/>
      <c r="BV723" s="34"/>
      <c r="BW723" s="34"/>
      <c r="BX723" s="34"/>
      <c r="BY723" s="34"/>
      <c r="BZ723" s="34"/>
      <c r="CR723" s="34"/>
      <c r="CS723" s="34"/>
      <c r="CT723" s="34"/>
      <c r="CU723" s="34"/>
      <c r="CV723" s="34"/>
      <c r="CW723" s="34"/>
      <c r="CX723" s="34"/>
      <c r="CY723" s="34"/>
      <c r="CZ723" s="34"/>
      <c r="DA723" s="34"/>
      <c r="DB723" s="34"/>
      <c r="DC723" s="34"/>
      <c r="DD723" s="34"/>
      <c r="DE723" s="34"/>
      <c r="DF723" s="58"/>
      <c r="DG723" s="58"/>
      <c r="DH723" s="58"/>
      <c r="DI723" s="16"/>
    </row>
    <row r="724" spans="4:113" ht="15.75" customHeight="1" x14ac:dyDescent="0.35">
      <c r="D724" s="16"/>
      <c r="E724" s="16"/>
      <c r="G724" s="58"/>
      <c r="J724" s="58"/>
      <c r="L724" s="16"/>
      <c r="P724" s="16"/>
      <c r="T724" s="16"/>
      <c r="U724" s="59"/>
      <c r="V724" s="16"/>
      <c r="W724" s="16"/>
      <c r="X724" s="59"/>
      <c r="Y724" s="16"/>
      <c r="Z724" s="16"/>
      <c r="AA724" s="59"/>
      <c r="AB724" s="16"/>
      <c r="AC724" s="16"/>
      <c r="AD724" s="34"/>
      <c r="AE724" s="60"/>
      <c r="AF724" s="34"/>
      <c r="AG724" s="34"/>
      <c r="AH724" s="34"/>
      <c r="AI724" s="34"/>
      <c r="AJ724" s="60"/>
      <c r="AK724" s="34"/>
      <c r="AL724" s="34"/>
      <c r="AM724" s="34"/>
      <c r="AN724" s="34"/>
      <c r="AO724" s="34"/>
      <c r="AP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67"/>
      <c r="BM724" s="67"/>
      <c r="BN724" s="34"/>
      <c r="BO724" s="34"/>
      <c r="BP724" s="34"/>
      <c r="BQ724" s="34"/>
      <c r="BR724" s="34"/>
      <c r="BS724" s="67"/>
      <c r="BT724" s="67"/>
      <c r="BU724" s="34"/>
      <c r="BV724" s="34"/>
      <c r="BW724" s="34"/>
      <c r="BX724" s="34"/>
      <c r="BY724" s="34"/>
      <c r="BZ724" s="34"/>
      <c r="CR724" s="34"/>
      <c r="CS724" s="34"/>
      <c r="CT724" s="34"/>
      <c r="CU724" s="34"/>
      <c r="CV724" s="34"/>
      <c r="CW724" s="34"/>
      <c r="CX724" s="34"/>
      <c r="CY724" s="34"/>
      <c r="CZ724" s="34"/>
      <c r="DA724" s="34"/>
      <c r="DB724" s="34"/>
      <c r="DC724" s="34"/>
      <c r="DD724" s="34"/>
      <c r="DE724" s="34"/>
      <c r="DF724" s="58"/>
      <c r="DG724" s="58"/>
      <c r="DH724" s="58"/>
      <c r="DI724" s="16"/>
    </row>
    <row r="725" spans="4:113" ht="15.75" customHeight="1" x14ac:dyDescent="0.35">
      <c r="D725" s="16"/>
      <c r="E725" s="16"/>
      <c r="G725" s="58"/>
      <c r="J725" s="58"/>
      <c r="L725" s="16"/>
      <c r="P725" s="16"/>
      <c r="T725" s="16"/>
      <c r="U725" s="59"/>
      <c r="V725" s="16"/>
      <c r="W725" s="16"/>
      <c r="X725" s="59"/>
      <c r="Y725" s="16"/>
      <c r="Z725" s="16"/>
      <c r="AA725" s="59"/>
      <c r="AB725" s="16"/>
      <c r="AC725" s="16"/>
      <c r="AD725" s="34"/>
      <c r="AE725" s="60"/>
      <c r="AF725" s="34"/>
      <c r="AG725" s="34"/>
      <c r="AH725" s="34"/>
      <c r="AI725" s="34"/>
      <c r="AJ725" s="60"/>
      <c r="AK725" s="34"/>
      <c r="AL725" s="34"/>
      <c r="AM725" s="34"/>
      <c r="AN725" s="34"/>
      <c r="AO725" s="34"/>
      <c r="AP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67"/>
      <c r="BM725" s="67"/>
      <c r="BN725" s="34"/>
      <c r="BO725" s="34"/>
      <c r="BP725" s="34"/>
      <c r="BQ725" s="34"/>
      <c r="BR725" s="34"/>
      <c r="BS725" s="67"/>
      <c r="BT725" s="67"/>
      <c r="BU725" s="34"/>
      <c r="BV725" s="34"/>
      <c r="BW725" s="34"/>
      <c r="BX725" s="34"/>
      <c r="BY725" s="34"/>
      <c r="BZ725" s="34"/>
      <c r="CR725" s="34"/>
      <c r="CS725" s="34"/>
      <c r="CT725" s="34"/>
      <c r="CU725" s="34"/>
      <c r="CV725" s="34"/>
      <c r="CW725" s="34"/>
      <c r="CX725" s="34"/>
      <c r="CY725" s="34"/>
      <c r="CZ725" s="34"/>
      <c r="DA725" s="34"/>
      <c r="DB725" s="34"/>
      <c r="DC725" s="34"/>
      <c r="DD725" s="34"/>
      <c r="DE725" s="34"/>
      <c r="DF725" s="58"/>
      <c r="DG725" s="58"/>
      <c r="DH725" s="58"/>
      <c r="DI725" s="16"/>
    </row>
    <row r="726" spans="4:113" ht="15.75" customHeight="1" x14ac:dyDescent="0.35">
      <c r="D726" s="16"/>
      <c r="E726" s="16"/>
      <c r="G726" s="58"/>
      <c r="J726" s="58"/>
      <c r="L726" s="16"/>
      <c r="P726" s="16"/>
      <c r="T726" s="16"/>
      <c r="U726" s="59"/>
      <c r="V726" s="16"/>
      <c r="W726" s="16"/>
      <c r="X726" s="59"/>
      <c r="Y726" s="16"/>
      <c r="Z726" s="16"/>
      <c r="AA726" s="59"/>
      <c r="AB726" s="16"/>
      <c r="AC726" s="16"/>
      <c r="AD726" s="34"/>
      <c r="AE726" s="60"/>
      <c r="AF726" s="34"/>
      <c r="AG726" s="34"/>
      <c r="AH726" s="34"/>
      <c r="AI726" s="34"/>
      <c r="AJ726" s="60"/>
      <c r="AK726" s="34"/>
      <c r="AL726" s="34"/>
      <c r="AM726" s="34"/>
      <c r="AN726" s="34"/>
      <c r="AO726" s="34"/>
      <c r="AP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67"/>
      <c r="BM726" s="67"/>
      <c r="BN726" s="34"/>
      <c r="BO726" s="34"/>
      <c r="BP726" s="34"/>
      <c r="BQ726" s="34"/>
      <c r="BR726" s="34"/>
      <c r="BS726" s="67"/>
      <c r="BT726" s="67"/>
      <c r="BU726" s="34"/>
      <c r="BV726" s="34"/>
      <c r="BW726" s="34"/>
      <c r="BX726" s="34"/>
      <c r="BY726" s="34"/>
      <c r="BZ726" s="34"/>
      <c r="CR726" s="34"/>
      <c r="CS726" s="34"/>
      <c r="CT726" s="34"/>
      <c r="CU726" s="34"/>
      <c r="CV726" s="34"/>
      <c r="CW726" s="34"/>
      <c r="CX726" s="34"/>
      <c r="CY726" s="34"/>
      <c r="CZ726" s="34"/>
      <c r="DA726" s="34"/>
      <c r="DB726" s="34"/>
      <c r="DC726" s="34"/>
      <c r="DD726" s="34"/>
      <c r="DE726" s="34"/>
      <c r="DF726" s="58"/>
      <c r="DG726" s="58"/>
      <c r="DH726" s="58"/>
      <c r="DI726" s="16"/>
    </row>
    <row r="727" spans="4:113" ht="15.75" customHeight="1" x14ac:dyDescent="0.35">
      <c r="D727" s="16"/>
      <c r="E727" s="16"/>
      <c r="G727" s="58"/>
      <c r="J727" s="58"/>
      <c r="L727" s="16"/>
      <c r="P727" s="16"/>
      <c r="T727" s="16"/>
      <c r="U727" s="59"/>
      <c r="V727" s="16"/>
      <c r="W727" s="16"/>
      <c r="X727" s="59"/>
      <c r="Y727" s="16"/>
      <c r="Z727" s="16"/>
      <c r="AA727" s="59"/>
      <c r="AB727" s="16"/>
      <c r="AC727" s="16"/>
      <c r="AD727" s="34"/>
      <c r="AE727" s="60"/>
      <c r="AF727" s="34"/>
      <c r="AG727" s="34"/>
      <c r="AH727" s="34"/>
      <c r="AI727" s="34"/>
      <c r="AJ727" s="60"/>
      <c r="AK727" s="34"/>
      <c r="AL727" s="34"/>
      <c r="AM727" s="34"/>
      <c r="AN727" s="34"/>
      <c r="AO727" s="34"/>
      <c r="AP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67"/>
      <c r="BM727" s="67"/>
      <c r="BN727" s="34"/>
      <c r="BO727" s="34"/>
      <c r="BP727" s="34"/>
      <c r="BQ727" s="34"/>
      <c r="BR727" s="34"/>
      <c r="BS727" s="67"/>
      <c r="BT727" s="67"/>
      <c r="BU727" s="34"/>
      <c r="BV727" s="34"/>
      <c r="BW727" s="34"/>
      <c r="BX727" s="34"/>
      <c r="BY727" s="34"/>
      <c r="BZ727" s="34"/>
      <c r="CR727" s="34"/>
      <c r="CS727" s="34"/>
      <c r="CT727" s="34"/>
      <c r="CU727" s="34"/>
      <c r="CV727" s="34"/>
      <c r="CW727" s="34"/>
      <c r="CX727" s="34"/>
      <c r="CY727" s="34"/>
      <c r="CZ727" s="34"/>
      <c r="DA727" s="34"/>
      <c r="DB727" s="34"/>
      <c r="DC727" s="34"/>
      <c r="DD727" s="34"/>
      <c r="DE727" s="34"/>
      <c r="DF727" s="58"/>
      <c r="DG727" s="58"/>
      <c r="DH727" s="58"/>
      <c r="DI727" s="16"/>
    </row>
    <row r="728" spans="4:113" ht="15.75" customHeight="1" x14ac:dyDescent="0.35">
      <c r="D728" s="16"/>
      <c r="E728" s="16"/>
      <c r="G728" s="58"/>
      <c r="J728" s="58"/>
      <c r="L728" s="16"/>
      <c r="P728" s="16"/>
      <c r="T728" s="16"/>
      <c r="U728" s="59"/>
      <c r="V728" s="16"/>
      <c r="W728" s="16"/>
      <c r="X728" s="59"/>
      <c r="Y728" s="16"/>
      <c r="Z728" s="16"/>
      <c r="AA728" s="59"/>
      <c r="AB728" s="16"/>
      <c r="AC728" s="16"/>
      <c r="AD728" s="34"/>
      <c r="AE728" s="60"/>
      <c r="AF728" s="34"/>
      <c r="AG728" s="34"/>
      <c r="AH728" s="34"/>
      <c r="AI728" s="34"/>
      <c r="AJ728" s="60"/>
      <c r="AK728" s="34"/>
      <c r="AL728" s="34"/>
      <c r="AM728" s="34"/>
      <c r="AN728" s="34"/>
      <c r="AO728" s="34"/>
      <c r="AP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67"/>
      <c r="BM728" s="67"/>
      <c r="BN728" s="34"/>
      <c r="BO728" s="34"/>
      <c r="BP728" s="34"/>
      <c r="BQ728" s="34"/>
      <c r="BR728" s="34"/>
      <c r="BS728" s="67"/>
      <c r="BT728" s="67"/>
      <c r="BU728" s="34"/>
      <c r="BV728" s="34"/>
      <c r="BW728" s="34"/>
      <c r="BX728" s="34"/>
      <c r="BY728" s="34"/>
      <c r="BZ728" s="34"/>
      <c r="CR728" s="34"/>
      <c r="CS728" s="34"/>
      <c r="CT728" s="34"/>
      <c r="CU728" s="34"/>
      <c r="CV728" s="34"/>
      <c r="CW728" s="34"/>
      <c r="CX728" s="34"/>
      <c r="CY728" s="34"/>
      <c r="CZ728" s="34"/>
      <c r="DA728" s="34"/>
      <c r="DB728" s="34"/>
      <c r="DC728" s="34"/>
      <c r="DD728" s="34"/>
      <c r="DE728" s="34"/>
      <c r="DF728" s="58"/>
      <c r="DG728" s="58"/>
      <c r="DH728" s="58"/>
      <c r="DI728" s="16"/>
    </row>
    <row r="729" spans="4:113" ht="15.75" customHeight="1" x14ac:dyDescent="0.35">
      <c r="D729" s="16"/>
      <c r="E729" s="16"/>
      <c r="G729" s="58"/>
      <c r="J729" s="58"/>
      <c r="L729" s="16"/>
      <c r="P729" s="16"/>
      <c r="T729" s="16"/>
      <c r="U729" s="59"/>
      <c r="V729" s="16"/>
      <c r="W729" s="16"/>
      <c r="X729" s="59"/>
      <c r="Y729" s="16"/>
      <c r="Z729" s="16"/>
      <c r="AA729" s="59"/>
      <c r="AB729" s="16"/>
      <c r="AC729" s="16"/>
      <c r="AD729" s="34"/>
      <c r="AE729" s="60"/>
      <c r="AF729" s="34"/>
      <c r="AG729" s="34"/>
      <c r="AH729" s="34"/>
      <c r="AI729" s="34"/>
      <c r="AJ729" s="60"/>
      <c r="AK729" s="34"/>
      <c r="AL729" s="34"/>
      <c r="AM729" s="34"/>
      <c r="AN729" s="34"/>
      <c r="AO729" s="34"/>
      <c r="AP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67"/>
      <c r="BM729" s="67"/>
      <c r="BN729" s="34"/>
      <c r="BO729" s="34"/>
      <c r="BP729" s="34"/>
      <c r="BQ729" s="34"/>
      <c r="BR729" s="34"/>
      <c r="BS729" s="67"/>
      <c r="BT729" s="67"/>
      <c r="BU729" s="34"/>
      <c r="BV729" s="34"/>
      <c r="BW729" s="34"/>
      <c r="BX729" s="34"/>
      <c r="BY729" s="34"/>
      <c r="BZ729" s="34"/>
      <c r="CR729" s="34"/>
      <c r="CS729" s="34"/>
      <c r="CT729" s="34"/>
      <c r="CU729" s="34"/>
      <c r="CV729" s="34"/>
      <c r="CW729" s="34"/>
      <c r="CX729" s="34"/>
      <c r="CY729" s="34"/>
      <c r="CZ729" s="34"/>
      <c r="DA729" s="34"/>
      <c r="DB729" s="34"/>
      <c r="DC729" s="34"/>
      <c r="DD729" s="34"/>
      <c r="DE729" s="34"/>
      <c r="DF729" s="58"/>
      <c r="DG729" s="58"/>
      <c r="DH729" s="58"/>
      <c r="DI729" s="16"/>
    </row>
    <row r="730" spans="4:113" ht="15.75" customHeight="1" x14ac:dyDescent="0.35">
      <c r="D730" s="16"/>
      <c r="E730" s="16"/>
      <c r="G730" s="58"/>
      <c r="J730" s="58"/>
      <c r="L730" s="16"/>
      <c r="P730" s="16"/>
      <c r="T730" s="16"/>
      <c r="U730" s="59"/>
      <c r="V730" s="16"/>
      <c r="W730" s="16"/>
      <c r="X730" s="59"/>
      <c r="Y730" s="16"/>
      <c r="Z730" s="16"/>
      <c r="AA730" s="59"/>
      <c r="AB730" s="16"/>
      <c r="AC730" s="16"/>
      <c r="AD730" s="34"/>
      <c r="AE730" s="60"/>
      <c r="AF730" s="34"/>
      <c r="AG730" s="34"/>
      <c r="AH730" s="34"/>
      <c r="AI730" s="34"/>
      <c r="AJ730" s="60"/>
      <c r="AK730" s="34"/>
      <c r="AL730" s="34"/>
      <c r="AM730" s="34"/>
      <c r="AN730" s="34"/>
      <c r="AO730" s="34"/>
      <c r="AP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67"/>
      <c r="BM730" s="67"/>
      <c r="BN730" s="34"/>
      <c r="BO730" s="34"/>
      <c r="BP730" s="34"/>
      <c r="BQ730" s="34"/>
      <c r="BR730" s="34"/>
      <c r="BS730" s="67"/>
      <c r="BT730" s="67"/>
      <c r="BU730" s="34"/>
      <c r="BV730" s="34"/>
      <c r="BW730" s="34"/>
      <c r="BX730" s="34"/>
      <c r="BY730" s="34"/>
      <c r="BZ730" s="34"/>
      <c r="CR730" s="34"/>
      <c r="CS730" s="34"/>
      <c r="CT730" s="34"/>
      <c r="CU730" s="34"/>
      <c r="CV730" s="34"/>
      <c r="CW730" s="34"/>
      <c r="CX730" s="34"/>
      <c r="CY730" s="34"/>
      <c r="CZ730" s="34"/>
      <c r="DA730" s="34"/>
      <c r="DB730" s="34"/>
      <c r="DC730" s="34"/>
      <c r="DD730" s="34"/>
      <c r="DE730" s="34"/>
      <c r="DF730" s="58"/>
      <c r="DG730" s="58"/>
      <c r="DH730" s="58"/>
      <c r="DI730" s="16"/>
    </row>
    <row r="731" spans="4:113" ht="15.75" customHeight="1" x14ac:dyDescent="0.35">
      <c r="D731" s="16"/>
      <c r="E731" s="16"/>
      <c r="G731" s="58"/>
      <c r="J731" s="58"/>
      <c r="L731" s="16"/>
      <c r="P731" s="16"/>
      <c r="T731" s="16"/>
      <c r="U731" s="59"/>
      <c r="V731" s="16"/>
      <c r="W731" s="16"/>
      <c r="X731" s="59"/>
      <c r="Y731" s="16"/>
      <c r="Z731" s="16"/>
      <c r="AA731" s="59"/>
      <c r="AB731" s="16"/>
      <c r="AC731" s="16"/>
      <c r="AD731" s="34"/>
      <c r="AE731" s="60"/>
      <c r="AF731" s="34"/>
      <c r="AG731" s="34"/>
      <c r="AH731" s="34"/>
      <c r="AI731" s="34"/>
      <c r="AJ731" s="60"/>
      <c r="AK731" s="34"/>
      <c r="AL731" s="34"/>
      <c r="AM731" s="34"/>
      <c r="AN731" s="34"/>
      <c r="AO731" s="34"/>
      <c r="AP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67"/>
      <c r="BM731" s="67"/>
      <c r="BN731" s="34"/>
      <c r="BO731" s="34"/>
      <c r="BP731" s="34"/>
      <c r="BQ731" s="34"/>
      <c r="BR731" s="34"/>
      <c r="BS731" s="67"/>
      <c r="BT731" s="67"/>
      <c r="BU731" s="34"/>
      <c r="BV731" s="34"/>
      <c r="BW731" s="34"/>
      <c r="BX731" s="34"/>
      <c r="BY731" s="34"/>
      <c r="BZ731" s="34"/>
      <c r="CR731" s="34"/>
      <c r="CS731" s="34"/>
      <c r="CT731" s="34"/>
      <c r="CU731" s="34"/>
      <c r="CV731" s="34"/>
      <c r="CW731" s="34"/>
      <c r="CX731" s="34"/>
      <c r="CY731" s="34"/>
      <c r="CZ731" s="34"/>
      <c r="DA731" s="34"/>
      <c r="DB731" s="34"/>
      <c r="DC731" s="34"/>
      <c r="DD731" s="34"/>
      <c r="DE731" s="34"/>
      <c r="DF731" s="58"/>
      <c r="DG731" s="58"/>
      <c r="DH731" s="58"/>
      <c r="DI731" s="16"/>
    </row>
    <row r="732" spans="4:113" ht="15.75" customHeight="1" x14ac:dyDescent="0.35">
      <c r="D732" s="16"/>
      <c r="E732" s="16"/>
      <c r="G732" s="58"/>
      <c r="J732" s="58"/>
      <c r="L732" s="16"/>
      <c r="P732" s="16"/>
      <c r="T732" s="16"/>
      <c r="U732" s="59"/>
      <c r="V732" s="16"/>
      <c r="W732" s="16"/>
      <c r="X732" s="59"/>
      <c r="Y732" s="16"/>
      <c r="Z732" s="16"/>
      <c r="AA732" s="59"/>
      <c r="AB732" s="16"/>
      <c r="AC732" s="16"/>
      <c r="AD732" s="34"/>
      <c r="AE732" s="60"/>
      <c r="AF732" s="34"/>
      <c r="AG732" s="34"/>
      <c r="AH732" s="34"/>
      <c r="AI732" s="34"/>
      <c r="AJ732" s="60"/>
      <c r="AK732" s="34"/>
      <c r="AL732" s="34"/>
      <c r="AM732" s="34"/>
      <c r="AN732" s="34"/>
      <c r="AO732" s="34"/>
      <c r="AP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67"/>
      <c r="BM732" s="67"/>
      <c r="BN732" s="34"/>
      <c r="BO732" s="34"/>
      <c r="BP732" s="34"/>
      <c r="BQ732" s="34"/>
      <c r="BR732" s="34"/>
      <c r="BS732" s="67"/>
      <c r="BT732" s="67"/>
      <c r="BU732" s="34"/>
      <c r="BV732" s="34"/>
      <c r="BW732" s="34"/>
      <c r="BX732" s="34"/>
      <c r="BY732" s="34"/>
      <c r="BZ732" s="34"/>
      <c r="CR732" s="34"/>
      <c r="CS732" s="34"/>
      <c r="CT732" s="34"/>
      <c r="CU732" s="34"/>
      <c r="CV732" s="34"/>
      <c r="CW732" s="34"/>
      <c r="CX732" s="34"/>
      <c r="CY732" s="34"/>
      <c r="CZ732" s="34"/>
      <c r="DA732" s="34"/>
      <c r="DB732" s="34"/>
      <c r="DC732" s="34"/>
      <c r="DD732" s="34"/>
      <c r="DE732" s="34"/>
      <c r="DF732" s="58"/>
      <c r="DG732" s="58"/>
      <c r="DH732" s="58"/>
      <c r="DI732" s="16"/>
    </row>
    <row r="733" spans="4:113" ht="15.75" customHeight="1" x14ac:dyDescent="0.35">
      <c r="D733" s="16"/>
      <c r="E733" s="16"/>
      <c r="G733" s="58"/>
      <c r="J733" s="58"/>
      <c r="L733" s="16"/>
      <c r="P733" s="16"/>
      <c r="T733" s="16"/>
      <c r="U733" s="59"/>
      <c r="V733" s="16"/>
      <c r="W733" s="16"/>
      <c r="X733" s="59"/>
      <c r="Y733" s="16"/>
      <c r="Z733" s="16"/>
      <c r="AA733" s="59"/>
      <c r="AB733" s="16"/>
      <c r="AC733" s="16"/>
      <c r="AD733" s="34"/>
      <c r="AE733" s="60"/>
      <c r="AF733" s="34"/>
      <c r="AG733" s="34"/>
      <c r="AH733" s="34"/>
      <c r="AI733" s="34"/>
      <c r="AJ733" s="60"/>
      <c r="AK733" s="34"/>
      <c r="AL733" s="34"/>
      <c r="AM733" s="34"/>
      <c r="AN733" s="34"/>
      <c r="AO733" s="34"/>
      <c r="AP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67"/>
      <c r="BM733" s="67"/>
      <c r="BN733" s="34"/>
      <c r="BO733" s="34"/>
      <c r="BP733" s="34"/>
      <c r="BQ733" s="34"/>
      <c r="BR733" s="34"/>
      <c r="BS733" s="67"/>
      <c r="BT733" s="67"/>
      <c r="BU733" s="34"/>
      <c r="BV733" s="34"/>
      <c r="BW733" s="34"/>
      <c r="BX733" s="34"/>
      <c r="BY733" s="34"/>
      <c r="BZ733" s="34"/>
      <c r="CR733" s="34"/>
      <c r="CS733" s="34"/>
      <c r="CT733" s="34"/>
      <c r="CU733" s="34"/>
      <c r="CV733" s="34"/>
      <c r="CW733" s="34"/>
      <c r="CX733" s="34"/>
      <c r="CY733" s="34"/>
      <c r="CZ733" s="34"/>
      <c r="DA733" s="34"/>
      <c r="DB733" s="34"/>
      <c r="DC733" s="34"/>
      <c r="DD733" s="34"/>
      <c r="DE733" s="34"/>
      <c r="DF733" s="58"/>
      <c r="DG733" s="58"/>
      <c r="DH733" s="58"/>
      <c r="DI733" s="16"/>
    </row>
    <row r="734" spans="4:113" ht="15.75" customHeight="1" x14ac:dyDescent="0.35">
      <c r="D734" s="16"/>
      <c r="E734" s="16"/>
      <c r="G734" s="58"/>
      <c r="J734" s="58"/>
      <c r="L734" s="16"/>
      <c r="P734" s="16"/>
      <c r="T734" s="16"/>
      <c r="U734" s="59"/>
      <c r="V734" s="16"/>
      <c r="W734" s="16"/>
      <c r="X734" s="59"/>
      <c r="Y734" s="16"/>
      <c r="Z734" s="16"/>
      <c r="AA734" s="59"/>
      <c r="AB734" s="16"/>
      <c r="AC734" s="16"/>
      <c r="AD734" s="34"/>
      <c r="AE734" s="60"/>
      <c r="AF734" s="34"/>
      <c r="AG734" s="34"/>
      <c r="AH734" s="34"/>
      <c r="AI734" s="34"/>
      <c r="AJ734" s="60"/>
      <c r="AK734" s="34"/>
      <c r="AL734" s="34"/>
      <c r="AM734" s="34"/>
      <c r="AN734" s="34"/>
      <c r="AO734" s="34"/>
      <c r="AP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67"/>
      <c r="BM734" s="67"/>
      <c r="BN734" s="34"/>
      <c r="BO734" s="34"/>
      <c r="BP734" s="34"/>
      <c r="BQ734" s="34"/>
      <c r="BR734" s="34"/>
      <c r="BS734" s="67"/>
      <c r="BT734" s="67"/>
      <c r="BU734" s="34"/>
      <c r="BV734" s="34"/>
      <c r="BW734" s="34"/>
      <c r="BX734" s="34"/>
      <c r="BY734" s="34"/>
      <c r="BZ734" s="34"/>
      <c r="CR734" s="34"/>
      <c r="CS734" s="34"/>
      <c r="CT734" s="34"/>
      <c r="CU734" s="34"/>
      <c r="CV734" s="34"/>
      <c r="CW734" s="34"/>
      <c r="CX734" s="34"/>
      <c r="CY734" s="34"/>
      <c r="CZ734" s="34"/>
      <c r="DA734" s="34"/>
      <c r="DB734" s="34"/>
      <c r="DC734" s="34"/>
      <c r="DD734" s="34"/>
      <c r="DE734" s="34"/>
      <c r="DF734" s="58"/>
      <c r="DG734" s="58"/>
      <c r="DH734" s="58"/>
      <c r="DI734" s="16"/>
    </row>
    <row r="735" spans="4:113" ht="15.75" customHeight="1" x14ac:dyDescent="0.35">
      <c r="D735" s="16"/>
      <c r="E735" s="16"/>
      <c r="G735" s="58"/>
      <c r="J735" s="58"/>
      <c r="L735" s="16"/>
      <c r="P735" s="16"/>
      <c r="T735" s="16"/>
      <c r="U735" s="59"/>
      <c r="V735" s="16"/>
      <c r="W735" s="16"/>
      <c r="X735" s="59"/>
      <c r="Y735" s="16"/>
      <c r="Z735" s="16"/>
      <c r="AA735" s="59"/>
      <c r="AB735" s="16"/>
      <c r="AC735" s="16"/>
      <c r="AD735" s="34"/>
      <c r="AE735" s="60"/>
      <c r="AF735" s="34"/>
      <c r="AG735" s="34"/>
      <c r="AH735" s="34"/>
      <c r="AI735" s="34"/>
      <c r="AJ735" s="60"/>
      <c r="AK735" s="34"/>
      <c r="AL735" s="34"/>
      <c r="AM735" s="34"/>
      <c r="AN735" s="34"/>
      <c r="AO735" s="34"/>
      <c r="AP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67"/>
      <c r="BM735" s="67"/>
      <c r="BN735" s="34"/>
      <c r="BO735" s="34"/>
      <c r="BP735" s="34"/>
      <c r="BQ735" s="34"/>
      <c r="BR735" s="34"/>
      <c r="BS735" s="67"/>
      <c r="BT735" s="67"/>
      <c r="BU735" s="34"/>
      <c r="BV735" s="34"/>
      <c r="BW735" s="34"/>
      <c r="BX735" s="34"/>
      <c r="BY735" s="34"/>
      <c r="BZ735" s="34"/>
      <c r="CR735" s="34"/>
      <c r="CS735" s="34"/>
      <c r="CT735" s="34"/>
      <c r="CU735" s="34"/>
      <c r="CV735" s="34"/>
      <c r="CW735" s="34"/>
      <c r="CX735" s="34"/>
      <c r="CY735" s="34"/>
      <c r="CZ735" s="34"/>
      <c r="DA735" s="34"/>
      <c r="DB735" s="34"/>
      <c r="DC735" s="34"/>
      <c r="DD735" s="34"/>
      <c r="DE735" s="34"/>
      <c r="DF735" s="58"/>
      <c r="DG735" s="58"/>
      <c r="DH735" s="58"/>
      <c r="DI735" s="16"/>
    </row>
    <row r="736" spans="4:113" ht="15.75" customHeight="1" x14ac:dyDescent="0.35">
      <c r="D736" s="16"/>
      <c r="E736" s="16"/>
      <c r="G736" s="58"/>
      <c r="J736" s="58"/>
      <c r="L736" s="16"/>
      <c r="P736" s="16"/>
      <c r="T736" s="16"/>
      <c r="U736" s="59"/>
      <c r="V736" s="16"/>
      <c r="W736" s="16"/>
      <c r="X736" s="59"/>
      <c r="Y736" s="16"/>
      <c r="Z736" s="16"/>
      <c r="AA736" s="59"/>
      <c r="AB736" s="16"/>
      <c r="AC736" s="16"/>
      <c r="AD736" s="34"/>
      <c r="AE736" s="60"/>
      <c r="AF736" s="34"/>
      <c r="AG736" s="34"/>
      <c r="AH736" s="34"/>
      <c r="AI736" s="34"/>
      <c r="AJ736" s="60"/>
      <c r="AK736" s="34"/>
      <c r="AL736" s="34"/>
      <c r="AM736" s="34"/>
      <c r="AN736" s="34"/>
      <c r="AO736" s="34"/>
      <c r="AP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67"/>
      <c r="BM736" s="67"/>
      <c r="BN736" s="34"/>
      <c r="BO736" s="34"/>
      <c r="BP736" s="34"/>
      <c r="BQ736" s="34"/>
      <c r="BR736" s="34"/>
      <c r="BS736" s="67"/>
      <c r="BT736" s="67"/>
      <c r="BU736" s="34"/>
      <c r="BV736" s="34"/>
      <c r="BW736" s="34"/>
      <c r="BX736" s="34"/>
      <c r="BY736" s="34"/>
      <c r="BZ736" s="34"/>
      <c r="CR736" s="34"/>
      <c r="CS736" s="34"/>
      <c r="CT736" s="34"/>
      <c r="CU736" s="34"/>
      <c r="CV736" s="34"/>
      <c r="CW736" s="34"/>
      <c r="CX736" s="34"/>
      <c r="CY736" s="34"/>
      <c r="CZ736" s="34"/>
      <c r="DA736" s="34"/>
      <c r="DB736" s="34"/>
      <c r="DC736" s="34"/>
      <c r="DD736" s="34"/>
      <c r="DE736" s="34"/>
      <c r="DF736" s="58"/>
      <c r="DG736" s="58"/>
      <c r="DH736" s="58"/>
      <c r="DI736" s="16"/>
    </row>
    <row r="737" spans="4:113" ht="15.75" customHeight="1" x14ac:dyDescent="0.35">
      <c r="D737" s="16"/>
      <c r="E737" s="16"/>
      <c r="G737" s="58"/>
      <c r="J737" s="58"/>
      <c r="L737" s="16"/>
      <c r="P737" s="16"/>
      <c r="T737" s="16"/>
      <c r="U737" s="59"/>
      <c r="V737" s="16"/>
      <c r="W737" s="16"/>
      <c r="X737" s="59"/>
      <c r="Y737" s="16"/>
      <c r="Z737" s="16"/>
      <c r="AA737" s="59"/>
      <c r="AB737" s="16"/>
      <c r="AC737" s="16"/>
      <c r="AD737" s="34"/>
      <c r="AE737" s="60"/>
      <c r="AF737" s="34"/>
      <c r="AG737" s="34"/>
      <c r="AH737" s="34"/>
      <c r="AI737" s="34"/>
      <c r="AJ737" s="60"/>
      <c r="AK737" s="34"/>
      <c r="AL737" s="34"/>
      <c r="AM737" s="34"/>
      <c r="AN737" s="34"/>
      <c r="AO737" s="34"/>
      <c r="AP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67"/>
      <c r="BM737" s="67"/>
      <c r="BN737" s="34"/>
      <c r="BO737" s="34"/>
      <c r="BP737" s="34"/>
      <c r="BQ737" s="34"/>
      <c r="BR737" s="34"/>
      <c r="BS737" s="67"/>
      <c r="BT737" s="67"/>
      <c r="BU737" s="34"/>
      <c r="BV737" s="34"/>
      <c r="BW737" s="34"/>
      <c r="BX737" s="34"/>
      <c r="BY737" s="34"/>
      <c r="BZ737" s="34"/>
      <c r="CR737" s="34"/>
      <c r="CS737" s="34"/>
      <c r="CT737" s="34"/>
      <c r="CU737" s="34"/>
      <c r="CV737" s="34"/>
      <c r="CW737" s="34"/>
      <c r="CX737" s="34"/>
      <c r="CY737" s="34"/>
      <c r="CZ737" s="34"/>
      <c r="DA737" s="34"/>
      <c r="DB737" s="34"/>
      <c r="DC737" s="34"/>
      <c r="DD737" s="34"/>
      <c r="DE737" s="34"/>
      <c r="DF737" s="58"/>
      <c r="DG737" s="58"/>
      <c r="DH737" s="58"/>
      <c r="DI737" s="16"/>
    </row>
    <row r="738" spans="4:113" ht="15.75" customHeight="1" x14ac:dyDescent="0.35">
      <c r="D738" s="16"/>
      <c r="E738" s="16"/>
      <c r="G738" s="58"/>
      <c r="J738" s="58"/>
      <c r="L738" s="16"/>
      <c r="P738" s="16"/>
      <c r="T738" s="16"/>
      <c r="U738" s="59"/>
      <c r="V738" s="16"/>
      <c r="W738" s="16"/>
      <c r="X738" s="59"/>
      <c r="Y738" s="16"/>
      <c r="Z738" s="16"/>
      <c r="AA738" s="59"/>
      <c r="AB738" s="16"/>
      <c r="AC738" s="16"/>
      <c r="AD738" s="34"/>
      <c r="AE738" s="60"/>
      <c r="AF738" s="34"/>
      <c r="AG738" s="34"/>
      <c r="AH738" s="34"/>
      <c r="AI738" s="34"/>
      <c r="AJ738" s="60"/>
      <c r="AK738" s="34"/>
      <c r="AL738" s="34"/>
      <c r="AM738" s="34"/>
      <c r="AN738" s="34"/>
      <c r="AO738" s="34"/>
      <c r="AP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67"/>
      <c r="BM738" s="67"/>
      <c r="BN738" s="34"/>
      <c r="BO738" s="34"/>
      <c r="BP738" s="34"/>
      <c r="BQ738" s="34"/>
      <c r="BR738" s="34"/>
      <c r="BS738" s="67"/>
      <c r="BT738" s="67"/>
      <c r="BU738" s="34"/>
      <c r="BV738" s="34"/>
      <c r="BW738" s="34"/>
      <c r="BX738" s="34"/>
      <c r="BY738" s="34"/>
      <c r="BZ738" s="34"/>
      <c r="CR738" s="34"/>
      <c r="CS738" s="34"/>
      <c r="CT738" s="34"/>
      <c r="CU738" s="34"/>
      <c r="CV738" s="34"/>
      <c r="CW738" s="34"/>
      <c r="CX738" s="34"/>
      <c r="CY738" s="34"/>
      <c r="CZ738" s="34"/>
      <c r="DA738" s="34"/>
      <c r="DB738" s="34"/>
      <c r="DC738" s="34"/>
      <c r="DD738" s="34"/>
      <c r="DE738" s="34"/>
      <c r="DF738" s="58"/>
      <c r="DG738" s="58"/>
      <c r="DH738" s="58"/>
      <c r="DI738" s="16"/>
    </row>
    <row r="739" spans="4:113" ht="15.75" customHeight="1" x14ac:dyDescent="0.35">
      <c r="D739" s="16"/>
      <c r="E739" s="16"/>
      <c r="G739" s="58"/>
      <c r="J739" s="58"/>
      <c r="L739" s="16"/>
      <c r="P739" s="16"/>
      <c r="T739" s="16"/>
      <c r="U739" s="59"/>
      <c r="V739" s="16"/>
      <c r="W739" s="16"/>
      <c r="X739" s="59"/>
      <c r="Y739" s="16"/>
      <c r="Z739" s="16"/>
      <c r="AA739" s="59"/>
      <c r="AB739" s="16"/>
      <c r="AC739" s="16"/>
      <c r="AD739" s="34"/>
      <c r="AE739" s="60"/>
      <c r="AF739" s="34"/>
      <c r="AG739" s="34"/>
      <c r="AH739" s="34"/>
      <c r="AI739" s="34"/>
      <c r="AJ739" s="60"/>
      <c r="AK739" s="34"/>
      <c r="AL739" s="34"/>
      <c r="AM739" s="34"/>
      <c r="AN739" s="34"/>
      <c r="AO739" s="34"/>
      <c r="AP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67"/>
      <c r="BM739" s="67"/>
      <c r="BN739" s="34"/>
      <c r="BO739" s="34"/>
      <c r="BP739" s="34"/>
      <c r="BQ739" s="34"/>
      <c r="BR739" s="34"/>
      <c r="BS739" s="67"/>
      <c r="BT739" s="67"/>
      <c r="BU739" s="34"/>
      <c r="BV739" s="34"/>
      <c r="BW739" s="34"/>
      <c r="BX739" s="34"/>
      <c r="BY739" s="34"/>
      <c r="BZ739" s="34"/>
      <c r="CR739" s="34"/>
      <c r="CS739" s="34"/>
      <c r="CT739" s="34"/>
      <c r="CU739" s="34"/>
      <c r="CV739" s="34"/>
      <c r="CW739" s="34"/>
      <c r="CX739" s="34"/>
      <c r="CY739" s="34"/>
      <c r="CZ739" s="34"/>
      <c r="DA739" s="34"/>
      <c r="DB739" s="34"/>
      <c r="DC739" s="34"/>
      <c r="DD739" s="34"/>
      <c r="DE739" s="34"/>
      <c r="DF739" s="58"/>
      <c r="DG739" s="58"/>
      <c r="DH739" s="58"/>
      <c r="DI739" s="16"/>
    </row>
    <row r="740" spans="4:113" ht="15.75" customHeight="1" x14ac:dyDescent="0.35">
      <c r="D740" s="16"/>
      <c r="E740" s="16"/>
      <c r="G740" s="58"/>
      <c r="J740" s="58"/>
      <c r="L740" s="16"/>
      <c r="P740" s="16"/>
      <c r="T740" s="16"/>
      <c r="U740" s="59"/>
      <c r="V740" s="16"/>
      <c r="W740" s="16"/>
      <c r="X740" s="59"/>
      <c r="Y740" s="16"/>
      <c r="Z740" s="16"/>
      <c r="AA740" s="59"/>
      <c r="AB740" s="16"/>
      <c r="AC740" s="16"/>
      <c r="AD740" s="34"/>
      <c r="AE740" s="60"/>
      <c r="AF740" s="34"/>
      <c r="AG740" s="34"/>
      <c r="AH740" s="34"/>
      <c r="AI740" s="34"/>
      <c r="AJ740" s="60"/>
      <c r="AK740" s="34"/>
      <c r="AL740" s="34"/>
      <c r="AM740" s="34"/>
      <c r="AN740" s="34"/>
      <c r="AO740" s="34"/>
      <c r="AP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67"/>
      <c r="BM740" s="67"/>
      <c r="BN740" s="34"/>
      <c r="BO740" s="34"/>
      <c r="BP740" s="34"/>
      <c r="BQ740" s="34"/>
      <c r="BR740" s="34"/>
      <c r="BS740" s="67"/>
      <c r="BT740" s="67"/>
      <c r="BU740" s="34"/>
      <c r="BV740" s="34"/>
      <c r="BW740" s="34"/>
      <c r="BX740" s="34"/>
      <c r="BY740" s="34"/>
      <c r="BZ740" s="34"/>
      <c r="CR740" s="34"/>
      <c r="CS740" s="34"/>
      <c r="CT740" s="34"/>
      <c r="CU740" s="34"/>
      <c r="CV740" s="34"/>
      <c r="CW740" s="34"/>
      <c r="CX740" s="34"/>
      <c r="CY740" s="34"/>
      <c r="CZ740" s="34"/>
      <c r="DA740" s="34"/>
      <c r="DB740" s="34"/>
      <c r="DC740" s="34"/>
      <c r="DD740" s="34"/>
      <c r="DE740" s="34"/>
      <c r="DF740" s="58"/>
      <c r="DG740" s="58"/>
      <c r="DH740" s="58"/>
      <c r="DI740" s="16"/>
    </row>
    <row r="741" spans="4:113" ht="15.75" customHeight="1" x14ac:dyDescent="0.35">
      <c r="D741" s="16"/>
      <c r="E741" s="16"/>
      <c r="G741" s="58"/>
      <c r="J741" s="58"/>
      <c r="L741" s="16"/>
      <c r="P741" s="16"/>
      <c r="T741" s="16"/>
      <c r="U741" s="59"/>
      <c r="V741" s="16"/>
      <c r="W741" s="16"/>
      <c r="X741" s="59"/>
      <c r="Y741" s="16"/>
      <c r="Z741" s="16"/>
      <c r="AA741" s="59"/>
      <c r="AB741" s="16"/>
      <c r="AC741" s="16"/>
      <c r="AD741" s="34"/>
      <c r="AE741" s="60"/>
      <c r="AF741" s="34"/>
      <c r="AG741" s="34"/>
      <c r="AH741" s="34"/>
      <c r="AI741" s="34"/>
      <c r="AJ741" s="60"/>
      <c r="AK741" s="34"/>
      <c r="AL741" s="34"/>
      <c r="AM741" s="34"/>
      <c r="AN741" s="34"/>
      <c r="AO741" s="34"/>
      <c r="AP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67"/>
      <c r="BM741" s="67"/>
      <c r="BN741" s="34"/>
      <c r="BO741" s="34"/>
      <c r="BP741" s="34"/>
      <c r="BQ741" s="34"/>
      <c r="BR741" s="34"/>
      <c r="BS741" s="67"/>
      <c r="BT741" s="67"/>
      <c r="BU741" s="34"/>
      <c r="BV741" s="34"/>
      <c r="BW741" s="34"/>
      <c r="BX741" s="34"/>
      <c r="BY741" s="34"/>
      <c r="BZ741" s="34"/>
      <c r="CR741" s="34"/>
      <c r="CS741" s="34"/>
      <c r="CT741" s="34"/>
      <c r="CU741" s="34"/>
      <c r="CV741" s="34"/>
      <c r="CW741" s="34"/>
      <c r="CX741" s="34"/>
      <c r="CY741" s="34"/>
      <c r="CZ741" s="34"/>
      <c r="DA741" s="34"/>
      <c r="DB741" s="34"/>
      <c r="DC741" s="34"/>
      <c r="DD741" s="34"/>
      <c r="DE741" s="34"/>
      <c r="DF741" s="58"/>
      <c r="DG741" s="58"/>
      <c r="DH741" s="58"/>
      <c r="DI741" s="16"/>
    </row>
    <row r="742" spans="4:113" ht="15.75" customHeight="1" x14ac:dyDescent="0.35">
      <c r="D742" s="16"/>
      <c r="E742" s="16"/>
      <c r="G742" s="58"/>
      <c r="J742" s="58"/>
      <c r="L742" s="16"/>
      <c r="P742" s="16"/>
      <c r="T742" s="16"/>
      <c r="U742" s="59"/>
      <c r="V742" s="16"/>
      <c r="W742" s="16"/>
      <c r="X742" s="59"/>
      <c r="Y742" s="16"/>
      <c r="Z742" s="16"/>
      <c r="AA742" s="59"/>
      <c r="AB742" s="16"/>
      <c r="AC742" s="16"/>
      <c r="AD742" s="34"/>
      <c r="AE742" s="60"/>
      <c r="AF742" s="34"/>
      <c r="AG742" s="34"/>
      <c r="AH742" s="34"/>
      <c r="AI742" s="34"/>
      <c r="AJ742" s="60"/>
      <c r="AK742" s="34"/>
      <c r="AL742" s="34"/>
      <c r="AM742" s="34"/>
      <c r="AN742" s="34"/>
      <c r="AO742" s="34"/>
      <c r="AP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67"/>
      <c r="BM742" s="67"/>
      <c r="BN742" s="34"/>
      <c r="BO742" s="34"/>
      <c r="BP742" s="34"/>
      <c r="BQ742" s="34"/>
      <c r="BR742" s="34"/>
      <c r="BS742" s="67"/>
      <c r="BT742" s="67"/>
      <c r="BU742" s="34"/>
      <c r="BV742" s="34"/>
      <c r="BW742" s="34"/>
      <c r="BX742" s="34"/>
      <c r="BY742" s="34"/>
      <c r="BZ742" s="34"/>
      <c r="CR742" s="34"/>
      <c r="CS742" s="34"/>
      <c r="CT742" s="34"/>
      <c r="CU742" s="34"/>
      <c r="CV742" s="34"/>
      <c r="CW742" s="34"/>
      <c r="CX742" s="34"/>
      <c r="CY742" s="34"/>
      <c r="CZ742" s="34"/>
      <c r="DA742" s="34"/>
      <c r="DB742" s="34"/>
      <c r="DC742" s="34"/>
      <c r="DD742" s="34"/>
      <c r="DE742" s="34"/>
      <c r="DF742" s="58"/>
      <c r="DG742" s="58"/>
      <c r="DH742" s="58"/>
      <c r="DI742" s="16"/>
    </row>
    <row r="743" spans="4:113" ht="15.75" customHeight="1" x14ac:dyDescent="0.35">
      <c r="D743" s="16"/>
      <c r="E743" s="16"/>
      <c r="G743" s="58"/>
      <c r="J743" s="58"/>
      <c r="L743" s="16"/>
      <c r="P743" s="16"/>
      <c r="T743" s="16"/>
      <c r="U743" s="59"/>
      <c r="V743" s="16"/>
      <c r="W743" s="16"/>
      <c r="X743" s="59"/>
      <c r="Y743" s="16"/>
      <c r="Z743" s="16"/>
      <c r="AA743" s="59"/>
      <c r="AB743" s="16"/>
      <c r="AC743" s="16"/>
      <c r="AD743" s="34"/>
      <c r="AE743" s="60"/>
      <c r="AF743" s="34"/>
      <c r="AG743" s="34"/>
      <c r="AH743" s="34"/>
      <c r="AI743" s="34"/>
      <c r="AJ743" s="60"/>
      <c r="AK743" s="34"/>
      <c r="AL743" s="34"/>
      <c r="AM743" s="34"/>
      <c r="AN743" s="34"/>
      <c r="AO743" s="34"/>
      <c r="AP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67"/>
      <c r="BM743" s="67"/>
      <c r="BN743" s="34"/>
      <c r="BO743" s="34"/>
      <c r="BP743" s="34"/>
      <c r="BQ743" s="34"/>
      <c r="BR743" s="34"/>
      <c r="BS743" s="67"/>
      <c r="BT743" s="67"/>
      <c r="BU743" s="34"/>
      <c r="BV743" s="34"/>
      <c r="BW743" s="34"/>
      <c r="BX743" s="34"/>
      <c r="BY743" s="34"/>
      <c r="BZ743" s="34"/>
      <c r="CR743" s="34"/>
      <c r="CS743" s="34"/>
      <c r="CT743" s="34"/>
      <c r="CU743" s="34"/>
      <c r="CV743" s="34"/>
      <c r="CW743" s="34"/>
      <c r="CX743" s="34"/>
      <c r="CY743" s="34"/>
      <c r="CZ743" s="34"/>
      <c r="DA743" s="34"/>
      <c r="DB743" s="34"/>
      <c r="DC743" s="34"/>
      <c r="DD743" s="34"/>
      <c r="DE743" s="34"/>
      <c r="DF743" s="58"/>
      <c r="DG743" s="58"/>
      <c r="DH743" s="58"/>
      <c r="DI743" s="16"/>
    </row>
    <row r="744" spans="4:113" ht="15.75" customHeight="1" x14ac:dyDescent="0.35">
      <c r="D744" s="16"/>
      <c r="E744" s="16"/>
      <c r="G744" s="58"/>
      <c r="J744" s="58"/>
      <c r="L744" s="16"/>
      <c r="P744" s="16"/>
      <c r="T744" s="16"/>
      <c r="U744" s="59"/>
      <c r="V744" s="16"/>
      <c r="W744" s="16"/>
      <c r="X744" s="59"/>
      <c r="Y744" s="16"/>
      <c r="Z744" s="16"/>
      <c r="AA744" s="59"/>
      <c r="AB744" s="16"/>
      <c r="AC744" s="16"/>
      <c r="AD744" s="34"/>
      <c r="AE744" s="60"/>
      <c r="AF744" s="34"/>
      <c r="AG744" s="34"/>
      <c r="AH744" s="34"/>
      <c r="AI744" s="34"/>
      <c r="AJ744" s="60"/>
      <c r="AK744" s="34"/>
      <c r="AL744" s="34"/>
      <c r="AM744" s="34"/>
      <c r="AN744" s="34"/>
      <c r="AO744" s="34"/>
      <c r="AP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67"/>
      <c r="BM744" s="67"/>
      <c r="BN744" s="34"/>
      <c r="BO744" s="34"/>
      <c r="BP744" s="34"/>
      <c r="BQ744" s="34"/>
      <c r="BR744" s="34"/>
      <c r="BS744" s="67"/>
      <c r="BT744" s="67"/>
      <c r="BU744" s="34"/>
      <c r="BV744" s="34"/>
      <c r="BW744" s="34"/>
      <c r="BX744" s="34"/>
      <c r="BY744" s="34"/>
      <c r="BZ744" s="34"/>
      <c r="CR744" s="34"/>
      <c r="CS744" s="34"/>
      <c r="CT744" s="34"/>
      <c r="CU744" s="34"/>
      <c r="CV744" s="34"/>
      <c r="CW744" s="34"/>
      <c r="CX744" s="34"/>
      <c r="CY744" s="34"/>
      <c r="CZ744" s="34"/>
      <c r="DA744" s="34"/>
      <c r="DB744" s="34"/>
      <c r="DC744" s="34"/>
      <c r="DD744" s="34"/>
      <c r="DE744" s="34"/>
      <c r="DF744" s="58"/>
      <c r="DG744" s="58"/>
      <c r="DH744" s="58"/>
      <c r="DI744" s="16"/>
    </row>
    <row r="745" spans="4:113" ht="15.75" customHeight="1" x14ac:dyDescent="0.35">
      <c r="D745" s="16"/>
      <c r="E745" s="16"/>
      <c r="G745" s="58"/>
      <c r="J745" s="58"/>
      <c r="L745" s="16"/>
      <c r="P745" s="16"/>
      <c r="T745" s="16"/>
      <c r="U745" s="59"/>
      <c r="V745" s="16"/>
      <c r="W745" s="16"/>
      <c r="X745" s="59"/>
      <c r="Y745" s="16"/>
      <c r="Z745" s="16"/>
      <c r="AA745" s="59"/>
      <c r="AB745" s="16"/>
      <c r="AC745" s="16"/>
      <c r="AD745" s="34"/>
      <c r="AE745" s="60"/>
      <c r="AF745" s="34"/>
      <c r="AG745" s="34"/>
      <c r="AH745" s="34"/>
      <c r="AI745" s="34"/>
      <c r="AJ745" s="60"/>
      <c r="AK745" s="34"/>
      <c r="AL745" s="34"/>
      <c r="AM745" s="34"/>
      <c r="AN745" s="34"/>
      <c r="AO745" s="34"/>
      <c r="AP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67"/>
      <c r="BM745" s="67"/>
      <c r="BN745" s="34"/>
      <c r="BO745" s="34"/>
      <c r="BP745" s="34"/>
      <c r="BQ745" s="34"/>
      <c r="BR745" s="34"/>
      <c r="BS745" s="67"/>
      <c r="BT745" s="67"/>
      <c r="BU745" s="34"/>
      <c r="BV745" s="34"/>
      <c r="BW745" s="34"/>
      <c r="BX745" s="34"/>
      <c r="BY745" s="34"/>
      <c r="BZ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58"/>
      <c r="DG745" s="58"/>
      <c r="DH745" s="58"/>
      <c r="DI745" s="16"/>
    </row>
    <row r="746" spans="4:113" ht="15.75" customHeight="1" x14ac:dyDescent="0.35">
      <c r="D746" s="16"/>
      <c r="E746" s="16"/>
      <c r="G746" s="58"/>
      <c r="J746" s="58"/>
      <c r="L746" s="16"/>
      <c r="P746" s="16"/>
      <c r="T746" s="16"/>
      <c r="U746" s="59"/>
      <c r="V746" s="16"/>
      <c r="W746" s="16"/>
      <c r="X746" s="59"/>
      <c r="Y746" s="16"/>
      <c r="Z746" s="16"/>
      <c r="AA746" s="59"/>
      <c r="AB746" s="16"/>
      <c r="AC746" s="16"/>
      <c r="AD746" s="34"/>
      <c r="AE746" s="60"/>
      <c r="AF746" s="34"/>
      <c r="AG746" s="34"/>
      <c r="AH746" s="34"/>
      <c r="AI746" s="34"/>
      <c r="AJ746" s="60"/>
      <c r="AK746" s="34"/>
      <c r="AL746" s="34"/>
      <c r="AM746" s="34"/>
      <c r="AN746" s="34"/>
      <c r="AO746" s="34"/>
      <c r="AP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67"/>
      <c r="BM746" s="67"/>
      <c r="BN746" s="34"/>
      <c r="BO746" s="34"/>
      <c r="BP746" s="34"/>
      <c r="BQ746" s="34"/>
      <c r="BR746" s="34"/>
      <c r="BS746" s="67"/>
      <c r="BT746" s="67"/>
      <c r="BU746" s="34"/>
      <c r="BV746" s="34"/>
      <c r="BW746" s="34"/>
      <c r="BX746" s="34"/>
      <c r="BY746" s="34"/>
      <c r="BZ746" s="34"/>
      <c r="CR746" s="34"/>
      <c r="CS746" s="34"/>
      <c r="CT746" s="34"/>
      <c r="CU746" s="34"/>
      <c r="CV746" s="34"/>
      <c r="CW746" s="34"/>
      <c r="CX746" s="34"/>
      <c r="CY746" s="34"/>
      <c r="CZ746" s="34"/>
      <c r="DA746" s="34"/>
      <c r="DB746" s="34"/>
      <c r="DC746" s="34"/>
      <c r="DD746" s="34"/>
      <c r="DE746" s="34"/>
      <c r="DF746" s="58"/>
      <c r="DG746" s="58"/>
      <c r="DH746" s="58"/>
      <c r="DI746" s="16"/>
    </row>
    <row r="747" spans="4:113" ht="15.75" customHeight="1" x14ac:dyDescent="0.35">
      <c r="D747" s="16"/>
      <c r="E747" s="16"/>
      <c r="G747" s="58"/>
      <c r="J747" s="58"/>
      <c r="L747" s="16"/>
      <c r="P747" s="16"/>
      <c r="T747" s="16"/>
      <c r="U747" s="59"/>
      <c r="V747" s="16"/>
      <c r="W747" s="16"/>
      <c r="X747" s="59"/>
      <c r="Y747" s="16"/>
      <c r="Z747" s="16"/>
      <c r="AA747" s="59"/>
      <c r="AB747" s="16"/>
      <c r="AC747" s="16"/>
      <c r="AD747" s="34"/>
      <c r="AE747" s="60"/>
      <c r="AF747" s="34"/>
      <c r="AG747" s="34"/>
      <c r="AH747" s="34"/>
      <c r="AI747" s="34"/>
      <c r="AJ747" s="60"/>
      <c r="AK747" s="34"/>
      <c r="AL747" s="34"/>
      <c r="AM747" s="34"/>
      <c r="AN747" s="34"/>
      <c r="AO747" s="34"/>
      <c r="AP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67"/>
      <c r="BM747" s="67"/>
      <c r="BN747" s="34"/>
      <c r="BO747" s="34"/>
      <c r="BP747" s="34"/>
      <c r="BQ747" s="34"/>
      <c r="BR747" s="34"/>
      <c r="BS747" s="67"/>
      <c r="BT747" s="67"/>
      <c r="BU747" s="34"/>
      <c r="BV747" s="34"/>
      <c r="BW747" s="34"/>
      <c r="BX747" s="34"/>
      <c r="BY747" s="34"/>
      <c r="BZ747" s="34"/>
      <c r="CR747" s="34"/>
      <c r="CS747" s="34"/>
      <c r="CT747" s="34"/>
      <c r="CU747" s="34"/>
      <c r="CV747" s="34"/>
      <c r="CW747" s="34"/>
      <c r="CX747" s="34"/>
      <c r="CY747" s="34"/>
      <c r="CZ747" s="34"/>
      <c r="DA747" s="34"/>
      <c r="DB747" s="34"/>
      <c r="DC747" s="34"/>
      <c r="DD747" s="34"/>
      <c r="DE747" s="34"/>
      <c r="DF747" s="58"/>
      <c r="DG747" s="58"/>
      <c r="DH747" s="58"/>
      <c r="DI747" s="16"/>
    </row>
    <row r="748" spans="4:113" ht="15.75" customHeight="1" x14ac:dyDescent="0.35">
      <c r="D748" s="16"/>
      <c r="E748" s="16"/>
      <c r="G748" s="58"/>
      <c r="J748" s="58"/>
      <c r="L748" s="16"/>
      <c r="P748" s="16"/>
      <c r="T748" s="16"/>
      <c r="U748" s="59"/>
      <c r="V748" s="16"/>
      <c r="W748" s="16"/>
      <c r="X748" s="59"/>
      <c r="Y748" s="16"/>
      <c r="Z748" s="16"/>
      <c r="AA748" s="59"/>
      <c r="AB748" s="16"/>
      <c r="AC748" s="16"/>
      <c r="AD748" s="34"/>
      <c r="AE748" s="60"/>
      <c r="AF748" s="34"/>
      <c r="AG748" s="34"/>
      <c r="AH748" s="34"/>
      <c r="AI748" s="34"/>
      <c r="AJ748" s="60"/>
      <c r="AK748" s="34"/>
      <c r="AL748" s="34"/>
      <c r="AM748" s="34"/>
      <c r="AN748" s="34"/>
      <c r="AO748" s="34"/>
      <c r="AP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67"/>
      <c r="BM748" s="67"/>
      <c r="BN748" s="34"/>
      <c r="BO748" s="34"/>
      <c r="BP748" s="34"/>
      <c r="BQ748" s="34"/>
      <c r="BR748" s="34"/>
      <c r="BS748" s="67"/>
      <c r="BT748" s="67"/>
      <c r="BU748" s="34"/>
      <c r="BV748" s="34"/>
      <c r="BW748" s="34"/>
      <c r="BX748" s="34"/>
      <c r="BY748" s="34"/>
      <c r="BZ748" s="34"/>
      <c r="CR748" s="34"/>
      <c r="CS748" s="34"/>
      <c r="CT748" s="34"/>
      <c r="CU748" s="34"/>
      <c r="CV748" s="34"/>
      <c r="CW748" s="34"/>
      <c r="CX748" s="34"/>
      <c r="CY748" s="34"/>
      <c r="CZ748" s="34"/>
      <c r="DA748" s="34"/>
      <c r="DB748" s="34"/>
      <c r="DC748" s="34"/>
      <c r="DD748" s="34"/>
      <c r="DE748" s="34"/>
      <c r="DF748" s="58"/>
      <c r="DG748" s="58"/>
      <c r="DH748" s="58"/>
      <c r="DI748" s="16"/>
    </row>
    <row r="749" spans="4:113" ht="15.75" customHeight="1" x14ac:dyDescent="0.35">
      <c r="D749" s="16"/>
      <c r="E749" s="16"/>
      <c r="G749" s="58"/>
      <c r="J749" s="58"/>
      <c r="L749" s="16"/>
      <c r="P749" s="16"/>
      <c r="T749" s="16"/>
      <c r="U749" s="59"/>
      <c r="V749" s="16"/>
      <c r="W749" s="16"/>
      <c r="X749" s="59"/>
      <c r="Y749" s="16"/>
      <c r="Z749" s="16"/>
      <c r="AA749" s="59"/>
      <c r="AB749" s="16"/>
      <c r="AC749" s="16"/>
      <c r="AD749" s="34"/>
      <c r="AE749" s="60"/>
      <c r="AF749" s="34"/>
      <c r="AG749" s="34"/>
      <c r="AH749" s="34"/>
      <c r="AI749" s="34"/>
      <c r="AJ749" s="60"/>
      <c r="AK749" s="34"/>
      <c r="AL749" s="34"/>
      <c r="AM749" s="34"/>
      <c r="AN749" s="34"/>
      <c r="AO749" s="34"/>
      <c r="AP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67"/>
      <c r="BM749" s="67"/>
      <c r="BN749" s="34"/>
      <c r="BO749" s="34"/>
      <c r="BP749" s="34"/>
      <c r="BQ749" s="34"/>
      <c r="BR749" s="34"/>
      <c r="BS749" s="67"/>
      <c r="BT749" s="67"/>
      <c r="BU749" s="34"/>
      <c r="BV749" s="34"/>
      <c r="BW749" s="34"/>
      <c r="BX749" s="34"/>
      <c r="BY749" s="34"/>
      <c r="BZ749" s="34"/>
      <c r="CR749" s="34"/>
      <c r="CS749" s="34"/>
      <c r="CT749" s="34"/>
      <c r="CU749" s="34"/>
      <c r="CV749" s="34"/>
      <c r="CW749" s="34"/>
      <c r="CX749" s="34"/>
      <c r="CY749" s="34"/>
      <c r="CZ749" s="34"/>
      <c r="DA749" s="34"/>
      <c r="DB749" s="34"/>
      <c r="DC749" s="34"/>
      <c r="DD749" s="34"/>
      <c r="DE749" s="34"/>
      <c r="DF749" s="58"/>
      <c r="DG749" s="58"/>
      <c r="DH749" s="58"/>
      <c r="DI749" s="16"/>
    </row>
    <row r="750" spans="4:113" ht="15.75" customHeight="1" x14ac:dyDescent="0.35">
      <c r="D750" s="16"/>
      <c r="E750" s="16"/>
      <c r="G750" s="58"/>
      <c r="J750" s="58"/>
      <c r="L750" s="16"/>
      <c r="P750" s="16"/>
      <c r="T750" s="16"/>
      <c r="U750" s="59"/>
      <c r="V750" s="16"/>
      <c r="W750" s="16"/>
      <c r="X750" s="59"/>
      <c r="Y750" s="16"/>
      <c r="Z750" s="16"/>
      <c r="AA750" s="59"/>
      <c r="AB750" s="16"/>
      <c r="AC750" s="16"/>
      <c r="AD750" s="34"/>
      <c r="AE750" s="60"/>
      <c r="AF750" s="34"/>
      <c r="AG750" s="34"/>
      <c r="AH750" s="34"/>
      <c r="AI750" s="34"/>
      <c r="AJ750" s="60"/>
      <c r="AK750" s="34"/>
      <c r="AL750" s="34"/>
      <c r="AM750" s="34"/>
      <c r="AN750" s="34"/>
      <c r="AO750" s="34"/>
      <c r="AP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67"/>
      <c r="BM750" s="67"/>
      <c r="BN750" s="34"/>
      <c r="BO750" s="34"/>
      <c r="BP750" s="34"/>
      <c r="BQ750" s="34"/>
      <c r="BR750" s="34"/>
      <c r="BS750" s="67"/>
      <c r="BT750" s="67"/>
      <c r="BU750" s="34"/>
      <c r="BV750" s="34"/>
      <c r="BW750" s="34"/>
      <c r="BX750" s="34"/>
      <c r="BY750" s="34"/>
      <c r="BZ750" s="34"/>
      <c r="CR750" s="34"/>
      <c r="CS750" s="34"/>
      <c r="CT750" s="34"/>
      <c r="CU750" s="34"/>
      <c r="CV750" s="34"/>
      <c r="CW750" s="34"/>
      <c r="CX750" s="34"/>
      <c r="CY750" s="34"/>
      <c r="CZ750" s="34"/>
      <c r="DA750" s="34"/>
      <c r="DB750" s="34"/>
      <c r="DC750" s="34"/>
      <c r="DD750" s="34"/>
      <c r="DE750" s="34"/>
      <c r="DF750" s="58"/>
      <c r="DG750" s="58"/>
      <c r="DH750" s="58"/>
      <c r="DI750" s="16"/>
    </row>
    <row r="751" spans="4:113" ht="15.75" customHeight="1" x14ac:dyDescent="0.35">
      <c r="D751" s="16"/>
      <c r="E751" s="16"/>
      <c r="G751" s="58"/>
      <c r="J751" s="58"/>
      <c r="L751" s="16"/>
      <c r="P751" s="16"/>
      <c r="T751" s="16"/>
      <c r="U751" s="59"/>
      <c r="V751" s="16"/>
      <c r="W751" s="16"/>
      <c r="X751" s="59"/>
      <c r="Y751" s="16"/>
      <c r="Z751" s="16"/>
      <c r="AA751" s="59"/>
      <c r="AB751" s="16"/>
      <c r="AC751" s="16"/>
      <c r="AD751" s="34"/>
      <c r="AE751" s="60"/>
      <c r="AF751" s="34"/>
      <c r="AG751" s="34"/>
      <c r="AH751" s="34"/>
      <c r="AI751" s="34"/>
      <c r="AJ751" s="60"/>
      <c r="AK751" s="34"/>
      <c r="AL751" s="34"/>
      <c r="AM751" s="34"/>
      <c r="AN751" s="34"/>
      <c r="AO751" s="34"/>
      <c r="AP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67"/>
      <c r="BM751" s="67"/>
      <c r="BN751" s="34"/>
      <c r="BO751" s="34"/>
      <c r="BP751" s="34"/>
      <c r="BQ751" s="34"/>
      <c r="BR751" s="34"/>
      <c r="BS751" s="67"/>
      <c r="BT751" s="67"/>
      <c r="BU751" s="34"/>
      <c r="BV751" s="34"/>
      <c r="BW751" s="34"/>
      <c r="BX751" s="34"/>
      <c r="BY751" s="34"/>
      <c r="BZ751" s="34"/>
      <c r="CR751" s="34"/>
      <c r="CS751" s="34"/>
      <c r="CT751" s="34"/>
      <c r="CU751" s="34"/>
      <c r="CV751" s="34"/>
      <c r="CW751" s="34"/>
      <c r="CX751" s="34"/>
      <c r="CY751" s="34"/>
      <c r="CZ751" s="34"/>
      <c r="DA751" s="34"/>
      <c r="DB751" s="34"/>
      <c r="DC751" s="34"/>
      <c r="DD751" s="34"/>
      <c r="DE751" s="34"/>
      <c r="DF751" s="58"/>
      <c r="DG751" s="58"/>
      <c r="DH751" s="58"/>
      <c r="DI751" s="16"/>
    </row>
    <row r="752" spans="4:113" ht="15.75" customHeight="1" x14ac:dyDescent="0.35">
      <c r="D752" s="16"/>
      <c r="E752" s="16"/>
      <c r="G752" s="58"/>
      <c r="J752" s="58"/>
      <c r="L752" s="16"/>
      <c r="P752" s="16"/>
      <c r="T752" s="16"/>
      <c r="U752" s="59"/>
      <c r="V752" s="16"/>
      <c r="W752" s="16"/>
      <c r="X752" s="59"/>
      <c r="Y752" s="16"/>
      <c r="Z752" s="16"/>
      <c r="AA752" s="59"/>
      <c r="AB752" s="16"/>
      <c r="AC752" s="16"/>
      <c r="AD752" s="34"/>
      <c r="AE752" s="60"/>
      <c r="AF752" s="34"/>
      <c r="AG752" s="34"/>
      <c r="AH752" s="34"/>
      <c r="AI752" s="34"/>
      <c r="AJ752" s="60"/>
      <c r="AK752" s="34"/>
      <c r="AL752" s="34"/>
      <c r="AM752" s="34"/>
      <c r="AN752" s="34"/>
      <c r="AO752" s="34"/>
      <c r="AP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67"/>
      <c r="BM752" s="67"/>
      <c r="BN752" s="34"/>
      <c r="BO752" s="34"/>
      <c r="BP752" s="34"/>
      <c r="BQ752" s="34"/>
      <c r="BR752" s="34"/>
      <c r="BS752" s="67"/>
      <c r="BT752" s="67"/>
      <c r="BU752" s="34"/>
      <c r="BV752" s="34"/>
      <c r="BW752" s="34"/>
      <c r="BX752" s="34"/>
      <c r="BY752" s="34"/>
      <c r="BZ752" s="34"/>
      <c r="CR752" s="34"/>
      <c r="CS752" s="34"/>
      <c r="CT752" s="34"/>
      <c r="CU752" s="34"/>
      <c r="CV752" s="34"/>
      <c r="CW752" s="34"/>
      <c r="CX752" s="34"/>
      <c r="CY752" s="34"/>
      <c r="CZ752" s="34"/>
      <c r="DA752" s="34"/>
      <c r="DB752" s="34"/>
      <c r="DC752" s="34"/>
      <c r="DD752" s="34"/>
      <c r="DE752" s="34"/>
      <c r="DF752" s="58"/>
      <c r="DG752" s="58"/>
      <c r="DH752" s="58"/>
      <c r="DI752" s="16"/>
    </row>
    <row r="753" spans="4:113" ht="15.75" customHeight="1" x14ac:dyDescent="0.35">
      <c r="D753" s="16"/>
      <c r="E753" s="16"/>
      <c r="G753" s="58"/>
      <c r="J753" s="58"/>
      <c r="L753" s="16"/>
      <c r="P753" s="16"/>
      <c r="T753" s="16"/>
      <c r="U753" s="59"/>
      <c r="V753" s="16"/>
      <c r="W753" s="16"/>
      <c r="X753" s="59"/>
      <c r="Y753" s="16"/>
      <c r="Z753" s="16"/>
      <c r="AA753" s="59"/>
      <c r="AB753" s="16"/>
      <c r="AC753" s="16"/>
      <c r="AD753" s="34"/>
      <c r="AE753" s="60"/>
      <c r="AF753" s="34"/>
      <c r="AG753" s="34"/>
      <c r="AH753" s="34"/>
      <c r="AI753" s="34"/>
      <c r="AJ753" s="60"/>
      <c r="AK753" s="34"/>
      <c r="AL753" s="34"/>
      <c r="AM753" s="34"/>
      <c r="AN753" s="34"/>
      <c r="AO753" s="34"/>
      <c r="AP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67"/>
      <c r="BM753" s="67"/>
      <c r="BN753" s="34"/>
      <c r="BO753" s="34"/>
      <c r="BP753" s="34"/>
      <c r="BQ753" s="34"/>
      <c r="BR753" s="34"/>
      <c r="BS753" s="67"/>
      <c r="BT753" s="67"/>
      <c r="BU753" s="34"/>
      <c r="BV753" s="34"/>
      <c r="BW753" s="34"/>
      <c r="BX753" s="34"/>
      <c r="BY753" s="34"/>
      <c r="BZ753" s="34"/>
      <c r="CR753" s="34"/>
      <c r="CS753" s="34"/>
      <c r="CT753" s="34"/>
      <c r="CU753" s="34"/>
      <c r="CV753" s="34"/>
      <c r="CW753" s="34"/>
      <c r="CX753" s="34"/>
      <c r="CY753" s="34"/>
      <c r="CZ753" s="34"/>
      <c r="DA753" s="34"/>
      <c r="DB753" s="34"/>
      <c r="DC753" s="34"/>
      <c r="DD753" s="34"/>
      <c r="DE753" s="34"/>
      <c r="DF753" s="58"/>
      <c r="DG753" s="58"/>
      <c r="DH753" s="58"/>
      <c r="DI753" s="16"/>
    </row>
    <row r="754" spans="4:113" ht="15.75" customHeight="1" x14ac:dyDescent="0.35">
      <c r="D754" s="16"/>
      <c r="E754" s="16"/>
      <c r="G754" s="58"/>
      <c r="J754" s="58"/>
      <c r="L754" s="16"/>
      <c r="P754" s="16"/>
      <c r="T754" s="16"/>
      <c r="U754" s="59"/>
      <c r="V754" s="16"/>
      <c r="W754" s="16"/>
      <c r="X754" s="59"/>
      <c r="Y754" s="16"/>
      <c r="Z754" s="16"/>
      <c r="AA754" s="59"/>
      <c r="AB754" s="16"/>
      <c r="AC754" s="16"/>
      <c r="AD754" s="34"/>
      <c r="AE754" s="60"/>
      <c r="AF754" s="34"/>
      <c r="AG754" s="34"/>
      <c r="AH754" s="34"/>
      <c r="AI754" s="34"/>
      <c r="AJ754" s="60"/>
      <c r="AK754" s="34"/>
      <c r="AL754" s="34"/>
      <c r="AM754" s="34"/>
      <c r="AN754" s="34"/>
      <c r="AO754" s="34"/>
      <c r="AP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67"/>
      <c r="BM754" s="67"/>
      <c r="BN754" s="34"/>
      <c r="BO754" s="34"/>
      <c r="BP754" s="34"/>
      <c r="BQ754" s="34"/>
      <c r="BR754" s="34"/>
      <c r="BS754" s="67"/>
      <c r="BT754" s="67"/>
      <c r="BU754" s="34"/>
      <c r="BV754" s="34"/>
      <c r="BW754" s="34"/>
      <c r="BX754" s="34"/>
      <c r="BY754" s="34"/>
      <c r="BZ754" s="34"/>
      <c r="CR754" s="34"/>
      <c r="CS754" s="34"/>
      <c r="CT754" s="34"/>
      <c r="CU754" s="34"/>
      <c r="CV754" s="34"/>
      <c r="CW754" s="34"/>
      <c r="CX754" s="34"/>
      <c r="CY754" s="34"/>
      <c r="CZ754" s="34"/>
      <c r="DA754" s="34"/>
      <c r="DB754" s="34"/>
      <c r="DC754" s="34"/>
      <c r="DD754" s="34"/>
      <c r="DE754" s="34"/>
      <c r="DF754" s="58"/>
      <c r="DG754" s="58"/>
      <c r="DH754" s="58"/>
      <c r="DI754" s="16"/>
    </row>
    <row r="755" spans="4:113" ht="15.75" customHeight="1" x14ac:dyDescent="0.35">
      <c r="D755" s="16"/>
      <c r="E755" s="16"/>
      <c r="G755" s="58"/>
      <c r="J755" s="58"/>
      <c r="L755" s="16"/>
      <c r="P755" s="16"/>
      <c r="T755" s="16"/>
      <c r="U755" s="59"/>
      <c r="V755" s="16"/>
      <c r="W755" s="16"/>
      <c r="X755" s="59"/>
      <c r="Y755" s="16"/>
      <c r="Z755" s="16"/>
      <c r="AA755" s="59"/>
      <c r="AB755" s="16"/>
      <c r="AC755" s="16"/>
      <c r="AD755" s="34"/>
      <c r="AE755" s="60"/>
      <c r="AF755" s="34"/>
      <c r="AG755" s="34"/>
      <c r="AH755" s="34"/>
      <c r="AI755" s="34"/>
      <c r="AJ755" s="60"/>
      <c r="AK755" s="34"/>
      <c r="AL755" s="34"/>
      <c r="AM755" s="34"/>
      <c r="AN755" s="34"/>
      <c r="AO755" s="34"/>
      <c r="AP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67"/>
      <c r="BM755" s="67"/>
      <c r="BN755" s="34"/>
      <c r="BO755" s="34"/>
      <c r="BP755" s="34"/>
      <c r="BQ755" s="34"/>
      <c r="BR755" s="34"/>
      <c r="BS755" s="67"/>
      <c r="BT755" s="67"/>
      <c r="BU755" s="34"/>
      <c r="BV755" s="34"/>
      <c r="BW755" s="34"/>
      <c r="BX755" s="34"/>
      <c r="BY755" s="34"/>
      <c r="BZ755" s="34"/>
      <c r="CR755" s="34"/>
      <c r="CS755" s="34"/>
      <c r="CT755" s="34"/>
      <c r="CU755" s="34"/>
      <c r="CV755" s="34"/>
      <c r="CW755" s="34"/>
      <c r="CX755" s="34"/>
      <c r="CY755" s="34"/>
      <c r="CZ755" s="34"/>
      <c r="DA755" s="34"/>
      <c r="DB755" s="34"/>
      <c r="DC755" s="34"/>
      <c r="DD755" s="34"/>
      <c r="DE755" s="34"/>
      <c r="DF755" s="58"/>
      <c r="DG755" s="58"/>
      <c r="DH755" s="58"/>
      <c r="DI755" s="16"/>
    </row>
    <row r="756" spans="4:113" ht="15.75" customHeight="1" x14ac:dyDescent="0.35">
      <c r="D756" s="16"/>
      <c r="E756" s="16"/>
      <c r="G756" s="58"/>
      <c r="J756" s="58"/>
      <c r="L756" s="16"/>
      <c r="P756" s="16"/>
      <c r="T756" s="16"/>
      <c r="U756" s="59"/>
      <c r="V756" s="16"/>
      <c r="W756" s="16"/>
      <c r="X756" s="59"/>
      <c r="Y756" s="16"/>
      <c r="Z756" s="16"/>
      <c r="AA756" s="59"/>
      <c r="AB756" s="16"/>
      <c r="AC756" s="16"/>
      <c r="AD756" s="34"/>
      <c r="AE756" s="60"/>
      <c r="AF756" s="34"/>
      <c r="AG756" s="34"/>
      <c r="AH756" s="34"/>
      <c r="AI756" s="34"/>
      <c r="AJ756" s="60"/>
      <c r="AK756" s="34"/>
      <c r="AL756" s="34"/>
      <c r="AM756" s="34"/>
      <c r="AN756" s="34"/>
      <c r="AO756" s="34"/>
      <c r="AP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67"/>
      <c r="BM756" s="67"/>
      <c r="BN756" s="34"/>
      <c r="BO756" s="34"/>
      <c r="BP756" s="34"/>
      <c r="BQ756" s="34"/>
      <c r="BR756" s="34"/>
      <c r="BS756" s="67"/>
      <c r="BT756" s="67"/>
      <c r="BU756" s="34"/>
      <c r="BV756" s="34"/>
      <c r="BW756" s="34"/>
      <c r="BX756" s="34"/>
      <c r="BY756" s="34"/>
      <c r="BZ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58"/>
      <c r="DG756" s="58"/>
      <c r="DH756" s="58"/>
      <c r="DI756" s="16"/>
    </row>
    <row r="757" spans="4:113" ht="15.75" customHeight="1" x14ac:dyDescent="0.35">
      <c r="D757" s="16"/>
      <c r="E757" s="16"/>
      <c r="G757" s="58"/>
      <c r="J757" s="58"/>
      <c r="L757" s="16"/>
      <c r="P757" s="16"/>
      <c r="T757" s="16"/>
      <c r="U757" s="59"/>
      <c r="V757" s="16"/>
      <c r="W757" s="16"/>
      <c r="X757" s="59"/>
      <c r="Y757" s="16"/>
      <c r="Z757" s="16"/>
      <c r="AA757" s="59"/>
      <c r="AB757" s="16"/>
      <c r="AC757" s="16"/>
      <c r="AD757" s="34"/>
      <c r="AE757" s="60"/>
      <c r="AF757" s="34"/>
      <c r="AG757" s="34"/>
      <c r="AH757" s="34"/>
      <c r="AI757" s="34"/>
      <c r="AJ757" s="60"/>
      <c r="AK757" s="34"/>
      <c r="AL757" s="34"/>
      <c r="AM757" s="34"/>
      <c r="AN757" s="34"/>
      <c r="AO757" s="34"/>
      <c r="AP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67"/>
      <c r="BM757" s="67"/>
      <c r="BN757" s="34"/>
      <c r="BO757" s="34"/>
      <c r="BP757" s="34"/>
      <c r="BQ757" s="34"/>
      <c r="BR757" s="34"/>
      <c r="BS757" s="67"/>
      <c r="BT757" s="67"/>
      <c r="BU757" s="34"/>
      <c r="BV757" s="34"/>
      <c r="BW757" s="34"/>
      <c r="BX757" s="34"/>
      <c r="BY757" s="34"/>
      <c r="BZ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58"/>
      <c r="DG757" s="58"/>
      <c r="DH757" s="58"/>
      <c r="DI757" s="16"/>
    </row>
    <row r="758" spans="4:113" ht="15.75" customHeight="1" x14ac:dyDescent="0.35">
      <c r="D758" s="16"/>
      <c r="E758" s="16"/>
      <c r="G758" s="58"/>
      <c r="J758" s="58"/>
      <c r="L758" s="16"/>
      <c r="P758" s="16"/>
      <c r="T758" s="16"/>
      <c r="U758" s="59"/>
      <c r="V758" s="16"/>
      <c r="W758" s="16"/>
      <c r="X758" s="59"/>
      <c r="Y758" s="16"/>
      <c r="Z758" s="16"/>
      <c r="AA758" s="59"/>
      <c r="AB758" s="16"/>
      <c r="AC758" s="16"/>
      <c r="AD758" s="34"/>
      <c r="AE758" s="60"/>
      <c r="AF758" s="34"/>
      <c r="AG758" s="34"/>
      <c r="AH758" s="34"/>
      <c r="AI758" s="34"/>
      <c r="AJ758" s="60"/>
      <c r="AK758" s="34"/>
      <c r="AL758" s="34"/>
      <c r="AM758" s="34"/>
      <c r="AN758" s="34"/>
      <c r="AO758" s="34"/>
      <c r="AP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67"/>
      <c r="BM758" s="67"/>
      <c r="BN758" s="34"/>
      <c r="BO758" s="34"/>
      <c r="BP758" s="34"/>
      <c r="BQ758" s="34"/>
      <c r="BR758" s="34"/>
      <c r="BS758" s="67"/>
      <c r="BT758" s="67"/>
      <c r="BU758" s="34"/>
      <c r="BV758" s="34"/>
      <c r="BW758" s="34"/>
      <c r="BX758" s="34"/>
      <c r="BY758" s="34"/>
      <c r="BZ758" s="34"/>
      <c r="CR758" s="34"/>
      <c r="CS758" s="34"/>
      <c r="CT758" s="34"/>
      <c r="CU758" s="34"/>
      <c r="CV758" s="34"/>
      <c r="CW758" s="34"/>
      <c r="CX758" s="34"/>
      <c r="CY758" s="34"/>
      <c r="CZ758" s="34"/>
      <c r="DA758" s="34"/>
      <c r="DB758" s="34"/>
      <c r="DC758" s="34"/>
      <c r="DD758" s="34"/>
      <c r="DE758" s="34"/>
      <c r="DF758" s="58"/>
      <c r="DG758" s="58"/>
      <c r="DH758" s="58"/>
      <c r="DI758" s="16"/>
    </row>
    <row r="759" spans="4:113" ht="15.75" customHeight="1" x14ac:dyDescent="0.35">
      <c r="D759" s="16"/>
      <c r="E759" s="16"/>
      <c r="G759" s="58"/>
      <c r="J759" s="58"/>
      <c r="L759" s="16"/>
      <c r="P759" s="16"/>
      <c r="T759" s="16"/>
      <c r="U759" s="59"/>
      <c r="V759" s="16"/>
      <c r="W759" s="16"/>
      <c r="X759" s="59"/>
      <c r="Y759" s="16"/>
      <c r="Z759" s="16"/>
      <c r="AA759" s="59"/>
      <c r="AB759" s="16"/>
      <c r="AC759" s="16"/>
      <c r="AD759" s="34"/>
      <c r="AE759" s="60"/>
      <c r="AF759" s="34"/>
      <c r="AG759" s="34"/>
      <c r="AH759" s="34"/>
      <c r="AI759" s="34"/>
      <c r="AJ759" s="60"/>
      <c r="AK759" s="34"/>
      <c r="AL759" s="34"/>
      <c r="AM759" s="34"/>
      <c r="AN759" s="34"/>
      <c r="AO759" s="34"/>
      <c r="AP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67"/>
      <c r="BM759" s="67"/>
      <c r="BN759" s="34"/>
      <c r="BO759" s="34"/>
      <c r="BP759" s="34"/>
      <c r="BQ759" s="34"/>
      <c r="BR759" s="34"/>
      <c r="BS759" s="67"/>
      <c r="BT759" s="67"/>
      <c r="BU759" s="34"/>
      <c r="BV759" s="34"/>
      <c r="BW759" s="34"/>
      <c r="BX759" s="34"/>
      <c r="BY759" s="34"/>
      <c r="BZ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58"/>
      <c r="DG759" s="58"/>
      <c r="DH759" s="58"/>
      <c r="DI759" s="16"/>
    </row>
    <row r="760" spans="4:113" ht="15.75" customHeight="1" x14ac:dyDescent="0.35">
      <c r="D760" s="16"/>
      <c r="E760" s="16"/>
      <c r="G760" s="58"/>
      <c r="J760" s="58"/>
      <c r="L760" s="16"/>
      <c r="P760" s="16"/>
      <c r="T760" s="16"/>
      <c r="U760" s="59"/>
      <c r="V760" s="16"/>
      <c r="W760" s="16"/>
      <c r="X760" s="59"/>
      <c r="Y760" s="16"/>
      <c r="Z760" s="16"/>
      <c r="AA760" s="59"/>
      <c r="AB760" s="16"/>
      <c r="AC760" s="16"/>
      <c r="AD760" s="34"/>
      <c r="AE760" s="60"/>
      <c r="AF760" s="34"/>
      <c r="AG760" s="34"/>
      <c r="AH760" s="34"/>
      <c r="AI760" s="34"/>
      <c r="AJ760" s="60"/>
      <c r="AK760" s="34"/>
      <c r="AL760" s="34"/>
      <c r="AM760" s="34"/>
      <c r="AN760" s="34"/>
      <c r="AO760" s="34"/>
      <c r="AP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67"/>
      <c r="BM760" s="67"/>
      <c r="BN760" s="34"/>
      <c r="BO760" s="34"/>
      <c r="BP760" s="34"/>
      <c r="BQ760" s="34"/>
      <c r="BR760" s="34"/>
      <c r="BS760" s="67"/>
      <c r="BT760" s="67"/>
      <c r="BU760" s="34"/>
      <c r="BV760" s="34"/>
      <c r="BW760" s="34"/>
      <c r="BX760" s="34"/>
      <c r="BY760" s="34"/>
      <c r="BZ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58"/>
      <c r="DG760" s="58"/>
      <c r="DH760" s="58"/>
      <c r="DI760" s="16"/>
    </row>
    <row r="761" spans="4:113" ht="15.75" customHeight="1" x14ac:dyDescent="0.35">
      <c r="D761" s="16"/>
      <c r="E761" s="16"/>
      <c r="G761" s="58"/>
      <c r="J761" s="58"/>
      <c r="L761" s="16"/>
      <c r="P761" s="16"/>
      <c r="T761" s="16"/>
      <c r="U761" s="59"/>
      <c r="V761" s="16"/>
      <c r="W761" s="16"/>
      <c r="X761" s="59"/>
      <c r="Y761" s="16"/>
      <c r="Z761" s="16"/>
      <c r="AA761" s="59"/>
      <c r="AB761" s="16"/>
      <c r="AC761" s="16"/>
      <c r="AD761" s="34"/>
      <c r="AE761" s="60"/>
      <c r="AF761" s="34"/>
      <c r="AG761" s="34"/>
      <c r="AH761" s="34"/>
      <c r="AI761" s="34"/>
      <c r="AJ761" s="60"/>
      <c r="AK761" s="34"/>
      <c r="AL761" s="34"/>
      <c r="AM761" s="34"/>
      <c r="AN761" s="34"/>
      <c r="AO761" s="34"/>
      <c r="AP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67"/>
      <c r="BM761" s="67"/>
      <c r="BN761" s="34"/>
      <c r="BO761" s="34"/>
      <c r="BP761" s="34"/>
      <c r="BQ761" s="34"/>
      <c r="BR761" s="34"/>
      <c r="BS761" s="67"/>
      <c r="BT761" s="67"/>
      <c r="BU761" s="34"/>
      <c r="BV761" s="34"/>
      <c r="BW761" s="34"/>
      <c r="BX761" s="34"/>
      <c r="BY761" s="34"/>
      <c r="BZ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58"/>
      <c r="DG761" s="58"/>
      <c r="DH761" s="58"/>
      <c r="DI761" s="16"/>
    </row>
    <row r="762" spans="4:113" ht="15.75" customHeight="1" x14ac:dyDescent="0.35">
      <c r="D762" s="16"/>
      <c r="E762" s="16"/>
      <c r="G762" s="58"/>
      <c r="J762" s="58"/>
      <c r="L762" s="16"/>
      <c r="P762" s="16"/>
      <c r="T762" s="16"/>
      <c r="U762" s="59"/>
      <c r="V762" s="16"/>
      <c r="W762" s="16"/>
      <c r="X762" s="59"/>
      <c r="Y762" s="16"/>
      <c r="Z762" s="16"/>
      <c r="AA762" s="59"/>
      <c r="AB762" s="16"/>
      <c r="AC762" s="16"/>
      <c r="AD762" s="34"/>
      <c r="AE762" s="60"/>
      <c r="AF762" s="34"/>
      <c r="AG762" s="34"/>
      <c r="AH762" s="34"/>
      <c r="AI762" s="34"/>
      <c r="AJ762" s="60"/>
      <c r="AK762" s="34"/>
      <c r="AL762" s="34"/>
      <c r="AM762" s="34"/>
      <c r="AN762" s="34"/>
      <c r="AO762" s="34"/>
      <c r="AP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67"/>
      <c r="BM762" s="67"/>
      <c r="BN762" s="34"/>
      <c r="BO762" s="34"/>
      <c r="BP762" s="34"/>
      <c r="BQ762" s="34"/>
      <c r="BR762" s="34"/>
      <c r="BS762" s="67"/>
      <c r="BT762" s="67"/>
      <c r="BU762" s="34"/>
      <c r="BV762" s="34"/>
      <c r="BW762" s="34"/>
      <c r="BX762" s="34"/>
      <c r="BY762" s="34"/>
      <c r="BZ762" s="34"/>
      <c r="CR762" s="34"/>
      <c r="CS762" s="34"/>
      <c r="CT762" s="34"/>
      <c r="CU762" s="34"/>
      <c r="CV762" s="34"/>
      <c r="CW762" s="34"/>
      <c r="CX762" s="34"/>
      <c r="CY762" s="34"/>
      <c r="CZ762" s="34"/>
      <c r="DA762" s="34"/>
      <c r="DB762" s="34"/>
      <c r="DC762" s="34"/>
      <c r="DD762" s="34"/>
      <c r="DE762" s="34"/>
      <c r="DF762" s="58"/>
      <c r="DG762" s="58"/>
      <c r="DH762" s="58"/>
      <c r="DI762" s="16"/>
    </row>
    <row r="763" spans="4:113" ht="15.75" customHeight="1" x14ac:dyDescent="0.35">
      <c r="D763" s="16"/>
      <c r="E763" s="16"/>
      <c r="G763" s="58"/>
      <c r="J763" s="58"/>
      <c r="L763" s="16"/>
      <c r="P763" s="16"/>
      <c r="T763" s="16"/>
      <c r="U763" s="59"/>
      <c r="V763" s="16"/>
      <c r="W763" s="16"/>
      <c r="X763" s="59"/>
      <c r="Y763" s="16"/>
      <c r="Z763" s="16"/>
      <c r="AA763" s="59"/>
      <c r="AB763" s="16"/>
      <c r="AC763" s="16"/>
      <c r="AD763" s="34"/>
      <c r="AE763" s="60"/>
      <c r="AF763" s="34"/>
      <c r="AG763" s="34"/>
      <c r="AH763" s="34"/>
      <c r="AI763" s="34"/>
      <c r="AJ763" s="60"/>
      <c r="AK763" s="34"/>
      <c r="AL763" s="34"/>
      <c r="AM763" s="34"/>
      <c r="AN763" s="34"/>
      <c r="AO763" s="34"/>
      <c r="AP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67"/>
      <c r="BM763" s="67"/>
      <c r="BN763" s="34"/>
      <c r="BO763" s="34"/>
      <c r="BP763" s="34"/>
      <c r="BQ763" s="34"/>
      <c r="BR763" s="34"/>
      <c r="BS763" s="67"/>
      <c r="BT763" s="67"/>
      <c r="BU763" s="34"/>
      <c r="BV763" s="34"/>
      <c r="BW763" s="34"/>
      <c r="BX763" s="34"/>
      <c r="BY763" s="34"/>
      <c r="BZ763" s="34"/>
      <c r="CR763" s="34"/>
      <c r="CS763" s="34"/>
      <c r="CT763" s="34"/>
      <c r="CU763" s="34"/>
      <c r="CV763" s="34"/>
      <c r="CW763" s="34"/>
      <c r="CX763" s="34"/>
      <c r="CY763" s="34"/>
      <c r="CZ763" s="34"/>
      <c r="DA763" s="34"/>
      <c r="DB763" s="34"/>
      <c r="DC763" s="34"/>
      <c r="DD763" s="34"/>
      <c r="DE763" s="34"/>
      <c r="DF763" s="58"/>
      <c r="DG763" s="58"/>
      <c r="DH763" s="58"/>
      <c r="DI763" s="16"/>
    </row>
    <row r="764" spans="4:113" ht="15.75" customHeight="1" x14ac:dyDescent="0.35">
      <c r="D764" s="16"/>
      <c r="E764" s="16"/>
      <c r="G764" s="58"/>
      <c r="J764" s="58"/>
      <c r="L764" s="16"/>
      <c r="P764" s="16"/>
      <c r="T764" s="16"/>
      <c r="U764" s="59"/>
      <c r="V764" s="16"/>
      <c r="W764" s="16"/>
      <c r="X764" s="59"/>
      <c r="Y764" s="16"/>
      <c r="Z764" s="16"/>
      <c r="AA764" s="59"/>
      <c r="AB764" s="16"/>
      <c r="AC764" s="16"/>
      <c r="AD764" s="34"/>
      <c r="AE764" s="60"/>
      <c r="AF764" s="34"/>
      <c r="AG764" s="34"/>
      <c r="AH764" s="34"/>
      <c r="AI764" s="34"/>
      <c r="AJ764" s="60"/>
      <c r="AK764" s="34"/>
      <c r="AL764" s="34"/>
      <c r="AM764" s="34"/>
      <c r="AN764" s="34"/>
      <c r="AO764" s="34"/>
      <c r="AP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67"/>
      <c r="BM764" s="67"/>
      <c r="BN764" s="34"/>
      <c r="BO764" s="34"/>
      <c r="BP764" s="34"/>
      <c r="BQ764" s="34"/>
      <c r="BR764" s="34"/>
      <c r="BS764" s="67"/>
      <c r="BT764" s="67"/>
      <c r="BU764" s="34"/>
      <c r="BV764" s="34"/>
      <c r="BW764" s="34"/>
      <c r="BX764" s="34"/>
      <c r="BY764" s="34"/>
      <c r="BZ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58"/>
      <c r="DG764" s="58"/>
      <c r="DH764" s="58"/>
      <c r="DI764" s="16"/>
    </row>
    <row r="765" spans="4:113" ht="15.75" customHeight="1" x14ac:dyDescent="0.35">
      <c r="D765" s="16"/>
      <c r="E765" s="16"/>
      <c r="G765" s="58"/>
      <c r="J765" s="58"/>
      <c r="L765" s="16"/>
      <c r="P765" s="16"/>
      <c r="T765" s="16"/>
      <c r="U765" s="59"/>
      <c r="V765" s="16"/>
      <c r="W765" s="16"/>
      <c r="X765" s="59"/>
      <c r="Y765" s="16"/>
      <c r="Z765" s="16"/>
      <c r="AA765" s="59"/>
      <c r="AB765" s="16"/>
      <c r="AC765" s="16"/>
      <c r="AD765" s="34"/>
      <c r="AE765" s="60"/>
      <c r="AF765" s="34"/>
      <c r="AG765" s="34"/>
      <c r="AH765" s="34"/>
      <c r="AI765" s="34"/>
      <c r="AJ765" s="60"/>
      <c r="AK765" s="34"/>
      <c r="AL765" s="34"/>
      <c r="AM765" s="34"/>
      <c r="AN765" s="34"/>
      <c r="AO765" s="34"/>
      <c r="AP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67"/>
      <c r="BM765" s="67"/>
      <c r="BN765" s="34"/>
      <c r="BO765" s="34"/>
      <c r="BP765" s="34"/>
      <c r="BQ765" s="34"/>
      <c r="BR765" s="34"/>
      <c r="BS765" s="67"/>
      <c r="BT765" s="67"/>
      <c r="BU765" s="34"/>
      <c r="BV765" s="34"/>
      <c r="BW765" s="34"/>
      <c r="BX765" s="34"/>
      <c r="BY765" s="34"/>
      <c r="BZ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58"/>
      <c r="DG765" s="58"/>
      <c r="DH765" s="58"/>
      <c r="DI765" s="16"/>
    </row>
    <row r="766" spans="4:113" ht="15.75" customHeight="1" x14ac:dyDescent="0.35">
      <c r="D766" s="16"/>
      <c r="E766" s="16"/>
      <c r="G766" s="58"/>
      <c r="J766" s="58"/>
      <c r="L766" s="16"/>
      <c r="P766" s="16"/>
      <c r="T766" s="16"/>
      <c r="U766" s="59"/>
      <c r="V766" s="16"/>
      <c r="W766" s="16"/>
      <c r="X766" s="59"/>
      <c r="Y766" s="16"/>
      <c r="Z766" s="16"/>
      <c r="AA766" s="59"/>
      <c r="AB766" s="16"/>
      <c r="AC766" s="16"/>
      <c r="AD766" s="34"/>
      <c r="AE766" s="60"/>
      <c r="AF766" s="34"/>
      <c r="AG766" s="34"/>
      <c r="AH766" s="34"/>
      <c r="AI766" s="34"/>
      <c r="AJ766" s="60"/>
      <c r="AK766" s="34"/>
      <c r="AL766" s="34"/>
      <c r="AM766" s="34"/>
      <c r="AN766" s="34"/>
      <c r="AO766" s="34"/>
      <c r="AP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67"/>
      <c r="BM766" s="67"/>
      <c r="BN766" s="34"/>
      <c r="BO766" s="34"/>
      <c r="BP766" s="34"/>
      <c r="BQ766" s="34"/>
      <c r="BR766" s="34"/>
      <c r="BS766" s="67"/>
      <c r="BT766" s="67"/>
      <c r="BU766" s="34"/>
      <c r="BV766" s="34"/>
      <c r="BW766" s="34"/>
      <c r="BX766" s="34"/>
      <c r="BY766" s="34"/>
      <c r="BZ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58"/>
      <c r="DG766" s="58"/>
      <c r="DH766" s="58"/>
      <c r="DI766" s="16"/>
    </row>
    <row r="767" spans="4:113" ht="15.75" customHeight="1" x14ac:dyDescent="0.35">
      <c r="D767" s="16"/>
      <c r="E767" s="16"/>
      <c r="G767" s="58"/>
      <c r="J767" s="58"/>
      <c r="L767" s="16"/>
      <c r="P767" s="16"/>
      <c r="T767" s="16"/>
      <c r="U767" s="59"/>
      <c r="V767" s="16"/>
      <c r="W767" s="16"/>
      <c r="X767" s="59"/>
      <c r="Y767" s="16"/>
      <c r="Z767" s="16"/>
      <c r="AA767" s="59"/>
      <c r="AB767" s="16"/>
      <c r="AC767" s="16"/>
      <c r="AD767" s="34"/>
      <c r="AE767" s="60"/>
      <c r="AF767" s="34"/>
      <c r="AG767" s="34"/>
      <c r="AH767" s="34"/>
      <c r="AI767" s="34"/>
      <c r="AJ767" s="60"/>
      <c r="AK767" s="34"/>
      <c r="AL767" s="34"/>
      <c r="AM767" s="34"/>
      <c r="AN767" s="34"/>
      <c r="AO767" s="34"/>
      <c r="AP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67"/>
      <c r="BM767" s="67"/>
      <c r="BN767" s="34"/>
      <c r="BO767" s="34"/>
      <c r="BP767" s="34"/>
      <c r="BQ767" s="34"/>
      <c r="BR767" s="34"/>
      <c r="BS767" s="67"/>
      <c r="BT767" s="67"/>
      <c r="BU767" s="34"/>
      <c r="BV767" s="34"/>
      <c r="BW767" s="34"/>
      <c r="BX767" s="34"/>
      <c r="BY767" s="34"/>
      <c r="BZ767" s="34"/>
      <c r="CR767" s="34"/>
      <c r="CS767" s="34"/>
      <c r="CT767" s="34"/>
      <c r="CU767" s="34"/>
      <c r="CV767" s="34"/>
      <c r="CW767" s="34"/>
      <c r="CX767" s="34"/>
      <c r="CY767" s="34"/>
      <c r="CZ767" s="34"/>
      <c r="DA767" s="34"/>
      <c r="DB767" s="34"/>
      <c r="DC767" s="34"/>
      <c r="DD767" s="34"/>
      <c r="DE767" s="34"/>
      <c r="DF767" s="58"/>
      <c r="DG767" s="58"/>
      <c r="DH767" s="58"/>
      <c r="DI767" s="16"/>
    </row>
    <row r="768" spans="4:113" ht="15.75" customHeight="1" x14ac:dyDescent="0.35">
      <c r="D768" s="16"/>
      <c r="E768" s="16"/>
      <c r="G768" s="58"/>
      <c r="J768" s="58"/>
      <c r="L768" s="16"/>
      <c r="P768" s="16"/>
      <c r="T768" s="16"/>
      <c r="U768" s="59"/>
      <c r="V768" s="16"/>
      <c r="W768" s="16"/>
      <c r="X768" s="59"/>
      <c r="Y768" s="16"/>
      <c r="Z768" s="16"/>
      <c r="AA768" s="59"/>
      <c r="AB768" s="16"/>
      <c r="AC768" s="16"/>
      <c r="AD768" s="34"/>
      <c r="AE768" s="60"/>
      <c r="AF768" s="34"/>
      <c r="AG768" s="34"/>
      <c r="AH768" s="34"/>
      <c r="AI768" s="34"/>
      <c r="AJ768" s="60"/>
      <c r="AK768" s="34"/>
      <c r="AL768" s="34"/>
      <c r="AM768" s="34"/>
      <c r="AN768" s="34"/>
      <c r="AO768" s="34"/>
      <c r="AP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67"/>
      <c r="BM768" s="67"/>
      <c r="BN768" s="34"/>
      <c r="BO768" s="34"/>
      <c r="BP768" s="34"/>
      <c r="BQ768" s="34"/>
      <c r="BR768" s="34"/>
      <c r="BS768" s="67"/>
      <c r="BT768" s="67"/>
      <c r="BU768" s="34"/>
      <c r="BV768" s="34"/>
      <c r="BW768" s="34"/>
      <c r="BX768" s="34"/>
      <c r="BY768" s="34"/>
      <c r="BZ768" s="34"/>
      <c r="CR768" s="34"/>
      <c r="CS768" s="34"/>
      <c r="CT768" s="34"/>
      <c r="CU768" s="34"/>
      <c r="CV768" s="34"/>
      <c r="CW768" s="34"/>
      <c r="CX768" s="34"/>
      <c r="CY768" s="34"/>
      <c r="CZ768" s="34"/>
      <c r="DA768" s="34"/>
      <c r="DB768" s="34"/>
      <c r="DC768" s="34"/>
      <c r="DD768" s="34"/>
      <c r="DE768" s="34"/>
      <c r="DF768" s="58"/>
      <c r="DG768" s="58"/>
      <c r="DH768" s="58"/>
      <c r="DI768" s="16"/>
    </row>
    <row r="769" spans="4:113" ht="15.75" customHeight="1" x14ac:dyDescent="0.35">
      <c r="D769" s="16"/>
      <c r="E769" s="16"/>
      <c r="G769" s="58"/>
      <c r="J769" s="58"/>
      <c r="L769" s="16"/>
      <c r="P769" s="16"/>
      <c r="T769" s="16"/>
      <c r="U769" s="59"/>
      <c r="V769" s="16"/>
      <c r="W769" s="16"/>
      <c r="X769" s="59"/>
      <c r="Y769" s="16"/>
      <c r="Z769" s="16"/>
      <c r="AA769" s="59"/>
      <c r="AB769" s="16"/>
      <c r="AC769" s="16"/>
      <c r="AD769" s="34"/>
      <c r="AE769" s="60"/>
      <c r="AF769" s="34"/>
      <c r="AG769" s="34"/>
      <c r="AH769" s="34"/>
      <c r="AI769" s="34"/>
      <c r="AJ769" s="60"/>
      <c r="AK769" s="34"/>
      <c r="AL769" s="34"/>
      <c r="AM769" s="34"/>
      <c r="AN769" s="34"/>
      <c r="AO769" s="34"/>
      <c r="AP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67"/>
      <c r="BM769" s="67"/>
      <c r="BN769" s="34"/>
      <c r="BO769" s="34"/>
      <c r="BP769" s="34"/>
      <c r="BQ769" s="34"/>
      <c r="BR769" s="34"/>
      <c r="BS769" s="67"/>
      <c r="BT769" s="67"/>
      <c r="BU769" s="34"/>
      <c r="BV769" s="34"/>
      <c r="BW769" s="34"/>
      <c r="BX769" s="34"/>
      <c r="BY769" s="34"/>
      <c r="BZ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58"/>
      <c r="DG769" s="58"/>
      <c r="DH769" s="58"/>
      <c r="DI769" s="16"/>
    </row>
    <row r="770" spans="4:113" ht="15.75" customHeight="1" x14ac:dyDescent="0.35">
      <c r="D770" s="16"/>
      <c r="E770" s="16"/>
      <c r="G770" s="58"/>
      <c r="J770" s="58"/>
      <c r="L770" s="16"/>
      <c r="P770" s="16"/>
      <c r="T770" s="16"/>
      <c r="U770" s="59"/>
      <c r="V770" s="16"/>
      <c r="W770" s="16"/>
      <c r="X770" s="59"/>
      <c r="Y770" s="16"/>
      <c r="Z770" s="16"/>
      <c r="AA770" s="59"/>
      <c r="AB770" s="16"/>
      <c r="AC770" s="16"/>
      <c r="AD770" s="34"/>
      <c r="AE770" s="60"/>
      <c r="AF770" s="34"/>
      <c r="AG770" s="34"/>
      <c r="AH770" s="34"/>
      <c r="AI770" s="34"/>
      <c r="AJ770" s="60"/>
      <c r="AK770" s="34"/>
      <c r="AL770" s="34"/>
      <c r="AM770" s="34"/>
      <c r="AN770" s="34"/>
      <c r="AO770" s="34"/>
      <c r="AP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67"/>
      <c r="BM770" s="67"/>
      <c r="BN770" s="34"/>
      <c r="BO770" s="34"/>
      <c r="BP770" s="34"/>
      <c r="BQ770" s="34"/>
      <c r="BR770" s="34"/>
      <c r="BS770" s="67"/>
      <c r="BT770" s="67"/>
      <c r="BU770" s="34"/>
      <c r="BV770" s="34"/>
      <c r="BW770" s="34"/>
      <c r="BX770" s="34"/>
      <c r="BY770" s="34"/>
      <c r="BZ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58"/>
      <c r="DG770" s="58"/>
      <c r="DH770" s="58"/>
      <c r="DI770" s="16"/>
    </row>
    <row r="771" spans="4:113" ht="15.75" customHeight="1" x14ac:dyDescent="0.35">
      <c r="D771" s="16"/>
      <c r="E771" s="16"/>
      <c r="G771" s="58"/>
      <c r="J771" s="58"/>
      <c r="L771" s="16"/>
      <c r="P771" s="16"/>
      <c r="T771" s="16"/>
      <c r="U771" s="59"/>
      <c r="V771" s="16"/>
      <c r="W771" s="16"/>
      <c r="X771" s="59"/>
      <c r="Y771" s="16"/>
      <c r="Z771" s="16"/>
      <c r="AA771" s="59"/>
      <c r="AB771" s="16"/>
      <c r="AC771" s="16"/>
      <c r="AD771" s="34"/>
      <c r="AE771" s="60"/>
      <c r="AF771" s="34"/>
      <c r="AG771" s="34"/>
      <c r="AH771" s="34"/>
      <c r="AI771" s="34"/>
      <c r="AJ771" s="60"/>
      <c r="AK771" s="34"/>
      <c r="AL771" s="34"/>
      <c r="AM771" s="34"/>
      <c r="AN771" s="34"/>
      <c r="AO771" s="34"/>
      <c r="AP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67"/>
      <c r="BM771" s="67"/>
      <c r="BN771" s="34"/>
      <c r="BO771" s="34"/>
      <c r="BP771" s="34"/>
      <c r="BQ771" s="34"/>
      <c r="BR771" s="34"/>
      <c r="BS771" s="67"/>
      <c r="BT771" s="67"/>
      <c r="BU771" s="34"/>
      <c r="BV771" s="34"/>
      <c r="BW771" s="34"/>
      <c r="BX771" s="34"/>
      <c r="BY771" s="34"/>
      <c r="BZ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58"/>
      <c r="DG771" s="58"/>
      <c r="DH771" s="58"/>
      <c r="DI771" s="16"/>
    </row>
    <row r="772" spans="4:113" ht="15.75" customHeight="1" x14ac:dyDescent="0.35">
      <c r="D772" s="16"/>
      <c r="E772" s="16"/>
      <c r="G772" s="58"/>
      <c r="J772" s="58"/>
      <c r="L772" s="16"/>
      <c r="P772" s="16"/>
      <c r="T772" s="16"/>
      <c r="U772" s="59"/>
      <c r="V772" s="16"/>
      <c r="W772" s="16"/>
      <c r="X772" s="59"/>
      <c r="Y772" s="16"/>
      <c r="Z772" s="16"/>
      <c r="AA772" s="59"/>
      <c r="AB772" s="16"/>
      <c r="AC772" s="16"/>
      <c r="AD772" s="34"/>
      <c r="AE772" s="60"/>
      <c r="AF772" s="34"/>
      <c r="AG772" s="34"/>
      <c r="AH772" s="34"/>
      <c r="AI772" s="34"/>
      <c r="AJ772" s="60"/>
      <c r="AK772" s="34"/>
      <c r="AL772" s="34"/>
      <c r="AM772" s="34"/>
      <c r="AN772" s="34"/>
      <c r="AO772" s="34"/>
      <c r="AP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67"/>
      <c r="BM772" s="67"/>
      <c r="BN772" s="34"/>
      <c r="BO772" s="34"/>
      <c r="BP772" s="34"/>
      <c r="BQ772" s="34"/>
      <c r="BR772" s="34"/>
      <c r="BS772" s="67"/>
      <c r="BT772" s="67"/>
      <c r="BU772" s="34"/>
      <c r="BV772" s="34"/>
      <c r="BW772" s="34"/>
      <c r="BX772" s="34"/>
      <c r="BY772" s="34"/>
      <c r="BZ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58"/>
      <c r="DG772" s="58"/>
      <c r="DH772" s="58"/>
      <c r="DI772" s="16"/>
    </row>
    <row r="773" spans="4:113" ht="15.75" customHeight="1" x14ac:dyDescent="0.35">
      <c r="D773" s="16"/>
      <c r="E773" s="16"/>
      <c r="G773" s="58"/>
      <c r="J773" s="58"/>
      <c r="L773" s="16"/>
      <c r="P773" s="16"/>
      <c r="T773" s="16"/>
      <c r="U773" s="59"/>
      <c r="V773" s="16"/>
      <c r="W773" s="16"/>
      <c r="X773" s="59"/>
      <c r="Y773" s="16"/>
      <c r="Z773" s="16"/>
      <c r="AA773" s="59"/>
      <c r="AB773" s="16"/>
      <c r="AC773" s="16"/>
      <c r="AD773" s="34"/>
      <c r="AE773" s="60"/>
      <c r="AF773" s="34"/>
      <c r="AG773" s="34"/>
      <c r="AH773" s="34"/>
      <c r="AI773" s="34"/>
      <c r="AJ773" s="60"/>
      <c r="AK773" s="34"/>
      <c r="AL773" s="34"/>
      <c r="AM773" s="34"/>
      <c r="AN773" s="34"/>
      <c r="AO773" s="34"/>
      <c r="AP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67"/>
      <c r="BM773" s="67"/>
      <c r="BN773" s="34"/>
      <c r="BO773" s="34"/>
      <c r="BP773" s="34"/>
      <c r="BQ773" s="34"/>
      <c r="BR773" s="34"/>
      <c r="BS773" s="67"/>
      <c r="BT773" s="67"/>
      <c r="BU773" s="34"/>
      <c r="BV773" s="34"/>
      <c r="BW773" s="34"/>
      <c r="BX773" s="34"/>
      <c r="BY773" s="34"/>
      <c r="BZ773" s="34"/>
      <c r="CR773" s="34"/>
      <c r="CS773" s="34"/>
      <c r="CT773" s="34"/>
      <c r="CU773" s="34"/>
      <c r="CV773" s="34"/>
      <c r="CW773" s="34"/>
      <c r="CX773" s="34"/>
      <c r="CY773" s="34"/>
      <c r="CZ773" s="34"/>
      <c r="DA773" s="34"/>
      <c r="DB773" s="34"/>
      <c r="DC773" s="34"/>
      <c r="DD773" s="34"/>
      <c r="DE773" s="34"/>
      <c r="DF773" s="58"/>
      <c r="DG773" s="58"/>
      <c r="DH773" s="58"/>
      <c r="DI773" s="16"/>
    </row>
    <row r="774" spans="4:113" ht="15.75" customHeight="1" x14ac:dyDescent="0.35">
      <c r="D774" s="16"/>
      <c r="E774" s="16"/>
      <c r="G774" s="58"/>
      <c r="J774" s="58"/>
      <c r="L774" s="16"/>
      <c r="P774" s="16"/>
      <c r="T774" s="16"/>
      <c r="U774" s="59"/>
      <c r="V774" s="16"/>
      <c r="W774" s="16"/>
      <c r="X774" s="59"/>
      <c r="Y774" s="16"/>
      <c r="Z774" s="16"/>
      <c r="AA774" s="59"/>
      <c r="AB774" s="16"/>
      <c r="AC774" s="16"/>
      <c r="AD774" s="34"/>
      <c r="AE774" s="60"/>
      <c r="AF774" s="34"/>
      <c r="AG774" s="34"/>
      <c r="AH774" s="34"/>
      <c r="AI774" s="34"/>
      <c r="AJ774" s="60"/>
      <c r="AK774" s="34"/>
      <c r="AL774" s="34"/>
      <c r="AM774" s="34"/>
      <c r="AN774" s="34"/>
      <c r="AO774" s="34"/>
      <c r="AP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67"/>
      <c r="BM774" s="67"/>
      <c r="BN774" s="34"/>
      <c r="BO774" s="34"/>
      <c r="BP774" s="34"/>
      <c r="BQ774" s="34"/>
      <c r="BR774" s="34"/>
      <c r="BS774" s="67"/>
      <c r="BT774" s="67"/>
      <c r="BU774" s="34"/>
      <c r="BV774" s="34"/>
      <c r="BW774" s="34"/>
      <c r="BX774" s="34"/>
      <c r="BY774" s="34"/>
      <c r="BZ774" s="34"/>
      <c r="CR774" s="34"/>
      <c r="CS774" s="34"/>
      <c r="CT774" s="34"/>
      <c r="CU774" s="34"/>
      <c r="CV774" s="34"/>
      <c r="CW774" s="34"/>
      <c r="CX774" s="34"/>
      <c r="CY774" s="34"/>
      <c r="CZ774" s="34"/>
      <c r="DA774" s="34"/>
      <c r="DB774" s="34"/>
      <c r="DC774" s="34"/>
      <c r="DD774" s="34"/>
      <c r="DE774" s="34"/>
      <c r="DF774" s="58"/>
      <c r="DG774" s="58"/>
      <c r="DH774" s="58"/>
      <c r="DI774" s="16"/>
    </row>
    <row r="775" spans="4:113" ht="15.75" customHeight="1" x14ac:dyDescent="0.35">
      <c r="D775" s="16"/>
      <c r="E775" s="16"/>
      <c r="G775" s="58"/>
      <c r="J775" s="58"/>
      <c r="L775" s="16"/>
      <c r="P775" s="16"/>
      <c r="T775" s="16"/>
      <c r="U775" s="59"/>
      <c r="V775" s="16"/>
      <c r="W775" s="16"/>
      <c r="X775" s="59"/>
      <c r="Y775" s="16"/>
      <c r="Z775" s="16"/>
      <c r="AA775" s="59"/>
      <c r="AB775" s="16"/>
      <c r="AC775" s="16"/>
      <c r="AD775" s="34"/>
      <c r="AE775" s="60"/>
      <c r="AF775" s="34"/>
      <c r="AG775" s="34"/>
      <c r="AH775" s="34"/>
      <c r="AI775" s="34"/>
      <c r="AJ775" s="60"/>
      <c r="AK775" s="34"/>
      <c r="AL775" s="34"/>
      <c r="AM775" s="34"/>
      <c r="AN775" s="34"/>
      <c r="AO775" s="34"/>
      <c r="AP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67"/>
      <c r="BM775" s="67"/>
      <c r="BN775" s="34"/>
      <c r="BO775" s="34"/>
      <c r="BP775" s="34"/>
      <c r="BQ775" s="34"/>
      <c r="BR775" s="34"/>
      <c r="BS775" s="67"/>
      <c r="BT775" s="67"/>
      <c r="BU775" s="34"/>
      <c r="BV775" s="34"/>
      <c r="BW775" s="34"/>
      <c r="BX775" s="34"/>
      <c r="BY775" s="34"/>
      <c r="BZ775" s="34"/>
      <c r="CR775" s="34"/>
      <c r="CS775" s="34"/>
      <c r="CT775" s="34"/>
      <c r="CU775" s="34"/>
      <c r="CV775" s="34"/>
      <c r="CW775" s="34"/>
      <c r="CX775" s="34"/>
      <c r="CY775" s="34"/>
      <c r="CZ775" s="34"/>
      <c r="DA775" s="34"/>
      <c r="DB775" s="34"/>
      <c r="DC775" s="34"/>
      <c r="DD775" s="34"/>
      <c r="DE775" s="34"/>
      <c r="DF775" s="58"/>
      <c r="DG775" s="58"/>
      <c r="DH775" s="58"/>
      <c r="DI775" s="16"/>
    </row>
    <row r="776" spans="4:113" ht="15.75" customHeight="1" x14ac:dyDescent="0.35">
      <c r="D776" s="16"/>
      <c r="E776" s="16"/>
      <c r="G776" s="58"/>
      <c r="J776" s="58"/>
      <c r="L776" s="16"/>
      <c r="P776" s="16"/>
      <c r="T776" s="16"/>
      <c r="U776" s="59"/>
      <c r="V776" s="16"/>
      <c r="W776" s="16"/>
      <c r="X776" s="59"/>
      <c r="Y776" s="16"/>
      <c r="Z776" s="16"/>
      <c r="AA776" s="59"/>
      <c r="AB776" s="16"/>
      <c r="AC776" s="16"/>
      <c r="AD776" s="34"/>
      <c r="AE776" s="60"/>
      <c r="AF776" s="34"/>
      <c r="AG776" s="34"/>
      <c r="AH776" s="34"/>
      <c r="AI776" s="34"/>
      <c r="AJ776" s="60"/>
      <c r="AK776" s="34"/>
      <c r="AL776" s="34"/>
      <c r="AM776" s="34"/>
      <c r="AN776" s="34"/>
      <c r="AO776" s="34"/>
      <c r="AP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67"/>
      <c r="BM776" s="67"/>
      <c r="BN776" s="34"/>
      <c r="BO776" s="34"/>
      <c r="BP776" s="34"/>
      <c r="BQ776" s="34"/>
      <c r="BR776" s="34"/>
      <c r="BS776" s="67"/>
      <c r="BT776" s="67"/>
      <c r="BU776" s="34"/>
      <c r="BV776" s="34"/>
      <c r="BW776" s="34"/>
      <c r="BX776" s="34"/>
      <c r="BY776" s="34"/>
      <c r="BZ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58"/>
      <c r="DG776" s="58"/>
      <c r="DH776" s="58"/>
      <c r="DI776" s="16"/>
    </row>
    <row r="777" spans="4:113" ht="15.75" customHeight="1" x14ac:dyDescent="0.35">
      <c r="D777" s="16"/>
      <c r="E777" s="16"/>
      <c r="G777" s="58"/>
      <c r="J777" s="58"/>
      <c r="L777" s="16"/>
      <c r="P777" s="16"/>
      <c r="T777" s="16"/>
      <c r="U777" s="59"/>
      <c r="V777" s="16"/>
      <c r="W777" s="16"/>
      <c r="X777" s="59"/>
      <c r="Y777" s="16"/>
      <c r="Z777" s="16"/>
      <c r="AA777" s="59"/>
      <c r="AB777" s="16"/>
      <c r="AC777" s="16"/>
      <c r="AD777" s="34"/>
      <c r="AE777" s="60"/>
      <c r="AF777" s="34"/>
      <c r="AG777" s="34"/>
      <c r="AH777" s="34"/>
      <c r="AI777" s="34"/>
      <c r="AJ777" s="60"/>
      <c r="AK777" s="34"/>
      <c r="AL777" s="34"/>
      <c r="AM777" s="34"/>
      <c r="AN777" s="34"/>
      <c r="AO777" s="34"/>
      <c r="AP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67"/>
      <c r="BM777" s="67"/>
      <c r="BN777" s="34"/>
      <c r="BO777" s="34"/>
      <c r="BP777" s="34"/>
      <c r="BQ777" s="34"/>
      <c r="BR777" s="34"/>
      <c r="BS777" s="67"/>
      <c r="BT777" s="67"/>
      <c r="BU777" s="34"/>
      <c r="BV777" s="34"/>
      <c r="BW777" s="34"/>
      <c r="BX777" s="34"/>
      <c r="BY777" s="34"/>
      <c r="BZ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58"/>
      <c r="DG777" s="58"/>
      <c r="DH777" s="58"/>
      <c r="DI777" s="16"/>
    </row>
    <row r="778" spans="4:113" ht="15.75" customHeight="1" x14ac:dyDescent="0.35">
      <c r="D778" s="16"/>
      <c r="E778" s="16"/>
      <c r="G778" s="58"/>
      <c r="J778" s="58"/>
      <c r="L778" s="16"/>
      <c r="P778" s="16"/>
      <c r="T778" s="16"/>
      <c r="U778" s="59"/>
      <c r="V778" s="16"/>
      <c r="W778" s="16"/>
      <c r="X778" s="59"/>
      <c r="Y778" s="16"/>
      <c r="Z778" s="16"/>
      <c r="AA778" s="59"/>
      <c r="AB778" s="16"/>
      <c r="AC778" s="16"/>
      <c r="AD778" s="34"/>
      <c r="AE778" s="60"/>
      <c r="AF778" s="34"/>
      <c r="AG778" s="34"/>
      <c r="AH778" s="34"/>
      <c r="AI778" s="34"/>
      <c r="AJ778" s="60"/>
      <c r="AK778" s="34"/>
      <c r="AL778" s="34"/>
      <c r="AM778" s="34"/>
      <c r="AN778" s="34"/>
      <c r="AO778" s="34"/>
      <c r="AP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67"/>
      <c r="BM778" s="67"/>
      <c r="BN778" s="34"/>
      <c r="BO778" s="34"/>
      <c r="BP778" s="34"/>
      <c r="BQ778" s="34"/>
      <c r="BR778" s="34"/>
      <c r="BS778" s="67"/>
      <c r="BT778" s="67"/>
      <c r="BU778" s="34"/>
      <c r="BV778" s="34"/>
      <c r="BW778" s="34"/>
      <c r="BX778" s="34"/>
      <c r="BY778" s="34"/>
      <c r="BZ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58"/>
      <c r="DG778" s="58"/>
      <c r="DH778" s="58"/>
      <c r="DI778" s="16"/>
    </row>
    <row r="779" spans="4:113" ht="15.75" customHeight="1" x14ac:dyDescent="0.35">
      <c r="D779" s="16"/>
      <c r="E779" s="16"/>
      <c r="G779" s="58"/>
      <c r="J779" s="58"/>
      <c r="L779" s="16"/>
      <c r="P779" s="16"/>
      <c r="T779" s="16"/>
      <c r="U779" s="59"/>
      <c r="V779" s="16"/>
      <c r="W779" s="16"/>
      <c r="X779" s="59"/>
      <c r="Y779" s="16"/>
      <c r="Z779" s="16"/>
      <c r="AA779" s="59"/>
      <c r="AB779" s="16"/>
      <c r="AC779" s="16"/>
      <c r="AD779" s="34"/>
      <c r="AE779" s="60"/>
      <c r="AF779" s="34"/>
      <c r="AG779" s="34"/>
      <c r="AH779" s="34"/>
      <c r="AI779" s="34"/>
      <c r="AJ779" s="60"/>
      <c r="AK779" s="34"/>
      <c r="AL779" s="34"/>
      <c r="AM779" s="34"/>
      <c r="AN779" s="34"/>
      <c r="AO779" s="34"/>
      <c r="AP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67"/>
      <c r="BM779" s="67"/>
      <c r="BN779" s="34"/>
      <c r="BO779" s="34"/>
      <c r="BP779" s="34"/>
      <c r="BQ779" s="34"/>
      <c r="BR779" s="34"/>
      <c r="BS779" s="67"/>
      <c r="BT779" s="67"/>
      <c r="BU779" s="34"/>
      <c r="BV779" s="34"/>
      <c r="BW779" s="34"/>
      <c r="BX779" s="34"/>
      <c r="BY779" s="34"/>
      <c r="BZ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58"/>
      <c r="DG779" s="58"/>
      <c r="DH779" s="58"/>
      <c r="DI779" s="16"/>
    </row>
    <row r="780" spans="4:113" ht="15.75" customHeight="1" x14ac:dyDescent="0.35">
      <c r="D780" s="16"/>
      <c r="E780" s="16"/>
      <c r="G780" s="58"/>
      <c r="J780" s="58"/>
      <c r="L780" s="16"/>
      <c r="P780" s="16"/>
      <c r="T780" s="16"/>
      <c r="U780" s="59"/>
      <c r="V780" s="16"/>
      <c r="W780" s="16"/>
      <c r="X780" s="59"/>
      <c r="Y780" s="16"/>
      <c r="Z780" s="16"/>
      <c r="AA780" s="59"/>
      <c r="AB780" s="16"/>
      <c r="AC780" s="16"/>
      <c r="AD780" s="34"/>
      <c r="AE780" s="60"/>
      <c r="AF780" s="34"/>
      <c r="AG780" s="34"/>
      <c r="AH780" s="34"/>
      <c r="AI780" s="34"/>
      <c r="AJ780" s="60"/>
      <c r="AK780" s="34"/>
      <c r="AL780" s="34"/>
      <c r="AM780" s="34"/>
      <c r="AN780" s="34"/>
      <c r="AO780" s="34"/>
      <c r="AP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67"/>
      <c r="BM780" s="67"/>
      <c r="BN780" s="34"/>
      <c r="BO780" s="34"/>
      <c r="BP780" s="34"/>
      <c r="BQ780" s="34"/>
      <c r="BR780" s="34"/>
      <c r="BS780" s="67"/>
      <c r="BT780" s="67"/>
      <c r="BU780" s="34"/>
      <c r="BV780" s="34"/>
      <c r="BW780" s="34"/>
      <c r="BX780" s="34"/>
      <c r="BY780" s="34"/>
      <c r="BZ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58"/>
      <c r="DG780" s="58"/>
      <c r="DH780" s="58"/>
      <c r="DI780" s="16"/>
    </row>
    <row r="781" spans="4:113" ht="15.75" customHeight="1" x14ac:dyDescent="0.35">
      <c r="D781" s="16"/>
      <c r="E781" s="16"/>
      <c r="G781" s="58"/>
      <c r="J781" s="58"/>
      <c r="L781" s="16"/>
      <c r="P781" s="16"/>
      <c r="T781" s="16"/>
      <c r="U781" s="59"/>
      <c r="V781" s="16"/>
      <c r="W781" s="16"/>
      <c r="X781" s="59"/>
      <c r="Y781" s="16"/>
      <c r="Z781" s="16"/>
      <c r="AA781" s="59"/>
      <c r="AB781" s="16"/>
      <c r="AC781" s="16"/>
      <c r="AD781" s="34"/>
      <c r="AE781" s="60"/>
      <c r="AF781" s="34"/>
      <c r="AG781" s="34"/>
      <c r="AH781" s="34"/>
      <c r="AI781" s="34"/>
      <c r="AJ781" s="60"/>
      <c r="AK781" s="34"/>
      <c r="AL781" s="34"/>
      <c r="AM781" s="34"/>
      <c r="AN781" s="34"/>
      <c r="AO781" s="34"/>
      <c r="AP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67"/>
      <c r="BM781" s="67"/>
      <c r="BN781" s="34"/>
      <c r="BO781" s="34"/>
      <c r="BP781" s="34"/>
      <c r="BQ781" s="34"/>
      <c r="BR781" s="34"/>
      <c r="BS781" s="67"/>
      <c r="BT781" s="67"/>
      <c r="BU781" s="34"/>
      <c r="BV781" s="34"/>
      <c r="BW781" s="34"/>
      <c r="BX781" s="34"/>
      <c r="BY781" s="34"/>
      <c r="BZ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58"/>
      <c r="DG781" s="58"/>
      <c r="DH781" s="58"/>
      <c r="DI781" s="16"/>
    </row>
    <row r="782" spans="4:113" ht="15.75" customHeight="1" x14ac:dyDescent="0.35">
      <c r="D782" s="16"/>
      <c r="E782" s="16"/>
      <c r="G782" s="58"/>
      <c r="J782" s="58"/>
      <c r="L782" s="16"/>
      <c r="P782" s="16"/>
      <c r="T782" s="16"/>
      <c r="U782" s="59"/>
      <c r="V782" s="16"/>
      <c r="W782" s="16"/>
      <c r="X782" s="59"/>
      <c r="Y782" s="16"/>
      <c r="Z782" s="16"/>
      <c r="AA782" s="59"/>
      <c r="AB782" s="16"/>
      <c r="AC782" s="16"/>
      <c r="AD782" s="34"/>
      <c r="AE782" s="60"/>
      <c r="AF782" s="34"/>
      <c r="AG782" s="34"/>
      <c r="AH782" s="34"/>
      <c r="AI782" s="34"/>
      <c r="AJ782" s="60"/>
      <c r="AK782" s="34"/>
      <c r="AL782" s="34"/>
      <c r="AM782" s="34"/>
      <c r="AN782" s="34"/>
      <c r="AO782" s="34"/>
      <c r="AP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67"/>
      <c r="BM782" s="67"/>
      <c r="BN782" s="34"/>
      <c r="BO782" s="34"/>
      <c r="BP782" s="34"/>
      <c r="BQ782" s="34"/>
      <c r="BR782" s="34"/>
      <c r="BS782" s="67"/>
      <c r="BT782" s="67"/>
      <c r="BU782" s="34"/>
      <c r="BV782" s="34"/>
      <c r="BW782" s="34"/>
      <c r="BX782" s="34"/>
      <c r="BY782" s="34"/>
      <c r="BZ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58"/>
      <c r="DG782" s="58"/>
      <c r="DH782" s="58"/>
      <c r="DI782" s="16"/>
    </row>
    <row r="783" spans="4:113" ht="15.75" customHeight="1" x14ac:dyDescent="0.35">
      <c r="D783" s="16"/>
      <c r="E783" s="16"/>
      <c r="G783" s="58"/>
      <c r="J783" s="58"/>
      <c r="L783" s="16"/>
      <c r="P783" s="16"/>
      <c r="T783" s="16"/>
      <c r="U783" s="59"/>
      <c r="V783" s="16"/>
      <c r="W783" s="16"/>
      <c r="X783" s="59"/>
      <c r="Y783" s="16"/>
      <c r="Z783" s="16"/>
      <c r="AA783" s="59"/>
      <c r="AB783" s="16"/>
      <c r="AC783" s="16"/>
      <c r="AD783" s="34"/>
      <c r="AE783" s="60"/>
      <c r="AF783" s="34"/>
      <c r="AG783" s="34"/>
      <c r="AH783" s="34"/>
      <c r="AI783" s="34"/>
      <c r="AJ783" s="60"/>
      <c r="AK783" s="34"/>
      <c r="AL783" s="34"/>
      <c r="AM783" s="34"/>
      <c r="AN783" s="34"/>
      <c r="AO783" s="34"/>
      <c r="AP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67"/>
      <c r="BM783" s="67"/>
      <c r="BN783" s="34"/>
      <c r="BO783" s="34"/>
      <c r="BP783" s="34"/>
      <c r="BQ783" s="34"/>
      <c r="BR783" s="34"/>
      <c r="BS783" s="67"/>
      <c r="BT783" s="67"/>
      <c r="BU783" s="34"/>
      <c r="BV783" s="34"/>
      <c r="BW783" s="34"/>
      <c r="BX783" s="34"/>
      <c r="BY783" s="34"/>
      <c r="BZ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58"/>
      <c r="DG783" s="58"/>
      <c r="DH783" s="58"/>
      <c r="DI783" s="16"/>
    </row>
    <row r="784" spans="4:113" ht="15.75" customHeight="1" x14ac:dyDescent="0.35">
      <c r="D784" s="16"/>
      <c r="E784" s="16"/>
      <c r="G784" s="58"/>
      <c r="J784" s="58"/>
      <c r="L784" s="16"/>
      <c r="P784" s="16"/>
      <c r="T784" s="16"/>
      <c r="U784" s="59"/>
      <c r="V784" s="16"/>
      <c r="W784" s="16"/>
      <c r="X784" s="59"/>
      <c r="Y784" s="16"/>
      <c r="Z784" s="16"/>
      <c r="AA784" s="59"/>
      <c r="AB784" s="16"/>
      <c r="AC784" s="16"/>
      <c r="AD784" s="34"/>
      <c r="AE784" s="60"/>
      <c r="AF784" s="34"/>
      <c r="AG784" s="34"/>
      <c r="AH784" s="34"/>
      <c r="AI784" s="34"/>
      <c r="AJ784" s="60"/>
      <c r="AK784" s="34"/>
      <c r="AL784" s="34"/>
      <c r="AM784" s="34"/>
      <c r="AN784" s="34"/>
      <c r="AO784" s="34"/>
      <c r="AP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67"/>
      <c r="BM784" s="67"/>
      <c r="BN784" s="34"/>
      <c r="BO784" s="34"/>
      <c r="BP784" s="34"/>
      <c r="BQ784" s="34"/>
      <c r="BR784" s="34"/>
      <c r="BS784" s="67"/>
      <c r="BT784" s="67"/>
      <c r="BU784" s="34"/>
      <c r="BV784" s="34"/>
      <c r="BW784" s="34"/>
      <c r="BX784" s="34"/>
      <c r="BY784" s="34"/>
      <c r="BZ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58"/>
      <c r="DG784" s="58"/>
      <c r="DH784" s="58"/>
      <c r="DI784" s="16"/>
    </row>
    <row r="785" spans="4:113" ht="15.75" customHeight="1" x14ac:dyDescent="0.35">
      <c r="D785" s="16"/>
      <c r="E785" s="16"/>
      <c r="G785" s="58"/>
      <c r="J785" s="58"/>
      <c r="L785" s="16"/>
      <c r="P785" s="16"/>
      <c r="T785" s="16"/>
      <c r="U785" s="59"/>
      <c r="V785" s="16"/>
      <c r="W785" s="16"/>
      <c r="X785" s="59"/>
      <c r="Y785" s="16"/>
      <c r="Z785" s="16"/>
      <c r="AA785" s="59"/>
      <c r="AB785" s="16"/>
      <c r="AC785" s="16"/>
      <c r="AD785" s="34"/>
      <c r="AE785" s="60"/>
      <c r="AF785" s="34"/>
      <c r="AG785" s="34"/>
      <c r="AH785" s="34"/>
      <c r="AI785" s="34"/>
      <c r="AJ785" s="60"/>
      <c r="AK785" s="34"/>
      <c r="AL785" s="34"/>
      <c r="AM785" s="34"/>
      <c r="AN785" s="34"/>
      <c r="AO785" s="34"/>
      <c r="AP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67"/>
      <c r="BM785" s="67"/>
      <c r="BN785" s="34"/>
      <c r="BO785" s="34"/>
      <c r="BP785" s="34"/>
      <c r="BQ785" s="34"/>
      <c r="BR785" s="34"/>
      <c r="BS785" s="67"/>
      <c r="BT785" s="67"/>
      <c r="BU785" s="34"/>
      <c r="BV785" s="34"/>
      <c r="BW785" s="34"/>
      <c r="BX785" s="34"/>
      <c r="BY785" s="34"/>
      <c r="BZ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58"/>
      <c r="DG785" s="58"/>
      <c r="DH785" s="58"/>
      <c r="DI785" s="16"/>
    </row>
    <row r="786" spans="4:113" ht="15.75" customHeight="1" x14ac:dyDescent="0.35">
      <c r="D786" s="16"/>
      <c r="E786" s="16"/>
      <c r="G786" s="58"/>
      <c r="J786" s="58"/>
      <c r="L786" s="16"/>
      <c r="P786" s="16"/>
      <c r="T786" s="16"/>
      <c r="U786" s="59"/>
      <c r="V786" s="16"/>
      <c r="W786" s="16"/>
      <c r="X786" s="59"/>
      <c r="Y786" s="16"/>
      <c r="Z786" s="16"/>
      <c r="AA786" s="59"/>
      <c r="AB786" s="16"/>
      <c r="AC786" s="16"/>
      <c r="AD786" s="34"/>
      <c r="AE786" s="60"/>
      <c r="AF786" s="34"/>
      <c r="AG786" s="34"/>
      <c r="AH786" s="34"/>
      <c r="AI786" s="34"/>
      <c r="AJ786" s="60"/>
      <c r="AK786" s="34"/>
      <c r="AL786" s="34"/>
      <c r="AM786" s="34"/>
      <c r="AN786" s="34"/>
      <c r="AO786" s="34"/>
      <c r="AP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67"/>
      <c r="BM786" s="67"/>
      <c r="BN786" s="34"/>
      <c r="BO786" s="34"/>
      <c r="BP786" s="34"/>
      <c r="BQ786" s="34"/>
      <c r="BR786" s="34"/>
      <c r="BS786" s="67"/>
      <c r="BT786" s="67"/>
      <c r="BU786" s="34"/>
      <c r="BV786" s="34"/>
      <c r="BW786" s="34"/>
      <c r="BX786" s="34"/>
      <c r="BY786" s="34"/>
      <c r="BZ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58"/>
      <c r="DG786" s="58"/>
      <c r="DH786" s="58"/>
      <c r="DI786" s="16"/>
    </row>
    <row r="787" spans="4:113" ht="15.75" customHeight="1" x14ac:dyDescent="0.35">
      <c r="D787" s="16"/>
      <c r="E787" s="16"/>
      <c r="G787" s="58"/>
      <c r="J787" s="58"/>
      <c r="L787" s="16"/>
      <c r="P787" s="16"/>
      <c r="T787" s="16"/>
      <c r="U787" s="59"/>
      <c r="V787" s="16"/>
      <c r="W787" s="16"/>
      <c r="X787" s="59"/>
      <c r="Y787" s="16"/>
      <c r="Z787" s="16"/>
      <c r="AA787" s="59"/>
      <c r="AB787" s="16"/>
      <c r="AC787" s="16"/>
      <c r="AD787" s="34"/>
      <c r="AE787" s="60"/>
      <c r="AF787" s="34"/>
      <c r="AG787" s="34"/>
      <c r="AH787" s="34"/>
      <c r="AI787" s="34"/>
      <c r="AJ787" s="60"/>
      <c r="AK787" s="34"/>
      <c r="AL787" s="34"/>
      <c r="AM787" s="34"/>
      <c r="AN787" s="34"/>
      <c r="AO787" s="34"/>
      <c r="AP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67"/>
      <c r="BM787" s="67"/>
      <c r="BN787" s="34"/>
      <c r="BO787" s="34"/>
      <c r="BP787" s="34"/>
      <c r="BQ787" s="34"/>
      <c r="BR787" s="34"/>
      <c r="BS787" s="67"/>
      <c r="BT787" s="67"/>
      <c r="BU787" s="34"/>
      <c r="BV787" s="34"/>
      <c r="BW787" s="34"/>
      <c r="BX787" s="34"/>
      <c r="BY787" s="34"/>
      <c r="BZ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58"/>
      <c r="DG787" s="58"/>
      <c r="DH787" s="58"/>
      <c r="DI787" s="16"/>
    </row>
    <row r="788" spans="4:113" ht="15.75" customHeight="1" x14ac:dyDescent="0.35">
      <c r="D788" s="16"/>
      <c r="E788" s="16"/>
      <c r="G788" s="58"/>
      <c r="J788" s="58"/>
      <c r="L788" s="16"/>
      <c r="P788" s="16"/>
      <c r="T788" s="16"/>
      <c r="U788" s="59"/>
      <c r="V788" s="16"/>
      <c r="W788" s="16"/>
      <c r="X788" s="59"/>
      <c r="Y788" s="16"/>
      <c r="Z788" s="16"/>
      <c r="AA788" s="59"/>
      <c r="AB788" s="16"/>
      <c r="AC788" s="16"/>
      <c r="AD788" s="34"/>
      <c r="AE788" s="60"/>
      <c r="AF788" s="34"/>
      <c r="AG788" s="34"/>
      <c r="AH788" s="34"/>
      <c r="AI788" s="34"/>
      <c r="AJ788" s="60"/>
      <c r="AK788" s="34"/>
      <c r="AL788" s="34"/>
      <c r="AM788" s="34"/>
      <c r="AN788" s="34"/>
      <c r="AO788" s="34"/>
      <c r="AP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67"/>
      <c r="BM788" s="67"/>
      <c r="BN788" s="34"/>
      <c r="BO788" s="34"/>
      <c r="BP788" s="34"/>
      <c r="BQ788" s="34"/>
      <c r="BR788" s="34"/>
      <c r="BS788" s="67"/>
      <c r="BT788" s="67"/>
      <c r="BU788" s="34"/>
      <c r="BV788" s="34"/>
      <c r="BW788" s="34"/>
      <c r="BX788" s="34"/>
      <c r="BY788" s="34"/>
      <c r="BZ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58"/>
      <c r="DG788" s="58"/>
      <c r="DH788" s="58"/>
      <c r="DI788" s="16"/>
    </row>
    <row r="789" spans="4:113" ht="15.75" customHeight="1" x14ac:dyDescent="0.35">
      <c r="D789" s="16"/>
      <c r="E789" s="16"/>
      <c r="G789" s="58"/>
      <c r="J789" s="58"/>
      <c r="L789" s="16"/>
      <c r="P789" s="16"/>
      <c r="T789" s="16"/>
      <c r="U789" s="59"/>
      <c r="V789" s="16"/>
      <c r="W789" s="16"/>
      <c r="X789" s="59"/>
      <c r="Y789" s="16"/>
      <c r="Z789" s="16"/>
      <c r="AA789" s="59"/>
      <c r="AB789" s="16"/>
      <c r="AC789" s="16"/>
      <c r="AD789" s="34"/>
      <c r="AE789" s="60"/>
      <c r="AF789" s="34"/>
      <c r="AG789" s="34"/>
      <c r="AH789" s="34"/>
      <c r="AI789" s="34"/>
      <c r="AJ789" s="60"/>
      <c r="AK789" s="34"/>
      <c r="AL789" s="34"/>
      <c r="AM789" s="34"/>
      <c r="AN789" s="34"/>
      <c r="AO789" s="34"/>
      <c r="AP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67"/>
      <c r="BM789" s="67"/>
      <c r="BN789" s="34"/>
      <c r="BO789" s="34"/>
      <c r="BP789" s="34"/>
      <c r="BQ789" s="34"/>
      <c r="BR789" s="34"/>
      <c r="BS789" s="67"/>
      <c r="BT789" s="67"/>
      <c r="BU789" s="34"/>
      <c r="BV789" s="34"/>
      <c r="BW789" s="34"/>
      <c r="BX789" s="34"/>
      <c r="BY789" s="34"/>
      <c r="BZ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58"/>
      <c r="DG789" s="58"/>
      <c r="DH789" s="58"/>
      <c r="DI789" s="16"/>
    </row>
    <row r="790" spans="4:113" ht="15.75" customHeight="1" x14ac:dyDescent="0.35">
      <c r="D790" s="16"/>
      <c r="E790" s="16"/>
      <c r="G790" s="58"/>
      <c r="J790" s="58"/>
      <c r="L790" s="16"/>
      <c r="P790" s="16"/>
      <c r="T790" s="16"/>
      <c r="U790" s="59"/>
      <c r="V790" s="16"/>
      <c r="W790" s="16"/>
      <c r="X790" s="59"/>
      <c r="Y790" s="16"/>
      <c r="Z790" s="16"/>
      <c r="AA790" s="59"/>
      <c r="AB790" s="16"/>
      <c r="AC790" s="16"/>
      <c r="AD790" s="34"/>
      <c r="AE790" s="60"/>
      <c r="AF790" s="34"/>
      <c r="AG790" s="34"/>
      <c r="AH790" s="34"/>
      <c r="AI790" s="34"/>
      <c r="AJ790" s="60"/>
      <c r="AK790" s="34"/>
      <c r="AL790" s="34"/>
      <c r="AM790" s="34"/>
      <c r="AN790" s="34"/>
      <c r="AO790" s="34"/>
      <c r="AP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67"/>
      <c r="BM790" s="67"/>
      <c r="BN790" s="34"/>
      <c r="BO790" s="34"/>
      <c r="BP790" s="34"/>
      <c r="BQ790" s="34"/>
      <c r="BR790" s="34"/>
      <c r="BS790" s="67"/>
      <c r="BT790" s="67"/>
      <c r="BU790" s="34"/>
      <c r="BV790" s="34"/>
      <c r="BW790" s="34"/>
      <c r="BX790" s="34"/>
      <c r="BY790" s="34"/>
      <c r="BZ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58"/>
      <c r="DG790" s="58"/>
      <c r="DH790" s="58"/>
      <c r="DI790" s="16"/>
    </row>
    <row r="791" spans="4:113" ht="15.75" customHeight="1" x14ac:dyDescent="0.35">
      <c r="D791" s="16"/>
      <c r="E791" s="16"/>
      <c r="G791" s="58"/>
      <c r="J791" s="58"/>
      <c r="L791" s="16"/>
      <c r="P791" s="16"/>
      <c r="T791" s="16"/>
      <c r="U791" s="59"/>
      <c r="V791" s="16"/>
      <c r="W791" s="16"/>
      <c r="X791" s="59"/>
      <c r="Y791" s="16"/>
      <c r="Z791" s="16"/>
      <c r="AA791" s="59"/>
      <c r="AB791" s="16"/>
      <c r="AC791" s="16"/>
      <c r="AD791" s="34"/>
      <c r="AE791" s="60"/>
      <c r="AF791" s="34"/>
      <c r="AG791" s="34"/>
      <c r="AH791" s="34"/>
      <c r="AI791" s="34"/>
      <c r="AJ791" s="60"/>
      <c r="AK791" s="34"/>
      <c r="AL791" s="34"/>
      <c r="AM791" s="34"/>
      <c r="AN791" s="34"/>
      <c r="AO791" s="34"/>
      <c r="AP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67"/>
      <c r="BM791" s="67"/>
      <c r="BN791" s="34"/>
      <c r="BO791" s="34"/>
      <c r="BP791" s="34"/>
      <c r="BQ791" s="34"/>
      <c r="BR791" s="34"/>
      <c r="BS791" s="67"/>
      <c r="BT791" s="67"/>
      <c r="BU791" s="34"/>
      <c r="BV791" s="34"/>
      <c r="BW791" s="34"/>
      <c r="BX791" s="34"/>
      <c r="BY791" s="34"/>
      <c r="BZ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58"/>
      <c r="DG791" s="58"/>
      <c r="DH791" s="58"/>
      <c r="DI791" s="16"/>
    </row>
    <row r="792" spans="4:113" ht="15.75" customHeight="1" x14ac:dyDescent="0.35">
      <c r="D792" s="16"/>
      <c r="E792" s="16"/>
      <c r="G792" s="58"/>
      <c r="J792" s="58"/>
      <c r="L792" s="16"/>
      <c r="P792" s="16"/>
      <c r="T792" s="16"/>
      <c r="U792" s="59"/>
      <c r="V792" s="16"/>
      <c r="W792" s="16"/>
      <c r="X792" s="59"/>
      <c r="Y792" s="16"/>
      <c r="Z792" s="16"/>
      <c r="AA792" s="59"/>
      <c r="AB792" s="16"/>
      <c r="AC792" s="16"/>
      <c r="AD792" s="34"/>
      <c r="AE792" s="60"/>
      <c r="AF792" s="34"/>
      <c r="AG792" s="34"/>
      <c r="AH792" s="34"/>
      <c r="AI792" s="34"/>
      <c r="AJ792" s="60"/>
      <c r="AK792" s="34"/>
      <c r="AL792" s="34"/>
      <c r="AM792" s="34"/>
      <c r="AN792" s="34"/>
      <c r="AO792" s="34"/>
      <c r="AP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67"/>
      <c r="BM792" s="67"/>
      <c r="BN792" s="34"/>
      <c r="BO792" s="34"/>
      <c r="BP792" s="34"/>
      <c r="BQ792" s="34"/>
      <c r="BR792" s="34"/>
      <c r="BS792" s="67"/>
      <c r="BT792" s="67"/>
      <c r="BU792" s="34"/>
      <c r="BV792" s="34"/>
      <c r="BW792" s="34"/>
      <c r="BX792" s="34"/>
      <c r="BY792" s="34"/>
      <c r="BZ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58"/>
      <c r="DG792" s="58"/>
      <c r="DH792" s="58"/>
      <c r="DI792" s="16"/>
    </row>
    <row r="793" spans="4:113" ht="15.75" customHeight="1" x14ac:dyDescent="0.35">
      <c r="D793" s="16"/>
      <c r="E793" s="16"/>
      <c r="G793" s="58"/>
      <c r="J793" s="58"/>
      <c r="L793" s="16"/>
      <c r="P793" s="16"/>
      <c r="T793" s="16"/>
      <c r="U793" s="59"/>
      <c r="V793" s="16"/>
      <c r="W793" s="16"/>
      <c r="X793" s="59"/>
      <c r="Y793" s="16"/>
      <c r="Z793" s="16"/>
      <c r="AA793" s="59"/>
      <c r="AB793" s="16"/>
      <c r="AC793" s="16"/>
      <c r="AD793" s="34"/>
      <c r="AE793" s="60"/>
      <c r="AF793" s="34"/>
      <c r="AG793" s="34"/>
      <c r="AH793" s="34"/>
      <c r="AI793" s="34"/>
      <c r="AJ793" s="60"/>
      <c r="AK793" s="34"/>
      <c r="AL793" s="34"/>
      <c r="AM793" s="34"/>
      <c r="AN793" s="34"/>
      <c r="AO793" s="34"/>
      <c r="AP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67"/>
      <c r="BM793" s="67"/>
      <c r="BN793" s="34"/>
      <c r="BO793" s="34"/>
      <c r="BP793" s="34"/>
      <c r="BQ793" s="34"/>
      <c r="BR793" s="34"/>
      <c r="BS793" s="67"/>
      <c r="BT793" s="67"/>
      <c r="BU793" s="34"/>
      <c r="BV793" s="34"/>
      <c r="BW793" s="34"/>
      <c r="BX793" s="34"/>
      <c r="BY793" s="34"/>
      <c r="BZ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58"/>
      <c r="DG793" s="58"/>
      <c r="DH793" s="58"/>
      <c r="DI793" s="16"/>
    </row>
    <row r="794" spans="4:113" ht="15.75" customHeight="1" x14ac:dyDescent="0.35">
      <c r="D794" s="16"/>
      <c r="E794" s="16"/>
      <c r="G794" s="58"/>
      <c r="J794" s="58"/>
      <c r="L794" s="16"/>
      <c r="P794" s="16"/>
      <c r="T794" s="16"/>
      <c r="U794" s="59"/>
      <c r="V794" s="16"/>
      <c r="W794" s="16"/>
      <c r="X794" s="59"/>
      <c r="Y794" s="16"/>
      <c r="Z794" s="16"/>
      <c r="AA794" s="59"/>
      <c r="AB794" s="16"/>
      <c r="AC794" s="16"/>
      <c r="AD794" s="34"/>
      <c r="AE794" s="60"/>
      <c r="AF794" s="34"/>
      <c r="AG794" s="34"/>
      <c r="AH794" s="34"/>
      <c r="AI794" s="34"/>
      <c r="AJ794" s="60"/>
      <c r="AK794" s="34"/>
      <c r="AL794" s="34"/>
      <c r="AM794" s="34"/>
      <c r="AN794" s="34"/>
      <c r="AO794" s="34"/>
      <c r="AP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67"/>
      <c r="BM794" s="67"/>
      <c r="BN794" s="34"/>
      <c r="BO794" s="34"/>
      <c r="BP794" s="34"/>
      <c r="BQ794" s="34"/>
      <c r="BR794" s="34"/>
      <c r="BS794" s="67"/>
      <c r="BT794" s="67"/>
      <c r="BU794" s="34"/>
      <c r="BV794" s="34"/>
      <c r="BW794" s="34"/>
      <c r="BX794" s="34"/>
      <c r="BY794" s="34"/>
      <c r="BZ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58"/>
      <c r="DG794" s="58"/>
      <c r="DH794" s="58"/>
      <c r="DI794" s="16"/>
    </row>
    <row r="795" spans="4:113" ht="15.75" customHeight="1" x14ac:dyDescent="0.35">
      <c r="D795" s="16"/>
      <c r="E795" s="16"/>
      <c r="G795" s="58"/>
      <c r="J795" s="58"/>
      <c r="L795" s="16"/>
      <c r="P795" s="16"/>
      <c r="T795" s="16"/>
      <c r="U795" s="59"/>
      <c r="V795" s="16"/>
      <c r="W795" s="16"/>
      <c r="X795" s="59"/>
      <c r="Y795" s="16"/>
      <c r="Z795" s="16"/>
      <c r="AA795" s="59"/>
      <c r="AB795" s="16"/>
      <c r="AC795" s="16"/>
      <c r="AD795" s="34"/>
      <c r="AE795" s="60"/>
      <c r="AF795" s="34"/>
      <c r="AG795" s="34"/>
      <c r="AH795" s="34"/>
      <c r="AI795" s="34"/>
      <c r="AJ795" s="60"/>
      <c r="AK795" s="34"/>
      <c r="AL795" s="34"/>
      <c r="AM795" s="34"/>
      <c r="AN795" s="34"/>
      <c r="AO795" s="34"/>
      <c r="AP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67"/>
      <c r="BM795" s="67"/>
      <c r="BN795" s="34"/>
      <c r="BO795" s="34"/>
      <c r="BP795" s="34"/>
      <c r="BQ795" s="34"/>
      <c r="BR795" s="34"/>
      <c r="BS795" s="67"/>
      <c r="BT795" s="67"/>
      <c r="BU795" s="34"/>
      <c r="BV795" s="34"/>
      <c r="BW795" s="34"/>
      <c r="BX795" s="34"/>
      <c r="BY795" s="34"/>
      <c r="BZ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58"/>
      <c r="DG795" s="58"/>
      <c r="DH795" s="58"/>
      <c r="DI795" s="16"/>
    </row>
    <row r="796" spans="4:113" ht="15.75" customHeight="1" x14ac:dyDescent="0.35">
      <c r="D796" s="16"/>
      <c r="E796" s="16"/>
      <c r="G796" s="58"/>
      <c r="J796" s="58"/>
      <c r="L796" s="16"/>
      <c r="P796" s="16"/>
      <c r="T796" s="16"/>
      <c r="U796" s="59"/>
      <c r="V796" s="16"/>
      <c r="W796" s="16"/>
      <c r="X796" s="59"/>
      <c r="Y796" s="16"/>
      <c r="Z796" s="16"/>
      <c r="AA796" s="59"/>
      <c r="AB796" s="16"/>
      <c r="AC796" s="16"/>
      <c r="AD796" s="34"/>
      <c r="AE796" s="60"/>
      <c r="AF796" s="34"/>
      <c r="AG796" s="34"/>
      <c r="AH796" s="34"/>
      <c r="AI796" s="34"/>
      <c r="AJ796" s="60"/>
      <c r="AK796" s="34"/>
      <c r="AL796" s="34"/>
      <c r="AM796" s="34"/>
      <c r="AN796" s="34"/>
      <c r="AO796" s="34"/>
      <c r="AP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67"/>
      <c r="BM796" s="67"/>
      <c r="BN796" s="34"/>
      <c r="BO796" s="34"/>
      <c r="BP796" s="34"/>
      <c r="BQ796" s="34"/>
      <c r="BR796" s="34"/>
      <c r="BS796" s="67"/>
      <c r="BT796" s="67"/>
      <c r="BU796" s="34"/>
      <c r="BV796" s="34"/>
      <c r="BW796" s="34"/>
      <c r="BX796" s="34"/>
      <c r="BY796" s="34"/>
      <c r="BZ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58"/>
      <c r="DG796" s="58"/>
      <c r="DH796" s="58"/>
      <c r="DI796" s="16"/>
    </row>
    <row r="797" spans="4:113" ht="15.75" customHeight="1" x14ac:dyDescent="0.35">
      <c r="D797" s="16"/>
      <c r="E797" s="16"/>
      <c r="G797" s="58"/>
      <c r="J797" s="58"/>
      <c r="L797" s="16"/>
      <c r="P797" s="16"/>
      <c r="T797" s="16"/>
      <c r="U797" s="59"/>
      <c r="V797" s="16"/>
      <c r="W797" s="16"/>
      <c r="X797" s="59"/>
      <c r="Y797" s="16"/>
      <c r="Z797" s="16"/>
      <c r="AA797" s="59"/>
      <c r="AB797" s="16"/>
      <c r="AC797" s="16"/>
      <c r="AD797" s="34"/>
      <c r="AE797" s="60"/>
      <c r="AF797" s="34"/>
      <c r="AG797" s="34"/>
      <c r="AH797" s="34"/>
      <c r="AI797" s="34"/>
      <c r="AJ797" s="60"/>
      <c r="AK797" s="34"/>
      <c r="AL797" s="34"/>
      <c r="AM797" s="34"/>
      <c r="AN797" s="34"/>
      <c r="AO797" s="34"/>
      <c r="AP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67"/>
      <c r="BM797" s="67"/>
      <c r="BN797" s="34"/>
      <c r="BO797" s="34"/>
      <c r="BP797" s="34"/>
      <c r="BQ797" s="34"/>
      <c r="BR797" s="34"/>
      <c r="BS797" s="67"/>
      <c r="BT797" s="67"/>
      <c r="BU797" s="34"/>
      <c r="BV797" s="34"/>
      <c r="BW797" s="34"/>
      <c r="BX797" s="34"/>
      <c r="BY797" s="34"/>
      <c r="BZ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58"/>
      <c r="DG797" s="58"/>
      <c r="DH797" s="58"/>
      <c r="DI797" s="16"/>
    </row>
    <row r="798" spans="4:113" ht="15.75" customHeight="1" x14ac:dyDescent="0.35">
      <c r="D798" s="16"/>
      <c r="E798" s="16"/>
      <c r="G798" s="58"/>
      <c r="J798" s="58"/>
      <c r="L798" s="16"/>
      <c r="P798" s="16"/>
      <c r="T798" s="16"/>
      <c r="U798" s="59"/>
      <c r="V798" s="16"/>
      <c r="W798" s="16"/>
      <c r="X798" s="59"/>
      <c r="Y798" s="16"/>
      <c r="Z798" s="16"/>
      <c r="AA798" s="59"/>
      <c r="AB798" s="16"/>
      <c r="AC798" s="16"/>
      <c r="AD798" s="34"/>
      <c r="AE798" s="60"/>
      <c r="AF798" s="34"/>
      <c r="AG798" s="34"/>
      <c r="AH798" s="34"/>
      <c r="AI798" s="34"/>
      <c r="AJ798" s="60"/>
      <c r="AK798" s="34"/>
      <c r="AL798" s="34"/>
      <c r="AM798" s="34"/>
      <c r="AN798" s="34"/>
      <c r="AO798" s="34"/>
      <c r="AP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67"/>
      <c r="BM798" s="67"/>
      <c r="BN798" s="34"/>
      <c r="BO798" s="34"/>
      <c r="BP798" s="34"/>
      <c r="BQ798" s="34"/>
      <c r="BR798" s="34"/>
      <c r="BS798" s="67"/>
      <c r="BT798" s="67"/>
      <c r="BU798" s="34"/>
      <c r="BV798" s="34"/>
      <c r="BW798" s="34"/>
      <c r="BX798" s="34"/>
      <c r="BY798" s="34"/>
      <c r="BZ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58"/>
      <c r="DG798" s="58"/>
      <c r="DH798" s="58"/>
      <c r="DI798" s="16"/>
    </row>
    <row r="799" spans="4:113" ht="15.75" customHeight="1" x14ac:dyDescent="0.35">
      <c r="D799" s="16"/>
      <c r="E799" s="16"/>
      <c r="G799" s="58"/>
      <c r="J799" s="58"/>
      <c r="L799" s="16"/>
      <c r="P799" s="16"/>
      <c r="T799" s="16"/>
      <c r="U799" s="59"/>
      <c r="V799" s="16"/>
      <c r="W799" s="16"/>
      <c r="X799" s="59"/>
      <c r="Y799" s="16"/>
      <c r="Z799" s="16"/>
      <c r="AA799" s="59"/>
      <c r="AB799" s="16"/>
      <c r="AC799" s="16"/>
      <c r="AD799" s="34"/>
      <c r="AE799" s="60"/>
      <c r="AF799" s="34"/>
      <c r="AG799" s="34"/>
      <c r="AH799" s="34"/>
      <c r="AI799" s="34"/>
      <c r="AJ799" s="60"/>
      <c r="AK799" s="34"/>
      <c r="AL799" s="34"/>
      <c r="AM799" s="34"/>
      <c r="AN799" s="34"/>
      <c r="AO799" s="34"/>
      <c r="AP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67"/>
      <c r="BM799" s="67"/>
      <c r="BN799" s="34"/>
      <c r="BO799" s="34"/>
      <c r="BP799" s="34"/>
      <c r="BQ799" s="34"/>
      <c r="BR799" s="34"/>
      <c r="BS799" s="67"/>
      <c r="BT799" s="67"/>
      <c r="BU799" s="34"/>
      <c r="BV799" s="34"/>
      <c r="BW799" s="34"/>
      <c r="BX799" s="34"/>
      <c r="BY799" s="34"/>
      <c r="BZ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58"/>
      <c r="DG799" s="58"/>
      <c r="DH799" s="58"/>
      <c r="DI799" s="16"/>
    </row>
    <row r="800" spans="4:113" ht="15.75" customHeight="1" x14ac:dyDescent="0.35">
      <c r="D800" s="16"/>
      <c r="E800" s="16"/>
      <c r="G800" s="58"/>
      <c r="J800" s="58"/>
      <c r="L800" s="16"/>
      <c r="P800" s="16"/>
      <c r="T800" s="16"/>
      <c r="U800" s="59"/>
      <c r="V800" s="16"/>
      <c r="W800" s="16"/>
      <c r="X800" s="59"/>
      <c r="Y800" s="16"/>
      <c r="Z800" s="16"/>
      <c r="AA800" s="59"/>
      <c r="AB800" s="16"/>
      <c r="AC800" s="16"/>
      <c r="AD800" s="34"/>
      <c r="AE800" s="60"/>
      <c r="AF800" s="34"/>
      <c r="AG800" s="34"/>
      <c r="AH800" s="34"/>
      <c r="AI800" s="34"/>
      <c r="AJ800" s="60"/>
      <c r="AK800" s="34"/>
      <c r="AL800" s="34"/>
      <c r="AM800" s="34"/>
      <c r="AN800" s="34"/>
      <c r="AO800" s="34"/>
      <c r="AP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67"/>
      <c r="BM800" s="67"/>
      <c r="BN800" s="34"/>
      <c r="BO800" s="34"/>
      <c r="BP800" s="34"/>
      <c r="BQ800" s="34"/>
      <c r="BR800" s="34"/>
      <c r="BS800" s="67"/>
      <c r="BT800" s="67"/>
      <c r="BU800" s="34"/>
      <c r="BV800" s="34"/>
      <c r="BW800" s="34"/>
      <c r="BX800" s="34"/>
      <c r="BY800" s="34"/>
      <c r="BZ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58"/>
      <c r="DG800" s="58"/>
      <c r="DH800" s="58"/>
      <c r="DI800" s="16"/>
    </row>
    <row r="801" spans="4:113" ht="15.75" customHeight="1" x14ac:dyDescent="0.35">
      <c r="D801" s="16"/>
      <c r="E801" s="16"/>
      <c r="G801" s="58"/>
      <c r="J801" s="58"/>
      <c r="L801" s="16"/>
      <c r="P801" s="16"/>
      <c r="T801" s="16"/>
      <c r="U801" s="59"/>
      <c r="V801" s="16"/>
      <c r="W801" s="16"/>
      <c r="X801" s="59"/>
      <c r="Y801" s="16"/>
      <c r="Z801" s="16"/>
      <c r="AA801" s="59"/>
      <c r="AB801" s="16"/>
      <c r="AC801" s="16"/>
      <c r="AD801" s="34"/>
      <c r="AE801" s="60"/>
      <c r="AF801" s="34"/>
      <c r="AG801" s="34"/>
      <c r="AH801" s="34"/>
      <c r="AI801" s="34"/>
      <c r="AJ801" s="60"/>
      <c r="AK801" s="34"/>
      <c r="AL801" s="34"/>
      <c r="AM801" s="34"/>
      <c r="AN801" s="34"/>
      <c r="AO801" s="34"/>
      <c r="AP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67"/>
      <c r="BM801" s="67"/>
      <c r="BN801" s="34"/>
      <c r="BO801" s="34"/>
      <c r="BP801" s="34"/>
      <c r="BQ801" s="34"/>
      <c r="BR801" s="34"/>
      <c r="BS801" s="67"/>
      <c r="BT801" s="67"/>
      <c r="BU801" s="34"/>
      <c r="BV801" s="34"/>
      <c r="BW801" s="34"/>
      <c r="BX801" s="34"/>
      <c r="BY801" s="34"/>
      <c r="BZ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58"/>
      <c r="DG801" s="58"/>
      <c r="DH801" s="58"/>
      <c r="DI801" s="16"/>
    </row>
    <row r="802" spans="4:113" ht="15.75" customHeight="1" x14ac:dyDescent="0.35">
      <c r="D802" s="16"/>
      <c r="E802" s="16"/>
      <c r="G802" s="58"/>
      <c r="J802" s="58"/>
      <c r="L802" s="16"/>
      <c r="P802" s="16"/>
      <c r="T802" s="16"/>
      <c r="U802" s="59"/>
      <c r="V802" s="16"/>
      <c r="W802" s="16"/>
      <c r="X802" s="59"/>
      <c r="Y802" s="16"/>
      <c r="Z802" s="16"/>
      <c r="AA802" s="59"/>
      <c r="AB802" s="16"/>
      <c r="AC802" s="16"/>
      <c r="AD802" s="34"/>
      <c r="AE802" s="60"/>
      <c r="AF802" s="34"/>
      <c r="AG802" s="34"/>
      <c r="AH802" s="34"/>
      <c r="AI802" s="34"/>
      <c r="AJ802" s="60"/>
      <c r="AK802" s="34"/>
      <c r="AL802" s="34"/>
      <c r="AM802" s="34"/>
      <c r="AN802" s="34"/>
      <c r="AO802" s="34"/>
      <c r="AP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67"/>
      <c r="BM802" s="67"/>
      <c r="BN802" s="34"/>
      <c r="BO802" s="34"/>
      <c r="BP802" s="34"/>
      <c r="BQ802" s="34"/>
      <c r="BR802" s="34"/>
      <c r="BS802" s="67"/>
      <c r="BT802" s="67"/>
      <c r="BU802" s="34"/>
      <c r="BV802" s="34"/>
      <c r="BW802" s="34"/>
      <c r="BX802" s="34"/>
      <c r="BY802" s="34"/>
      <c r="BZ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58"/>
      <c r="DG802" s="58"/>
      <c r="DH802" s="58"/>
      <c r="DI802" s="16"/>
    </row>
    <row r="803" spans="4:113" ht="15.75" customHeight="1" x14ac:dyDescent="0.35">
      <c r="D803" s="16"/>
      <c r="E803" s="16"/>
      <c r="G803" s="58"/>
      <c r="J803" s="58"/>
      <c r="L803" s="16"/>
      <c r="P803" s="16"/>
      <c r="T803" s="16"/>
      <c r="U803" s="59"/>
      <c r="V803" s="16"/>
      <c r="W803" s="16"/>
      <c r="X803" s="59"/>
      <c r="Y803" s="16"/>
      <c r="Z803" s="16"/>
      <c r="AA803" s="59"/>
      <c r="AB803" s="16"/>
      <c r="AC803" s="16"/>
      <c r="AD803" s="34"/>
      <c r="AE803" s="60"/>
      <c r="AF803" s="34"/>
      <c r="AG803" s="34"/>
      <c r="AH803" s="34"/>
      <c r="AI803" s="34"/>
      <c r="AJ803" s="60"/>
      <c r="AK803" s="34"/>
      <c r="AL803" s="34"/>
      <c r="AM803" s="34"/>
      <c r="AN803" s="34"/>
      <c r="AO803" s="34"/>
      <c r="AP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67"/>
      <c r="BM803" s="67"/>
      <c r="BN803" s="34"/>
      <c r="BO803" s="34"/>
      <c r="BP803" s="34"/>
      <c r="BQ803" s="34"/>
      <c r="BR803" s="34"/>
      <c r="BS803" s="67"/>
      <c r="BT803" s="67"/>
      <c r="BU803" s="34"/>
      <c r="BV803" s="34"/>
      <c r="BW803" s="34"/>
      <c r="BX803" s="34"/>
      <c r="BY803" s="34"/>
      <c r="BZ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58"/>
      <c r="DG803" s="58"/>
      <c r="DH803" s="58"/>
      <c r="DI803" s="16"/>
    </row>
    <row r="804" spans="4:113" ht="15.75" customHeight="1" x14ac:dyDescent="0.35">
      <c r="D804" s="16"/>
      <c r="E804" s="16"/>
      <c r="G804" s="58"/>
      <c r="J804" s="58"/>
      <c r="L804" s="16"/>
      <c r="P804" s="16"/>
      <c r="T804" s="16"/>
      <c r="U804" s="59"/>
      <c r="V804" s="16"/>
      <c r="W804" s="16"/>
      <c r="X804" s="59"/>
      <c r="Y804" s="16"/>
      <c r="Z804" s="16"/>
      <c r="AA804" s="59"/>
      <c r="AB804" s="16"/>
      <c r="AC804" s="16"/>
      <c r="AD804" s="34"/>
      <c r="AE804" s="60"/>
      <c r="AF804" s="34"/>
      <c r="AG804" s="34"/>
      <c r="AH804" s="34"/>
      <c r="AI804" s="34"/>
      <c r="AJ804" s="60"/>
      <c r="AK804" s="34"/>
      <c r="AL804" s="34"/>
      <c r="AM804" s="34"/>
      <c r="AN804" s="34"/>
      <c r="AO804" s="34"/>
      <c r="AP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67"/>
      <c r="BM804" s="67"/>
      <c r="BN804" s="34"/>
      <c r="BO804" s="34"/>
      <c r="BP804" s="34"/>
      <c r="BQ804" s="34"/>
      <c r="BR804" s="34"/>
      <c r="BS804" s="67"/>
      <c r="BT804" s="67"/>
      <c r="BU804" s="34"/>
      <c r="BV804" s="34"/>
      <c r="BW804" s="34"/>
      <c r="BX804" s="34"/>
      <c r="BY804" s="34"/>
      <c r="BZ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58"/>
      <c r="DG804" s="58"/>
      <c r="DH804" s="58"/>
      <c r="DI804" s="16"/>
    </row>
    <row r="805" spans="4:113" ht="15.75" customHeight="1" x14ac:dyDescent="0.35">
      <c r="D805" s="16"/>
      <c r="E805" s="16"/>
      <c r="G805" s="58"/>
      <c r="J805" s="58"/>
      <c r="L805" s="16"/>
      <c r="P805" s="16"/>
      <c r="T805" s="16"/>
      <c r="U805" s="59"/>
      <c r="V805" s="16"/>
      <c r="W805" s="16"/>
      <c r="X805" s="59"/>
      <c r="Y805" s="16"/>
      <c r="Z805" s="16"/>
      <c r="AA805" s="59"/>
      <c r="AB805" s="16"/>
      <c r="AC805" s="16"/>
      <c r="AD805" s="34"/>
      <c r="AE805" s="60"/>
      <c r="AF805" s="34"/>
      <c r="AG805" s="34"/>
      <c r="AH805" s="34"/>
      <c r="AI805" s="34"/>
      <c r="AJ805" s="60"/>
      <c r="AK805" s="34"/>
      <c r="AL805" s="34"/>
      <c r="AM805" s="34"/>
      <c r="AN805" s="34"/>
      <c r="AO805" s="34"/>
      <c r="AP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67"/>
      <c r="BM805" s="67"/>
      <c r="BN805" s="34"/>
      <c r="BO805" s="34"/>
      <c r="BP805" s="34"/>
      <c r="BQ805" s="34"/>
      <c r="BR805" s="34"/>
      <c r="BS805" s="67"/>
      <c r="BT805" s="67"/>
      <c r="BU805" s="34"/>
      <c r="BV805" s="34"/>
      <c r="BW805" s="34"/>
      <c r="BX805" s="34"/>
      <c r="BY805" s="34"/>
      <c r="BZ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58"/>
      <c r="DG805" s="58"/>
      <c r="DH805" s="58"/>
      <c r="DI805" s="16"/>
    </row>
    <row r="806" spans="4:113" ht="15.75" customHeight="1" x14ac:dyDescent="0.35">
      <c r="D806" s="16"/>
      <c r="E806" s="16"/>
      <c r="G806" s="58"/>
      <c r="J806" s="58"/>
      <c r="L806" s="16"/>
      <c r="P806" s="16"/>
      <c r="T806" s="16"/>
      <c r="U806" s="59"/>
      <c r="V806" s="16"/>
      <c r="W806" s="16"/>
      <c r="X806" s="59"/>
      <c r="Y806" s="16"/>
      <c r="Z806" s="16"/>
      <c r="AA806" s="59"/>
      <c r="AB806" s="16"/>
      <c r="AC806" s="16"/>
      <c r="AD806" s="34"/>
      <c r="AE806" s="60"/>
      <c r="AF806" s="34"/>
      <c r="AG806" s="34"/>
      <c r="AH806" s="34"/>
      <c r="AI806" s="34"/>
      <c r="AJ806" s="60"/>
      <c r="AK806" s="34"/>
      <c r="AL806" s="34"/>
      <c r="AM806" s="34"/>
      <c r="AN806" s="34"/>
      <c r="AO806" s="34"/>
      <c r="AP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67"/>
      <c r="BM806" s="67"/>
      <c r="BN806" s="34"/>
      <c r="BO806" s="34"/>
      <c r="BP806" s="34"/>
      <c r="BQ806" s="34"/>
      <c r="BR806" s="34"/>
      <c r="BS806" s="67"/>
      <c r="BT806" s="67"/>
      <c r="BU806" s="34"/>
      <c r="BV806" s="34"/>
      <c r="BW806" s="34"/>
      <c r="BX806" s="34"/>
      <c r="BY806" s="34"/>
      <c r="BZ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58"/>
      <c r="DG806" s="58"/>
      <c r="DH806" s="58"/>
      <c r="DI806" s="16"/>
    </row>
    <row r="807" spans="4:113" ht="15.75" customHeight="1" x14ac:dyDescent="0.35">
      <c r="D807" s="16"/>
      <c r="E807" s="16"/>
      <c r="G807" s="58"/>
      <c r="J807" s="58"/>
      <c r="L807" s="16"/>
      <c r="P807" s="16"/>
      <c r="T807" s="16"/>
      <c r="U807" s="59"/>
      <c r="V807" s="16"/>
      <c r="W807" s="16"/>
      <c r="X807" s="59"/>
      <c r="Y807" s="16"/>
      <c r="Z807" s="16"/>
      <c r="AA807" s="59"/>
      <c r="AB807" s="16"/>
      <c r="AC807" s="16"/>
      <c r="AD807" s="34"/>
      <c r="AE807" s="60"/>
      <c r="AF807" s="34"/>
      <c r="AG807" s="34"/>
      <c r="AH807" s="34"/>
      <c r="AI807" s="34"/>
      <c r="AJ807" s="60"/>
      <c r="AK807" s="34"/>
      <c r="AL807" s="34"/>
      <c r="AM807" s="34"/>
      <c r="AN807" s="34"/>
      <c r="AO807" s="34"/>
      <c r="AP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67"/>
      <c r="BM807" s="67"/>
      <c r="BN807" s="34"/>
      <c r="BO807" s="34"/>
      <c r="BP807" s="34"/>
      <c r="BQ807" s="34"/>
      <c r="BR807" s="34"/>
      <c r="BS807" s="67"/>
      <c r="BT807" s="67"/>
      <c r="BU807" s="34"/>
      <c r="BV807" s="34"/>
      <c r="BW807" s="34"/>
      <c r="BX807" s="34"/>
      <c r="BY807" s="34"/>
      <c r="BZ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58"/>
      <c r="DG807" s="58"/>
      <c r="DH807" s="58"/>
      <c r="DI807" s="16"/>
    </row>
    <row r="808" spans="4:113" ht="15.75" customHeight="1" x14ac:dyDescent="0.35">
      <c r="D808" s="16"/>
      <c r="E808" s="16"/>
      <c r="G808" s="58"/>
      <c r="J808" s="58"/>
      <c r="L808" s="16"/>
      <c r="P808" s="16"/>
      <c r="T808" s="16"/>
      <c r="U808" s="59"/>
      <c r="V808" s="16"/>
      <c r="W808" s="16"/>
      <c r="X808" s="59"/>
      <c r="Y808" s="16"/>
      <c r="Z808" s="16"/>
      <c r="AA808" s="59"/>
      <c r="AB808" s="16"/>
      <c r="AC808" s="16"/>
      <c r="AD808" s="34"/>
      <c r="AE808" s="60"/>
      <c r="AF808" s="34"/>
      <c r="AG808" s="34"/>
      <c r="AH808" s="34"/>
      <c r="AI808" s="34"/>
      <c r="AJ808" s="60"/>
      <c r="AK808" s="34"/>
      <c r="AL808" s="34"/>
      <c r="AM808" s="34"/>
      <c r="AN808" s="34"/>
      <c r="AO808" s="34"/>
      <c r="AP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67"/>
      <c r="BM808" s="67"/>
      <c r="BN808" s="34"/>
      <c r="BO808" s="34"/>
      <c r="BP808" s="34"/>
      <c r="BQ808" s="34"/>
      <c r="BR808" s="34"/>
      <c r="BS808" s="67"/>
      <c r="BT808" s="67"/>
      <c r="BU808" s="34"/>
      <c r="BV808" s="34"/>
      <c r="BW808" s="34"/>
      <c r="BX808" s="34"/>
      <c r="BY808" s="34"/>
      <c r="BZ808" s="34"/>
      <c r="CR808" s="34"/>
      <c r="CS808" s="34"/>
      <c r="CT808" s="34"/>
      <c r="CU808" s="34"/>
      <c r="CV808" s="34"/>
      <c r="CW808" s="34"/>
      <c r="CX808" s="34"/>
      <c r="CY808" s="34"/>
      <c r="CZ808" s="34"/>
      <c r="DA808" s="34"/>
      <c r="DB808" s="34"/>
      <c r="DC808" s="34"/>
      <c r="DD808" s="34"/>
      <c r="DE808" s="34"/>
      <c r="DF808" s="58"/>
      <c r="DG808" s="58"/>
      <c r="DH808" s="58"/>
      <c r="DI808" s="16"/>
    </row>
    <row r="809" spans="4:113" ht="15.75" customHeight="1" x14ac:dyDescent="0.35">
      <c r="D809" s="16"/>
      <c r="E809" s="16"/>
      <c r="G809" s="58"/>
      <c r="J809" s="58"/>
      <c r="L809" s="16"/>
      <c r="P809" s="16"/>
      <c r="T809" s="16"/>
      <c r="U809" s="59"/>
      <c r="V809" s="16"/>
      <c r="W809" s="16"/>
      <c r="X809" s="59"/>
      <c r="Y809" s="16"/>
      <c r="Z809" s="16"/>
      <c r="AA809" s="59"/>
      <c r="AB809" s="16"/>
      <c r="AC809" s="16"/>
      <c r="AD809" s="34"/>
      <c r="AE809" s="60"/>
      <c r="AF809" s="34"/>
      <c r="AG809" s="34"/>
      <c r="AH809" s="34"/>
      <c r="AI809" s="34"/>
      <c r="AJ809" s="60"/>
      <c r="AK809" s="34"/>
      <c r="AL809" s="34"/>
      <c r="AM809" s="34"/>
      <c r="AN809" s="34"/>
      <c r="AO809" s="34"/>
      <c r="AP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67"/>
      <c r="BM809" s="67"/>
      <c r="BN809" s="34"/>
      <c r="BO809" s="34"/>
      <c r="BP809" s="34"/>
      <c r="BQ809" s="34"/>
      <c r="BR809" s="34"/>
      <c r="BS809" s="67"/>
      <c r="BT809" s="67"/>
      <c r="BU809" s="34"/>
      <c r="BV809" s="34"/>
      <c r="BW809" s="34"/>
      <c r="BX809" s="34"/>
      <c r="BY809" s="34"/>
      <c r="BZ809" s="34"/>
      <c r="CR809" s="34"/>
      <c r="CS809" s="34"/>
      <c r="CT809" s="34"/>
      <c r="CU809" s="34"/>
      <c r="CV809" s="34"/>
      <c r="CW809" s="34"/>
      <c r="CX809" s="34"/>
      <c r="CY809" s="34"/>
      <c r="CZ809" s="34"/>
      <c r="DA809" s="34"/>
      <c r="DB809" s="34"/>
      <c r="DC809" s="34"/>
      <c r="DD809" s="34"/>
      <c r="DE809" s="34"/>
      <c r="DF809" s="58"/>
      <c r="DG809" s="58"/>
      <c r="DH809" s="58"/>
      <c r="DI809" s="16"/>
    </row>
    <row r="810" spans="4:113" ht="15.75" customHeight="1" x14ac:dyDescent="0.35">
      <c r="D810" s="16"/>
      <c r="E810" s="16"/>
      <c r="G810" s="58"/>
      <c r="J810" s="58"/>
      <c r="L810" s="16"/>
      <c r="P810" s="16"/>
      <c r="T810" s="16"/>
      <c r="U810" s="59"/>
      <c r="V810" s="16"/>
      <c r="W810" s="16"/>
      <c r="X810" s="59"/>
      <c r="Y810" s="16"/>
      <c r="Z810" s="16"/>
      <c r="AA810" s="59"/>
      <c r="AB810" s="16"/>
      <c r="AC810" s="16"/>
      <c r="AD810" s="34"/>
      <c r="AE810" s="60"/>
      <c r="AF810" s="34"/>
      <c r="AG810" s="34"/>
      <c r="AH810" s="34"/>
      <c r="AI810" s="34"/>
      <c r="AJ810" s="60"/>
      <c r="AK810" s="34"/>
      <c r="AL810" s="34"/>
      <c r="AM810" s="34"/>
      <c r="AN810" s="34"/>
      <c r="AO810" s="34"/>
      <c r="AP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67"/>
      <c r="BM810" s="67"/>
      <c r="BN810" s="34"/>
      <c r="BO810" s="34"/>
      <c r="BP810" s="34"/>
      <c r="BQ810" s="34"/>
      <c r="BR810" s="34"/>
      <c r="BS810" s="67"/>
      <c r="BT810" s="67"/>
      <c r="BU810" s="34"/>
      <c r="BV810" s="34"/>
      <c r="BW810" s="34"/>
      <c r="BX810" s="34"/>
      <c r="BY810" s="34"/>
      <c r="BZ810" s="34"/>
      <c r="CR810" s="34"/>
      <c r="CS810" s="34"/>
      <c r="CT810" s="34"/>
      <c r="CU810" s="34"/>
      <c r="CV810" s="34"/>
      <c r="CW810" s="34"/>
      <c r="CX810" s="34"/>
      <c r="CY810" s="34"/>
      <c r="CZ810" s="34"/>
      <c r="DA810" s="34"/>
      <c r="DB810" s="34"/>
      <c r="DC810" s="34"/>
      <c r="DD810" s="34"/>
      <c r="DE810" s="34"/>
      <c r="DF810" s="58"/>
      <c r="DG810" s="58"/>
      <c r="DH810" s="58"/>
      <c r="DI810" s="16"/>
    </row>
    <row r="811" spans="4:113" ht="15.75" customHeight="1" x14ac:dyDescent="0.35">
      <c r="D811" s="16"/>
      <c r="E811" s="16"/>
      <c r="G811" s="58"/>
      <c r="J811" s="58"/>
      <c r="L811" s="16"/>
      <c r="P811" s="16"/>
      <c r="T811" s="16"/>
      <c r="U811" s="59"/>
      <c r="V811" s="16"/>
      <c r="W811" s="16"/>
      <c r="X811" s="59"/>
      <c r="Y811" s="16"/>
      <c r="Z811" s="16"/>
      <c r="AA811" s="59"/>
      <c r="AB811" s="16"/>
      <c r="AC811" s="16"/>
      <c r="AD811" s="34"/>
      <c r="AE811" s="60"/>
      <c r="AF811" s="34"/>
      <c r="AG811" s="34"/>
      <c r="AH811" s="34"/>
      <c r="AI811" s="34"/>
      <c r="AJ811" s="60"/>
      <c r="AK811" s="34"/>
      <c r="AL811" s="34"/>
      <c r="AM811" s="34"/>
      <c r="AN811" s="34"/>
      <c r="AO811" s="34"/>
      <c r="AP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67"/>
      <c r="BM811" s="67"/>
      <c r="BN811" s="34"/>
      <c r="BO811" s="34"/>
      <c r="BP811" s="34"/>
      <c r="BQ811" s="34"/>
      <c r="BR811" s="34"/>
      <c r="BS811" s="67"/>
      <c r="BT811" s="67"/>
      <c r="BU811" s="34"/>
      <c r="BV811" s="34"/>
      <c r="BW811" s="34"/>
      <c r="BX811" s="34"/>
      <c r="BY811" s="34"/>
      <c r="BZ811" s="34"/>
      <c r="CR811" s="34"/>
      <c r="CS811" s="34"/>
      <c r="CT811" s="34"/>
      <c r="CU811" s="34"/>
      <c r="CV811" s="34"/>
      <c r="CW811" s="34"/>
      <c r="CX811" s="34"/>
      <c r="CY811" s="34"/>
      <c r="CZ811" s="34"/>
      <c r="DA811" s="34"/>
      <c r="DB811" s="34"/>
      <c r="DC811" s="34"/>
      <c r="DD811" s="34"/>
      <c r="DE811" s="34"/>
      <c r="DF811" s="58"/>
      <c r="DG811" s="58"/>
      <c r="DH811" s="58"/>
      <c r="DI811" s="16"/>
    </row>
    <row r="812" spans="4:113" ht="15.75" customHeight="1" x14ac:dyDescent="0.35">
      <c r="D812" s="16"/>
      <c r="E812" s="16"/>
      <c r="G812" s="58"/>
      <c r="J812" s="58"/>
      <c r="L812" s="16"/>
      <c r="P812" s="16"/>
      <c r="T812" s="16"/>
      <c r="U812" s="59"/>
      <c r="V812" s="16"/>
      <c r="W812" s="16"/>
      <c r="X812" s="59"/>
      <c r="Y812" s="16"/>
      <c r="Z812" s="16"/>
      <c r="AA812" s="59"/>
      <c r="AB812" s="16"/>
      <c r="AC812" s="16"/>
      <c r="AD812" s="34"/>
      <c r="AE812" s="60"/>
      <c r="AF812" s="34"/>
      <c r="AG812" s="34"/>
      <c r="AH812" s="34"/>
      <c r="AI812" s="34"/>
      <c r="AJ812" s="60"/>
      <c r="AK812" s="34"/>
      <c r="AL812" s="34"/>
      <c r="AM812" s="34"/>
      <c r="AN812" s="34"/>
      <c r="AO812" s="34"/>
      <c r="AP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67"/>
      <c r="BM812" s="67"/>
      <c r="BN812" s="34"/>
      <c r="BO812" s="34"/>
      <c r="BP812" s="34"/>
      <c r="BQ812" s="34"/>
      <c r="BR812" s="34"/>
      <c r="BS812" s="67"/>
      <c r="BT812" s="67"/>
      <c r="BU812" s="34"/>
      <c r="BV812" s="34"/>
      <c r="BW812" s="34"/>
      <c r="BX812" s="34"/>
      <c r="BY812" s="34"/>
      <c r="BZ812" s="34"/>
      <c r="CR812" s="34"/>
      <c r="CS812" s="34"/>
      <c r="CT812" s="34"/>
      <c r="CU812" s="34"/>
      <c r="CV812" s="34"/>
      <c r="CW812" s="34"/>
      <c r="CX812" s="34"/>
      <c r="CY812" s="34"/>
      <c r="CZ812" s="34"/>
      <c r="DA812" s="34"/>
      <c r="DB812" s="34"/>
      <c r="DC812" s="34"/>
      <c r="DD812" s="34"/>
      <c r="DE812" s="34"/>
      <c r="DF812" s="58"/>
      <c r="DG812" s="58"/>
      <c r="DH812" s="58"/>
      <c r="DI812" s="16"/>
    </row>
    <row r="813" spans="4:113" ht="15.75" customHeight="1" x14ac:dyDescent="0.35">
      <c r="D813" s="16"/>
      <c r="E813" s="16"/>
      <c r="G813" s="58"/>
      <c r="J813" s="58"/>
      <c r="L813" s="16"/>
      <c r="P813" s="16"/>
      <c r="T813" s="16"/>
      <c r="U813" s="59"/>
      <c r="V813" s="16"/>
      <c r="W813" s="16"/>
      <c r="X813" s="59"/>
      <c r="Y813" s="16"/>
      <c r="Z813" s="16"/>
      <c r="AA813" s="59"/>
      <c r="AB813" s="16"/>
      <c r="AC813" s="16"/>
      <c r="AD813" s="34"/>
      <c r="AE813" s="60"/>
      <c r="AF813" s="34"/>
      <c r="AG813" s="34"/>
      <c r="AH813" s="34"/>
      <c r="AI813" s="34"/>
      <c r="AJ813" s="60"/>
      <c r="AK813" s="34"/>
      <c r="AL813" s="34"/>
      <c r="AM813" s="34"/>
      <c r="AN813" s="34"/>
      <c r="AO813" s="34"/>
      <c r="AP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67"/>
      <c r="BM813" s="67"/>
      <c r="BN813" s="34"/>
      <c r="BO813" s="34"/>
      <c r="BP813" s="34"/>
      <c r="BQ813" s="34"/>
      <c r="BR813" s="34"/>
      <c r="BS813" s="67"/>
      <c r="BT813" s="67"/>
      <c r="BU813" s="34"/>
      <c r="BV813" s="34"/>
      <c r="BW813" s="34"/>
      <c r="BX813" s="34"/>
      <c r="BY813" s="34"/>
      <c r="BZ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58"/>
      <c r="DG813" s="58"/>
      <c r="DH813" s="58"/>
      <c r="DI813" s="16"/>
    </row>
    <row r="814" spans="4:113" ht="15.75" customHeight="1" x14ac:dyDescent="0.35">
      <c r="D814" s="16"/>
      <c r="E814" s="16"/>
      <c r="G814" s="58"/>
      <c r="J814" s="58"/>
      <c r="L814" s="16"/>
      <c r="P814" s="16"/>
      <c r="T814" s="16"/>
      <c r="U814" s="59"/>
      <c r="V814" s="16"/>
      <c r="W814" s="16"/>
      <c r="X814" s="59"/>
      <c r="Y814" s="16"/>
      <c r="Z814" s="16"/>
      <c r="AA814" s="59"/>
      <c r="AB814" s="16"/>
      <c r="AC814" s="16"/>
      <c r="AD814" s="34"/>
      <c r="AE814" s="60"/>
      <c r="AF814" s="34"/>
      <c r="AG814" s="34"/>
      <c r="AH814" s="34"/>
      <c r="AI814" s="34"/>
      <c r="AJ814" s="60"/>
      <c r="AK814" s="34"/>
      <c r="AL814" s="34"/>
      <c r="AM814" s="34"/>
      <c r="AN814" s="34"/>
      <c r="AO814" s="34"/>
      <c r="AP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67"/>
      <c r="BM814" s="67"/>
      <c r="BN814" s="34"/>
      <c r="BO814" s="34"/>
      <c r="BP814" s="34"/>
      <c r="BQ814" s="34"/>
      <c r="BR814" s="34"/>
      <c r="BS814" s="67"/>
      <c r="BT814" s="67"/>
      <c r="BU814" s="34"/>
      <c r="BV814" s="34"/>
      <c r="BW814" s="34"/>
      <c r="BX814" s="34"/>
      <c r="BY814" s="34"/>
      <c r="BZ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58"/>
      <c r="DG814" s="58"/>
      <c r="DH814" s="58"/>
      <c r="DI814" s="16"/>
    </row>
    <row r="815" spans="4:113" ht="15.75" customHeight="1" x14ac:dyDescent="0.35">
      <c r="D815" s="16"/>
      <c r="E815" s="16"/>
      <c r="G815" s="58"/>
      <c r="J815" s="58"/>
      <c r="L815" s="16"/>
      <c r="P815" s="16"/>
      <c r="T815" s="16"/>
      <c r="U815" s="59"/>
      <c r="V815" s="16"/>
      <c r="W815" s="16"/>
      <c r="X815" s="59"/>
      <c r="Y815" s="16"/>
      <c r="Z815" s="16"/>
      <c r="AA815" s="59"/>
      <c r="AB815" s="16"/>
      <c r="AC815" s="16"/>
      <c r="AD815" s="34"/>
      <c r="AE815" s="60"/>
      <c r="AF815" s="34"/>
      <c r="AG815" s="34"/>
      <c r="AH815" s="34"/>
      <c r="AI815" s="34"/>
      <c r="AJ815" s="60"/>
      <c r="AK815" s="34"/>
      <c r="AL815" s="34"/>
      <c r="AM815" s="34"/>
      <c r="AN815" s="34"/>
      <c r="AO815" s="34"/>
      <c r="AP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67"/>
      <c r="BM815" s="67"/>
      <c r="BN815" s="34"/>
      <c r="BO815" s="34"/>
      <c r="BP815" s="34"/>
      <c r="BQ815" s="34"/>
      <c r="BR815" s="34"/>
      <c r="BS815" s="67"/>
      <c r="BT815" s="67"/>
      <c r="BU815" s="34"/>
      <c r="BV815" s="34"/>
      <c r="BW815" s="34"/>
      <c r="BX815" s="34"/>
      <c r="BY815" s="34"/>
      <c r="BZ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58"/>
      <c r="DG815" s="58"/>
      <c r="DH815" s="58"/>
      <c r="DI815" s="16"/>
    </row>
    <row r="816" spans="4:113" ht="15.75" customHeight="1" x14ac:dyDescent="0.35">
      <c r="D816" s="16"/>
      <c r="E816" s="16"/>
      <c r="G816" s="58"/>
      <c r="J816" s="58"/>
      <c r="L816" s="16"/>
      <c r="P816" s="16"/>
      <c r="T816" s="16"/>
      <c r="U816" s="59"/>
      <c r="V816" s="16"/>
      <c r="W816" s="16"/>
      <c r="X816" s="59"/>
      <c r="Y816" s="16"/>
      <c r="Z816" s="16"/>
      <c r="AA816" s="59"/>
      <c r="AB816" s="16"/>
      <c r="AC816" s="16"/>
      <c r="AD816" s="34"/>
      <c r="AE816" s="60"/>
      <c r="AF816" s="34"/>
      <c r="AG816" s="34"/>
      <c r="AH816" s="34"/>
      <c r="AI816" s="34"/>
      <c r="AJ816" s="60"/>
      <c r="AK816" s="34"/>
      <c r="AL816" s="34"/>
      <c r="AM816" s="34"/>
      <c r="AN816" s="34"/>
      <c r="AO816" s="34"/>
      <c r="AP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67"/>
      <c r="BM816" s="67"/>
      <c r="BN816" s="34"/>
      <c r="BO816" s="34"/>
      <c r="BP816" s="34"/>
      <c r="BQ816" s="34"/>
      <c r="BR816" s="34"/>
      <c r="BS816" s="67"/>
      <c r="BT816" s="67"/>
      <c r="BU816" s="34"/>
      <c r="BV816" s="34"/>
      <c r="BW816" s="34"/>
      <c r="BX816" s="34"/>
      <c r="BY816" s="34"/>
      <c r="BZ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58"/>
      <c r="DG816" s="58"/>
      <c r="DH816" s="58"/>
      <c r="DI816" s="16"/>
    </row>
    <row r="817" spans="4:113" ht="15.75" customHeight="1" x14ac:dyDescent="0.35">
      <c r="D817" s="16"/>
      <c r="E817" s="16"/>
      <c r="G817" s="58"/>
      <c r="J817" s="58"/>
      <c r="L817" s="16"/>
      <c r="P817" s="16"/>
      <c r="T817" s="16"/>
      <c r="U817" s="59"/>
      <c r="V817" s="16"/>
      <c r="W817" s="16"/>
      <c r="X817" s="59"/>
      <c r="Y817" s="16"/>
      <c r="Z817" s="16"/>
      <c r="AA817" s="59"/>
      <c r="AB817" s="16"/>
      <c r="AC817" s="16"/>
      <c r="AD817" s="34"/>
      <c r="AE817" s="60"/>
      <c r="AF817" s="34"/>
      <c r="AG817" s="34"/>
      <c r="AH817" s="34"/>
      <c r="AI817" s="34"/>
      <c r="AJ817" s="60"/>
      <c r="AK817" s="34"/>
      <c r="AL817" s="34"/>
      <c r="AM817" s="34"/>
      <c r="AN817" s="34"/>
      <c r="AO817" s="34"/>
      <c r="AP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67"/>
      <c r="BM817" s="67"/>
      <c r="BN817" s="34"/>
      <c r="BO817" s="34"/>
      <c r="BP817" s="34"/>
      <c r="BQ817" s="34"/>
      <c r="BR817" s="34"/>
      <c r="BS817" s="67"/>
      <c r="BT817" s="67"/>
      <c r="BU817" s="34"/>
      <c r="BV817" s="34"/>
      <c r="BW817" s="34"/>
      <c r="BX817" s="34"/>
      <c r="BY817" s="34"/>
      <c r="BZ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58"/>
      <c r="DG817" s="58"/>
      <c r="DH817" s="58"/>
      <c r="DI817" s="16"/>
    </row>
    <row r="818" spans="4:113" ht="15.75" customHeight="1" x14ac:dyDescent="0.35">
      <c r="D818" s="16"/>
      <c r="E818" s="16"/>
      <c r="G818" s="58"/>
      <c r="J818" s="58"/>
      <c r="L818" s="16"/>
      <c r="P818" s="16"/>
      <c r="T818" s="16"/>
      <c r="U818" s="59"/>
      <c r="V818" s="16"/>
      <c r="W818" s="16"/>
      <c r="X818" s="59"/>
      <c r="Y818" s="16"/>
      <c r="Z818" s="16"/>
      <c r="AA818" s="59"/>
      <c r="AB818" s="16"/>
      <c r="AC818" s="16"/>
      <c r="AD818" s="34"/>
      <c r="AE818" s="60"/>
      <c r="AF818" s="34"/>
      <c r="AG818" s="34"/>
      <c r="AH818" s="34"/>
      <c r="AI818" s="34"/>
      <c r="AJ818" s="60"/>
      <c r="AK818" s="34"/>
      <c r="AL818" s="34"/>
      <c r="AM818" s="34"/>
      <c r="AN818" s="34"/>
      <c r="AO818" s="34"/>
      <c r="AP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67"/>
      <c r="BM818" s="67"/>
      <c r="BN818" s="34"/>
      <c r="BO818" s="34"/>
      <c r="BP818" s="34"/>
      <c r="BQ818" s="34"/>
      <c r="BR818" s="34"/>
      <c r="BS818" s="67"/>
      <c r="BT818" s="67"/>
      <c r="BU818" s="34"/>
      <c r="BV818" s="34"/>
      <c r="BW818" s="34"/>
      <c r="BX818" s="34"/>
      <c r="BY818" s="34"/>
      <c r="BZ818" s="34"/>
      <c r="CR818" s="34"/>
      <c r="CS818" s="34"/>
      <c r="CT818" s="34"/>
      <c r="CU818" s="34"/>
      <c r="CV818" s="34"/>
      <c r="CW818" s="34"/>
      <c r="CX818" s="34"/>
      <c r="CY818" s="34"/>
      <c r="CZ818" s="34"/>
      <c r="DA818" s="34"/>
      <c r="DB818" s="34"/>
      <c r="DC818" s="34"/>
      <c r="DD818" s="34"/>
      <c r="DE818" s="34"/>
      <c r="DF818" s="58"/>
      <c r="DG818" s="58"/>
      <c r="DH818" s="58"/>
      <c r="DI818" s="16"/>
    </row>
    <row r="819" spans="4:113" ht="15.75" customHeight="1" x14ac:dyDescent="0.35">
      <c r="D819" s="16"/>
      <c r="E819" s="16"/>
      <c r="G819" s="58"/>
      <c r="J819" s="58"/>
      <c r="L819" s="16"/>
      <c r="P819" s="16"/>
      <c r="T819" s="16"/>
      <c r="U819" s="59"/>
      <c r="V819" s="16"/>
      <c r="W819" s="16"/>
      <c r="X819" s="59"/>
      <c r="Y819" s="16"/>
      <c r="Z819" s="16"/>
      <c r="AA819" s="59"/>
      <c r="AB819" s="16"/>
      <c r="AC819" s="16"/>
      <c r="AD819" s="34"/>
      <c r="AE819" s="60"/>
      <c r="AF819" s="34"/>
      <c r="AG819" s="34"/>
      <c r="AH819" s="34"/>
      <c r="AI819" s="34"/>
      <c r="AJ819" s="60"/>
      <c r="AK819" s="34"/>
      <c r="AL819" s="34"/>
      <c r="AM819" s="34"/>
      <c r="AN819" s="34"/>
      <c r="AO819" s="34"/>
      <c r="AP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67"/>
      <c r="BM819" s="67"/>
      <c r="BN819" s="34"/>
      <c r="BO819" s="34"/>
      <c r="BP819" s="34"/>
      <c r="BQ819" s="34"/>
      <c r="BR819" s="34"/>
      <c r="BS819" s="67"/>
      <c r="BT819" s="67"/>
      <c r="BU819" s="34"/>
      <c r="BV819" s="34"/>
      <c r="BW819" s="34"/>
      <c r="BX819" s="34"/>
      <c r="BY819" s="34"/>
      <c r="BZ819" s="34"/>
      <c r="CR819" s="34"/>
      <c r="CS819" s="34"/>
      <c r="CT819" s="34"/>
      <c r="CU819" s="34"/>
      <c r="CV819" s="34"/>
      <c r="CW819" s="34"/>
      <c r="CX819" s="34"/>
      <c r="CY819" s="34"/>
      <c r="CZ819" s="34"/>
      <c r="DA819" s="34"/>
      <c r="DB819" s="34"/>
      <c r="DC819" s="34"/>
      <c r="DD819" s="34"/>
      <c r="DE819" s="34"/>
      <c r="DF819" s="58"/>
      <c r="DG819" s="58"/>
      <c r="DH819" s="58"/>
      <c r="DI819" s="16"/>
    </row>
    <row r="820" spans="4:113" ht="15.75" customHeight="1" x14ac:dyDescent="0.35">
      <c r="D820" s="16"/>
      <c r="E820" s="16"/>
      <c r="G820" s="58"/>
      <c r="J820" s="58"/>
      <c r="L820" s="16"/>
      <c r="P820" s="16"/>
      <c r="T820" s="16"/>
      <c r="U820" s="59"/>
      <c r="V820" s="16"/>
      <c r="W820" s="16"/>
      <c r="X820" s="59"/>
      <c r="Y820" s="16"/>
      <c r="Z820" s="16"/>
      <c r="AA820" s="59"/>
      <c r="AB820" s="16"/>
      <c r="AC820" s="16"/>
      <c r="AD820" s="34"/>
      <c r="AE820" s="60"/>
      <c r="AF820" s="34"/>
      <c r="AG820" s="34"/>
      <c r="AH820" s="34"/>
      <c r="AI820" s="34"/>
      <c r="AJ820" s="60"/>
      <c r="AK820" s="34"/>
      <c r="AL820" s="34"/>
      <c r="AM820" s="34"/>
      <c r="AN820" s="34"/>
      <c r="AO820" s="34"/>
      <c r="AP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67"/>
      <c r="BM820" s="67"/>
      <c r="BN820" s="34"/>
      <c r="BO820" s="34"/>
      <c r="BP820" s="34"/>
      <c r="BQ820" s="34"/>
      <c r="BR820" s="34"/>
      <c r="BS820" s="67"/>
      <c r="BT820" s="67"/>
      <c r="BU820" s="34"/>
      <c r="BV820" s="34"/>
      <c r="BW820" s="34"/>
      <c r="BX820" s="34"/>
      <c r="BY820" s="34"/>
      <c r="BZ820" s="34"/>
      <c r="CR820" s="34"/>
      <c r="CS820" s="34"/>
      <c r="CT820" s="34"/>
      <c r="CU820" s="34"/>
      <c r="CV820" s="34"/>
      <c r="CW820" s="34"/>
      <c r="CX820" s="34"/>
      <c r="CY820" s="34"/>
      <c r="CZ820" s="34"/>
      <c r="DA820" s="34"/>
      <c r="DB820" s="34"/>
      <c r="DC820" s="34"/>
      <c r="DD820" s="34"/>
      <c r="DE820" s="34"/>
      <c r="DF820" s="58"/>
      <c r="DG820" s="58"/>
      <c r="DH820" s="58"/>
      <c r="DI820" s="16"/>
    </row>
    <row r="821" spans="4:113" ht="15.75" customHeight="1" x14ac:dyDescent="0.35">
      <c r="D821" s="16"/>
      <c r="E821" s="16"/>
      <c r="G821" s="58"/>
      <c r="J821" s="58"/>
      <c r="L821" s="16"/>
      <c r="P821" s="16"/>
      <c r="T821" s="16"/>
      <c r="U821" s="59"/>
      <c r="V821" s="16"/>
      <c r="W821" s="16"/>
      <c r="X821" s="59"/>
      <c r="Y821" s="16"/>
      <c r="Z821" s="16"/>
      <c r="AA821" s="59"/>
      <c r="AB821" s="16"/>
      <c r="AC821" s="16"/>
      <c r="AD821" s="34"/>
      <c r="AE821" s="60"/>
      <c r="AF821" s="34"/>
      <c r="AG821" s="34"/>
      <c r="AH821" s="34"/>
      <c r="AI821" s="34"/>
      <c r="AJ821" s="60"/>
      <c r="AK821" s="34"/>
      <c r="AL821" s="34"/>
      <c r="AM821" s="34"/>
      <c r="AN821" s="34"/>
      <c r="AO821" s="34"/>
      <c r="AP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67"/>
      <c r="BM821" s="67"/>
      <c r="BN821" s="34"/>
      <c r="BO821" s="34"/>
      <c r="BP821" s="34"/>
      <c r="BQ821" s="34"/>
      <c r="BR821" s="34"/>
      <c r="BS821" s="67"/>
      <c r="BT821" s="67"/>
      <c r="BU821" s="34"/>
      <c r="BV821" s="34"/>
      <c r="BW821" s="34"/>
      <c r="BX821" s="34"/>
      <c r="BY821" s="34"/>
      <c r="BZ821" s="34"/>
      <c r="CR821" s="34"/>
      <c r="CS821" s="34"/>
      <c r="CT821" s="34"/>
      <c r="CU821" s="34"/>
      <c r="CV821" s="34"/>
      <c r="CW821" s="34"/>
      <c r="CX821" s="34"/>
      <c r="CY821" s="34"/>
      <c r="CZ821" s="34"/>
      <c r="DA821" s="34"/>
      <c r="DB821" s="34"/>
      <c r="DC821" s="34"/>
      <c r="DD821" s="34"/>
      <c r="DE821" s="34"/>
      <c r="DF821" s="58"/>
      <c r="DG821" s="58"/>
      <c r="DH821" s="58"/>
      <c r="DI821" s="16"/>
    </row>
    <row r="822" spans="4:113" ht="15.75" customHeight="1" x14ac:dyDescent="0.35">
      <c r="D822" s="16"/>
      <c r="E822" s="16"/>
      <c r="G822" s="58"/>
      <c r="J822" s="58"/>
      <c r="L822" s="16"/>
      <c r="P822" s="16"/>
      <c r="T822" s="16"/>
      <c r="U822" s="59"/>
      <c r="V822" s="16"/>
      <c r="W822" s="16"/>
      <c r="X822" s="59"/>
      <c r="Y822" s="16"/>
      <c r="Z822" s="16"/>
      <c r="AA822" s="59"/>
      <c r="AB822" s="16"/>
      <c r="AC822" s="16"/>
      <c r="AD822" s="34"/>
      <c r="AE822" s="60"/>
      <c r="AF822" s="34"/>
      <c r="AG822" s="34"/>
      <c r="AH822" s="34"/>
      <c r="AI822" s="34"/>
      <c r="AJ822" s="60"/>
      <c r="AK822" s="34"/>
      <c r="AL822" s="34"/>
      <c r="AM822" s="34"/>
      <c r="AN822" s="34"/>
      <c r="AO822" s="34"/>
      <c r="AP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67"/>
      <c r="BM822" s="67"/>
      <c r="BN822" s="34"/>
      <c r="BO822" s="34"/>
      <c r="BP822" s="34"/>
      <c r="BQ822" s="34"/>
      <c r="BR822" s="34"/>
      <c r="BS822" s="67"/>
      <c r="BT822" s="67"/>
      <c r="BU822" s="34"/>
      <c r="BV822" s="34"/>
      <c r="BW822" s="34"/>
      <c r="BX822" s="34"/>
      <c r="BY822" s="34"/>
      <c r="BZ822" s="34"/>
      <c r="CR822" s="34"/>
      <c r="CS822" s="34"/>
      <c r="CT822" s="34"/>
      <c r="CU822" s="34"/>
      <c r="CV822" s="34"/>
      <c r="CW822" s="34"/>
      <c r="CX822" s="34"/>
      <c r="CY822" s="34"/>
      <c r="CZ822" s="34"/>
      <c r="DA822" s="34"/>
      <c r="DB822" s="34"/>
      <c r="DC822" s="34"/>
      <c r="DD822" s="34"/>
      <c r="DE822" s="34"/>
      <c r="DF822" s="58"/>
      <c r="DG822" s="58"/>
      <c r="DH822" s="58"/>
      <c r="DI822" s="16"/>
    </row>
    <row r="823" spans="4:113" ht="15.75" customHeight="1" x14ac:dyDescent="0.35">
      <c r="D823" s="16"/>
      <c r="E823" s="16"/>
      <c r="G823" s="58"/>
      <c r="J823" s="58"/>
      <c r="L823" s="16"/>
      <c r="P823" s="16"/>
      <c r="T823" s="16"/>
      <c r="U823" s="59"/>
      <c r="V823" s="16"/>
      <c r="W823" s="16"/>
      <c r="X823" s="59"/>
      <c r="Y823" s="16"/>
      <c r="Z823" s="16"/>
      <c r="AA823" s="59"/>
      <c r="AB823" s="16"/>
      <c r="AC823" s="16"/>
      <c r="AD823" s="34"/>
      <c r="AE823" s="60"/>
      <c r="AF823" s="34"/>
      <c r="AG823" s="34"/>
      <c r="AH823" s="34"/>
      <c r="AI823" s="34"/>
      <c r="AJ823" s="60"/>
      <c r="AK823" s="34"/>
      <c r="AL823" s="34"/>
      <c r="AM823" s="34"/>
      <c r="AN823" s="34"/>
      <c r="AO823" s="34"/>
      <c r="AP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67"/>
      <c r="BM823" s="67"/>
      <c r="BN823" s="34"/>
      <c r="BO823" s="34"/>
      <c r="BP823" s="34"/>
      <c r="BQ823" s="34"/>
      <c r="BR823" s="34"/>
      <c r="BS823" s="67"/>
      <c r="BT823" s="67"/>
      <c r="BU823" s="34"/>
      <c r="BV823" s="34"/>
      <c r="BW823" s="34"/>
      <c r="BX823" s="34"/>
      <c r="BY823" s="34"/>
      <c r="BZ823" s="34"/>
      <c r="CR823" s="34"/>
      <c r="CS823" s="34"/>
      <c r="CT823" s="34"/>
      <c r="CU823" s="34"/>
      <c r="CV823" s="34"/>
      <c r="CW823" s="34"/>
      <c r="CX823" s="34"/>
      <c r="CY823" s="34"/>
      <c r="CZ823" s="34"/>
      <c r="DA823" s="34"/>
      <c r="DB823" s="34"/>
      <c r="DC823" s="34"/>
      <c r="DD823" s="34"/>
      <c r="DE823" s="34"/>
      <c r="DF823" s="58"/>
      <c r="DG823" s="58"/>
      <c r="DH823" s="58"/>
      <c r="DI823" s="16"/>
    </row>
    <row r="824" spans="4:113" ht="15.75" customHeight="1" x14ac:dyDescent="0.35">
      <c r="D824" s="16"/>
      <c r="E824" s="16"/>
      <c r="G824" s="58"/>
      <c r="J824" s="58"/>
      <c r="L824" s="16"/>
      <c r="P824" s="16"/>
      <c r="T824" s="16"/>
      <c r="U824" s="59"/>
      <c r="V824" s="16"/>
      <c r="W824" s="16"/>
      <c r="X824" s="59"/>
      <c r="Y824" s="16"/>
      <c r="Z824" s="16"/>
      <c r="AA824" s="59"/>
      <c r="AB824" s="16"/>
      <c r="AC824" s="16"/>
      <c r="AD824" s="34"/>
      <c r="AE824" s="60"/>
      <c r="AF824" s="34"/>
      <c r="AG824" s="34"/>
      <c r="AH824" s="34"/>
      <c r="AI824" s="34"/>
      <c r="AJ824" s="60"/>
      <c r="AK824" s="34"/>
      <c r="AL824" s="34"/>
      <c r="AM824" s="34"/>
      <c r="AN824" s="34"/>
      <c r="AO824" s="34"/>
      <c r="AP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67"/>
      <c r="BM824" s="67"/>
      <c r="BN824" s="34"/>
      <c r="BO824" s="34"/>
      <c r="BP824" s="34"/>
      <c r="BQ824" s="34"/>
      <c r="BR824" s="34"/>
      <c r="BS824" s="67"/>
      <c r="BT824" s="67"/>
      <c r="BU824" s="34"/>
      <c r="BV824" s="34"/>
      <c r="BW824" s="34"/>
      <c r="BX824" s="34"/>
      <c r="BY824" s="34"/>
      <c r="BZ824" s="34"/>
      <c r="CR824" s="34"/>
      <c r="CS824" s="34"/>
      <c r="CT824" s="34"/>
      <c r="CU824" s="34"/>
      <c r="CV824" s="34"/>
      <c r="CW824" s="34"/>
      <c r="CX824" s="34"/>
      <c r="CY824" s="34"/>
      <c r="CZ824" s="34"/>
      <c r="DA824" s="34"/>
      <c r="DB824" s="34"/>
      <c r="DC824" s="34"/>
      <c r="DD824" s="34"/>
      <c r="DE824" s="34"/>
      <c r="DF824" s="58"/>
      <c r="DG824" s="58"/>
      <c r="DH824" s="58"/>
      <c r="DI824" s="16"/>
    </row>
    <row r="825" spans="4:113" ht="15.75" customHeight="1" x14ac:dyDescent="0.35">
      <c r="D825" s="16"/>
      <c r="E825" s="16"/>
      <c r="G825" s="58"/>
      <c r="J825" s="58"/>
      <c r="L825" s="16"/>
      <c r="P825" s="16"/>
      <c r="T825" s="16"/>
      <c r="U825" s="59"/>
      <c r="V825" s="16"/>
      <c r="W825" s="16"/>
      <c r="X825" s="59"/>
      <c r="Y825" s="16"/>
      <c r="Z825" s="16"/>
      <c r="AA825" s="59"/>
      <c r="AB825" s="16"/>
      <c r="AC825" s="16"/>
      <c r="AD825" s="34"/>
      <c r="AE825" s="60"/>
      <c r="AF825" s="34"/>
      <c r="AG825" s="34"/>
      <c r="AH825" s="34"/>
      <c r="AI825" s="34"/>
      <c r="AJ825" s="60"/>
      <c r="AK825" s="34"/>
      <c r="AL825" s="34"/>
      <c r="AM825" s="34"/>
      <c r="AN825" s="34"/>
      <c r="AO825" s="34"/>
      <c r="AP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67"/>
      <c r="BM825" s="67"/>
      <c r="BN825" s="34"/>
      <c r="BO825" s="34"/>
      <c r="BP825" s="34"/>
      <c r="BQ825" s="34"/>
      <c r="BR825" s="34"/>
      <c r="BS825" s="67"/>
      <c r="BT825" s="67"/>
      <c r="BU825" s="34"/>
      <c r="BV825" s="34"/>
      <c r="BW825" s="34"/>
      <c r="BX825" s="34"/>
      <c r="BY825" s="34"/>
      <c r="BZ825" s="34"/>
      <c r="CR825" s="34"/>
      <c r="CS825" s="34"/>
      <c r="CT825" s="34"/>
      <c r="CU825" s="34"/>
      <c r="CV825" s="34"/>
      <c r="CW825" s="34"/>
      <c r="CX825" s="34"/>
      <c r="CY825" s="34"/>
      <c r="CZ825" s="34"/>
      <c r="DA825" s="34"/>
      <c r="DB825" s="34"/>
      <c r="DC825" s="34"/>
      <c r="DD825" s="34"/>
      <c r="DE825" s="34"/>
      <c r="DF825" s="58"/>
      <c r="DG825" s="58"/>
      <c r="DH825" s="58"/>
      <c r="DI825" s="16"/>
    </row>
    <row r="826" spans="4:113" ht="15.75" customHeight="1" x14ac:dyDescent="0.35">
      <c r="D826" s="16"/>
      <c r="E826" s="16"/>
      <c r="G826" s="58"/>
      <c r="J826" s="58"/>
      <c r="L826" s="16"/>
      <c r="P826" s="16"/>
      <c r="T826" s="16"/>
      <c r="U826" s="59"/>
      <c r="V826" s="16"/>
      <c r="W826" s="16"/>
      <c r="X826" s="59"/>
      <c r="Y826" s="16"/>
      <c r="Z826" s="16"/>
      <c r="AA826" s="59"/>
      <c r="AB826" s="16"/>
      <c r="AC826" s="16"/>
      <c r="AD826" s="34"/>
      <c r="AE826" s="60"/>
      <c r="AF826" s="34"/>
      <c r="AG826" s="34"/>
      <c r="AH826" s="34"/>
      <c r="AI826" s="34"/>
      <c r="AJ826" s="60"/>
      <c r="AK826" s="34"/>
      <c r="AL826" s="34"/>
      <c r="AM826" s="34"/>
      <c r="AN826" s="34"/>
      <c r="AO826" s="34"/>
      <c r="AP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67"/>
      <c r="BM826" s="67"/>
      <c r="BN826" s="34"/>
      <c r="BO826" s="34"/>
      <c r="BP826" s="34"/>
      <c r="BQ826" s="34"/>
      <c r="BR826" s="34"/>
      <c r="BS826" s="67"/>
      <c r="BT826" s="67"/>
      <c r="BU826" s="34"/>
      <c r="BV826" s="34"/>
      <c r="BW826" s="34"/>
      <c r="BX826" s="34"/>
      <c r="BY826" s="34"/>
      <c r="BZ826" s="34"/>
      <c r="CR826" s="34"/>
      <c r="CS826" s="34"/>
      <c r="CT826" s="34"/>
      <c r="CU826" s="34"/>
      <c r="CV826" s="34"/>
      <c r="CW826" s="34"/>
      <c r="CX826" s="34"/>
      <c r="CY826" s="34"/>
      <c r="CZ826" s="34"/>
      <c r="DA826" s="34"/>
      <c r="DB826" s="34"/>
      <c r="DC826" s="34"/>
      <c r="DD826" s="34"/>
      <c r="DE826" s="34"/>
      <c r="DF826" s="58"/>
      <c r="DG826" s="58"/>
      <c r="DH826" s="58"/>
      <c r="DI826" s="16"/>
    </row>
    <row r="827" spans="4:113" ht="15.75" customHeight="1" x14ac:dyDescent="0.35">
      <c r="D827" s="16"/>
      <c r="E827" s="16"/>
      <c r="G827" s="58"/>
      <c r="J827" s="58"/>
      <c r="L827" s="16"/>
      <c r="P827" s="16"/>
      <c r="T827" s="16"/>
      <c r="U827" s="59"/>
      <c r="V827" s="16"/>
      <c r="W827" s="16"/>
      <c r="X827" s="59"/>
      <c r="Y827" s="16"/>
      <c r="Z827" s="16"/>
      <c r="AA827" s="59"/>
      <c r="AB827" s="16"/>
      <c r="AC827" s="16"/>
      <c r="AD827" s="34"/>
      <c r="AE827" s="60"/>
      <c r="AF827" s="34"/>
      <c r="AG827" s="34"/>
      <c r="AH827" s="34"/>
      <c r="AI827" s="34"/>
      <c r="AJ827" s="60"/>
      <c r="AK827" s="34"/>
      <c r="AL827" s="34"/>
      <c r="AM827" s="34"/>
      <c r="AN827" s="34"/>
      <c r="AO827" s="34"/>
      <c r="AP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67"/>
      <c r="BM827" s="67"/>
      <c r="BN827" s="34"/>
      <c r="BO827" s="34"/>
      <c r="BP827" s="34"/>
      <c r="BQ827" s="34"/>
      <c r="BR827" s="34"/>
      <c r="BS827" s="67"/>
      <c r="BT827" s="67"/>
      <c r="BU827" s="34"/>
      <c r="BV827" s="34"/>
      <c r="BW827" s="34"/>
      <c r="BX827" s="34"/>
      <c r="BY827" s="34"/>
      <c r="BZ827" s="34"/>
      <c r="CR827" s="34"/>
      <c r="CS827" s="34"/>
      <c r="CT827" s="34"/>
      <c r="CU827" s="34"/>
      <c r="CV827" s="34"/>
      <c r="CW827" s="34"/>
      <c r="CX827" s="34"/>
      <c r="CY827" s="34"/>
      <c r="CZ827" s="34"/>
      <c r="DA827" s="34"/>
      <c r="DB827" s="34"/>
      <c r="DC827" s="34"/>
      <c r="DD827" s="34"/>
      <c r="DE827" s="34"/>
      <c r="DF827" s="58"/>
      <c r="DG827" s="58"/>
      <c r="DH827" s="58"/>
      <c r="DI827" s="16"/>
    </row>
    <row r="828" spans="4:113" ht="15.75" customHeight="1" x14ac:dyDescent="0.35">
      <c r="D828" s="16"/>
      <c r="E828" s="16"/>
      <c r="G828" s="58"/>
      <c r="J828" s="58"/>
      <c r="L828" s="16"/>
      <c r="P828" s="16"/>
      <c r="T828" s="16"/>
      <c r="U828" s="59"/>
      <c r="V828" s="16"/>
      <c r="W828" s="16"/>
      <c r="X828" s="59"/>
      <c r="Y828" s="16"/>
      <c r="Z828" s="16"/>
      <c r="AA828" s="59"/>
      <c r="AB828" s="16"/>
      <c r="AC828" s="16"/>
      <c r="AD828" s="34"/>
      <c r="AE828" s="60"/>
      <c r="AF828" s="34"/>
      <c r="AG828" s="34"/>
      <c r="AH828" s="34"/>
      <c r="AI828" s="34"/>
      <c r="AJ828" s="60"/>
      <c r="AK828" s="34"/>
      <c r="AL828" s="34"/>
      <c r="AM828" s="34"/>
      <c r="AN828" s="34"/>
      <c r="AO828" s="34"/>
      <c r="AP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67"/>
      <c r="BM828" s="67"/>
      <c r="BN828" s="34"/>
      <c r="BO828" s="34"/>
      <c r="BP828" s="34"/>
      <c r="BQ828" s="34"/>
      <c r="BR828" s="34"/>
      <c r="BS828" s="67"/>
      <c r="BT828" s="67"/>
      <c r="BU828" s="34"/>
      <c r="BV828" s="34"/>
      <c r="BW828" s="34"/>
      <c r="BX828" s="34"/>
      <c r="BY828" s="34"/>
      <c r="BZ828" s="34"/>
      <c r="CR828" s="34"/>
      <c r="CS828" s="34"/>
      <c r="CT828" s="34"/>
      <c r="CU828" s="34"/>
      <c r="CV828" s="34"/>
      <c r="CW828" s="34"/>
      <c r="CX828" s="34"/>
      <c r="CY828" s="34"/>
      <c r="CZ828" s="34"/>
      <c r="DA828" s="34"/>
      <c r="DB828" s="34"/>
      <c r="DC828" s="34"/>
      <c r="DD828" s="34"/>
      <c r="DE828" s="34"/>
      <c r="DF828" s="58"/>
      <c r="DG828" s="58"/>
      <c r="DH828" s="58"/>
      <c r="DI828" s="16"/>
    </row>
    <row r="829" spans="4:113" ht="15.75" customHeight="1" x14ac:dyDescent="0.35">
      <c r="D829" s="16"/>
      <c r="E829" s="16"/>
      <c r="G829" s="58"/>
      <c r="J829" s="58"/>
      <c r="L829" s="16"/>
      <c r="P829" s="16"/>
      <c r="T829" s="16"/>
      <c r="U829" s="59"/>
      <c r="V829" s="16"/>
      <c r="W829" s="16"/>
      <c r="X829" s="59"/>
      <c r="Y829" s="16"/>
      <c r="Z829" s="16"/>
      <c r="AA829" s="59"/>
      <c r="AB829" s="16"/>
      <c r="AC829" s="16"/>
      <c r="AD829" s="34"/>
      <c r="AE829" s="60"/>
      <c r="AF829" s="34"/>
      <c r="AG829" s="34"/>
      <c r="AH829" s="34"/>
      <c r="AI829" s="34"/>
      <c r="AJ829" s="60"/>
      <c r="AK829" s="34"/>
      <c r="AL829" s="34"/>
      <c r="AM829" s="34"/>
      <c r="AN829" s="34"/>
      <c r="AO829" s="34"/>
      <c r="AP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67"/>
      <c r="BM829" s="67"/>
      <c r="BN829" s="34"/>
      <c r="BO829" s="34"/>
      <c r="BP829" s="34"/>
      <c r="BQ829" s="34"/>
      <c r="BR829" s="34"/>
      <c r="BS829" s="67"/>
      <c r="BT829" s="67"/>
      <c r="BU829" s="34"/>
      <c r="BV829" s="34"/>
      <c r="BW829" s="34"/>
      <c r="BX829" s="34"/>
      <c r="BY829" s="34"/>
      <c r="BZ829" s="34"/>
      <c r="CR829" s="34"/>
      <c r="CS829" s="34"/>
      <c r="CT829" s="34"/>
      <c r="CU829" s="34"/>
      <c r="CV829" s="34"/>
      <c r="CW829" s="34"/>
      <c r="CX829" s="34"/>
      <c r="CY829" s="34"/>
      <c r="CZ829" s="34"/>
      <c r="DA829" s="34"/>
      <c r="DB829" s="34"/>
      <c r="DC829" s="34"/>
      <c r="DD829" s="34"/>
      <c r="DE829" s="34"/>
      <c r="DF829" s="58"/>
      <c r="DG829" s="58"/>
      <c r="DH829" s="58"/>
      <c r="DI829" s="16"/>
    </row>
    <row r="830" spans="4:113" ht="15.75" customHeight="1" x14ac:dyDescent="0.35">
      <c r="D830" s="16"/>
      <c r="E830" s="16"/>
      <c r="G830" s="58"/>
      <c r="J830" s="58"/>
      <c r="L830" s="16"/>
      <c r="P830" s="16"/>
      <c r="T830" s="16"/>
      <c r="U830" s="59"/>
      <c r="V830" s="16"/>
      <c r="W830" s="16"/>
      <c r="X830" s="59"/>
      <c r="Y830" s="16"/>
      <c r="Z830" s="16"/>
      <c r="AA830" s="59"/>
      <c r="AB830" s="16"/>
      <c r="AC830" s="16"/>
      <c r="AD830" s="34"/>
      <c r="AE830" s="60"/>
      <c r="AF830" s="34"/>
      <c r="AG830" s="34"/>
      <c r="AH830" s="34"/>
      <c r="AI830" s="34"/>
      <c r="AJ830" s="60"/>
      <c r="AK830" s="34"/>
      <c r="AL830" s="34"/>
      <c r="AM830" s="34"/>
      <c r="AN830" s="34"/>
      <c r="AO830" s="34"/>
      <c r="AP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67"/>
      <c r="BM830" s="67"/>
      <c r="BN830" s="34"/>
      <c r="BO830" s="34"/>
      <c r="BP830" s="34"/>
      <c r="BQ830" s="34"/>
      <c r="BR830" s="34"/>
      <c r="BS830" s="67"/>
      <c r="BT830" s="67"/>
      <c r="BU830" s="34"/>
      <c r="BV830" s="34"/>
      <c r="BW830" s="34"/>
      <c r="BX830" s="34"/>
      <c r="BY830" s="34"/>
      <c r="BZ830" s="34"/>
      <c r="CR830" s="34"/>
      <c r="CS830" s="34"/>
      <c r="CT830" s="34"/>
      <c r="CU830" s="34"/>
      <c r="CV830" s="34"/>
      <c r="CW830" s="34"/>
      <c r="CX830" s="34"/>
      <c r="CY830" s="34"/>
      <c r="CZ830" s="34"/>
      <c r="DA830" s="34"/>
      <c r="DB830" s="34"/>
      <c r="DC830" s="34"/>
      <c r="DD830" s="34"/>
      <c r="DE830" s="34"/>
      <c r="DF830" s="58"/>
      <c r="DG830" s="58"/>
      <c r="DH830" s="58"/>
      <c r="DI830" s="16"/>
    </row>
    <row r="831" spans="4:113" ht="15.75" customHeight="1" x14ac:dyDescent="0.35">
      <c r="D831" s="16"/>
      <c r="E831" s="16"/>
      <c r="G831" s="58"/>
      <c r="J831" s="58"/>
      <c r="L831" s="16"/>
      <c r="P831" s="16"/>
      <c r="T831" s="16"/>
      <c r="U831" s="59"/>
      <c r="V831" s="16"/>
      <c r="W831" s="16"/>
      <c r="X831" s="59"/>
      <c r="Y831" s="16"/>
      <c r="Z831" s="16"/>
      <c r="AA831" s="59"/>
      <c r="AB831" s="16"/>
      <c r="AC831" s="16"/>
      <c r="AD831" s="34"/>
      <c r="AE831" s="60"/>
      <c r="AF831" s="34"/>
      <c r="AG831" s="34"/>
      <c r="AH831" s="34"/>
      <c r="AI831" s="34"/>
      <c r="AJ831" s="60"/>
      <c r="AK831" s="34"/>
      <c r="AL831" s="34"/>
      <c r="AM831" s="34"/>
      <c r="AN831" s="34"/>
      <c r="AO831" s="34"/>
      <c r="AP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67"/>
      <c r="BM831" s="67"/>
      <c r="BN831" s="34"/>
      <c r="BO831" s="34"/>
      <c r="BP831" s="34"/>
      <c r="BQ831" s="34"/>
      <c r="BR831" s="34"/>
      <c r="BS831" s="67"/>
      <c r="BT831" s="67"/>
      <c r="BU831" s="34"/>
      <c r="BV831" s="34"/>
      <c r="BW831" s="34"/>
      <c r="BX831" s="34"/>
      <c r="BY831" s="34"/>
      <c r="BZ831" s="34"/>
      <c r="CR831" s="34"/>
      <c r="CS831" s="34"/>
      <c r="CT831" s="34"/>
      <c r="CU831" s="34"/>
      <c r="CV831" s="34"/>
      <c r="CW831" s="34"/>
      <c r="CX831" s="34"/>
      <c r="CY831" s="34"/>
      <c r="CZ831" s="34"/>
      <c r="DA831" s="34"/>
      <c r="DB831" s="34"/>
      <c r="DC831" s="34"/>
      <c r="DD831" s="34"/>
      <c r="DE831" s="34"/>
      <c r="DF831" s="58"/>
      <c r="DG831" s="58"/>
      <c r="DH831" s="58"/>
      <c r="DI831" s="16"/>
    </row>
    <row r="832" spans="4:113" ht="15.75" customHeight="1" x14ac:dyDescent="0.35">
      <c r="D832" s="16"/>
      <c r="E832" s="16"/>
      <c r="G832" s="58"/>
      <c r="J832" s="58"/>
      <c r="L832" s="16"/>
      <c r="P832" s="16"/>
      <c r="T832" s="16"/>
      <c r="U832" s="59"/>
      <c r="V832" s="16"/>
      <c r="W832" s="16"/>
      <c r="X832" s="59"/>
      <c r="Y832" s="16"/>
      <c r="Z832" s="16"/>
      <c r="AA832" s="59"/>
      <c r="AB832" s="16"/>
      <c r="AC832" s="16"/>
      <c r="AD832" s="34"/>
      <c r="AE832" s="60"/>
      <c r="AF832" s="34"/>
      <c r="AG832" s="34"/>
      <c r="AH832" s="34"/>
      <c r="AI832" s="34"/>
      <c r="AJ832" s="60"/>
      <c r="AK832" s="34"/>
      <c r="AL832" s="34"/>
      <c r="AM832" s="34"/>
      <c r="AN832" s="34"/>
      <c r="AO832" s="34"/>
      <c r="AP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67"/>
      <c r="BM832" s="67"/>
      <c r="BN832" s="34"/>
      <c r="BO832" s="34"/>
      <c r="BP832" s="34"/>
      <c r="BQ832" s="34"/>
      <c r="BR832" s="34"/>
      <c r="BS832" s="67"/>
      <c r="BT832" s="67"/>
      <c r="BU832" s="34"/>
      <c r="BV832" s="34"/>
      <c r="BW832" s="34"/>
      <c r="BX832" s="34"/>
      <c r="BY832" s="34"/>
      <c r="BZ832" s="34"/>
      <c r="CR832" s="34"/>
      <c r="CS832" s="34"/>
      <c r="CT832" s="34"/>
      <c r="CU832" s="34"/>
      <c r="CV832" s="34"/>
      <c r="CW832" s="34"/>
      <c r="CX832" s="34"/>
      <c r="CY832" s="34"/>
      <c r="CZ832" s="34"/>
      <c r="DA832" s="34"/>
      <c r="DB832" s="34"/>
      <c r="DC832" s="34"/>
      <c r="DD832" s="34"/>
      <c r="DE832" s="34"/>
      <c r="DF832" s="58"/>
      <c r="DG832" s="58"/>
      <c r="DH832" s="58"/>
      <c r="DI832" s="16"/>
    </row>
    <row r="833" spans="4:113" ht="15.75" customHeight="1" x14ac:dyDescent="0.35">
      <c r="D833" s="16"/>
      <c r="E833" s="16"/>
      <c r="G833" s="58"/>
      <c r="J833" s="58"/>
      <c r="L833" s="16"/>
      <c r="P833" s="16"/>
      <c r="T833" s="16"/>
      <c r="U833" s="59"/>
      <c r="V833" s="16"/>
      <c r="W833" s="16"/>
      <c r="X833" s="59"/>
      <c r="Y833" s="16"/>
      <c r="Z833" s="16"/>
      <c r="AA833" s="59"/>
      <c r="AB833" s="16"/>
      <c r="AC833" s="16"/>
      <c r="AD833" s="34"/>
      <c r="AE833" s="60"/>
      <c r="AF833" s="34"/>
      <c r="AG833" s="34"/>
      <c r="AH833" s="34"/>
      <c r="AI833" s="34"/>
      <c r="AJ833" s="60"/>
      <c r="AK833" s="34"/>
      <c r="AL833" s="34"/>
      <c r="AM833" s="34"/>
      <c r="AN833" s="34"/>
      <c r="AO833" s="34"/>
      <c r="AP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67"/>
      <c r="BM833" s="67"/>
      <c r="BN833" s="34"/>
      <c r="BO833" s="34"/>
      <c r="BP833" s="34"/>
      <c r="BQ833" s="34"/>
      <c r="BR833" s="34"/>
      <c r="BS833" s="67"/>
      <c r="BT833" s="67"/>
      <c r="BU833" s="34"/>
      <c r="BV833" s="34"/>
      <c r="BW833" s="34"/>
      <c r="BX833" s="34"/>
      <c r="BY833" s="34"/>
      <c r="BZ833" s="34"/>
      <c r="CR833" s="34"/>
      <c r="CS833" s="34"/>
      <c r="CT833" s="34"/>
      <c r="CU833" s="34"/>
      <c r="CV833" s="34"/>
      <c r="CW833" s="34"/>
      <c r="CX833" s="34"/>
      <c r="CY833" s="34"/>
      <c r="CZ833" s="34"/>
      <c r="DA833" s="34"/>
      <c r="DB833" s="34"/>
      <c r="DC833" s="34"/>
      <c r="DD833" s="34"/>
      <c r="DE833" s="34"/>
      <c r="DF833" s="58"/>
      <c r="DG833" s="58"/>
      <c r="DH833" s="58"/>
      <c r="DI833" s="16"/>
    </row>
    <row r="834" spans="4:113" ht="15.75" customHeight="1" x14ac:dyDescent="0.35">
      <c r="D834" s="16"/>
      <c r="E834" s="16"/>
      <c r="G834" s="58"/>
      <c r="J834" s="58"/>
      <c r="L834" s="16"/>
      <c r="P834" s="16"/>
      <c r="T834" s="16"/>
      <c r="U834" s="59"/>
      <c r="V834" s="16"/>
      <c r="W834" s="16"/>
      <c r="X834" s="59"/>
      <c r="Y834" s="16"/>
      <c r="Z834" s="16"/>
      <c r="AA834" s="59"/>
      <c r="AB834" s="16"/>
      <c r="AC834" s="16"/>
      <c r="AD834" s="34"/>
      <c r="AE834" s="60"/>
      <c r="AF834" s="34"/>
      <c r="AG834" s="34"/>
      <c r="AH834" s="34"/>
      <c r="AI834" s="34"/>
      <c r="AJ834" s="60"/>
      <c r="AK834" s="34"/>
      <c r="AL834" s="34"/>
      <c r="AM834" s="34"/>
      <c r="AN834" s="34"/>
      <c r="AO834" s="34"/>
      <c r="AP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67"/>
      <c r="BM834" s="67"/>
      <c r="BN834" s="34"/>
      <c r="BO834" s="34"/>
      <c r="BP834" s="34"/>
      <c r="BQ834" s="34"/>
      <c r="BR834" s="34"/>
      <c r="BS834" s="67"/>
      <c r="BT834" s="67"/>
      <c r="BU834" s="34"/>
      <c r="BV834" s="34"/>
      <c r="BW834" s="34"/>
      <c r="BX834" s="34"/>
      <c r="BY834" s="34"/>
      <c r="BZ834" s="34"/>
      <c r="CR834" s="34"/>
      <c r="CS834" s="34"/>
      <c r="CT834" s="34"/>
      <c r="CU834" s="34"/>
      <c r="CV834" s="34"/>
      <c r="CW834" s="34"/>
      <c r="CX834" s="34"/>
      <c r="CY834" s="34"/>
      <c r="CZ834" s="34"/>
      <c r="DA834" s="34"/>
      <c r="DB834" s="34"/>
      <c r="DC834" s="34"/>
      <c r="DD834" s="34"/>
      <c r="DE834" s="34"/>
      <c r="DF834" s="58"/>
      <c r="DG834" s="58"/>
      <c r="DH834" s="58"/>
      <c r="DI834" s="16"/>
    </row>
    <row r="835" spans="4:113" ht="15.75" customHeight="1" x14ac:dyDescent="0.35">
      <c r="D835" s="16"/>
      <c r="E835" s="16"/>
      <c r="G835" s="58"/>
      <c r="J835" s="58"/>
      <c r="L835" s="16"/>
      <c r="P835" s="16"/>
      <c r="T835" s="16"/>
      <c r="U835" s="59"/>
      <c r="V835" s="16"/>
      <c r="W835" s="16"/>
      <c r="X835" s="59"/>
      <c r="Y835" s="16"/>
      <c r="Z835" s="16"/>
      <c r="AA835" s="59"/>
      <c r="AB835" s="16"/>
      <c r="AC835" s="16"/>
      <c r="AD835" s="34"/>
      <c r="AE835" s="60"/>
      <c r="AF835" s="34"/>
      <c r="AG835" s="34"/>
      <c r="AH835" s="34"/>
      <c r="AI835" s="34"/>
      <c r="AJ835" s="60"/>
      <c r="AK835" s="34"/>
      <c r="AL835" s="34"/>
      <c r="AM835" s="34"/>
      <c r="AN835" s="34"/>
      <c r="AO835" s="34"/>
      <c r="AP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67"/>
      <c r="BM835" s="67"/>
      <c r="BN835" s="34"/>
      <c r="BO835" s="34"/>
      <c r="BP835" s="34"/>
      <c r="BQ835" s="34"/>
      <c r="BR835" s="34"/>
      <c r="BS835" s="67"/>
      <c r="BT835" s="67"/>
      <c r="BU835" s="34"/>
      <c r="BV835" s="34"/>
      <c r="BW835" s="34"/>
      <c r="BX835" s="34"/>
      <c r="BY835" s="34"/>
      <c r="BZ835" s="34"/>
      <c r="CR835" s="34"/>
      <c r="CS835" s="34"/>
      <c r="CT835" s="34"/>
      <c r="CU835" s="34"/>
      <c r="CV835" s="34"/>
      <c r="CW835" s="34"/>
      <c r="CX835" s="34"/>
      <c r="CY835" s="34"/>
      <c r="CZ835" s="34"/>
      <c r="DA835" s="34"/>
      <c r="DB835" s="34"/>
      <c r="DC835" s="34"/>
      <c r="DD835" s="34"/>
      <c r="DE835" s="34"/>
      <c r="DF835" s="58"/>
      <c r="DG835" s="58"/>
      <c r="DH835" s="58"/>
      <c r="DI835" s="16"/>
    </row>
    <row r="836" spans="4:113" ht="15.75" customHeight="1" x14ac:dyDescent="0.35">
      <c r="D836" s="16"/>
      <c r="E836" s="16"/>
      <c r="G836" s="58"/>
      <c r="J836" s="58"/>
      <c r="L836" s="16"/>
      <c r="P836" s="16"/>
      <c r="T836" s="16"/>
      <c r="U836" s="59"/>
      <c r="V836" s="16"/>
      <c r="W836" s="16"/>
      <c r="X836" s="59"/>
      <c r="Y836" s="16"/>
      <c r="Z836" s="16"/>
      <c r="AA836" s="59"/>
      <c r="AB836" s="16"/>
      <c r="AC836" s="16"/>
      <c r="AD836" s="34"/>
      <c r="AE836" s="60"/>
      <c r="AF836" s="34"/>
      <c r="AG836" s="34"/>
      <c r="AH836" s="34"/>
      <c r="AI836" s="34"/>
      <c r="AJ836" s="60"/>
      <c r="AK836" s="34"/>
      <c r="AL836" s="34"/>
      <c r="AM836" s="34"/>
      <c r="AN836" s="34"/>
      <c r="AO836" s="34"/>
      <c r="AP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67"/>
      <c r="BM836" s="67"/>
      <c r="BN836" s="34"/>
      <c r="BO836" s="34"/>
      <c r="BP836" s="34"/>
      <c r="BQ836" s="34"/>
      <c r="BR836" s="34"/>
      <c r="BS836" s="67"/>
      <c r="BT836" s="67"/>
      <c r="BU836" s="34"/>
      <c r="BV836" s="34"/>
      <c r="BW836" s="34"/>
      <c r="BX836" s="34"/>
      <c r="BY836" s="34"/>
      <c r="BZ836" s="34"/>
      <c r="CR836" s="34"/>
      <c r="CS836" s="34"/>
      <c r="CT836" s="34"/>
      <c r="CU836" s="34"/>
      <c r="CV836" s="34"/>
      <c r="CW836" s="34"/>
      <c r="CX836" s="34"/>
      <c r="CY836" s="34"/>
      <c r="CZ836" s="34"/>
      <c r="DA836" s="34"/>
      <c r="DB836" s="34"/>
      <c r="DC836" s="34"/>
      <c r="DD836" s="34"/>
      <c r="DE836" s="34"/>
      <c r="DF836" s="58"/>
      <c r="DG836" s="58"/>
      <c r="DH836" s="58"/>
      <c r="DI836" s="16"/>
    </row>
    <row r="837" spans="4:113" ht="15.75" customHeight="1" x14ac:dyDescent="0.35">
      <c r="D837" s="16"/>
      <c r="E837" s="16"/>
      <c r="G837" s="58"/>
      <c r="J837" s="58"/>
      <c r="L837" s="16"/>
      <c r="P837" s="16"/>
      <c r="T837" s="16"/>
      <c r="U837" s="59"/>
      <c r="V837" s="16"/>
      <c r="W837" s="16"/>
      <c r="X837" s="59"/>
      <c r="Y837" s="16"/>
      <c r="Z837" s="16"/>
      <c r="AA837" s="59"/>
      <c r="AB837" s="16"/>
      <c r="AC837" s="16"/>
      <c r="AD837" s="34"/>
      <c r="AE837" s="60"/>
      <c r="AF837" s="34"/>
      <c r="AG837" s="34"/>
      <c r="AH837" s="34"/>
      <c r="AI837" s="34"/>
      <c r="AJ837" s="60"/>
      <c r="AK837" s="34"/>
      <c r="AL837" s="34"/>
      <c r="AM837" s="34"/>
      <c r="AN837" s="34"/>
      <c r="AO837" s="34"/>
      <c r="AP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67"/>
      <c r="BM837" s="67"/>
      <c r="BN837" s="34"/>
      <c r="BO837" s="34"/>
      <c r="BP837" s="34"/>
      <c r="BQ837" s="34"/>
      <c r="BR837" s="34"/>
      <c r="BS837" s="67"/>
      <c r="BT837" s="67"/>
      <c r="BU837" s="34"/>
      <c r="BV837" s="34"/>
      <c r="BW837" s="34"/>
      <c r="BX837" s="34"/>
      <c r="BY837" s="34"/>
      <c r="BZ837" s="34"/>
      <c r="CR837" s="34"/>
      <c r="CS837" s="34"/>
      <c r="CT837" s="34"/>
      <c r="CU837" s="34"/>
      <c r="CV837" s="34"/>
      <c r="CW837" s="34"/>
      <c r="CX837" s="34"/>
      <c r="CY837" s="34"/>
      <c r="CZ837" s="34"/>
      <c r="DA837" s="34"/>
      <c r="DB837" s="34"/>
      <c r="DC837" s="34"/>
      <c r="DD837" s="34"/>
      <c r="DE837" s="34"/>
      <c r="DF837" s="58"/>
      <c r="DG837" s="58"/>
      <c r="DH837" s="58"/>
      <c r="DI837" s="16"/>
    </row>
    <row r="838" spans="4:113" ht="15.75" customHeight="1" x14ac:dyDescent="0.35">
      <c r="D838" s="16"/>
      <c r="E838" s="16"/>
      <c r="G838" s="58"/>
      <c r="J838" s="58"/>
      <c r="L838" s="16"/>
      <c r="P838" s="16"/>
      <c r="T838" s="16"/>
      <c r="U838" s="59"/>
      <c r="V838" s="16"/>
      <c r="W838" s="16"/>
      <c r="X838" s="59"/>
      <c r="Y838" s="16"/>
      <c r="Z838" s="16"/>
      <c r="AA838" s="59"/>
      <c r="AB838" s="16"/>
      <c r="AC838" s="16"/>
      <c r="AD838" s="34"/>
      <c r="AE838" s="60"/>
      <c r="AF838" s="34"/>
      <c r="AG838" s="34"/>
      <c r="AH838" s="34"/>
      <c r="AI838" s="34"/>
      <c r="AJ838" s="60"/>
      <c r="AK838" s="34"/>
      <c r="AL838" s="34"/>
      <c r="AM838" s="34"/>
      <c r="AN838" s="34"/>
      <c r="AO838" s="34"/>
      <c r="AP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67"/>
      <c r="BM838" s="67"/>
      <c r="BN838" s="34"/>
      <c r="BO838" s="34"/>
      <c r="BP838" s="34"/>
      <c r="BQ838" s="34"/>
      <c r="BR838" s="34"/>
      <c r="BS838" s="67"/>
      <c r="BT838" s="67"/>
      <c r="BU838" s="34"/>
      <c r="BV838" s="34"/>
      <c r="BW838" s="34"/>
      <c r="BX838" s="34"/>
      <c r="BY838" s="34"/>
      <c r="BZ838" s="34"/>
      <c r="CR838" s="34"/>
      <c r="CS838" s="34"/>
      <c r="CT838" s="34"/>
      <c r="CU838" s="34"/>
      <c r="CV838" s="34"/>
      <c r="CW838" s="34"/>
      <c r="CX838" s="34"/>
      <c r="CY838" s="34"/>
      <c r="CZ838" s="34"/>
      <c r="DA838" s="34"/>
      <c r="DB838" s="34"/>
      <c r="DC838" s="34"/>
      <c r="DD838" s="34"/>
      <c r="DE838" s="34"/>
      <c r="DF838" s="58"/>
      <c r="DG838" s="58"/>
      <c r="DH838" s="58"/>
      <c r="DI838" s="16"/>
    </row>
    <row r="839" spans="4:113" ht="15.75" customHeight="1" x14ac:dyDescent="0.35">
      <c r="D839" s="16"/>
      <c r="E839" s="16"/>
      <c r="G839" s="58"/>
      <c r="J839" s="58"/>
      <c r="L839" s="16"/>
      <c r="P839" s="16"/>
      <c r="T839" s="16"/>
      <c r="U839" s="59"/>
      <c r="V839" s="16"/>
      <c r="W839" s="16"/>
      <c r="X839" s="59"/>
      <c r="Y839" s="16"/>
      <c r="Z839" s="16"/>
      <c r="AA839" s="59"/>
      <c r="AB839" s="16"/>
      <c r="AC839" s="16"/>
      <c r="AD839" s="34"/>
      <c r="AE839" s="60"/>
      <c r="AF839" s="34"/>
      <c r="AG839" s="34"/>
      <c r="AH839" s="34"/>
      <c r="AI839" s="34"/>
      <c r="AJ839" s="60"/>
      <c r="AK839" s="34"/>
      <c r="AL839" s="34"/>
      <c r="AM839" s="34"/>
      <c r="AN839" s="34"/>
      <c r="AO839" s="34"/>
      <c r="AP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67"/>
      <c r="BM839" s="67"/>
      <c r="BN839" s="34"/>
      <c r="BO839" s="34"/>
      <c r="BP839" s="34"/>
      <c r="BQ839" s="34"/>
      <c r="BR839" s="34"/>
      <c r="BS839" s="67"/>
      <c r="BT839" s="67"/>
      <c r="BU839" s="34"/>
      <c r="BV839" s="34"/>
      <c r="BW839" s="34"/>
      <c r="BX839" s="34"/>
      <c r="BY839" s="34"/>
      <c r="BZ839" s="34"/>
      <c r="CR839" s="34"/>
      <c r="CS839" s="34"/>
      <c r="CT839" s="34"/>
      <c r="CU839" s="34"/>
      <c r="CV839" s="34"/>
      <c r="CW839" s="34"/>
      <c r="CX839" s="34"/>
      <c r="CY839" s="34"/>
      <c r="CZ839" s="34"/>
      <c r="DA839" s="34"/>
      <c r="DB839" s="34"/>
      <c r="DC839" s="34"/>
      <c r="DD839" s="34"/>
      <c r="DE839" s="34"/>
      <c r="DF839" s="58"/>
      <c r="DG839" s="58"/>
      <c r="DH839" s="58"/>
      <c r="DI839" s="16"/>
    </row>
    <row r="840" spans="4:113" ht="15.75" customHeight="1" x14ac:dyDescent="0.35">
      <c r="D840" s="16"/>
      <c r="E840" s="16"/>
      <c r="G840" s="58"/>
      <c r="J840" s="58"/>
      <c r="L840" s="16"/>
      <c r="P840" s="16"/>
      <c r="T840" s="16"/>
      <c r="U840" s="59"/>
      <c r="V840" s="16"/>
      <c r="W840" s="16"/>
      <c r="X840" s="59"/>
      <c r="Y840" s="16"/>
      <c r="Z840" s="16"/>
      <c r="AA840" s="59"/>
      <c r="AB840" s="16"/>
      <c r="AC840" s="16"/>
      <c r="AD840" s="34"/>
      <c r="AE840" s="60"/>
      <c r="AF840" s="34"/>
      <c r="AG840" s="34"/>
      <c r="AH840" s="34"/>
      <c r="AI840" s="34"/>
      <c r="AJ840" s="60"/>
      <c r="AK840" s="34"/>
      <c r="AL840" s="34"/>
      <c r="AM840" s="34"/>
      <c r="AN840" s="34"/>
      <c r="AO840" s="34"/>
      <c r="AP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67"/>
      <c r="BM840" s="67"/>
      <c r="BN840" s="34"/>
      <c r="BO840" s="34"/>
      <c r="BP840" s="34"/>
      <c r="BQ840" s="34"/>
      <c r="BR840" s="34"/>
      <c r="BS840" s="67"/>
      <c r="BT840" s="67"/>
      <c r="BU840" s="34"/>
      <c r="BV840" s="34"/>
      <c r="BW840" s="34"/>
      <c r="BX840" s="34"/>
      <c r="BY840" s="34"/>
      <c r="BZ840" s="34"/>
      <c r="CR840" s="34"/>
      <c r="CS840" s="34"/>
      <c r="CT840" s="34"/>
      <c r="CU840" s="34"/>
      <c r="CV840" s="34"/>
      <c r="CW840" s="34"/>
      <c r="CX840" s="34"/>
      <c r="CY840" s="34"/>
      <c r="CZ840" s="34"/>
      <c r="DA840" s="34"/>
      <c r="DB840" s="34"/>
      <c r="DC840" s="34"/>
      <c r="DD840" s="34"/>
      <c r="DE840" s="34"/>
      <c r="DF840" s="58"/>
      <c r="DG840" s="58"/>
      <c r="DH840" s="58"/>
      <c r="DI840" s="16"/>
    </row>
    <row r="841" spans="4:113" ht="15.75" customHeight="1" x14ac:dyDescent="0.35">
      <c r="D841" s="16"/>
      <c r="E841" s="16"/>
      <c r="G841" s="58"/>
      <c r="J841" s="58"/>
      <c r="L841" s="16"/>
      <c r="P841" s="16"/>
      <c r="T841" s="16"/>
      <c r="U841" s="59"/>
      <c r="V841" s="16"/>
      <c r="W841" s="16"/>
      <c r="X841" s="59"/>
      <c r="Y841" s="16"/>
      <c r="Z841" s="16"/>
      <c r="AA841" s="59"/>
      <c r="AB841" s="16"/>
      <c r="AC841" s="16"/>
      <c r="AD841" s="34"/>
      <c r="AE841" s="60"/>
      <c r="AF841" s="34"/>
      <c r="AG841" s="34"/>
      <c r="AH841" s="34"/>
      <c r="AI841" s="34"/>
      <c r="AJ841" s="60"/>
      <c r="AK841" s="34"/>
      <c r="AL841" s="34"/>
      <c r="AM841" s="34"/>
      <c r="AN841" s="34"/>
      <c r="AO841" s="34"/>
      <c r="AP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67"/>
      <c r="BM841" s="67"/>
      <c r="BN841" s="34"/>
      <c r="BO841" s="34"/>
      <c r="BP841" s="34"/>
      <c r="BQ841" s="34"/>
      <c r="BR841" s="34"/>
      <c r="BS841" s="67"/>
      <c r="BT841" s="67"/>
      <c r="BU841" s="34"/>
      <c r="BV841" s="34"/>
      <c r="BW841" s="34"/>
      <c r="BX841" s="34"/>
      <c r="BY841" s="34"/>
      <c r="BZ841" s="34"/>
      <c r="CR841" s="34"/>
      <c r="CS841" s="34"/>
      <c r="CT841" s="34"/>
      <c r="CU841" s="34"/>
      <c r="CV841" s="34"/>
      <c r="CW841" s="34"/>
      <c r="CX841" s="34"/>
      <c r="CY841" s="34"/>
      <c r="CZ841" s="34"/>
      <c r="DA841" s="34"/>
      <c r="DB841" s="34"/>
      <c r="DC841" s="34"/>
      <c r="DD841" s="34"/>
      <c r="DE841" s="34"/>
      <c r="DF841" s="58"/>
      <c r="DG841" s="58"/>
      <c r="DH841" s="58"/>
      <c r="DI841" s="16"/>
    </row>
    <row r="842" spans="4:113" ht="15.75" customHeight="1" x14ac:dyDescent="0.35">
      <c r="D842" s="16"/>
      <c r="E842" s="16"/>
      <c r="G842" s="58"/>
      <c r="J842" s="58"/>
      <c r="L842" s="16"/>
      <c r="P842" s="16"/>
      <c r="T842" s="16"/>
      <c r="U842" s="59"/>
      <c r="V842" s="16"/>
      <c r="W842" s="16"/>
      <c r="X842" s="59"/>
      <c r="Y842" s="16"/>
      <c r="Z842" s="16"/>
      <c r="AA842" s="59"/>
      <c r="AB842" s="16"/>
      <c r="AC842" s="16"/>
      <c r="AD842" s="34"/>
      <c r="AE842" s="60"/>
      <c r="AF842" s="34"/>
      <c r="AG842" s="34"/>
      <c r="AH842" s="34"/>
      <c r="AI842" s="34"/>
      <c r="AJ842" s="60"/>
      <c r="AK842" s="34"/>
      <c r="AL842" s="34"/>
      <c r="AM842" s="34"/>
      <c r="AN842" s="34"/>
      <c r="AO842" s="34"/>
      <c r="AP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67"/>
      <c r="BM842" s="67"/>
      <c r="BN842" s="34"/>
      <c r="BO842" s="34"/>
      <c r="BP842" s="34"/>
      <c r="BQ842" s="34"/>
      <c r="BR842" s="34"/>
      <c r="BS842" s="67"/>
      <c r="BT842" s="67"/>
      <c r="BU842" s="34"/>
      <c r="BV842" s="34"/>
      <c r="BW842" s="34"/>
      <c r="BX842" s="34"/>
      <c r="BY842" s="34"/>
      <c r="BZ842" s="34"/>
      <c r="CR842" s="34"/>
      <c r="CS842" s="34"/>
      <c r="CT842" s="34"/>
      <c r="CU842" s="34"/>
      <c r="CV842" s="34"/>
      <c r="CW842" s="34"/>
      <c r="CX842" s="34"/>
      <c r="CY842" s="34"/>
      <c r="CZ842" s="34"/>
      <c r="DA842" s="34"/>
      <c r="DB842" s="34"/>
      <c r="DC842" s="34"/>
      <c r="DD842" s="34"/>
      <c r="DE842" s="34"/>
      <c r="DF842" s="58"/>
      <c r="DG842" s="58"/>
      <c r="DH842" s="58"/>
      <c r="DI842" s="16"/>
    </row>
    <row r="843" spans="4:113" ht="15.75" customHeight="1" x14ac:dyDescent="0.35">
      <c r="D843" s="16"/>
      <c r="E843" s="16"/>
      <c r="G843" s="58"/>
      <c r="J843" s="58"/>
      <c r="L843" s="16"/>
      <c r="P843" s="16"/>
      <c r="T843" s="16"/>
      <c r="U843" s="59"/>
      <c r="V843" s="16"/>
      <c r="W843" s="16"/>
      <c r="X843" s="59"/>
      <c r="Y843" s="16"/>
      <c r="Z843" s="16"/>
      <c r="AA843" s="59"/>
      <c r="AB843" s="16"/>
      <c r="AC843" s="16"/>
      <c r="AD843" s="34"/>
      <c r="AE843" s="60"/>
      <c r="AF843" s="34"/>
      <c r="AG843" s="34"/>
      <c r="AH843" s="34"/>
      <c r="AI843" s="34"/>
      <c r="AJ843" s="60"/>
      <c r="AK843" s="34"/>
      <c r="AL843" s="34"/>
      <c r="AM843" s="34"/>
      <c r="AN843" s="34"/>
      <c r="AO843" s="34"/>
      <c r="AP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67"/>
      <c r="BM843" s="67"/>
      <c r="BN843" s="34"/>
      <c r="BO843" s="34"/>
      <c r="BP843" s="34"/>
      <c r="BQ843" s="34"/>
      <c r="BR843" s="34"/>
      <c r="BS843" s="67"/>
      <c r="BT843" s="67"/>
      <c r="BU843" s="34"/>
      <c r="BV843" s="34"/>
      <c r="BW843" s="34"/>
      <c r="BX843" s="34"/>
      <c r="BY843" s="34"/>
      <c r="BZ843" s="34"/>
      <c r="CR843" s="34"/>
      <c r="CS843" s="34"/>
      <c r="CT843" s="34"/>
      <c r="CU843" s="34"/>
      <c r="CV843" s="34"/>
      <c r="CW843" s="34"/>
      <c r="CX843" s="34"/>
      <c r="CY843" s="34"/>
      <c r="CZ843" s="34"/>
      <c r="DA843" s="34"/>
      <c r="DB843" s="34"/>
      <c r="DC843" s="34"/>
      <c r="DD843" s="34"/>
      <c r="DE843" s="34"/>
      <c r="DF843" s="58"/>
      <c r="DG843" s="58"/>
      <c r="DH843" s="58"/>
      <c r="DI843" s="16"/>
    </row>
    <row r="844" spans="4:113" ht="15.75" customHeight="1" x14ac:dyDescent="0.35">
      <c r="D844" s="16"/>
      <c r="E844" s="16"/>
      <c r="G844" s="58"/>
      <c r="J844" s="58"/>
      <c r="L844" s="16"/>
      <c r="P844" s="16"/>
      <c r="T844" s="16"/>
      <c r="U844" s="59"/>
      <c r="V844" s="16"/>
      <c r="W844" s="16"/>
      <c r="X844" s="59"/>
      <c r="Y844" s="16"/>
      <c r="Z844" s="16"/>
      <c r="AA844" s="59"/>
      <c r="AB844" s="16"/>
      <c r="AC844" s="16"/>
      <c r="AD844" s="34"/>
      <c r="AE844" s="60"/>
      <c r="AF844" s="34"/>
      <c r="AG844" s="34"/>
      <c r="AH844" s="34"/>
      <c r="AI844" s="34"/>
      <c r="AJ844" s="60"/>
      <c r="AK844" s="34"/>
      <c r="AL844" s="34"/>
      <c r="AM844" s="34"/>
      <c r="AN844" s="34"/>
      <c r="AO844" s="34"/>
      <c r="AP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67"/>
      <c r="BM844" s="67"/>
      <c r="BN844" s="34"/>
      <c r="BO844" s="34"/>
      <c r="BP844" s="34"/>
      <c r="BQ844" s="34"/>
      <c r="BR844" s="34"/>
      <c r="BS844" s="67"/>
      <c r="BT844" s="67"/>
      <c r="BU844" s="34"/>
      <c r="BV844" s="34"/>
      <c r="BW844" s="34"/>
      <c r="BX844" s="34"/>
      <c r="BY844" s="34"/>
      <c r="BZ844" s="34"/>
      <c r="CR844" s="34"/>
      <c r="CS844" s="34"/>
      <c r="CT844" s="34"/>
      <c r="CU844" s="34"/>
      <c r="CV844" s="34"/>
      <c r="CW844" s="34"/>
      <c r="CX844" s="34"/>
      <c r="CY844" s="34"/>
      <c r="CZ844" s="34"/>
      <c r="DA844" s="34"/>
      <c r="DB844" s="34"/>
      <c r="DC844" s="34"/>
      <c r="DD844" s="34"/>
      <c r="DE844" s="34"/>
      <c r="DF844" s="58"/>
      <c r="DG844" s="58"/>
      <c r="DH844" s="58"/>
      <c r="DI844" s="16"/>
    </row>
    <row r="845" spans="4:113" ht="15.75" customHeight="1" x14ac:dyDescent="0.35">
      <c r="D845" s="16"/>
      <c r="E845" s="16"/>
      <c r="G845" s="58"/>
      <c r="J845" s="58"/>
      <c r="L845" s="16"/>
      <c r="P845" s="16"/>
      <c r="T845" s="16"/>
      <c r="U845" s="59"/>
      <c r="V845" s="16"/>
      <c r="W845" s="16"/>
      <c r="X845" s="59"/>
      <c r="Y845" s="16"/>
      <c r="Z845" s="16"/>
      <c r="AA845" s="59"/>
      <c r="AB845" s="16"/>
      <c r="AC845" s="16"/>
      <c r="AD845" s="34"/>
      <c r="AE845" s="60"/>
      <c r="AF845" s="34"/>
      <c r="AG845" s="34"/>
      <c r="AH845" s="34"/>
      <c r="AI845" s="34"/>
      <c r="AJ845" s="60"/>
      <c r="AK845" s="34"/>
      <c r="AL845" s="34"/>
      <c r="AM845" s="34"/>
      <c r="AN845" s="34"/>
      <c r="AO845" s="34"/>
      <c r="AP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67"/>
      <c r="BM845" s="67"/>
      <c r="BN845" s="34"/>
      <c r="BO845" s="34"/>
      <c r="BP845" s="34"/>
      <c r="BQ845" s="34"/>
      <c r="BR845" s="34"/>
      <c r="BS845" s="67"/>
      <c r="BT845" s="67"/>
      <c r="BU845" s="34"/>
      <c r="BV845" s="34"/>
      <c r="BW845" s="34"/>
      <c r="BX845" s="34"/>
      <c r="BY845" s="34"/>
      <c r="BZ845" s="34"/>
      <c r="CR845" s="34"/>
      <c r="CS845" s="34"/>
      <c r="CT845" s="34"/>
      <c r="CU845" s="34"/>
      <c r="CV845" s="34"/>
      <c r="CW845" s="34"/>
      <c r="CX845" s="34"/>
      <c r="CY845" s="34"/>
      <c r="CZ845" s="34"/>
      <c r="DA845" s="34"/>
      <c r="DB845" s="34"/>
      <c r="DC845" s="34"/>
      <c r="DD845" s="34"/>
      <c r="DE845" s="34"/>
      <c r="DF845" s="58"/>
      <c r="DG845" s="58"/>
      <c r="DH845" s="58"/>
      <c r="DI845" s="16"/>
    </row>
    <row r="846" spans="4:113" ht="15.75" customHeight="1" x14ac:dyDescent="0.35">
      <c r="D846" s="16"/>
      <c r="E846" s="16"/>
      <c r="G846" s="58"/>
      <c r="J846" s="58"/>
      <c r="L846" s="16"/>
      <c r="P846" s="16"/>
      <c r="T846" s="16"/>
      <c r="U846" s="59"/>
      <c r="V846" s="16"/>
      <c r="W846" s="16"/>
      <c r="X846" s="59"/>
      <c r="Y846" s="16"/>
      <c r="Z846" s="16"/>
      <c r="AA846" s="59"/>
      <c r="AB846" s="16"/>
      <c r="AC846" s="16"/>
      <c r="AD846" s="34"/>
      <c r="AE846" s="60"/>
      <c r="AF846" s="34"/>
      <c r="AG846" s="34"/>
      <c r="AH846" s="34"/>
      <c r="AI846" s="34"/>
      <c r="AJ846" s="60"/>
      <c r="AK846" s="34"/>
      <c r="AL846" s="34"/>
      <c r="AM846" s="34"/>
      <c r="AN846" s="34"/>
      <c r="AO846" s="34"/>
      <c r="AP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67"/>
      <c r="BM846" s="67"/>
      <c r="BN846" s="34"/>
      <c r="BO846" s="34"/>
      <c r="BP846" s="34"/>
      <c r="BQ846" s="34"/>
      <c r="BR846" s="34"/>
      <c r="BS846" s="67"/>
      <c r="BT846" s="67"/>
      <c r="BU846" s="34"/>
      <c r="BV846" s="34"/>
      <c r="BW846" s="34"/>
      <c r="BX846" s="34"/>
      <c r="BY846" s="34"/>
      <c r="BZ846" s="34"/>
      <c r="CR846" s="34"/>
      <c r="CS846" s="34"/>
      <c r="CT846" s="34"/>
      <c r="CU846" s="34"/>
      <c r="CV846" s="34"/>
      <c r="CW846" s="34"/>
      <c r="CX846" s="34"/>
      <c r="CY846" s="34"/>
      <c r="CZ846" s="34"/>
      <c r="DA846" s="34"/>
      <c r="DB846" s="34"/>
      <c r="DC846" s="34"/>
      <c r="DD846" s="34"/>
      <c r="DE846" s="34"/>
      <c r="DF846" s="58"/>
      <c r="DG846" s="58"/>
      <c r="DH846" s="58"/>
      <c r="DI846" s="16"/>
    </row>
    <row r="847" spans="4:113" ht="15.75" customHeight="1" x14ac:dyDescent="0.35">
      <c r="D847" s="16"/>
      <c r="E847" s="16"/>
      <c r="G847" s="58"/>
      <c r="J847" s="58"/>
      <c r="L847" s="16"/>
      <c r="P847" s="16"/>
      <c r="T847" s="16"/>
      <c r="U847" s="59"/>
      <c r="V847" s="16"/>
      <c r="W847" s="16"/>
      <c r="X847" s="59"/>
      <c r="Y847" s="16"/>
      <c r="Z847" s="16"/>
      <c r="AA847" s="59"/>
      <c r="AB847" s="16"/>
      <c r="AC847" s="16"/>
      <c r="AD847" s="34"/>
      <c r="AE847" s="60"/>
      <c r="AF847" s="34"/>
      <c r="AG847" s="34"/>
      <c r="AH847" s="34"/>
      <c r="AI847" s="34"/>
      <c r="AJ847" s="60"/>
      <c r="AK847" s="34"/>
      <c r="AL847" s="34"/>
      <c r="AM847" s="34"/>
      <c r="AN847" s="34"/>
      <c r="AO847" s="34"/>
      <c r="AP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67"/>
      <c r="BM847" s="67"/>
      <c r="BN847" s="34"/>
      <c r="BO847" s="34"/>
      <c r="BP847" s="34"/>
      <c r="BQ847" s="34"/>
      <c r="BR847" s="34"/>
      <c r="BS847" s="67"/>
      <c r="BT847" s="67"/>
      <c r="BU847" s="34"/>
      <c r="BV847" s="34"/>
      <c r="BW847" s="34"/>
      <c r="BX847" s="34"/>
      <c r="BY847" s="34"/>
      <c r="BZ847" s="34"/>
      <c r="CR847" s="34"/>
      <c r="CS847" s="34"/>
      <c r="CT847" s="34"/>
      <c r="CU847" s="34"/>
      <c r="CV847" s="34"/>
      <c r="CW847" s="34"/>
      <c r="CX847" s="34"/>
      <c r="CY847" s="34"/>
      <c r="CZ847" s="34"/>
      <c r="DA847" s="34"/>
      <c r="DB847" s="34"/>
      <c r="DC847" s="34"/>
      <c r="DD847" s="34"/>
      <c r="DE847" s="34"/>
      <c r="DF847" s="58"/>
      <c r="DG847" s="58"/>
      <c r="DH847" s="58"/>
      <c r="DI847" s="16"/>
    </row>
    <row r="848" spans="4:113" ht="15.75" customHeight="1" x14ac:dyDescent="0.35">
      <c r="D848" s="16"/>
      <c r="E848" s="16"/>
      <c r="G848" s="58"/>
      <c r="J848" s="58"/>
      <c r="L848" s="16"/>
      <c r="P848" s="16"/>
      <c r="T848" s="16"/>
      <c r="U848" s="59"/>
      <c r="V848" s="16"/>
      <c r="W848" s="16"/>
      <c r="X848" s="59"/>
      <c r="Y848" s="16"/>
      <c r="Z848" s="16"/>
      <c r="AA848" s="59"/>
      <c r="AB848" s="16"/>
      <c r="AC848" s="16"/>
      <c r="AD848" s="34"/>
      <c r="AE848" s="60"/>
      <c r="AF848" s="34"/>
      <c r="AG848" s="34"/>
      <c r="AH848" s="34"/>
      <c r="AI848" s="34"/>
      <c r="AJ848" s="60"/>
      <c r="AK848" s="34"/>
      <c r="AL848" s="34"/>
      <c r="AM848" s="34"/>
      <c r="AN848" s="34"/>
      <c r="AO848" s="34"/>
      <c r="AP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67"/>
      <c r="BM848" s="67"/>
      <c r="BN848" s="34"/>
      <c r="BO848" s="34"/>
      <c r="BP848" s="34"/>
      <c r="BQ848" s="34"/>
      <c r="BR848" s="34"/>
      <c r="BS848" s="67"/>
      <c r="BT848" s="67"/>
      <c r="BU848" s="34"/>
      <c r="BV848" s="34"/>
      <c r="BW848" s="34"/>
      <c r="BX848" s="34"/>
      <c r="BY848" s="34"/>
      <c r="BZ848" s="34"/>
      <c r="CR848" s="34"/>
      <c r="CS848" s="34"/>
      <c r="CT848" s="34"/>
      <c r="CU848" s="34"/>
      <c r="CV848" s="34"/>
      <c r="CW848" s="34"/>
      <c r="CX848" s="34"/>
      <c r="CY848" s="34"/>
      <c r="CZ848" s="34"/>
      <c r="DA848" s="34"/>
      <c r="DB848" s="34"/>
      <c r="DC848" s="34"/>
      <c r="DD848" s="34"/>
      <c r="DE848" s="34"/>
      <c r="DF848" s="58"/>
      <c r="DG848" s="58"/>
      <c r="DH848" s="58"/>
      <c r="DI848" s="16"/>
    </row>
    <row r="849" spans="4:113" ht="15.75" customHeight="1" x14ac:dyDescent="0.35">
      <c r="D849" s="16"/>
      <c r="E849" s="16"/>
      <c r="G849" s="58"/>
      <c r="J849" s="58"/>
      <c r="L849" s="16"/>
      <c r="P849" s="16"/>
      <c r="T849" s="16"/>
      <c r="U849" s="59"/>
      <c r="V849" s="16"/>
      <c r="W849" s="16"/>
      <c r="X849" s="59"/>
      <c r="Y849" s="16"/>
      <c r="Z849" s="16"/>
      <c r="AA849" s="59"/>
      <c r="AB849" s="16"/>
      <c r="AC849" s="16"/>
      <c r="AD849" s="34"/>
      <c r="AE849" s="60"/>
      <c r="AF849" s="34"/>
      <c r="AG849" s="34"/>
      <c r="AH849" s="34"/>
      <c r="AI849" s="34"/>
      <c r="AJ849" s="60"/>
      <c r="AK849" s="34"/>
      <c r="AL849" s="34"/>
      <c r="AM849" s="34"/>
      <c r="AN849" s="34"/>
      <c r="AO849" s="34"/>
      <c r="AP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67"/>
      <c r="BM849" s="67"/>
      <c r="BN849" s="34"/>
      <c r="BO849" s="34"/>
      <c r="BP849" s="34"/>
      <c r="BQ849" s="34"/>
      <c r="BR849" s="34"/>
      <c r="BS849" s="67"/>
      <c r="BT849" s="67"/>
      <c r="BU849" s="34"/>
      <c r="BV849" s="34"/>
      <c r="BW849" s="34"/>
      <c r="BX849" s="34"/>
      <c r="BY849" s="34"/>
      <c r="BZ849" s="34"/>
      <c r="CR849" s="34"/>
      <c r="CS849" s="34"/>
      <c r="CT849" s="34"/>
      <c r="CU849" s="34"/>
      <c r="CV849" s="34"/>
      <c r="CW849" s="34"/>
      <c r="CX849" s="34"/>
      <c r="CY849" s="34"/>
      <c r="CZ849" s="34"/>
      <c r="DA849" s="34"/>
      <c r="DB849" s="34"/>
      <c r="DC849" s="34"/>
      <c r="DD849" s="34"/>
      <c r="DE849" s="34"/>
      <c r="DF849" s="58"/>
      <c r="DG849" s="58"/>
      <c r="DH849" s="58"/>
      <c r="DI849" s="16"/>
    </row>
    <row r="850" spans="4:113" ht="15.75" customHeight="1" x14ac:dyDescent="0.35">
      <c r="D850" s="16"/>
      <c r="E850" s="16"/>
      <c r="G850" s="58"/>
      <c r="J850" s="58"/>
      <c r="L850" s="16"/>
      <c r="P850" s="16"/>
      <c r="T850" s="16"/>
      <c r="U850" s="59"/>
      <c r="V850" s="16"/>
      <c r="W850" s="16"/>
      <c r="X850" s="59"/>
      <c r="Y850" s="16"/>
      <c r="Z850" s="16"/>
      <c r="AA850" s="59"/>
      <c r="AB850" s="16"/>
      <c r="AC850" s="16"/>
      <c r="AD850" s="34"/>
      <c r="AE850" s="60"/>
      <c r="AF850" s="34"/>
      <c r="AG850" s="34"/>
      <c r="AH850" s="34"/>
      <c r="AI850" s="34"/>
      <c r="AJ850" s="60"/>
      <c r="AK850" s="34"/>
      <c r="AL850" s="34"/>
      <c r="AM850" s="34"/>
      <c r="AN850" s="34"/>
      <c r="AO850" s="34"/>
      <c r="AP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67"/>
      <c r="BM850" s="67"/>
      <c r="BN850" s="34"/>
      <c r="BO850" s="34"/>
      <c r="BP850" s="34"/>
      <c r="BQ850" s="34"/>
      <c r="BR850" s="34"/>
      <c r="BS850" s="67"/>
      <c r="BT850" s="67"/>
      <c r="BU850" s="34"/>
      <c r="BV850" s="34"/>
      <c r="BW850" s="34"/>
      <c r="BX850" s="34"/>
      <c r="BY850" s="34"/>
      <c r="BZ850" s="34"/>
      <c r="CR850" s="34"/>
      <c r="CS850" s="34"/>
      <c r="CT850" s="34"/>
      <c r="CU850" s="34"/>
      <c r="CV850" s="34"/>
      <c r="CW850" s="34"/>
      <c r="CX850" s="34"/>
      <c r="CY850" s="34"/>
      <c r="CZ850" s="34"/>
      <c r="DA850" s="34"/>
      <c r="DB850" s="34"/>
      <c r="DC850" s="34"/>
      <c r="DD850" s="34"/>
      <c r="DE850" s="34"/>
      <c r="DF850" s="58"/>
      <c r="DG850" s="58"/>
      <c r="DH850" s="58"/>
      <c r="DI850" s="16"/>
    </row>
    <row r="851" spans="4:113" ht="15.75" customHeight="1" x14ac:dyDescent="0.35">
      <c r="D851" s="16"/>
      <c r="E851" s="16"/>
      <c r="G851" s="58"/>
      <c r="J851" s="58"/>
      <c r="L851" s="16"/>
      <c r="P851" s="16"/>
      <c r="T851" s="16"/>
      <c r="U851" s="59"/>
      <c r="V851" s="16"/>
      <c r="W851" s="16"/>
      <c r="X851" s="59"/>
      <c r="Y851" s="16"/>
      <c r="Z851" s="16"/>
      <c r="AA851" s="59"/>
      <c r="AB851" s="16"/>
      <c r="AC851" s="16"/>
      <c r="AD851" s="34"/>
      <c r="AE851" s="60"/>
      <c r="AF851" s="34"/>
      <c r="AG851" s="34"/>
      <c r="AH851" s="34"/>
      <c r="AI851" s="34"/>
      <c r="AJ851" s="60"/>
      <c r="AK851" s="34"/>
      <c r="AL851" s="34"/>
      <c r="AM851" s="34"/>
      <c r="AN851" s="34"/>
      <c r="AO851" s="34"/>
      <c r="AP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67"/>
      <c r="BM851" s="67"/>
      <c r="BN851" s="34"/>
      <c r="BO851" s="34"/>
      <c r="BP851" s="34"/>
      <c r="BQ851" s="34"/>
      <c r="BR851" s="34"/>
      <c r="BS851" s="67"/>
      <c r="BT851" s="67"/>
      <c r="BU851" s="34"/>
      <c r="BV851" s="34"/>
      <c r="BW851" s="34"/>
      <c r="BX851" s="34"/>
      <c r="BY851" s="34"/>
      <c r="BZ851" s="34"/>
      <c r="CR851" s="34"/>
      <c r="CS851" s="34"/>
      <c r="CT851" s="34"/>
      <c r="CU851" s="34"/>
      <c r="CV851" s="34"/>
      <c r="CW851" s="34"/>
      <c r="CX851" s="34"/>
      <c r="CY851" s="34"/>
      <c r="CZ851" s="34"/>
      <c r="DA851" s="34"/>
      <c r="DB851" s="34"/>
      <c r="DC851" s="34"/>
      <c r="DD851" s="34"/>
      <c r="DE851" s="34"/>
      <c r="DF851" s="58"/>
      <c r="DG851" s="58"/>
      <c r="DH851" s="58"/>
      <c r="DI851" s="16"/>
    </row>
    <row r="852" spans="4:113" ht="15.75" customHeight="1" x14ac:dyDescent="0.35">
      <c r="D852" s="16"/>
      <c r="E852" s="16"/>
      <c r="G852" s="58"/>
      <c r="J852" s="58"/>
      <c r="L852" s="16"/>
      <c r="P852" s="16"/>
      <c r="T852" s="16"/>
      <c r="U852" s="59"/>
      <c r="V852" s="16"/>
      <c r="W852" s="16"/>
      <c r="X852" s="59"/>
      <c r="Y852" s="16"/>
      <c r="Z852" s="16"/>
      <c r="AA852" s="59"/>
      <c r="AB852" s="16"/>
      <c r="AC852" s="16"/>
      <c r="AD852" s="34"/>
      <c r="AE852" s="60"/>
      <c r="AF852" s="34"/>
      <c r="AG852" s="34"/>
      <c r="AH852" s="34"/>
      <c r="AI852" s="34"/>
      <c r="AJ852" s="60"/>
      <c r="AK852" s="34"/>
      <c r="AL852" s="34"/>
      <c r="AM852" s="34"/>
      <c r="AN852" s="34"/>
      <c r="AO852" s="34"/>
      <c r="AP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67"/>
      <c r="BM852" s="67"/>
      <c r="BN852" s="34"/>
      <c r="BO852" s="34"/>
      <c r="BP852" s="34"/>
      <c r="BQ852" s="34"/>
      <c r="BR852" s="34"/>
      <c r="BS852" s="67"/>
      <c r="BT852" s="67"/>
      <c r="BU852" s="34"/>
      <c r="BV852" s="34"/>
      <c r="BW852" s="34"/>
      <c r="BX852" s="34"/>
      <c r="BY852" s="34"/>
      <c r="BZ852" s="34"/>
      <c r="CR852" s="34"/>
      <c r="CS852" s="34"/>
      <c r="CT852" s="34"/>
      <c r="CU852" s="34"/>
      <c r="CV852" s="34"/>
      <c r="CW852" s="34"/>
      <c r="CX852" s="34"/>
      <c r="CY852" s="34"/>
      <c r="CZ852" s="34"/>
      <c r="DA852" s="34"/>
      <c r="DB852" s="34"/>
      <c r="DC852" s="34"/>
      <c r="DD852" s="34"/>
      <c r="DE852" s="34"/>
      <c r="DF852" s="58"/>
      <c r="DG852" s="58"/>
      <c r="DH852" s="58"/>
      <c r="DI852" s="16"/>
    </row>
    <row r="853" spans="4:113" ht="15.75" customHeight="1" x14ac:dyDescent="0.35">
      <c r="D853" s="16"/>
      <c r="E853" s="16"/>
      <c r="G853" s="58"/>
      <c r="J853" s="58"/>
      <c r="L853" s="16"/>
      <c r="P853" s="16"/>
      <c r="T853" s="16"/>
      <c r="U853" s="59"/>
      <c r="V853" s="16"/>
      <c r="W853" s="16"/>
      <c r="X853" s="59"/>
      <c r="Y853" s="16"/>
      <c r="Z853" s="16"/>
      <c r="AA853" s="59"/>
      <c r="AB853" s="16"/>
      <c r="AC853" s="16"/>
      <c r="AD853" s="34"/>
      <c r="AE853" s="60"/>
      <c r="AF853" s="34"/>
      <c r="AG853" s="34"/>
      <c r="AH853" s="34"/>
      <c r="AI853" s="34"/>
      <c r="AJ853" s="60"/>
      <c r="AK853" s="34"/>
      <c r="AL853" s="34"/>
      <c r="AM853" s="34"/>
      <c r="AN853" s="34"/>
      <c r="AO853" s="34"/>
      <c r="AP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67"/>
      <c r="BM853" s="67"/>
      <c r="BN853" s="34"/>
      <c r="BO853" s="34"/>
      <c r="BP853" s="34"/>
      <c r="BQ853" s="34"/>
      <c r="BR853" s="34"/>
      <c r="BS853" s="67"/>
      <c r="BT853" s="67"/>
      <c r="BU853" s="34"/>
      <c r="BV853" s="34"/>
      <c r="BW853" s="34"/>
      <c r="BX853" s="34"/>
      <c r="BY853" s="34"/>
      <c r="BZ853" s="34"/>
      <c r="CR853" s="34"/>
      <c r="CS853" s="34"/>
      <c r="CT853" s="34"/>
      <c r="CU853" s="34"/>
      <c r="CV853" s="34"/>
      <c r="CW853" s="34"/>
      <c r="CX853" s="34"/>
      <c r="CY853" s="34"/>
      <c r="CZ853" s="34"/>
      <c r="DA853" s="34"/>
      <c r="DB853" s="34"/>
      <c r="DC853" s="34"/>
      <c r="DD853" s="34"/>
      <c r="DE853" s="34"/>
      <c r="DF853" s="58"/>
      <c r="DG853" s="58"/>
      <c r="DH853" s="58"/>
      <c r="DI853" s="16"/>
    </row>
    <row r="854" spans="4:113" ht="15.75" customHeight="1" x14ac:dyDescent="0.35">
      <c r="D854" s="16"/>
      <c r="E854" s="16"/>
      <c r="G854" s="58"/>
      <c r="J854" s="58"/>
      <c r="L854" s="16"/>
      <c r="P854" s="16"/>
      <c r="T854" s="16"/>
      <c r="U854" s="59"/>
      <c r="V854" s="16"/>
      <c r="W854" s="16"/>
      <c r="X854" s="59"/>
      <c r="Y854" s="16"/>
      <c r="Z854" s="16"/>
      <c r="AA854" s="59"/>
      <c r="AB854" s="16"/>
      <c r="AC854" s="16"/>
      <c r="AD854" s="34"/>
      <c r="AE854" s="60"/>
      <c r="AF854" s="34"/>
      <c r="AG854" s="34"/>
      <c r="AH854" s="34"/>
      <c r="AI854" s="34"/>
      <c r="AJ854" s="60"/>
      <c r="AK854" s="34"/>
      <c r="AL854" s="34"/>
      <c r="AM854" s="34"/>
      <c r="AN854" s="34"/>
      <c r="AO854" s="34"/>
      <c r="AP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67"/>
      <c r="BM854" s="67"/>
      <c r="BN854" s="34"/>
      <c r="BO854" s="34"/>
      <c r="BP854" s="34"/>
      <c r="BQ854" s="34"/>
      <c r="BR854" s="34"/>
      <c r="BS854" s="67"/>
      <c r="BT854" s="67"/>
      <c r="BU854" s="34"/>
      <c r="BV854" s="34"/>
      <c r="BW854" s="34"/>
      <c r="BX854" s="34"/>
      <c r="BY854" s="34"/>
      <c r="BZ854" s="34"/>
      <c r="CR854" s="34"/>
      <c r="CS854" s="34"/>
      <c r="CT854" s="34"/>
      <c r="CU854" s="34"/>
      <c r="CV854" s="34"/>
      <c r="CW854" s="34"/>
      <c r="CX854" s="34"/>
      <c r="CY854" s="34"/>
      <c r="CZ854" s="34"/>
      <c r="DA854" s="34"/>
      <c r="DB854" s="34"/>
      <c r="DC854" s="34"/>
      <c r="DD854" s="34"/>
      <c r="DE854" s="34"/>
      <c r="DF854" s="58"/>
      <c r="DG854" s="58"/>
      <c r="DH854" s="58"/>
      <c r="DI854" s="16"/>
    </row>
    <row r="855" spans="4:113" ht="15.75" customHeight="1" x14ac:dyDescent="0.35">
      <c r="D855" s="16"/>
      <c r="E855" s="16"/>
      <c r="G855" s="58"/>
      <c r="J855" s="58"/>
      <c r="L855" s="16"/>
      <c r="P855" s="16"/>
      <c r="T855" s="16"/>
      <c r="U855" s="59"/>
      <c r="V855" s="16"/>
      <c r="W855" s="16"/>
      <c r="X855" s="59"/>
      <c r="Y855" s="16"/>
      <c r="Z855" s="16"/>
      <c r="AA855" s="59"/>
      <c r="AB855" s="16"/>
      <c r="AC855" s="16"/>
      <c r="AD855" s="34"/>
      <c r="AE855" s="60"/>
      <c r="AF855" s="34"/>
      <c r="AG855" s="34"/>
      <c r="AH855" s="34"/>
      <c r="AI855" s="34"/>
      <c r="AJ855" s="60"/>
      <c r="AK855" s="34"/>
      <c r="AL855" s="34"/>
      <c r="AM855" s="34"/>
      <c r="AN855" s="34"/>
      <c r="AO855" s="34"/>
      <c r="AP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67"/>
      <c r="BM855" s="67"/>
      <c r="BN855" s="34"/>
      <c r="BO855" s="34"/>
      <c r="BP855" s="34"/>
      <c r="BQ855" s="34"/>
      <c r="BR855" s="34"/>
      <c r="BS855" s="67"/>
      <c r="BT855" s="67"/>
      <c r="BU855" s="34"/>
      <c r="BV855" s="34"/>
      <c r="BW855" s="34"/>
      <c r="BX855" s="34"/>
      <c r="BY855" s="34"/>
      <c r="BZ855" s="34"/>
      <c r="CR855" s="34"/>
      <c r="CS855" s="34"/>
      <c r="CT855" s="34"/>
      <c r="CU855" s="34"/>
      <c r="CV855" s="34"/>
      <c r="CW855" s="34"/>
      <c r="CX855" s="34"/>
      <c r="CY855" s="34"/>
      <c r="CZ855" s="34"/>
      <c r="DA855" s="34"/>
      <c r="DB855" s="34"/>
      <c r="DC855" s="34"/>
      <c r="DD855" s="34"/>
      <c r="DE855" s="34"/>
      <c r="DF855" s="58"/>
      <c r="DG855" s="58"/>
      <c r="DH855" s="58"/>
      <c r="DI855" s="16"/>
    </row>
    <row r="856" spans="4:113" ht="15.75" customHeight="1" x14ac:dyDescent="0.35">
      <c r="D856" s="16"/>
      <c r="E856" s="16"/>
      <c r="G856" s="58"/>
      <c r="J856" s="58"/>
      <c r="L856" s="16"/>
      <c r="P856" s="16"/>
      <c r="T856" s="16"/>
      <c r="U856" s="59"/>
      <c r="V856" s="16"/>
      <c r="W856" s="16"/>
      <c r="X856" s="59"/>
      <c r="Y856" s="16"/>
      <c r="Z856" s="16"/>
      <c r="AA856" s="59"/>
      <c r="AB856" s="16"/>
      <c r="AC856" s="16"/>
      <c r="AD856" s="34"/>
      <c r="AE856" s="60"/>
      <c r="AF856" s="34"/>
      <c r="AG856" s="34"/>
      <c r="AH856" s="34"/>
      <c r="AI856" s="34"/>
      <c r="AJ856" s="60"/>
      <c r="AK856" s="34"/>
      <c r="AL856" s="34"/>
      <c r="AM856" s="34"/>
      <c r="AN856" s="34"/>
      <c r="AO856" s="34"/>
      <c r="AP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67"/>
      <c r="BM856" s="67"/>
      <c r="BN856" s="34"/>
      <c r="BO856" s="34"/>
      <c r="BP856" s="34"/>
      <c r="BQ856" s="34"/>
      <c r="BR856" s="34"/>
      <c r="BS856" s="67"/>
      <c r="BT856" s="67"/>
      <c r="BU856" s="34"/>
      <c r="BV856" s="34"/>
      <c r="BW856" s="34"/>
      <c r="BX856" s="34"/>
      <c r="BY856" s="34"/>
      <c r="BZ856" s="34"/>
      <c r="CR856" s="34"/>
      <c r="CS856" s="34"/>
      <c r="CT856" s="34"/>
      <c r="CU856" s="34"/>
      <c r="CV856" s="34"/>
      <c r="CW856" s="34"/>
      <c r="CX856" s="34"/>
      <c r="CY856" s="34"/>
      <c r="CZ856" s="34"/>
      <c r="DA856" s="34"/>
      <c r="DB856" s="34"/>
      <c r="DC856" s="34"/>
      <c r="DD856" s="34"/>
      <c r="DE856" s="34"/>
      <c r="DF856" s="58"/>
      <c r="DG856" s="58"/>
      <c r="DH856" s="58"/>
      <c r="DI856" s="16"/>
    </row>
    <row r="857" spans="4:113" ht="15.75" customHeight="1" x14ac:dyDescent="0.35">
      <c r="D857" s="16"/>
      <c r="E857" s="16"/>
      <c r="G857" s="58"/>
      <c r="J857" s="58"/>
      <c r="L857" s="16"/>
      <c r="P857" s="16"/>
      <c r="T857" s="16"/>
      <c r="U857" s="59"/>
      <c r="V857" s="16"/>
      <c r="W857" s="16"/>
      <c r="X857" s="59"/>
      <c r="Y857" s="16"/>
      <c r="Z857" s="16"/>
      <c r="AA857" s="59"/>
      <c r="AB857" s="16"/>
      <c r="AC857" s="16"/>
      <c r="AD857" s="34"/>
      <c r="AE857" s="60"/>
      <c r="AF857" s="34"/>
      <c r="AG857" s="34"/>
      <c r="AH857" s="34"/>
      <c r="AI857" s="34"/>
      <c r="AJ857" s="60"/>
      <c r="AK857" s="34"/>
      <c r="AL857" s="34"/>
      <c r="AM857" s="34"/>
      <c r="AN857" s="34"/>
      <c r="AO857" s="34"/>
      <c r="AP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67"/>
      <c r="BM857" s="67"/>
      <c r="BN857" s="34"/>
      <c r="BO857" s="34"/>
      <c r="BP857" s="34"/>
      <c r="BQ857" s="34"/>
      <c r="BR857" s="34"/>
      <c r="BS857" s="67"/>
      <c r="BT857" s="67"/>
      <c r="BU857" s="34"/>
      <c r="BV857" s="34"/>
      <c r="BW857" s="34"/>
      <c r="BX857" s="34"/>
      <c r="BY857" s="34"/>
      <c r="BZ857" s="34"/>
      <c r="CR857" s="34"/>
      <c r="CS857" s="34"/>
      <c r="CT857" s="34"/>
      <c r="CU857" s="34"/>
      <c r="CV857" s="34"/>
      <c r="CW857" s="34"/>
      <c r="CX857" s="34"/>
      <c r="CY857" s="34"/>
      <c r="CZ857" s="34"/>
      <c r="DA857" s="34"/>
      <c r="DB857" s="34"/>
      <c r="DC857" s="34"/>
      <c r="DD857" s="34"/>
      <c r="DE857" s="34"/>
      <c r="DF857" s="58"/>
      <c r="DG857" s="58"/>
      <c r="DH857" s="58"/>
      <c r="DI857" s="16"/>
    </row>
    <row r="858" spans="4:113" ht="15.75" customHeight="1" x14ac:dyDescent="0.35">
      <c r="D858" s="16"/>
      <c r="E858" s="16"/>
      <c r="G858" s="58"/>
      <c r="J858" s="58"/>
      <c r="L858" s="16"/>
      <c r="P858" s="16"/>
      <c r="T858" s="16"/>
      <c r="U858" s="59"/>
      <c r="V858" s="16"/>
      <c r="W858" s="16"/>
      <c r="X858" s="59"/>
      <c r="Y858" s="16"/>
      <c r="Z858" s="16"/>
      <c r="AA858" s="59"/>
      <c r="AB858" s="16"/>
      <c r="AC858" s="16"/>
      <c r="AD858" s="34"/>
      <c r="AE858" s="60"/>
      <c r="AF858" s="34"/>
      <c r="AG858" s="34"/>
      <c r="AH858" s="34"/>
      <c r="AI858" s="34"/>
      <c r="AJ858" s="60"/>
      <c r="AK858" s="34"/>
      <c r="AL858" s="34"/>
      <c r="AM858" s="34"/>
      <c r="AN858" s="34"/>
      <c r="AO858" s="34"/>
      <c r="AP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67"/>
      <c r="BM858" s="67"/>
      <c r="BN858" s="34"/>
      <c r="BO858" s="34"/>
      <c r="BP858" s="34"/>
      <c r="BQ858" s="34"/>
      <c r="BR858" s="34"/>
      <c r="BS858" s="67"/>
      <c r="BT858" s="67"/>
      <c r="BU858" s="34"/>
      <c r="BV858" s="34"/>
      <c r="BW858" s="34"/>
      <c r="BX858" s="34"/>
      <c r="BY858" s="34"/>
      <c r="BZ858" s="34"/>
      <c r="CR858" s="34"/>
      <c r="CS858" s="34"/>
      <c r="CT858" s="34"/>
      <c r="CU858" s="34"/>
      <c r="CV858" s="34"/>
      <c r="CW858" s="34"/>
      <c r="CX858" s="34"/>
      <c r="CY858" s="34"/>
      <c r="CZ858" s="34"/>
      <c r="DA858" s="34"/>
      <c r="DB858" s="34"/>
      <c r="DC858" s="34"/>
      <c r="DD858" s="34"/>
      <c r="DE858" s="34"/>
      <c r="DF858" s="58"/>
      <c r="DG858" s="58"/>
      <c r="DH858" s="58"/>
      <c r="DI858" s="16"/>
    </row>
    <row r="859" spans="4:113" ht="15.75" customHeight="1" x14ac:dyDescent="0.35">
      <c r="D859" s="16"/>
      <c r="E859" s="16"/>
      <c r="G859" s="58"/>
      <c r="J859" s="58"/>
      <c r="L859" s="16"/>
      <c r="P859" s="16"/>
      <c r="T859" s="16"/>
      <c r="U859" s="59"/>
      <c r="V859" s="16"/>
      <c r="W859" s="16"/>
      <c r="X859" s="59"/>
      <c r="Y859" s="16"/>
      <c r="Z859" s="16"/>
      <c r="AA859" s="59"/>
      <c r="AB859" s="16"/>
      <c r="AC859" s="16"/>
      <c r="AD859" s="34"/>
      <c r="AE859" s="60"/>
      <c r="AF859" s="34"/>
      <c r="AG859" s="34"/>
      <c r="AH859" s="34"/>
      <c r="AI859" s="34"/>
      <c r="AJ859" s="60"/>
      <c r="AK859" s="34"/>
      <c r="AL859" s="34"/>
      <c r="AM859" s="34"/>
      <c r="AN859" s="34"/>
      <c r="AO859" s="34"/>
      <c r="AP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67"/>
      <c r="BM859" s="67"/>
      <c r="BN859" s="34"/>
      <c r="BO859" s="34"/>
      <c r="BP859" s="34"/>
      <c r="BQ859" s="34"/>
      <c r="BR859" s="34"/>
      <c r="BS859" s="67"/>
      <c r="BT859" s="67"/>
      <c r="BU859" s="34"/>
      <c r="BV859" s="34"/>
      <c r="BW859" s="34"/>
      <c r="BX859" s="34"/>
      <c r="BY859" s="34"/>
      <c r="BZ859" s="34"/>
      <c r="CR859" s="34"/>
      <c r="CS859" s="34"/>
      <c r="CT859" s="34"/>
      <c r="CU859" s="34"/>
      <c r="CV859" s="34"/>
      <c r="CW859" s="34"/>
      <c r="CX859" s="34"/>
      <c r="CY859" s="34"/>
      <c r="CZ859" s="34"/>
      <c r="DA859" s="34"/>
      <c r="DB859" s="34"/>
      <c r="DC859" s="34"/>
      <c r="DD859" s="34"/>
      <c r="DE859" s="34"/>
      <c r="DF859" s="58"/>
      <c r="DG859" s="58"/>
      <c r="DH859" s="58"/>
      <c r="DI859" s="16"/>
    </row>
    <row r="860" spans="4:113" ht="15.75" customHeight="1" x14ac:dyDescent="0.35">
      <c r="D860" s="16"/>
      <c r="E860" s="16"/>
      <c r="G860" s="58"/>
      <c r="J860" s="58"/>
      <c r="L860" s="16"/>
      <c r="P860" s="16"/>
      <c r="T860" s="16"/>
      <c r="U860" s="59"/>
      <c r="V860" s="16"/>
      <c r="W860" s="16"/>
      <c r="X860" s="59"/>
      <c r="Y860" s="16"/>
      <c r="Z860" s="16"/>
      <c r="AA860" s="59"/>
      <c r="AB860" s="16"/>
      <c r="AC860" s="16"/>
      <c r="AD860" s="34"/>
      <c r="AE860" s="60"/>
      <c r="AF860" s="34"/>
      <c r="AG860" s="34"/>
      <c r="AH860" s="34"/>
      <c r="AI860" s="34"/>
      <c r="AJ860" s="60"/>
      <c r="AK860" s="34"/>
      <c r="AL860" s="34"/>
      <c r="AM860" s="34"/>
      <c r="AN860" s="34"/>
      <c r="AO860" s="34"/>
      <c r="AP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67"/>
      <c r="BM860" s="67"/>
      <c r="BN860" s="34"/>
      <c r="BO860" s="34"/>
      <c r="BP860" s="34"/>
      <c r="BQ860" s="34"/>
      <c r="BR860" s="34"/>
      <c r="BS860" s="67"/>
      <c r="BT860" s="67"/>
      <c r="BU860" s="34"/>
      <c r="BV860" s="34"/>
      <c r="BW860" s="34"/>
      <c r="BX860" s="34"/>
      <c r="BY860" s="34"/>
      <c r="BZ860" s="34"/>
      <c r="CR860" s="34"/>
      <c r="CS860" s="34"/>
      <c r="CT860" s="34"/>
      <c r="CU860" s="34"/>
      <c r="CV860" s="34"/>
      <c r="CW860" s="34"/>
      <c r="CX860" s="34"/>
      <c r="CY860" s="34"/>
      <c r="CZ860" s="34"/>
      <c r="DA860" s="34"/>
      <c r="DB860" s="34"/>
      <c r="DC860" s="34"/>
      <c r="DD860" s="34"/>
      <c r="DE860" s="34"/>
      <c r="DF860" s="58"/>
      <c r="DG860" s="58"/>
      <c r="DH860" s="58"/>
      <c r="DI860" s="16"/>
    </row>
    <row r="861" spans="4:113" ht="15.75" customHeight="1" x14ac:dyDescent="0.35">
      <c r="D861" s="16"/>
      <c r="E861" s="16"/>
      <c r="G861" s="58"/>
      <c r="J861" s="58"/>
      <c r="L861" s="16"/>
      <c r="P861" s="16"/>
      <c r="T861" s="16"/>
      <c r="U861" s="59"/>
      <c r="V861" s="16"/>
      <c r="W861" s="16"/>
      <c r="X861" s="59"/>
      <c r="Y861" s="16"/>
      <c r="Z861" s="16"/>
      <c r="AA861" s="59"/>
      <c r="AB861" s="16"/>
      <c r="AC861" s="16"/>
      <c r="AD861" s="34"/>
      <c r="AE861" s="60"/>
      <c r="AF861" s="34"/>
      <c r="AG861" s="34"/>
      <c r="AH861" s="34"/>
      <c r="AI861" s="34"/>
      <c r="AJ861" s="60"/>
      <c r="AK861" s="34"/>
      <c r="AL861" s="34"/>
      <c r="AM861" s="34"/>
      <c r="AN861" s="34"/>
      <c r="AO861" s="34"/>
      <c r="AP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67"/>
      <c r="BM861" s="67"/>
      <c r="BN861" s="34"/>
      <c r="BO861" s="34"/>
      <c r="BP861" s="34"/>
      <c r="BQ861" s="34"/>
      <c r="BR861" s="34"/>
      <c r="BS861" s="67"/>
      <c r="BT861" s="67"/>
      <c r="BU861" s="34"/>
      <c r="BV861" s="34"/>
      <c r="BW861" s="34"/>
      <c r="BX861" s="34"/>
      <c r="BY861" s="34"/>
      <c r="BZ861" s="34"/>
      <c r="CR861" s="34"/>
      <c r="CS861" s="34"/>
      <c r="CT861" s="34"/>
      <c r="CU861" s="34"/>
      <c r="CV861" s="34"/>
      <c r="CW861" s="34"/>
      <c r="CX861" s="34"/>
      <c r="CY861" s="34"/>
      <c r="CZ861" s="34"/>
      <c r="DA861" s="34"/>
      <c r="DB861" s="34"/>
      <c r="DC861" s="34"/>
      <c r="DD861" s="34"/>
      <c r="DE861" s="34"/>
      <c r="DF861" s="58"/>
      <c r="DG861" s="58"/>
      <c r="DH861" s="58"/>
      <c r="DI861" s="16"/>
    </row>
    <row r="862" spans="4:113" ht="15.75" customHeight="1" x14ac:dyDescent="0.35">
      <c r="D862" s="16"/>
      <c r="E862" s="16"/>
      <c r="G862" s="58"/>
      <c r="J862" s="58"/>
      <c r="L862" s="16"/>
      <c r="P862" s="16"/>
      <c r="T862" s="16"/>
      <c r="U862" s="59"/>
      <c r="V862" s="16"/>
      <c r="W862" s="16"/>
      <c r="X862" s="59"/>
      <c r="Y862" s="16"/>
      <c r="Z862" s="16"/>
      <c r="AA862" s="59"/>
      <c r="AB862" s="16"/>
      <c r="AC862" s="16"/>
      <c r="AD862" s="34"/>
      <c r="AE862" s="60"/>
      <c r="AF862" s="34"/>
      <c r="AG862" s="34"/>
      <c r="AH862" s="34"/>
      <c r="AI862" s="34"/>
      <c r="AJ862" s="60"/>
      <c r="AK862" s="34"/>
      <c r="AL862" s="34"/>
      <c r="AM862" s="34"/>
      <c r="AN862" s="34"/>
      <c r="AO862" s="34"/>
      <c r="AP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67"/>
      <c r="BM862" s="67"/>
      <c r="BN862" s="34"/>
      <c r="BO862" s="34"/>
      <c r="BP862" s="34"/>
      <c r="BQ862" s="34"/>
      <c r="BR862" s="34"/>
      <c r="BS862" s="67"/>
      <c r="BT862" s="67"/>
      <c r="BU862" s="34"/>
      <c r="BV862" s="34"/>
      <c r="BW862" s="34"/>
      <c r="BX862" s="34"/>
      <c r="BY862" s="34"/>
      <c r="BZ862" s="34"/>
      <c r="CR862" s="34"/>
      <c r="CS862" s="34"/>
      <c r="CT862" s="34"/>
      <c r="CU862" s="34"/>
      <c r="CV862" s="34"/>
      <c r="CW862" s="34"/>
      <c r="CX862" s="34"/>
      <c r="CY862" s="34"/>
      <c r="CZ862" s="34"/>
      <c r="DA862" s="34"/>
      <c r="DB862" s="34"/>
      <c r="DC862" s="34"/>
      <c r="DD862" s="34"/>
      <c r="DE862" s="34"/>
      <c r="DF862" s="58"/>
      <c r="DG862" s="58"/>
      <c r="DH862" s="58"/>
      <c r="DI862" s="16"/>
    </row>
    <row r="863" spans="4:113" ht="15.75" customHeight="1" x14ac:dyDescent="0.35">
      <c r="D863" s="16"/>
      <c r="E863" s="16"/>
      <c r="G863" s="58"/>
      <c r="J863" s="58"/>
      <c r="L863" s="16"/>
      <c r="P863" s="16"/>
      <c r="T863" s="16"/>
      <c r="U863" s="59"/>
      <c r="V863" s="16"/>
      <c r="W863" s="16"/>
      <c r="X863" s="59"/>
      <c r="Y863" s="16"/>
      <c r="Z863" s="16"/>
      <c r="AA863" s="59"/>
      <c r="AB863" s="16"/>
      <c r="AC863" s="16"/>
      <c r="AD863" s="34"/>
      <c r="AE863" s="60"/>
      <c r="AF863" s="34"/>
      <c r="AG863" s="34"/>
      <c r="AH863" s="34"/>
      <c r="AI863" s="34"/>
      <c r="AJ863" s="60"/>
      <c r="AK863" s="34"/>
      <c r="AL863" s="34"/>
      <c r="AM863" s="34"/>
      <c r="AN863" s="34"/>
      <c r="AO863" s="34"/>
      <c r="AP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67"/>
      <c r="BM863" s="67"/>
      <c r="BN863" s="34"/>
      <c r="BO863" s="34"/>
      <c r="BP863" s="34"/>
      <c r="BQ863" s="34"/>
      <c r="BR863" s="34"/>
      <c r="BS863" s="67"/>
      <c r="BT863" s="67"/>
      <c r="BU863" s="34"/>
      <c r="BV863" s="34"/>
      <c r="BW863" s="34"/>
      <c r="BX863" s="34"/>
      <c r="BY863" s="34"/>
      <c r="BZ863" s="34"/>
      <c r="CR863" s="34"/>
      <c r="CS863" s="34"/>
      <c r="CT863" s="34"/>
      <c r="CU863" s="34"/>
      <c r="CV863" s="34"/>
      <c r="CW863" s="34"/>
      <c r="CX863" s="34"/>
      <c r="CY863" s="34"/>
      <c r="CZ863" s="34"/>
      <c r="DA863" s="34"/>
      <c r="DB863" s="34"/>
      <c r="DC863" s="34"/>
      <c r="DD863" s="34"/>
      <c r="DE863" s="34"/>
      <c r="DF863" s="58"/>
      <c r="DG863" s="58"/>
      <c r="DH863" s="58"/>
      <c r="DI863" s="16"/>
    </row>
    <row r="864" spans="4:113" ht="15.75" customHeight="1" x14ac:dyDescent="0.35">
      <c r="D864" s="16"/>
      <c r="E864" s="16"/>
      <c r="G864" s="58"/>
      <c r="J864" s="58"/>
      <c r="L864" s="16"/>
      <c r="P864" s="16"/>
      <c r="T864" s="16"/>
      <c r="U864" s="59"/>
      <c r="V864" s="16"/>
      <c r="W864" s="16"/>
      <c r="X864" s="59"/>
      <c r="Y864" s="16"/>
      <c r="Z864" s="16"/>
      <c r="AA864" s="59"/>
      <c r="AB864" s="16"/>
      <c r="AC864" s="16"/>
      <c r="AD864" s="34"/>
      <c r="AE864" s="60"/>
      <c r="AF864" s="34"/>
      <c r="AG864" s="34"/>
      <c r="AH864" s="34"/>
      <c r="AI864" s="34"/>
      <c r="AJ864" s="60"/>
      <c r="AK864" s="34"/>
      <c r="AL864" s="34"/>
      <c r="AM864" s="34"/>
      <c r="AN864" s="34"/>
      <c r="AO864" s="34"/>
      <c r="AP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67"/>
      <c r="BM864" s="67"/>
      <c r="BN864" s="34"/>
      <c r="BO864" s="34"/>
      <c r="BP864" s="34"/>
      <c r="BQ864" s="34"/>
      <c r="BR864" s="34"/>
      <c r="BS864" s="67"/>
      <c r="BT864" s="67"/>
      <c r="BU864" s="34"/>
      <c r="BV864" s="34"/>
      <c r="BW864" s="34"/>
      <c r="BX864" s="34"/>
      <c r="BY864" s="34"/>
      <c r="BZ864" s="34"/>
      <c r="CR864" s="34"/>
      <c r="CS864" s="34"/>
      <c r="CT864" s="34"/>
      <c r="CU864" s="34"/>
      <c r="CV864" s="34"/>
      <c r="CW864" s="34"/>
      <c r="CX864" s="34"/>
      <c r="CY864" s="34"/>
      <c r="CZ864" s="34"/>
      <c r="DA864" s="34"/>
      <c r="DB864" s="34"/>
      <c r="DC864" s="34"/>
      <c r="DD864" s="34"/>
      <c r="DE864" s="34"/>
      <c r="DF864" s="58"/>
      <c r="DG864" s="58"/>
      <c r="DH864" s="58"/>
      <c r="DI864" s="16"/>
    </row>
    <row r="865" spans="4:113" ht="15.75" customHeight="1" x14ac:dyDescent="0.35">
      <c r="D865" s="16"/>
      <c r="E865" s="16"/>
      <c r="G865" s="58"/>
      <c r="J865" s="58"/>
      <c r="L865" s="16"/>
      <c r="P865" s="16"/>
      <c r="T865" s="16"/>
      <c r="U865" s="59"/>
      <c r="V865" s="16"/>
      <c r="W865" s="16"/>
      <c r="X865" s="59"/>
      <c r="Y865" s="16"/>
      <c r="Z865" s="16"/>
      <c r="AA865" s="59"/>
      <c r="AB865" s="16"/>
      <c r="AC865" s="16"/>
      <c r="AD865" s="34"/>
      <c r="AE865" s="60"/>
      <c r="AF865" s="34"/>
      <c r="AG865" s="34"/>
      <c r="AH865" s="34"/>
      <c r="AI865" s="34"/>
      <c r="AJ865" s="60"/>
      <c r="AK865" s="34"/>
      <c r="AL865" s="34"/>
      <c r="AM865" s="34"/>
      <c r="AN865" s="34"/>
      <c r="AO865" s="34"/>
      <c r="AP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67"/>
      <c r="BM865" s="67"/>
      <c r="BN865" s="34"/>
      <c r="BO865" s="34"/>
      <c r="BP865" s="34"/>
      <c r="BQ865" s="34"/>
      <c r="BR865" s="34"/>
      <c r="BS865" s="67"/>
      <c r="BT865" s="67"/>
      <c r="BU865" s="34"/>
      <c r="BV865" s="34"/>
      <c r="BW865" s="34"/>
      <c r="BX865" s="34"/>
      <c r="BY865" s="34"/>
      <c r="BZ865" s="34"/>
      <c r="CR865" s="34"/>
      <c r="CS865" s="34"/>
      <c r="CT865" s="34"/>
      <c r="CU865" s="34"/>
      <c r="CV865" s="34"/>
      <c r="CW865" s="34"/>
      <c r="CX865" s="34"/>
      <c r="CY865" s="34"/>
      <c r="CZ865" s="34"/>
      <c r="DA865" s="34"/>
      <c r="DB865" s="34"/>
      <c r="DC865" s="34"/>
      <c r="DD865" s="34"/>
      <c r="DE865" s="34"/>
      <c r="DF865" s="58"/>
      <c r="DG865" s="58"/>
      <c r="DH865" s="58"/>
      <c r="DI865" s="16"/>
    </row>
    <row r="866" spans="4:113" ht="15.75" customHeight="1" x14ac:dyDescent="0.35">
      <c r="D866" s="16"/>
      <c r="E866" s="16"/>
      <c r="G866" s="58"/>
      <c r="J866" s="58"/>
      <c r="L866" s="16"/>
      <c r="P866" s="16"/>
      <c r="T866" s="16"/>
      <c r="U866" s="59"/>
      <c r="V866" s="16"/>
      <c r="W866" s="16"/>
      <c r="X866" s="59"/>
      <c r="Y866" s="16"/>
      <c r="Z866" s="16"/>
      <c r="AA866" s="59"/>
      <c r="AB866" s="16"/>
      <c r="AC866" s="16"/>
      <c r="AD866" s="34"/>
      <c r="AE866" s="60"/>
      <c r="AF866" s="34"/>
      <c r="AG866" s="34"/>
      <c r="AH866" s="34"/>
      <c r="AI866" s="34"/>
      <c r="AJ866" s="60"/>
      <c r="AK866" s="34"/>
      <c r="AL866" s="34"/>
      <c r="AM866" s="34"/>
      <c r="AN866" s="34"/>
      <c r="AO866" s="34"/>
      <c r="AP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67"/>
      <c r="BM866" s="67"/>
      <c r="BN866" s="34"/>
      <c r="BO866" s="34"/>
      <c r="BP866" s="34"/>
      <c r="BQ866" s="34"/>
      <c r="BR866" s="34"/>
      <c r="BS866" s="67"/>
      <c r="BT866" s="67"/>
      <c r="BU866" s="34"/>
      <c r="BV866" s="34"/>
      <c r="BW866" s="34"/>
      <c r="BX866" s="34"/>
      <c r="BY866" s="34"/>
      <c r="BZ866" s="34"/>
      <c r="CR866" s="34"/>
      <c r="CS866" s="34"/>
      <c r="CT866" s="34"/>
      <c r="CU866" s="34"/>
      <c r="CV866" s="34"/>
      <c r="CW866" s="34"/>
      <c r="CX866" s="34"/>
      <c r="CY866" s="34"/>
      <c r="CZ866" s="34"/>
      <c r="DA866" s="34"/>
      <c r="DB866" s="34"/>
      <c r="DC866" s="34"/>
      <c r="DD866" s="34"/>
      <c r="DE866" s="34"/>
      <c r="DF866" s="58"/>
      <c r="DG866" s="58"/>
      <c r="DH866" s="58"/>
      <c r="DI866" s="16"/>
    </row>
    <row r="867" spans="4:113" ht="15.75" customHeight="1" x14ac:dyDescent="0.35">
      <c r="D867" s="16"/>
      <c r="E867" s="16"/>
      <c r="G867" s="58"/>
      <c r="J867" s="58"/>
      <c r="L867" s="16"/>
      <c r="P867" s="16"/>
      <c r="T867" s="16"/>
      <c r="U867" s="59"/>
      <c r="V867" s="16"/>
      <c r="W867" s="16"/>
      <c r="X867" s="59"/>
      <c r="Y867" s="16"/>
      <c r="Z867" s="16"/>
      <c r="AA867" s="59"/>
      <c r="AB867" s="16"/>
      <c r="AC867" s="16"/>
      <c r="AD867" s="34"/>
      <c r="AE867" s="60"/>
      <c r="AF867" s="34"/>
      <c r="AG867" s="34"/>
      <c r="AH867" s="34"/>
      <c r="AI867" s="34"/>
      <c r="AJ867" s="60"/>
      <c r="AK867" s="34"/>
      <c r="AL867" s="34"/>
      <c r="AM867" s="34"/>
      <c r="AN867" s="34"/>
      <c r="AO867" s="34"/>
      <c r="AP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67"/>
      <c r="BM867" s="67"/>
      <c r="BN867" s="34"/>
      <c r="BO867" s="34"/>
      <c r="BP867" s="34"/>
      <c r="BQ867" s="34"/>
      <c r="BR867" s="34"/>
      <c r="BS867" s="67"/>
      <c r="BT867" s="67"/>
      <c r="BU867" s="34"/>
      <c r="BV867" s="34"/>
      <c r="BW867" s="34"/>
      <c r="BX867" s="34"/>
      <c r="BY867" s="34"/>
      <c r="BZ867" s="34"/>
      <c r="CR867" s="34"/>
      <c r="CS867" s="34"/>
      <c r="CT867" s="34"/>
      <c r="CU867" s="34"/>
      <c r="CV867" s="34"/>
      <c r="CW867" s="34"/>
      <c r="CX867" s="34"/>
      <c r="CY867" s="34"/>
      <c r="CZ867" s="34"/>
      <c r="DA867" s="34"/>
      <c r="DB867" s="34"/>
      <c r="DC867" s="34"/>
      <c r="DD867" s="34"/>
      <c r="DE867" s="34"/>
      <c r="DF867" s="58"/>
      <c r="DG867" s="58"/>
      <c r="DH867" s="58"/>
      <c r="DI867" s="16"/>
    </row>
    <row r="868" spans="4:113" ht="15.75" customHeight="1" x14ac:dyDescent="0.35">
      <c r="D868" s="16"/>
      <c r="E868" s="16"/>
      <c r="G868" s="58"/>
      <c r="J868" s="58"/>
      <c r="L868" s="16"/>
      <c r="P868" s="16"/>
      <c r="T868" s="16"/>
      <c r="U868" s="59"/>
      <c r="V868" s="16"/>
      <c r="W868" s="16"/>
      <c r="X868" s="59"/>
      <c r="Y868" s="16"/>
      <c r="Z868" s="16"/>
      <c r="AA868" s="59"/>
      <c r="AB868" s="16"/>
      <c r="AC868" s="16"/>
      <c r="AD868" s="34"/>
      <c r="AE868" s="60"/>
      <c r="AF868" s="34"/>
      <c r="AG868" s="34"/>
      <c r="AH868" s="34"/>
      <c r="AI868" s="34"/>
      <c r="AJ868" s="60"/>
      <c r="AK868" s="34"/>
      <c r="AL868" s="34"/>
      <c r="AM868" s="34"/>
      <c r="AN868" s="34"/>
      <c r="AO868" s="34"/>
      <c r="AP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67"/>
      <c r="BM868" s="67"/>
      <c r="BN868" s="34"/>
      <c r="BO868" s="34"/>
      <c r="BP868" s="34"/>
      <c r="BQ868" s="34"/>
      <c r="BR868" s="34"/>
      <c r="BS868" s="67"/>
      <c r="BT868" s="67"/>
      <c r="BU868" s="34"/>
      <c r="BV868" s="34"/>
      <c r="BW868" s="34"/>
      <c r="BX868" s="34"/>
      <c r="BY868" s="34"/>
      <c r="BZ868" s="34"/>
      <c r="CR868" s="34"/>
      <c r="CS868" s="34"/>
      <c r="CT868" s="34"/>
      <c r="CU868" s="34"/>
      <c r="CV868" s="34"/>
      <c r="CW868" s="34"/>
      <c r="CX868" s="34"/>
      <c r="CY868" s="34"/>
      <c r="CZ868" s="34"/>
      <c r="DA868" s="34"/>
      <c r="DB868" s="34"/>
      <c r="DC868" s="34"/>
      <c r="DD868" s="34"/>
      <c r="DE868" s="34"/>
      <c r="DF868" s="58"/>
      <c r="DG868" s="58"/>
      <c r="DH868" s="58"/>
      <c r="DI868" s="16"/>
    </row>
    <row r="869" spans="4:113" ht="15.75" customHeight="1" x14ac:dyDescent="0.35">
      <c r="D869" s="16"/>
      <c r="E869" s="16"/>
      <c r="G869" s="58"/>
      <c r="J869" s="58"/>
      <c r="L869" s="16"/>
      <c r="P869" s="16"/>
      <c r="T869" s="16"/>
      <c r="U869" s="59"/>
      <c r="V869" s="16"/>
      <c r="W869" s="16"/>
      <c r="X869" s="59"/>
      <c r="Y869" s="16"/>
      <c r="Z869" s="16"/>
      <c r="AA869" s="59"/>
      <c r="AB869" s="16"/>
      <c r="AC869" s="16"/>
      <c r="AD869" s="34"/>
      <c r="AE869" s="60"/>
      <c r="AF869" s="34"/>
      <c r="AG869" s="34"/>
      <c r="AH869" s="34"/>
      <c r="AI869" s="34"/>
      <c r="AJ869" s="60"/>
      <c r="AK869" s="34"/>
      <c r="AL869" s="34"/>
      <c r="AM869" s="34"/>
      <c r="AN869" s="34"/>
      <c r="AO869" s="34"/>
      <c r="AP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67"/>
      <c r="BM869" s="67"/>
      <c r="BN869" s="34"/>
      <c r="BO869" s="34"/>
      <c r="BP869" s="34"/>
      <c r="BQ869" s="34"/>
      <c r="BR869" s="34"/>
      <c r="BS869" s="67"/>
      <c r="BT869" s="67"/>
      <c r="BU869" s="34"/>
      <c r="BV869" s="34"/>
      <c r="BW869" s="34"/>
      <c r="BX869" s="34"/>
      <c r="BY869" s="34"/>
      <c r="BZ869" s="34"/>
      <c r="CR869" s="34"/>
      <c r="CS869" s="34"/>
      <c r="CT869" s="34"/>
      <c r="CU869" s="34"/>
      <c r="CV869" s="34"/>
      <c r="CW869" s="34"/>
      <c r="CX869" s="34"/>
      <c r="CY869" s="34"/>
      <c r="CZ869" s="34"/>
      <c r="DA869" s="34"/>
      <c r="DB869" s="34"/>
      <c r="DC869" s="34"/>
      <c r="DD869" s="34"/>
      <c r="DE869" s="34"/>
      <c r="DF869" s="58"/>
      <c r="DG869" s="58"/>
      <c r="DH869" s="58"/>
      <c r="DI869" s="16"/>
    </row>
    <row r="870" spans="4:113" ht="15.75" customHeight="1" x14ac:dyDescent="0.35">
      <c r="D870" s="16"/>
      <c r="E870" s="16"/>
      <c r="G870" s="58"/>
      <c r="J870" s="58"/>
      <c r="L870" s="16"/>
      <c r="P870" s="16"/>
      <c r="T870" s="16"/>
      <c r="U870" s="59"/>
      <c r="V870" s="16"/>
      <c r="W870" s="16"/>
      <c r="X870" s="59"/>
      <c r="Y870" s="16"/>
      <c r="Z870" s="16"/>
      <c r="AA870" s="59"/>
      <c r="AB870" s="16"/>
      <c r="AC870" s="16"/>
      <c r="AD870" s="34"/>
      <c r="AE870" s="60"/>
      <c r="AF870" s="34"/>
      <c r="AG870" s="34"/>
      <c r="AH870" s="34"/>
      <c r="AI870" s="34"/>
      <c r="AJ870" s="60"/>
      <c r="AK870" s="34"/>
      <c r="AL870" s="34"/>
      <c r="AM870" s="34"/>
      <c r="AN870" s="34"/>
      <c r="AO870" s="34"/>
      <c r="AP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67"/>
      <c r="BM870" s="67"/>
      <c r="BN870" s="34"/>
      <c r="BO870" s="34"/>
      <c r="BP870" s="34"/>
      <c r="BQ870" s="34"/>
      <c r="BR870" s="34"/>
      <c r="BS870" s="67"/>
      <c r="BT870" s="67"/>
      <c r="BU870" s="34"/>
      <c r="BV870" s="34"/>
      <c r="BW870" s="34"/>
      <c r="BX870" s="34"/>
      <c r="BY870" s="34"/>
      <c r="BZ870" s="34"/>
      <c r="CR870" s="34"/>
      <c r="CS870" s="34"/>
      <c r="CT870" s="34"/>
      <c r="CU870" s="34"/>
      <c r="CV870" s="34"/>
      <c r="CW870" s="34"/>
      <c r="CX870" s="34"/>
      <c r="CY870" s="34"/>
      <c r="CZ870" s="34"/>
      <c r="DA870" s="34"/>
      <c r="DB870" s="34"/>
      <c r="DC870" s="34"/>
      <c r="DD870" s="34"/>
      <c r="DE870" s="34"/>
      <c r="DF870" s="58"/>
      <c r="DG870" s="58"/>
      <c r="DH870" s="58"/>
      <c r="DI870" s="16"/>
    </row>
    <row r="871" spans="4:113" ht="15.75" customHeight="1" x14ac:dyDescent="0.35">
      <c r="D871" s="16"/>
      <c r="E871" s="16"/>
      <c r="G871" s="58"/>
      <c r="J871" s="58"/>
      <c r="L871" s="16"/>
      <c r="P871" s="16"/>
      <c r="T871" s="16"/>
      <c r="U871" s="59"/>
      <c r="V871" s="16"/>
      <c r="W871" s="16"/>
      <c r="X871" s="59"/>
      <c r="Y871" s="16"/>
      <c r="Z871" s="16"/>
      <c r="AA871" s="59"/>
      <c r="AB871" s="16"/>
      <c r="AC871" s="16"/>
      <c r="AD871" s="34"/>
      <c r="AE871" s="60"/>
      <c r="AF871" s="34"/>
      <c r="AG871" s="34"/>
      <c r="AH871" s="34"/>
      <c r="AI871" s="34"/>
      <c r="AJ871" s="60"/>
      <c r="AK871" s="34"/>
      <c r="AL871" s="34"/>
      <c r="AM871" s="34"/>
      <c r="AN871" s="34"/>
      <c r="AO871" s="34"/>
      <c r="AP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67"/>
      <c r="BM871" s="67"/>
      <c r="BN871" s="34"/>
      <c r="BO871" s="34"/>
      <c r="BP871" s="34"/>
      <c r="BQ871" s="34"/>
      <c r="BR871" s="34"/>
      <c r="BS871" s="67"/>
      <c r="BT871" s="67"/>
      <c r="BU871" s="34"/>
      <c r="BV871" s="34"/>
      <c r="BW871" s="34"/>
      <c r="BX871" s="34"/>
      <c r="BY871" s="34"/>
      <c r="BZ871" s="34"/>
      <c r="CR871" s="34"/>
      <c r="CS871" s="34"/>
      <c r="CT871" s="34"/>
      <c r="CU871" s="34"/>
      <c r="CV871" s="34"/>
      <c r="CW871" s="34"/>
      <c r="CX871" s="34"/>
      <c r="CY871" s="34"/>
      <c r="CZ871" s="34"/>
      <c r="DA871" s="34"/>
      <c r="DB871" s="34"/>
      <c r="DC871" s="34"/>
      <c r="DD871" s="34"/>
      <c r="DE871" s="34"/>
      <c r="DF871" s="58"/>
      <c r="DG871" s="58"/>
      <c r="DH871" s="58"/>
      <c r="DI871" s="16"/>
    </row>
    <row r="872" spans="4:113" ht="15.75" customHeight="1" x14ac:dyDescent="0.35">
      <c r="D872" s="16"/>
      <c r="E872" s="16"/>
      <c r="G872" s="58"/>
      <c r="J872" s="58"/>
      <c r="L872" s="16"/>
      <c r="P872" s="16"/>
      <c r="T872" s="16"/>
      <c r="U872" s="59"/>
      <c r="V872" s="16"/>
      <c r="W872" s="16"/>
      <c r="X872" s="59"/>
      <c r="Y872" s="16"/>
      <c r="Z872" s="16"/>
      <c r="AA872" s="59"/>
      <c r="AB872" s="16"/>
      <c r="AC872" s="16"/>
      <c r="AD872" s="34"/>
      <c r="AE872" s="60"/>
      <c r="AF872" s="34"/>
      <c r="AG872" s="34"/>
      <c r="AH872" s="34"/>
      <c r="AI872" s="34"/>
      <c r="AJ872" s="60"/>
      <c r="AK872" s="34"/>
      <c r="AL872" s="34"/>
      <c r="AM872" s="34"/>
      <c r="AN872" s="34"/>
      <c r="AO872" s="34"/>
      <c r="AP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67"/>
      <c r="BM872" s="67"/>
      <c r="BN872" s="34"/>
      <c r="BO872" s="34"/>
      <c r="BP872" s="34"/>
      <c r="BQ872" s="34"/>
      <c r="BR872" s="34"/>
      <c r="BS872" s="67"/>
      <c r="BT872" s="67"/>
      <c r="BU872" s="34"/>
      <c r="BV872" s="34"/>
      <c r="BW872" s="34"/>
      <c r="BX872" s="34"/>
      <c r="BY872" s="34"/>
      <c r="BZ872" s="34"/>
      <c r="CR872" s="34"/>
      <c r="CS872" s="34"/>
      <c r="CT872" s="34"/>
      <c r="CU872" s="34"/>
      <c r="CV872" s="34"/>
      <c r="CW872" s="34"/>
      <c r="CX872" s="34"/>
      <c r="CY872" s="34"/>
      <c r="CZ872" s="34"/>
      <c r="DA872" s="34"/>
      <c r="DB872" s="34"/>
      <c r="DC872" s="34"/>
      <c r="DD872" s="34"/>
      <c r="DE872" s="34"/>
      <c r="DF872" s="58"/>
      <c r="DG872" s="58"/>
      <c r="DH872" s="58"/>
      <c r="DI872" s="16"/>
    </row>
    <row r="873" spans="4:113" ht="15.75" customHeight="1" x14ac:dyDescent="0.35">
      <c r="D873" s="16"/>
      <c r="E873" s="16"/>
      <c r="G873" s="58"/>
      <c r="J873" s="58"/>
      <c r="L873" s="16"/>
      <c r="P873" s="16"/>
      <c r="T873" s="16"/>
      <c r="U873" s="59"/>
      <c r="V873" s="16"/>
      <c r="W873" s="16"/>
      <c r="X873" s="59"/>
      <c r="Y873" s="16"/>
      <c r="Z873" s="16"/>
      <c r="AA873" s="59"/>
      <c r="AB873" s="16"/>
      <c r="AC873" s="16"/>
      <c r="AD873" s="34"/>
      <c r="AE873" s="60"/>
      <c r="AF873" s="34"/>
      <c r="AG873" s="34"/>
      <c r="AH873" s="34"/>
      <c r="AI873" s="34"/>
      <c r="AJ873" s="60"/>
      <c r="AK873" s="34"/>
      <c r="AL873" s="34"/>
      <c r="AM873" s="34"/>
      <c r="AN873" s="34"/>
      <c r="AO873" s="34"/>
      <c r="AP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67"/>
      <c r="BM873" s="67"/>
      <c r="BN873" s="34"/>
      <c r="BO873" s="34"/>
      <c r="BP873" s="34"/>
      <c r="BQ873" s="34"/>
      <c r="BR873" s="34"/>
      <c r="BS873" s="67"/>
      <c r="BT873" s="67"/>
      <c r="BU873" s="34"/>
      <c r="BV873" s="34"/>
      <c r="BW873" s="34"/>
      <c r="BX873" s="34"/>
      <c r="BY873" s="34"/>
      <c r="BZ873" s="34"/>
      <c r="CR873" s="34"/>
      <c r="CS873" s="34"/>
      <c r="CT873" s="34"/>
      <c r="CU873" s="34"/>
      <c r="CV873" s="34"/>
      <c r="CW873" s="34"/>
      <c r="CX873" s="34"/>
      <c r="CY873" s="34"/>
      <c r="CZ873" s="34"/>
      <c r="DA873" s="34"/>
      <c r="DB873" s="34"/>
      <c r="DC873" s="34"/>
      <c r="DD873" s="34"/>
      <c r="DE873" s="34"/>
      <c r="DF873" s="58"/>
      <c r="DG873" s="58"/>
      <c r="DH873" s="58"/>
      <c r="DI873" s="16"/>
    </row>
    <row r="874" spans="4:113" ht="15.75" customHeight="1" x14ac:dyDescent="0.35">
      <c r="D874" s="16"/>
      <c r="E874" s="16"/>
      <c r="G874" s="58"/>
      <c r="J874" s="58"/>
      <c r="L874" s="16"/>
      <c r="P874" s="16"/>
      <c r="T874" s="16"/>
      <c r="U874" s="59"/>
      <c r="V874" s="16"/>
      <c r="W874" s="16"/>
      <c r="X874" s="59"/>
      <c r="Y874" s="16"/>
      <c r="Z874" s="16"/>
      <c r="AA874" s="59"/>
      <c r="AB874" s="16"/>
      <c r="AC874" s="16"/>
      <c r="AD874" s="34"/>
      <c r="AE874" s="60"/>
      <c r="AF874" s="34"/>
      <c r="AG874" s="34"/>
      <c r="AH874" s="34"/>
      <c r="AI874" s="34"/>
      <c r="AJ874" s="60"/>
      <c r="AK874" s="34"/>
      <c r="AL874" s="34"/>
      <c r="AM874" s="34"/>
      <c r="AN874" s="34"/>
      <c r="AO874" s="34"/>
      <c r="AP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67"/>
      <c r="BM874" s="67"/>
      <c r="BN874" s="34"/>
      <c r="BO874" s="34"/>
      <c r="BP874" s="34"/>
      <c r="BQ874" s="34"/>
      <c r="BR874" s="34"/>
      <c r="BS874" s="67"/>
      <c r="BT874" s="67"/>
      <c r="BU874" s="34"/>
      <c r="BV874" s="34"/>
      <c r="BW874" s="34"/>
      <c r="BX874" s="34"/>
      <c r="BY874" s="34"/>
      <c r="BZ874" s="34"/>
      <c r="CR874" s="34"/>
      <c r="CS874" s="34"/>
      <c r="CT874" s="34"/>
      <c r="CU874" s="34"/>
      <c r="CV874" s="34"/>
      <c r="CW874" s="34"/>
      <c r="CX874" s="34"/>
      <c r="CY874" s="34"/>
      <c r="CZ874" s="34"/>
      <c r="DA874" s="34"/>
      <c r="DB874" s="34"/>
      <c r="DC874" s="34"/>
      <c r="DD874" s="34"/>
      <c r="DE874" s="34"/>
      <c r="DF874" s="58"/>
      <c r="DG874" s="58"/>
      <c r="DH874" s="58"/>
      <c r="DI874" s="16"/>
    </row>
    <row r="875" spans="4:113" ht="15.75" customHeight="1" x14ac:dyDescent="0.35">
      <c r="D875" s="16"/>
      <c r="E875" s="16"/>
      <c r="G875" s="58"/>
      <c r="J875" s="58"/>
      <c r="L875" s="16"/>
      <c r="P875" s="16"/>
      <c r="T875" s="16"/>
      <c r="U875" s="59"/>
      <c r="V875" s="16"/>
      <c r="W875" s="16"/>
      <c r="X875" s="59"/>
      <c r="Y875" s="16"/>
      <c r="Z875" s="16"/>
      <c r="AA875" s="59"/>
      <c r="AB875" s="16"/>
      <c r="AC875" s="16"/>
      <c r="AD875" s="34"/>
      <c r="AE875" s="60"/>
      <c r="AF875" s="34"/>
      <c r="AG875" s="34"/>
      <c r="AH875" s="34"/>
      <c r="AI875" s="34"/>
      <c r="AJ875" s="60"/>
      <c r="AK875" s="34"/>
      <c r="AL875" s="34"/>
      <c r="AM875" s="34"/>
      <c r="AN875" s="34"/>
      <c r="AO875" s="34"/>
      <c r="AP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67"/>
      <c r="BM875" s="67"/>
      <c r="BN875" s="34"/>
      <c r="BO875" s="34"/>
      <c r="BP875" s="34"/>
      <c r="BQ875" s="34"/>
      <c r="BR875" s="34"/>
      <c r="BS875" s="67"/>
      <c r="BT875" s="67"/>
      <c r="BU875" s="34"/>
      <c r="BV875" s="34"/>
      <c r="BW875" s="34"/>
      <c r="BX875" s="34"/>
      <c r="BY875" s="34"/>
      <c r="BZ875" s="34"/>
      <c r="CR875" s="34"/>
      <c r="CS875" s="34"/>
      <c r="CT875" s="34"/>
      <c r="CU875" s="34"/>
      <c r="CV875" s="34"/>
      <c r="CW875" s="34"/>
      <c r="CX875" s="34"/>
      <c r="CY875" s="34"/>
      <c r="CZ875" s="34"/>
      <c r="DA875" s="34"/>
      <c r="DB875" s="34"/>
      <c r="DC875" s="34"/>
      <c r="DD875" s="34"/>
      <c r="DE875" s="34"/>
      <c r="DF875" s="58"/>
      <c r="DG875" s="58"/>
      <c r="DH875" s="58"/>
      <c r="DI875" s="16"/>
    </row>
    <row r="876" spans="4:113" ht="15.75" customHeight="1" x14ac:dyDescent="0.35">
      <c r="D876" s="16"/>
      <c r="E876" s="16"/>
      <c r="G876" s="58"/>
      <c r="J876" s="58"/>
      <c r="L876" s="16"/>
      <c r="P876" s="16"/>
      <c r="T876" s="16"/>
      <c r="U876" s="59"/>
      <c r="V876" s="16"/>
      <c r="W876" s="16"/>
      <c r="X876" s="59"/>
      <c r="Y876" s="16"/>
      <c r="Z876" s="16"/>
      <c r="AA876" s="59"/>
      <c r="AB876" s="16"/>
      <c r="AC876" s="16"/>
      <c r="AD876" s="34"/>
      <c r="AE876" s="60"/>
      <c r="AF876" s="34"/>
      <c r="AG876" s="34"/>
      <c r="AH876" s="34"/>
      <c r="AI876" s="34"/>
      <c r="AJ876" s="60"/>
      <c r="AK876" s="34"/>
      <c r="AL876" s="34"/>
      <c r="AM876" s="34"/>
      <c r="AN876" s="34"/>
      <c r="AO876" s="34"/>
      <c r="AP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67"/>
      <c r="BM876" s="67"/>
      <c r="BN876" s="34"/>
      <c r="BO876" s="34"/>
      <c r="BP876" s="34"/>
      <c r="BQ876" s="34"/>
      <c r="BR876" s="34"/>
      <c r="BS876" s="67"/>
      <c r="BT876" s="67"/>
      <c r="BU876" s="34"/>
      <c r="BV876" s="34"/>
      <c r="BW876" s="34"/>
      <c r="BX876" s="34"/>
      <c r="BY876" s="34"/>
      <c r="BZ876" s="34"/>
      <c r="CR876" s="34"/>
      <c r="CS876" s="34"/>
      <c r="CT876" s="34"/>
      <c r="CU876" s="34"/>
      <c r="CV876" s="34"/>
      <c r="CW876" s="34"/>
      <c r="CX876" s="34"/>
      <c r="CY876" s="34"/>
      <c r="CZ876" s="34"/>
      <c r="DA876" s="34"/>
      <c r="DB876" s="34"/>
      <c r="DC876" s="34"/>
      <c r="DD876" s="34"/>
      <c r="DE876" s="34"/>
      <c r="DF876" s="58"/>
      <c r="DG876" s="58"/>
      <c r="DH876" s="58"/>
      <c r="DI876" s="16"/>
    </row>
    <row r="877" spans="4:113" ht="15.75" customHeight="1" x14ac:dyDescent="0.35">
      <c r="D877" s="16"/>
      <c r="E877" s="16"/>
      <c r="G877" s="58"/>
      <c r="J877" s="58"/>
      <c r="L877" s="16"/>
      <c r="P877" s="16"/>
      <c r="T877" s="16"/>
      <c r="U877" s="59"/>
      <c r="V877" s="16"/>
      <c r="W877" s="16"/>
      <c r="X877" s="59"/>
      <c r="Y877" s="16"/>
      <c r="Z877" s="16"/>
      <c r="AA877" s="59"/>
      <c r="AB877" s="16"/>
      <c r="AC877" s="16"/>
      <c r="AD877" s="34"/>
      <c r="AE877" s="60"/>
      <c r="AF877" s="34"/>
      <c r="AG877" s="34"/>
      <c r="AH877" s="34"/>
      <c r="AI877" s="34"/>
      <c r="AJ877" s="60"/>
      <c r="AK877" s="34"/>
      <c r="AL877" s="34"/>
      <c r="AM877" s="34"/>
      <c r="AN877" s="34"/>
      <c r="AO877" s="34"/>
      <c r="AP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67"/>
      <c r="BM877" s="67"/>
      <c r="BN877" s="34"/>
      <c r="BO877" s="34"/>
      <c r="BP877" s="34"/>
      <c r="BQ877" s="34"/>
      <c r="BR877" s="34"/>
      <c r="BS877" s="67"/>
      <c r="BT877" s="67"/>
      <c r="BU877" s="34"/>
      <c r="BV877" s="34"/>
      <c r="BW877" s="34"/>
      <c r="BX877" s="34"/>
      <c r="BY877" s="34"/>
      <c r="BZ877" s="34"/>
      <c r="CR877" s="34"/>
      <c r="CS877" s="34"/>
      <c r="CT877" s="34"/>
      <c r="CU877" s="34"/>
      <c r="CV877" s="34"/>
      <c r="CW877" s="34"/>
      <c r="CX877" s="34"/>
      <c r="CY877" s="34"/>
      <c r="CZ877" s="34"/>
      <c r="DA877" s="34"/>
      <c r="DB877" s="34"/>
      <c r="DC877" s="34"/>
      <c r="DD877" s="34"/>
      <c r="DE877" s="34"/>
      <c r="DF877" s="58"/>
      <c r="DG877" s="58"/>
      <c r="DH877" s="58"/>
      <c r="DI877" s="16"/>
    </row>
    <row r="878" spans="4:113" ht="15.75" customHeight="1" x14ac:dyDescent="0.35">
      <c r="D878" s="16"/>
      <c r="E878" s="16"/>
      <c r="G878" s="58"/>
      <c r="J878" s="58"/>
      <c r="L878" s="16"/>
      <c r="P878" s="16"/>
      <c r="T878" s="16"/>
      <c r="U878" s="59"/>
      <c r="V878" s="16"/>
      <c r="W878" s="16"/>
      <c r="X878" s="59"/>
      <c r="Y878" s="16"/>
      <c r="Z878" s="16"/>
      <c r="AA878" s="59"/>
      <c r="AB878" s="16"/>
      <c r="AC878" s="16"/>
      <c r="AD878" s="34"/>
      <c r="AE878" s="60"/>
      <c r="AF878" s="34"/>
      <c r="AG878" s="34"/>
      <c r="AH878" s="34"/>
      <c r="AI878" s="34"/>
      <c r="AJ878" s="60"/>
      <c r="AK878" s="34"/>
      <c r="AL878" s="34"/>
      <c r="AM878" s="34"/>
      <c r="AN878" s="34"/>
      <c r="AO878" s="34"/>
      <c r="AP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67"/>
      <c r="BM878" s="67"/>
      <c r="BN878" s="34"/>
      <c r="BO878" s="34"/>
      <c r="BP878" s="34"/>
      <c r="BQ878" s="34"/>
      <c r="BR878" s="34"/>
      <c r="BS878" s="67"/>
      <c r="BT878" s="67"/>
      <c r="BU878" s="34"/>
      <c r="BV878" s="34"/>
      <c r="BW878" s="34"/>
      <c r="BX878" s="34"/>
      <c r="BY878" s="34"/>
      <c r="BZ878" s="34"/>
      <c r="CR878" s="34"/>
      <c r="CS878" s="34"/>
      <c r="CT878" s="34"/>
      <c r="CU878" s="34"/>
      <c r="CV878" s="34"/>
      <c r="CW878" s="34"/>
      <c r="CX878" s="34"/>
      <c r="CY878" s="34"/>
      <c r="CZ878" s="34"/>
      <c r="DA878" s="34"/>
      <c r="DB878" s="34"/>
      <c r="DC878" s="34"/>
      <c r="DD878" s="34"/>
      <c r="DE878" s="34"/>
      <c r="DF878" s="58"/>
      <c r="DG878" s="58"/>
      <c r="DH878" s="58"/>
      <c r="DI878" s="16"/>
    </row>
    <row r="879" spans="4:113" ht="15.75" customHeight="1" x14ac:dyDescent="0.35">
      <c r="D879" s="16"/>
      <c r="E879" s="16"/>
      <c r="G879" s="58"/>
      <c r="J879" s="58"/>
      <c r="L879" s="16"/>
      <c r="P879" s="16"/>
      <c r="T879" s="16"/>
      <c r="U879" s="59"/>
      <c r="V879" s="16"/>
      <c r="W879" s="16"/>
      <c r="X879" s="59"/>
      <c r="Y879" s="16"/>
      <c r="Z879" s="16"/>
      <c r="AA879" s="59"/>
      <c r="AB879" s="16"/>
      <c r="AC879" s="16"/>
      <c r="AD879" s="34"/>
      <c r="AE879" s="60"/>
      <c r="AF879" s="34"/>
      <c r="AG879" s="34"/>
      <c r="AH879" s="34"/>
      <c r="AI879" s="34"/>
      <c r="AJ879" s="60"/>
      <c r="AK879" s="34"/>
      <c r="AL879" s="34"/>
      <c r="AM879" s="34"/>
      <c r="AN879" s="34"/>
      <c r="AO879" s="34"/>
      <c r="AP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67"/>
      <c r="BM879" s="67"/>
      <c r="BN879" s="34"/>
      <c r="BO879" s="34"/>
      <c r="BP879" s="34"/>
      <c r="BQ879" s="34"/>
      <c r="BR879" s="34"/>
      <c r="BS879" s="67"/>
      <c r="BT879" s="67"/>
      <c r="BU879" s="34"/>
      <c r="BV879" s="34"/>
      <c r="BW879" s="34"/>
      <c r="BX879" s="34"/>
      <c r="BY879" s="34"/>
      <c r="BZ879" s="34"/>
      <c r="CR879" s="34"/>
      <c r="CS879" s="34"/>
      <c r="CT879" s="34"/>
      <c r="CU879" s="34"/>
      <c r="CV879" s="34"/>
      <c r="CW879" s="34"/>
      <c r="CX879" s="34"/>
      <c r="CY879" s="34"/>
      <c r="CZ879" s="34"/>
      <c r="DA879" s="34"/>
      <c r="DB879" s="34"/>
      <c r="DC879" s="34"/>
      <c r="DD879" s="34"/>
      <c r="DE879" s="34"/>
      <c r="DF879" s="58"/>
      <c r="DG879" s="58"/>
      <c r="DH879" s="58"/>
      <c r="DI879" s="16"/>
    </row>
    <row r="880" spans="4:113" ht="15.75" customHeight="1" x14ac:dyDescent="0.35">
      <c r="D880" s="16"/>
      <c r="E880" s="16"/>
      <c r="G880" s="58"/>
      <c r="J880" s="58"/>
      <c r="L880" s="16"/>
      <c r="P880" s="16"/>
      <c r="T880" s="16"/>
      <c r="U880" s="59"/>
      <c r="V880" s="16"/>
      <c r="W880" s="16"/>
      <c r="X880" s="59"/>
      <c r="Y880" s="16"/>
      <c r="Z880" s="16"/>
      <c r="AA880" s="59"/>
      <c r="AB880" s="16"/>
      <c r="AC880" s="16"/>
      <c r="AD880" s="34"/>
      <c r="AE880" s="60"/>
      <c r="AF880" s="34"/>
      <c r="AG880" s="34"/>
      <c r="AH880" s="34"/>
      <c r="AI880" s="34"/>
      <c r="AJ880" s="60"/>
      <c r="AK880" s="34"/>
      <c r="AL880" s="34"/>
      <c r="AM880" s="34"/>
      <c r="AN880" s="34"/>
      <c r="AO880" s="34"/>
      <c r="AP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67"/>
      <c r="BM880" s="67"/>
      <c r="BN880" s="34"/>
      <c r="BO880" s="34"/>
      <c r="BP880" s="34"/>
      <c r="BQ880" s="34"/>
      <c r="BR880" s="34"/>
      <c r="BS880" s="67"/>
      <c r="BT880" s="67"/>
      <c r="BU880" s="34"/>
      <c r="BV880" s="34"/>
      <c r="BW880" s="34"/>
      <c r="BX880" s="34"/>
      <c r="BY880" s="34"/>
      <c r="BZ880" s="34"/>
      <c r="CR880" s="34"/>
      <c r="CS880" s="34"/>
      <c r="CT880" s="34"/>
      <c r="CU880" s="34"/>
      <c r="CV880" s="34"/>
      <c r="CW880" s="34"/>
      <c r="CX880" s="34"/>
      <c r="CY880" s="34"/>
      <c r="CZ880" s="34"/>
      <c r="DA880" s="34"/>
      <c r="DB880" s="34"/>
      <c r="DC880" s="34"/>
      <c r="DD880" s="34"/>
      <c r="DE880" s="34"/>
      <c r="DF880" s="58"/>
      <c r="DG880" s="58"/>
      <c r="DH880" s="58"/>
      <c r="DI880" s="16"/>
    </row>
    <row r="881" spans="4:113" ht="15.75" customHeight="1" x14ac:dyDescent="0.35">
      <c r="D881" s="16"/>
      <c r="E881" s="16"/>
      <c r="G881" s="58"/>
      <c r="J881" s="58"/>
      <c r="L881" s="16"/>
      <c r="P881" s="16"/>
      <c r="T881" s="16"/>
      <c r="U881" s="59"/>
      <c r="V881" s="16"/>
      <c r="W881" s="16"/>
      <c r="X881" s="59"/>
      <c r="Y881" s="16"/>
      <c r="Z881" s="16"/>
      <c r="AA881" s="59"/>
      <c r="AB881" s="16"/>
      <c r="AC881" s="16"/>
      <c r="AD881" s="34"/>
      <c r="AE881" s="60"/>
      <c r="AF881" s="34"/>
      <c r="AG881" s="34"/>
      <c r="AH881" s="34"/>
      <c r="AI881" s="34"/>
      <c r="AJ881" s="60"/>
      <c r="AK881" s="34"/>
      <c r="AL881" s="34"/>
      <c r="AM881" s="34"/>
      <c r="AN881" s="34"/>
      <c r="AO881" s="34"/>
      <c r="AP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67"/>
      <c r="BM881" s="67"/>
      <c r="BN881" s="34"/>
      <c r="BO881" s="34"/>
      <c r="BP881" s="34"/>
      <c r="BQ881" s="34"/>
      <c r="BR881" s="34"/>
      <c r="BS881" s="67"/>
      <c r="BT881" s="67"/>
      <c r="BU881" s="34"/>
      <c r="BV881" s="34"/>
      <c r="BW881" s="34"/>
      <c r="BX881" s="34"/>
      <c r="BY881" s="34"/>
      <c r="BZ881" s="34"/>
      <c r="CR881" s="34"/>
      <c r="CS881" s="34"/>
      <c r="CT881" s="34"/>
      <c r="CU881" s="34"/>
      <c r="CV881" s="34"/>
      <c r="CW881" s="34"/>
      <c r="CX881" s="34"/>
      <c r="CY881" s="34"/>
      <c r="CZ881" s="34"/>
      <c r="DA881" s="34"/>
      <c r="DB881" s="34"/>
      <c r="DC881" s="34"/>
      <c r="DD881" s="34"/>
      <c r="DE881" s="34"/>
      <c r="DF881" s="58"/>
      <c r="DG881" s="58"/>
      <c r="DH881" s="58"/>
      <c r="DI881" s="16"/>
    </row>
    <row r="882" spans="4:113" ht="15.75" customHeight="1" x14ac:dyDescent="0.35">
      <c r="D882" s="16"/>
      <c r="E882" s="16"/>
      <c r="G882" s="58"/>
      <c r="J882" s="58"/>
      <c r="L882" s="16"/>
      <c r="P882" s="16"/>
      <c r="T882" s="16"/>
      <c r="U882" s="59"/>
      <c r="V882" s="16"/>
      <c r="W882" s="16"/>
      <c r="X882" s="59"/>
      <c r="Y882" s="16"/>
      <c r="Z882" s="16"/>
      <c r="AA882" s="59"/>
      <c r="AB882" s="16"/>
      <c r="AC882" s="16"/>
      <c r="AD882" s="34"/>
      <c r="AE882" s="60"/>
      <c r="AF882" s="34"/>
      <c r="AG882" s="34"/>
      <c r="AH882" s="34"/>
      <c r="AI882" s="34"/>
      <c r="AJ882" s="60"/>
      <c r="AK882" s="34"/>
      <c r="AL882" s="34"/>
      <c r="AM882" s="34"/>
      <c r="AN882" s="34"/>
      <c r="AO882" s="34"/>
      <c r="AP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67"/>
      <c r="BM882" s="67"/>
      <c r="BN882" s="34"/>
      <c r="BO882" s="34"/>
      <c r="BP882" s="34"/>
      <c r="BQ882" s="34"/>
      <c r="BR882" s="34"/>
      <c r="BS882" s="67"/>
      <c r="BT882" s="67"/>
      <c r="BU882" s="34"/>
      <c r="BV882" s="34"/>
      <c r="BW882" s="34"/>
      <c r="BX882" s="34"/>
      <c r="BY882" s="34"/>
      <c r="BZ882" s="34"/>
      <c r="CR882" s="34"/>
      <c r="CS882" s="34"/>
      <c r="CT882" s="34"/>
      <c r="CU882" s="34"/>
      <c r="CV882" s="34"/>
      <c r="CW882" s="34"/>
      <c r="CX882" s="34"/>
      <c r="CY882" s="34"/>
      <c r="CZ882" s="34"/>
      <c r="DA882" s="34"/>
      <c r="DB882" s="34"/>
      <c r="DC882" s="34"/>
      <c r="DD882" s="34"/>
      <c r="DE882" s="34"/>
      <c r="DF882" s="58"/>
      <c r="DG882" s="58"/>
      <c r="DH882" s="58"/>
      <c r="DI882" s="16"/>
    </row>
    <row r="883" spans="4:113" ht="15.75" customHeight="1" x14ac:dyDescent="0.35">
      <c r="D883" s="16"/>
      <c r="E883" s="16"/>
      <c r="G883" s="58"/>
      <c r="J883" s="58"/>
      <c r="L883" s="16"/>
      <c r="P883" s="16"/>
      <c r="T883" s="16"/>
      <c r="U883" s="59"/>
      <c r="V883" s="16"/>
      <c r="W883" s="16"/>
      <c r="X883" s="59"/>
      <c r="Y883" s="16"/>
      <c r="Z883" s="16"/>
      <c r="AA883" s="59"/>
      <c r="AB883" s="16"/>
      <c r="AC883" s="16"/>
      <c r="AD883" s="34"/>
      <c r="AE883" s="60"/>
      <c r="AF883" s="34"/>
      <c r="AG883" s="34"/>
      <c r="AH883" s="34"/>
      <c r="AI883" s="34"/>
      <c r="AJ883" s="60"/>
      <c r="AK883" s="34"/>
      <c r="AL883" s="34"/>
      <c r="AM883" s="34"/>
      <c r="AN883" s="34"/>
      <c r="AO883" s="34"/>
      <c r="AP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67"/>
      <c r="BM883" s="67"/>
      <c r="BN883" s="34"/>
      <c r="BO883" s="34"/>
      <c r="BP883" s="34"/>
      <c r="BQ883" s="34"/>
      <c r="BR883" s="34"/>
      <c r="BS883" s="67"/>
      <c r="BT883" s="67"/>
      <c r="BU883" s="34"/>
      <c r="BV883" s="34"/>
      <c r="BW883" s="34"/>
      <c r="BX883" s="34"/>
      <c r="BY883" s="34"/>
      <c r="BZ883" s="34"/>
      <c r="CR883" s="34"/>
      <c r="CS883" s="34"/>
      <c r="CT883" s="34"/>
      <c r="CU883" s="34"/>
      <c r="CV883" s="34"/>
      <c r="CW883" s="34"/>
      <c r="CX883" s="34"/>
      <c r="CY883" s="34"/>
      <c r="CZ883" s="34"/>
      <c r="DA883" s="34"/>
      <c r="DB883" s="34"/>
      <c r="DC883" s="34"/>
      <c r="DD883" s="34"/>
      <c r="DE883" s="34"/>
      <c r="DF883" s="58"/>
      <c r="DG883" s="58"/>
      <c r="DH883" s="58"/>
      <c r="DI883" s="16"/>
    </row>
    <row r="884" spans="4:113" ht="15.75" customHeight="1" x14ac:dyDescent="0.35">
      <c r="D884" s="16"/>
      <c r="E884" s="16"/>
      <c r="G884" s="58"/>
      <c r="J884" s="58"/>
      <c r="L884" s="16"/>
      <c r="P884" s="16"/>
      <c r="T884" s="16"/>
      <c r="U884" s="59"/>
      <c r="V884" s="16"/>
      <c r="W884" s="16"/>
      <c r="X884" s="59"/>
      <c r="Y884" s="16"/>
      <c r="Z884" s="16"/>
      <c r="AA884" s="59"/>
      <c r="AB884" s="16"/>
      <c r="AC884" s="16"/>
      <c r="AD884" s="34"/>
      <c r="AE884" s="60"/>
      <c r="AF884" s="34"/>
      <c r="AG884" s="34"/>
      <c r="AH884" s="34"/>
      <c r="AI884" s="34"/>
      <c r="AJ884" s="60"/>
      <c r="AK884" s="34"/>
      <c r="AL884" s="34"/>
      <c r="AM884" s="34"/>
      <c r="AN884" s="34"/>
      <c r="AO884" s="34"/>
      <c r="AP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67"/>
      <c r="BM884" s="67"/>
      <c r="BN884" s="34"/>
      <c r="BO884" s="34"/>
      <c r="BP884" s="34"/>
      <c r="BQ884" s="34"/>
      <c r="BR884" s="34"/>
      <c r="BS884" s="67"/>
      <c r="BT884" s="67"/>
      <c r="BU884" s="34"/>
      <c r="BV884" s="34"/>
      <c r="BW884" s="34"/>
      <c r="BX884" s="34"/>
      <c r="BY884" s="34"/>
      <c r="BZ884" s="34"/>
      <c r="CR884" s="34"/>
      <c r="CS884" s="34"/>
      <c r="CT884" s="34"/>
      <c r="CU884" s="34"/>
      <c r="CV884" s="34"/>
      <c r="CW884" s="34"/>
      <c r="CX884" s="34"/>
      <c r="CY884" s="34"/>
      <c r="CZ884" s="34"/>
      <c r="DA884" s="34"/>
      <c r="DB884" s="34"/>
      <c r="DC884" s="34"/>
      <c r="DD884" s="34"/>
      <c r="DE884" s="34"/>
      <c r="DF884" s="58"/>
      <c r="DG884" s="58"/>
      <c r="DH884" s="58"/>
      <c r="DI884" s="16"/>
    </row>
    <row r="885" spans="4:113" ht="15.75" customHeight="1" x14ac:dyDescent="0.35">
      <c r="D885" s="16"/>
      <c r="E885" s="16"/>
      <c r="G885" s="58"/>
      <c r="J885" s="58"/>
      <c r="L885" s="16"/>
      <c r="P885" s="16"/>
      <c r="T885" s="16"/>
      <c r="U885" s="59"/>
      <c r="V885" s="16"/>
      <c r="W885" s="16"/>
      <c r="X885" s="59"/>
      <c r="Y885" s="16"/>
      <c r="Z885" s="16"/>
      <c r="AA885" s="59"/>
      <c r="AB885" s="16"/>
      <c r="AC885" s="16"/>
      <c r="AD885" s="34"/>
      <c r="AE885" s="60"/>
      <c r="AF885" s="34"/>
      <c r="AG885" s="34"/>
      <c r="AH885" s="34"/>
      <c r="AI885" s="34"/>
      <c r="AJ885" s="60"/>
      <c r="AK885" s="34"/>
      <c r="AL885" s="34"/>
      <c r="AM885" s="34"/>
      <c r="AN885" s="34"/>
      <c r="AO885" s="34"/>
      <c r="AP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67"/>
      <c r="BM885" s="67"/>
      <c r="BN885" s="34"/>
      <c r="BO885" s="34"/>
      <c r="BP885" s="34"/>
      <c r="BQ885" s="34"/>
      <c r="BR885" s="34"/>
      <c r="BS885" s="67"/>
      <c r="BT885" s="67"/>
      <c r="BU885" s="34"/>
      <c r="BV885" s="34"/>
      <c r="BW885" s="34"/>
      <c r="BX885" s="34"/>
      <c r="BY885" s="34"/>
      <c r="BZ885" s="34"/>
      <c r="CR885" s="34"/>
      <c r="CS885" s="34"/>
      <c r="CT885" s="34"/>
      <c r="CU885" s="34"/>
      <c r="CV885" s="34"/>
      <c r="CW885" s="34"/>
      <c r="CX885" s="34"/>
      <c r="CY885" s="34"/>
      <c r="CZ885" s="34"/>
      <c r="DA885" s="34"/>
      <c r="DB885" s="34"/>
      <c r="DC885" s="34"/>
      <c r="DD885" s="34"/>
      <c r="DE885" s="34"/>
      <c r="DF885" s="58"/>
      <c r="DG885" s="58"/>
      <c r="DH885" s="58"/>
      <c r="DI885" s="16"/>
    </row>
    <row r="886" spans="4:113" ht="15.75" customHeight="1" x14ac:dyDescent="0.35">
      <c r="D886" s="16"/>
      <c r="E886" s="16"/>
      <c r="G886" s="58"/>
      <c r="J886" s="58"/>
      <c r="L886" s="16"/>
      <c r="P886" s="16"/>
      <c r="T886" s="16"/>
      <c r="U886" s="59"/>
      <c r="V886" s="16"/>
      <c r="W886" s="16"/>
      <c r="X886" s="59"/>
      <c r="Y886" s="16"/>
      <c r="Z886" s="16"/>
      <c r="AA886" s="59"/>
      <c r="AB886" s="16"/>
      <c r="AC886" s="16"/>
      <c r="AD886" s="34"/>
      <c r="AE886" s="60"/>
      <c r="AF886" s="34"/>
      <c r="AG886" s="34"/>
      <c r="AH886" s="34"/>
      <c r="AI886" s="34"/>
      <c r="AJ886" s="60"/>
      <c r="AK886" s="34"/>
      <c r="AL886" s="34"/>
      <c r="AM886" s="34"/>
      <c r="AN886" s="34"/>
      <c r="AO886" s="34"/>
      <c r="AP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67"/>
      <c r="BM886" s="67"/>
      <c r="BN886" s="34"/>
      <c r="BO886" s="34"/>
      <c r="BP886" s="34"/>
      <c r="BQ886" s="34"/>
      <c r="BR886" s="34"/>
      <c r="BS886" s="67"/>
      <c r="BT886" s="67"/>
      <c r="BU886" s="34"/>
      <c r="BV886" s="34"/>
      <c r="BW886" s="34"/>
      <c r="BX886" s="34"/>
      <c r="BY886" s="34"/>
      <c r="BZ886" s="34"/>
      <c r="CR886" s="34"/>
      <c r="CS886" s="34"/>
      <c r="CT886" s="34"/>
      <c r="CU886" s="34"/>
      <c r="CV886" s="34"/>
      <c r="CW886" s="34"/>
      <c r="CX886" s="34"/>
      <c r="CY886" s="34"/>
      <c r="CZ886" s="34"/>
      <c r="DA886" s="34"/>
      <c r="DB886" s="34"/>
      <c r="DC886" s="34"/>
      <c r="DD886" s="34"/>
      <c r="DE886" s="34"/>
      <c r="DF886" s="58"/>
      <c r="DG886" s="58"/>
      <c r="DH886" s="58"/>
      <c r="DI886" s="16"/>
    </row>
    <row r="887" spans="4:113" ht="15.75" customHeight="1" x14ac:dyDescent="0.35">
      <c r="D887" s="16"/>
      <c r="E887" s="16"/>
      <c r="G887" s="58"/>
      <c r="J887" s="58"/>
      <c r="L887" s="16"/>
      <c r="P887" s="16"/>
      <c r="T887" s="16"/>
      <c r="U887" s="59"/>
      <c r="V887" s="16"/>
      <c r="W887" s="16"/>
      <c r="X887" s="59"/>
      <c r="Y887" s="16"/>
      <c r="Z887" s="16"/>
      <c r="AA887" s="59"/>
      <c r="AB887" s="16"/>
      <c r="AC887" s="16"/>
      <c r="AD887" s="34"/>
      <c r="AE887" s="60"/>
      <c r="AF887" s="34"/>
      <c r="AG887" s="34"/>
      <c r="AH887" s="34"/>
      <c r="AI887" s="34"/>
      <c r="AJ887" s="60"/>
      <c r="AK887" s="34"/>
      <c r="AL887" s="34"/>
      <c r="AM887" s="34"/>
      <c r="AN887" s="34"/>
      <c r="AO887" s="34"/>
      <c r="AP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67"/>
      <c r="BM887" s="67"/>
      <c r="BN887" s="34"/>
      <c r="BO887" s="34"/>
      <c r="BP887" s="34"/>
      <c r="BQ887" s="34"/>
      <c r="BR887" s="34"/>
      <c r="BS887" s="67"/>
      <c r="BT887" s="67"/>
      <c r="BU887" s="34"/>
      <c r="BV887" s="34"/>
      <c r="BW887" s="34"/>
      <c r="BX887" s="34"/>
      <c r="BY887" s="34"/>
      <c r="BZ887" s="34"/>
      <c r="CR887" s="34"/>
      <c r="CS887" s="34"/>
      <c r="CT887" s="34"/>
      <c r="CU887" s="34"/>
      <c r="CV887" s="34"/>
      <c r="CW887" s="34"/>
      <c r="CX887" s="34"/>
      <c r="CY887" s="34"/>
      <c r="CZ887" s="34"/>
      <c r="DA887" s="34"/>
      <c r="DB887" s="34"/>
      <c r="DC887" s="34"/>
      <c r="DD887" s="34"/>
      <c r="DE887" s="34"/>
      <c r="DF887" s="58"/>
      <c r="DG887" s="58"/>
      <c r="DH887" s="58"/>
      <c r="DI887" s="16"/>
    </row>
    <row r="888" spans="4:113" ht="15.75" customHeight="1" x14ac:dyDescent="0.35">
      <c r="D888" s="16"/>
      <c r="E888" s="16"/>
      <c r="G888" s="58"/>
      <c r="J888" s="58"/>
      <c r="L888" s="16"/>
      <c r="P888" s="16"/>
      <c r="T888" s="16"/>
      <c r="U888" s="59"/>
      <c r="V888" s="16"/>
      <c r="W888" s="16"/>
      <c r="X888" s="59"/>
      <c r="Y888" s="16"/>
      <c r="Z888" s="16"/>
      <c r="AA888" s="59"/>
      <c r="AB888" s="16"/>
      <c r="AC888" s="16"/>
      <c r="AD888" s="34"/>
      <c r="AE888" s="60"/>
      <c r="AF888" s="34"/>
      <c r="AG888" s="34"/>
      <c r="AH888" s="34"/>
      <c r="AI888" s="34"/>
      <c r="AJ888" s="60"/>
      <c r="AK888" s="34"/>
      <c r="AL888" s="34"/>
      <c r="AM888" s="34"/>
      <c r="AN888" s="34"/>
      <c r="AO888" s="34"/>
      <c r="AP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67"/>
      <c r="BM888" s="67"/>
      <c r="BN888" s="34"/>
      <c r="BO888" s="34"/>
      <c r="BP888" s="34"/>
      <c r="BQ888" s="34"/>
      <c r="BR888" s="34"/>
      <c r="BS888" s="67"/>
      <c r="BT888" s="67"/>
      <c r="BU888" s="34"/>
      <c r="BV888" s="34"/>
      <c r="BW888" s="34"/>
      <c r="BX888" s="34"/>
      <c r="BY888" s="34"/>
      <c r="BZ888" s="34"/>
      <c r="CR888" s="34"/>
      <c r="CS888" s="34"/>
      <c r="CT888" s="34"/>
      <c r="CU888" s="34"/>
      <c r="CV888" s="34"/>
      <c r="CW888" s="34"/>
      <c r="CX888" s="34"/>
      <c r="CY888" s="34"/>
      <c r="CZ888" s="34"/>
      <c r="DA888" s="34"/>
      <c r="DB888" s="34"/>
      <c r="DC888" s="34"/>
      <c r="DD888" s="34"/>
      <c r="DE888" s="34"/>
      <c r="DF888" s="58"/>
      <c r="DG888" s="58"/>
      <c r="DH888" s="58"/>
      <c r="DI888" s="16"/>
    </row>
    <row r="889" spans="4:113" ht="15.75" customHeight="1" x14ac:dyDescent="0.35">
      <c r="D889" s="16"/>
      <c r="E889" s="16"/>
      <c r="G889" s="58"/>
      <c r="J889" s="58"/>
      <c r="L889" s="16"/>
      <c r="P889" s="16"/>
      <c r="T889" s="16"/>
      <c r="U889" s="59"/>
      <c r="V889" s="16"/>
      <c r="W889" s="16"/>
      <c r="X889" s="59"/>
      <c r="Y889" s="16"/>
      <c r="Z889" s="16"/>
      <c r="AA889" s="59"/>
      <c r="AB889" s="16"/>
      <c r="AC889" s="16"/>
      <c r="AD889" s="34"/>
      <c r="AE889" s="60"/>
      <c r="AF889" s="34"/>
      <c r="AG889" s="34"/>
      <c r="AH889" s="34"/>
      <c r="AI889" s="34"/>
      <c r="AJ889" s="60"/>
      <c r="AK889" s="34"/>
      <c r="AL889" s="34"/>
      <c r="AM889" s="34"/>
      <c r="AN889" s="34"/>
      <c r="AO889" s="34"/>
      <c r="AP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67"/>
      <c r="BM889" s="67"/>
      <c r="BN889" s="34"/>
      <c r="BO889" s="34"/>
      <c r="BP889" s="34"/>
      <c r="BQ889" s="34"/>
      <c r="BR889" s="34"/>
      <c r="BS889" s="67"/>
      <c r="BT889" s="67"/>
      <c r="BU889" s="34"/>
      <c r="BV889" s="34"/>
      <c r="BW889" s="34"/>
      <c r="BX889" s="34"/>
      <c r="BY889" s="34"/>
      <c r="BZ889" s="34"/>
      <c r="CR889" s="34"/>
      <c r="CS889" s="34"/>
      <c r="CT889" s="34"/>
      <c r="CU889" s="34"/>
      <c r="CV889" s="34"/>
      <c r="CW889" s="34"/>
      <c r="CX889" s="34"/>
      <c r="CY889" s="34"/>
      <c r="CZ889" s="34"/>
      <c r="DA889" s="34"/>
      <c r="DB889" s="34"/>
      <c r="DC889" s="34"/>
      <c r="DD889" s="34"/>
      <c r="DE889" s="34"/>
      <c r="DF889" s="58"/>
      <c r="DG889" s="58"/>
      <c r="DH889" s="58"/>
      <c r="DI889" s="16"/>
    </row>
    <row r="890" spans="4:113" ht="15.75" customHeight="1" x14ac:dyDescent="0.35">
      <c r="D890" s="16"/>
      <c r="E890" s="16"/>
      <c r="G890" s="58"/>
      <c r="J890" s="58"/>
      <c r="L890" s="16"/>
      <c r="P890" s="16"/>
      <c r="T890" s="16"/>
      <c r="U890" s="59"/>
      <c r="V890" s="16"/>
      <c r="W890" s="16"/>
      <c r="X890" s="59"/>
      <c r="Y890" s="16"/>
      <c r="Z890" s="16"/>
      <c r="AA890" s="59"/>
      <c r="AB890" s="16"/>
      <c r="AC890" s="16"/>
      <c r="AD890" s="34"/>
      <c r="AE890" s="60"/>
      <c r="AF890" s="34"/>
      <c r="AG890" s="34"/>
      <c r="AH890" s="34"/>
      <c r="AI890" s="34"/>
      <c r="AJ890" s="60"/>
      <c r="AK890" s="34"/>
      <c r="AL890" s="34"/>
      <c r="AM890" s="34"/>
      <c r="AN890" s="34"/>
      <c r="AO890" s="34"/>
      <c r="AP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67"/>
      <c r="BM890" s="67"/>
      <c r="BN890" s="34"/>
      <c r="BO890" s="34"/>
      <c r="BP890" s="34"/>
      <c r="BQ890" s="34"/>
      <c r="BR890" s="34"/>
      <c r="BS890" s="67"/>
      <c r="BT890" s="67"/>
      <c r="BU890" s="34"/>
      <c r="BV890" s="34"/>
      <c r="BW890" s="34"/>
      <c r="BX890" s="34"/>
      <c r="BY890" s="34"/>
      <c r="BZ890" s="34"/>
      <c r="CR890" s="34"/>
      <c r="CS890" s="34"/>
      <c r="CT890" s="34"/>
      <c r="CU890" s="34"/>
      <c r="CV890" s="34"/>
      <c r="CW890" s="34"/>
      <c r="CX890" s="34"/>
      <c r="CY890" s="34"/>
      <c r="CZ890" s="34"/>
      <c r="DA890" s="34"/>
      <c r="DB890" s="34"/>
      <c r="DC890" s="34"/>
      <c r="DD890" s="34"/>
      <c r="DE890" s="34"/>
      <c r="DF890" s="58"/>
      <c r="DG890" s="58"/>
      <c r="DH890" s="58"/>
      <c r="DI890" s="16"/>
    </row>
    <row r="891" spans="4:113" ht="15.75" customHeight="1" x14ac:dyDescent="0.35">
      <c r="D891" s="16"/>
      <c r="E891" s="16"/>
      <c r="G891" s="58"/>
      <c r="J891" s="58"/>
      <c r="L891" s="16"/>
      <c r="P891" s="16"/>
      <c r="T891" s="16"/>
      <c r="U891" s="59"/>
      <c r="V891" s="16"/>
      <c r="W891" s="16"/>
      <c r="X891" s="59"/>
      <c r="Y891" s="16"/>
      <c r="Z891" s="16"/>
      <c r="AA891" s="59"/>
      <c r="AB891" s="16"/>
      <c r="AC891" s="16"/>
      <c r="AD891" s="34"/>
      <c r="AE891" s="60"/>
      <c r="AF891" s="34"/>
      <c r="AG891" s="34"/>
      <c r="AH891" s="34"/>
      <c r="AI891" s="34"/>
      <c r="AJ891" s="60"/>
      <c r="AK891" s="34"/>
      <c r="AL891" s="34"/>
      <c r="AM891" s="34"/>
      <c r="AN891" s="34"/>
      <c r="AO891" s="34"/>
      <c r="AP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67"/>
      <c r="BM891" s="67"/>
      <c r="BN891" s="34"/>
      <c r="BO891" s="34"/>
      <c r="BP891" s="34"/>
      <c r="BQ891" s="34"/>
      <c r="BR891" s="34"/>
      <c r="BS891" s="67"/>
      <c r="BT891" s="67"/>
      <c r="BU891" s="34"/>
      <c r="BV891" s="34"/>
      <c r="BW891" s="34"/>
      <c r="BX891" s="34"/>
      <c r="BY891" s="34"/>
      <c r="BZ891" s="34"/>
      <c r="CR891" s="34"/>
      <c r="CS891" s="34"/>
      <c r="CT891" s="34"/>
      <c r="CU891" s="34"/>
      <c r="CV891" s="34"/>
      <c r="CW891" s="34"/>
      <c r="CX891" s="34"/>
      <c r="CY891" s="34"/>
      <c r="CZ891" s="34"/>
      <c r="DA891" s="34"/>
      <c r="DB891" s="34"/>
      <c r="DC891" s="34"/>
      <c r="DD891" s="34"/>
      <c r="DE891" s="34"/>
      <c r="DF891" s="58"/>
      <c r="DG891" s="58"/>
      <c r="DH891" s="58"/>
      <c r="DI891" s="16"/>
    </row>
    <row r="892" spans="4:113" ht="15.75" customHeight="1" x14ac:dyDescent="0.35">
      <c r="D892" s="16"/>
      <c r="E892" s="16"/>
      <c r="G892" s="58"/>
      <c r="J892" s="58"/>
      <c r="L892" s="16"/>
      <c r="P892" s="16"/>
      <c r="T892" s="16"/>
      <c r="U892" s="59"/>
      <c r="V892" s="16"/>
      <c r="W892" s="16"/>
      <c r="X892" s="59"/>
      <c r="Y892" s="16"/>
      <c r="Z892" s="16"/>
      <c r="AA892" s="59"/>
      <c r="AB892" s="16"/>
      <c r="AC892" s="16"/>
      <c r="AD892" s="34"/>
      <c r="AE892" s="60"/>
      <c r="AF892" s="34"/>
      <c r="AG892" s="34"/>
      <c r="AH892" s="34"/>
      <c r="AI892" s="34"/>
      <c r="AJ892" s="60"/>
      <c r="AK892" s="34"/>
      <c r="AL892" s="34"/>
      <c r="AM892" s="34"/>
      <c r="AN892" s="34"/>
      <c r="AO892" s="34"/>
      <c r="AP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67"/>
      <c r="BM892" s="67"/>
      <c r="BN892" s="34"/>
      <c r="BO892" s="34"/>
      <c r="BP892" s="34"/>
      <c r="BQ892" s="34"/>
      <c r="BR892" s="34"/>
      <c r="BS892" s="67"/>
      <c r="BT892" s="67"/>
      <c r="BU892" s="34"/>
      <c r="BV892" s="34"/>
      <c r="BW892" s="34"/>
      <c r="BX892" s="34"/>
      <c r="BY892" s="34"/>
      <c r="BZ892" s="34"/>
      <c r="CR892" s="34"/>
      <c r="CS892" s="34"/>
      <c r="CT892" s="34"/>
      <c r="CU892" s="34"/>
      <c r="CV892" s="34"/>
      <c r="CW892" s="34"/>
      <c r="CX892" s="34"/>
      <c r="CY892" s="34"/>
      <c r="CZ892" s="34"/>
      <c r="DA892" s="34"/>
      <c r="DB892" s="34"/>
      <c r="DC892" s="34"/>
      <c r="DD892" s="34"/>
      <c r="DE892" s="34"/>
      <c r="DF892" s="58"/>
      <c r="DG892" s="58"/>
      <c r="DH892" s="58"/>
      <c r="DI892" s="16"/>
    </row>
    <row r="893" spans="4:113" ht="15.75" customHeight="1" x14ac:dyDescent="0.35">
      <c r="D893" s="16"/>
      <c r="E893" s="16"/>
      <c r="G893" s="58"/>
      <c r="J893" s="58"/>
      <c r="L893" s="16"/>
      <c r="P893" s="16"/>
      <c r="T893" s="16"/>
      <c r="U893" s="59"/>
      <c r="V893" s="16"/>
      <c r="W893" s="16"/>
      <c r="X893" s="59"/>
      <c r="Y893" s="16"/>
      <c r="Z893" s="16"/>
      <c r="AA893" s="59"/>
      <c r="AB893" s="16"/>
      <c r="AC893" s="16"/>
      <c r="AD893" s="34"/>
      <c r="AE893" s="60"/>
      <c r="AF893" s="34"/>
      <c r="AG893" s="34"/>
      <c r="AH893" s="34"/>
      <c r="AI893" s="34"/>
      <c r="AJ893" s="60"/>
      <c r="AK893" s="34"/>
      <c r="AL893" s="34"/>
      <c r="AM893" s="34"/>
      <c r="AN893" s="34"/>
      <c r="AO893" s="34"/>
      <c r="AP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67"/>
      <c r="BM893" s="67"/>
      <c r="BN893" s="34"/>
      <c r="BO893" s="34"/>
      <c r="BP893" s="34"/>
      <c r="BQ893" s="34"/>
      <c r="BR893" s="34"/>
      <c r="BS893" s="67"/>
      <c r="BT893" s="67"/>
      <c r="BU893" s="34"/>
      <c r="BV893" s="34"/>
      <c r="BW893" s="34"/>
      <c r="BX893" s="34"/>
      <c r="BY893" s="34"/>
      <c r="BZ893" s="34"/>
      <c r="CR893" s="34"/>
      <c r="CS893" s="34"/>
      <c r="CT893" s="34"/>
      <c r="CU893" s="34"/>
      <c r="CV893" s="34"/>
      <c r="CW893" s="34"/>
      <c r="CX893" s="34"/>
      <c r="CY893" s="34"/>
      <c r="CZ893" s="34"/>
      <c r="DA893" s="34"/>
      <c r="DB893" s="34"/>
      <c r="DC893" s="34"/>
      <c r="DD893" s="34"/>
      <c r="DE893" s="34"/>
      <c r="DF893" s="58"/>
      <c r="DG893" s="58"/>
      <c r="DH893" s="58"/>
      <c r="DI893" s="16"/>
    </row>
    <row r="894" spans="4:113" ht="15.75" customHeight="1" x14ac:dyDescent="0.35">
      <c r="D894" s="16"/>
      <c r="E894" s="16"/>
      <c r="G894" s="58"/>
      <c r="J894" s="58"/>
      <c r="L894" s="16"/>
      <c r="P894" s="16"/>
      <c r="T894" s="16"/>
      <c r="U894" s="59"/>
      <c r="V894" s="16"/>
      <c r="W894" s="16"/>
      <c r="X894" s="59"/>
      <c r="Y894" s="16"/>
      <c r="Z894" s="16"/>
      <c r="AA894" s="59"/>
      <c r="AB894" s="16"/>
      <c r="AC894" s="16"/>
      <c r="AD894" s="34"/>
      <c r="AE894" s="60"/>
      <c r="AF894" s="34"/>
      <c r="AG894" s="34"/>
      <c r="AH894" s="34"/>
      <c r="AI894" s="34"/>
      <c r="AJ894" s="60"/>
      <c r="AK894" s="34"/>
      <c r="AL894" s="34"/>
      <c r="AM894" s="34"/>
      <c r="AN894" s="34"/>
      <c r="AO894" s="34"/>
      <c r="AP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67"/>
      <c r="BM894" s="67"/>
      <c r="BN894" s="34"/>
      <c r="BO894" s="34"/>
      <c r="BP894" s="34"/>
      <c r="BQ894" s="34"/>
      <c r="BR894" s="34"/>
      <c r="BS894" s="67"/>
      <c r="BT894" s="67"/>
      <c r="BU894" s="34"/>
      <c r="BV894" s="34"/>
      <c r="BW894" s="34"/>
      <c r="BX894" s="34"/>
      <c r="BY894" s="34"/>
      <c r="BZ894" s="34"/>
      <c r="CR894" s="34"/>
      <c r="CS894" s="34"/>
      <c r="CT894" s="34"/>
      <c r="CU894" s="34"/>
      <c r="CV894" s="34"/>
      <c r="CW894" s="34"/>
      <c r="CX894" s="34"/>
      <c r="CY894" s="34"/>
      <c r="CZ894" s="34"/>
      <c r="DA894" s="34"/>
      <c r="DB894" s="34"/>
      <c r="DC894" s="34"/>
      <c r="DD894" s="34"/>
      <c r="DE894" s="34"/>
      <c r="DF894" s="58"/>
      <c r="DG894" s="58"/>
      <c r="DH894" s="58"/>
      <c r="DI894" s="16"/>
    </row>
    <row r="895" spans="4:113" ht="15.75" customHeight="1" x14ac:dyDescent="0.35">
      <c r="D895" s="16"/>
      <c r="E895" s="16"/>
      <c r="G895" s="58"/>
      <c r="J895" s="58"/>
      <c r="L895" s="16"/>
      <c r="P895" s="16"/>
      <c r="T895" s="16"/>
      <c r="U895" s="59"/>
      <c r="V895" s="16"/>
      <c r="W895" s="16"/>
      <c r="X895" s="59"/>
      <c r="Y895" s="16"/>
      <c r="Z895" s="16"/>
      <c r="AA895" s="59"/>
      <c r="AB895" s="16"/>
      <c r="AC895" s="16"/>
      <c r="AD895" s="34"/>
      <c r="AE895" s="60"/>
      <c r="AF895" s="34"/>
      <c r="AG895" s="34"/>
      <c r="AH895" s="34"/>
      <c r="AI895" s="34"/>
      <c r="AJ895" s="60"/>
      <c r="AK895" s="34"/>
      <c r="AL895" s="34"/>
      <c r="AM895" s="34"/>
      <c r="AN895" s="34"/>
      <c r="AO895" s="34"/>
      <c r="AP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67"/>
      <c r="BM895" s="67"/>
      <c r="BN895" s="34"/>
      <c r="BO895" s="34"/>
      <c r="BP895" s="34"/>
      <c r="BQ895" s="34"/>
      <c r="BR895" s="34"/>
      <c r="BS895" s="67"/>
      <c r="BT895" s="67"/>
      <c r="BU895" s="34"/>
      <c r="BV895" s="34"/>
      <c r="BW895" s="34"/>
      <c r="BX895" s="34"/>
      <c r="BY895" s="34"/>
      <c r="BZ895" s="34"/>
      <c r="CR895" s="34"/>
      <c r="CS895" s="34"/>
      <c r="CT895" s="34"/>
      <c r="CU895" s="34"/>
      <c r="CV895" s="34"/>
      <c r="CW895" s="34"/>
      <c r="CX895" s="34"/>
      <c r="CY895" s="34"/>
      <c r="CZ895" s="34"/>
      <c r="DA895" s="34"/>
      <c r="DB895" s="34"/>
      <c r="DC895" s="34"/>
      <c r="DD895" s="34"/>
      <c r="DE895" s="34"/>
      <c r="DF895" s="58"/>
      <c r="DG895" s="58"/>
      <c r="DH895" s="58"/>
      <c r="DI895" s="16"/>
    </row>
    <row r="896" spans="4:113" ht="15.75" customHeight="1" x14ac:dyDescent="0.35">
      <c r="D896" s="16"/>
      <c r="E896" s="16"/>
      <c r="G896" s="58"/>
      <c r="J896" s="58"/>
      <c r="L896" s="16"/>
      <c r="P896" s="16"/>
      <c r="T896" s="16"/>
      <c r="U896" s="59"/>
      <c r="V896" s="16"/>
      <c r="W896" s="16"/>
      <c r="X896" s="59"/>
      <c r="Y896" s="16"/>
      <c r="Z896" s="16"/>
      <c r="AA896" s="59"/>
      <c r="AB896" s="16"/>
      <c r="AC896" s="16"/>
      <c r="AD896" s="34"/>
      <c r="AE896" s="60"/>
      <c r="AF896" s="34"/>
      <c r="AG896" s="34"/>
      <c r="AH896" s="34"/>
      <c r="AI896" s="34"/>
      <c r="AJ896" s="60"/>
      <c r="AK896" s="34"/>
      <c r="AL896" s="34"/>
      <c r="AM896" s="34"/>
      <c r="AN896" s="34"/>
      <c r="AO896" s="34"/>
      <c r="AP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67"/>
      <c r="BM896" s="67"/>
      <c r="BN896" s="34"/>
      <c r="BO896" s="34"/>
      <c r="BP896" s="34"/>
      <c r="BQ896" s="34"/>
      <c r="BR896" s="34"/>
      <c r="BS896" s="67"/>
      <c r="BT896" s="67"/>
      <c r="BU896" s="34"/>
      <c r="BV896" s="34"/>
      <c r="BW896" s="34"/>
      <c r="BX896" s="34"/>
      <c r="BY896" s="34"/>
      <c r="BZ896" s="34"/>
      <c r="CR896" s="34"/>
      <c r="CS896" s="34"/>
      <c r="CT896" s="34"/>
      <c r="CU896" s="34"/>
      <c r="CV896" s="34"/>
      <c r="CW896" s="34"/>
      <c r="CX896" s="34"/>
      <c r="CY896" s="34"/>
      <c r="CZ896" s="34"/>
      <c r="DA896" s="34"/>
      <c r="DB896" s="34"/>
      <c r="DC896" s="34"/>
      <c r="DD896" s="34"/>
      <c r="DE896" s="34"/>
      <c r="DF896" s="58"/>
      <c r="DG896" s="58"/>
      <c r="DH896" s="58"/>
      <c r="DI896" s="16"/>
    </row>
    <row r="897" spans="4:113" ht="15.75" customHeight="1" x14ac:dyDescent="0.35">
      <c r="D897" s="16"/>
      <c r="E897" s="16"/>
      <c r="G897" s="58"/>
      <c r="J897" s="58"/>
      <c r="L897" s="16"/>
      <c r="P897" s="16"/>
      <c r="T897" s="16"/>
      <c r="U897" s="59"/>
      <c r="V897" s="16"/>
      <c r="W897" s="16"/>
      <c r="X897" s="59"/>
      <c r="Y897" s="16"/>
      <c r="Z897" s="16"/>
      <c r="AA897" s="59"/>
      <c r="AB897" s="16"/>
      <c r="AC897" s="16"/>
      <c r="AD897" s="34"/>
      <c r="AE897" s="60"/>
      <c r="AF897" s="34"/>
      <c r="AG897" s="34"/>
      <c r="AH897" s="34"/>
      <c r="AI897" s="34"/>
      <c r="AJ897" s="60"/>
      <c r="AK897" s="34"/>
      <c r="AL897" s="34"/>
      <c r="AM897" s="34"/>
      <c r="AN897" s="34"/>
      <c r="AO897" s="34"/>
      <c r="AP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67"/>
      <c r="BM897" s="67"/>
      <c r="BN897" s="34"/>
      <c r="BO897" s="34"/>
      <c r="BP897" s="34"/>
      <c r="BQ897" s="34"/>
      <c r="BR897" s="34"/>
      <c r="BS897" s="67"/>
      <c r="BT897" s="67"/>
      <c r="BU897" s="34"/>
      <c r="BV897" s="34"/>
      <c r="BW897" s="34"/>
      <c r="BX897" s="34"/>
      <c r="BY897" s="34"/>
      <c r="BZ897" s="34"/>
      <c r="CR897" s="34"/>
      <c r="CS897" s="34"/>
      <c r="CT897" s="34"/>
      <c r="CU897" s="34"/>
      <c r="CV897" s="34"/>
      <c r="CW897" s="34"/>
      <c r="CX897" s="34"/>
      <c r="CY897" s="34"/>
      <c r="CZ897" s="34"/>
      <c r="DA897" s="34"/>
      <c r="DB897" s="34"/>
      <c r="DC897" s="34"/>
      <c r="DD897" s="34"/>
      <c r="DE897" s="34"/>
      <c r="DF897" s="58"/>
      <c r="DG897" s="58"/>
      <c r="DH897" s="58"/>
      <c r="DI897" s="16"/>
    </row>
    <row r="898" spans="4:113" ht="15.75" customHeight="1" x14ac:dyDescent="0.35">
      <c r="D898" s="16"/>
      <c r="E898" s="16"/>
      <c r="G898" s="58"/>
      <c r="J898" s="58"/>
      <c r="L898" s="16"/>
      <c r="P898" s="16"/>
      <c r="T898" s="16"/>
      <c r="U898" s="59"/>
      <c r="V898" s="16"/>
      <c r="W898" s="16"/>
      <c r="X898" s="59"/>
      <c r="Y898" s="16"/>
      <c r="Z898" s="16"/>
      <c r="AA898" s="59"/>
      <c r="AB898" s="16"/>
      <c r="AC898" s="16"/>
      <c r="AD898" s="34"/>
      <c r="AE898" s="60"/>
      <c r="AF898" s="34"/>
      <c r="AG898" s="34"/>
      <c r="AH898" s="34"/>
      <c r="AI898" s="34"/>
      <c r="AJ898" s="60"/>
      <c r="AK898" s="34"/>
      <c r="AL898" s="34"/>
      <c r="AM898" s="34"/>
      <c r="AN898" s="34"/>
      <c r="AO898" s="34"/>
      <c r="AP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67"/>
      <c r="BM898" s="67"/>
      <c r="BN898" s="34"/>
      <c r="BO898" s="34"/>
      <c r="BP898" s="34"/>
      <c r="BQ898" s="34"/>
      <c r="BR898" s="34"/>
      <c r="BS898" s="67"/>
      <c r="BT898" s="67"/>
      <c r="BU898" s="34"/>
      <c r="BV898" s="34"/>
      <c r="BW898" s="34"/>
      <c r="BX898" s="34"/>
      <c r="BY898" s="34"/>
      <c r="BZ898" s="34"/>
      <c r="CR898" s="34"/>
      <c r="CS898" s="34"/>
      <c r="CT898" s="34"/>
      <c r="CU898" s="34"/>
      <c r="CV898" s="34"/>
      <c r="CW898" s="34"/>
      <c r="CX898" s="34"/>
      <c r="CY898" s="34"/>
      <c r="CZ898" s="34"/>
      <c r="DA898" s="34"/>
      <c r="DB898" s="34"/>
      <c r="DC898" s="34"/>
      <c r="DD898" s="34"/>
      <c r="DE898" s="34"/>
      <c r="DF898" s="58"/>
      <c r="DG898" s="58"/>
      <c r="DH898" s="58"/>
      <c r="DI898" s="16"/>
    </row>
    <row r="899" spans="4:113" ht="15.75" customHeight="1" x14ac:dyDescent="0.35">
      <c r="D899" s="16"/>
      <c r="E899" s="16"/>
      <c r="G899" s="58"/>
      <c r="J899" s="58"/>
      <c r="L899" s="16"/>
      <c r="P899" s="16"/>
      <c r="T899" s="16"/>
      <c r="U899" s="59"/>
      <c r="V899" s="16"/>
      <c r="W899" s="16"/>
      <c r="X899" s="59"/>
      <c r="Y899" s="16"/>
      <c r="Z899" s="16"/>
      <c r="AA899" s="59"/>
      <c r="AB899" s="16"/>
      <c r="AC899" s="16"/>
      <c r="AD899" s="34"/>
      <c r="AE899" s="60"/>
      <c r="AF899" s="34"/>
      <c r="AG899" s="34"/>
      <c r="AH899" s="34"/>
      <c r="AI899" s="34"/>
      <c r="AJ899" s="60"/>
      <c r="AK899" s="34"/>
      <c r="AL899" s="34"/>
      <c r="AM899" s="34"/>
      <c r="AN899" s="34"/>
      <c r="AO899" s="34"/>
      <c r="AP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67"/>
      <c r="BM899" s="67"/>
      <c r="BN899" s="34"/>
      <c r="BO899" s="34"/>
      <c r="BP899" s="34"/>
      <c r="BQ899" s="34"/>
      <c r="BR899" s="34"/>
      <c r="BS899" s="67"/>
      <c r="BT899" s="67"/>
      <c r="BU899" s="34"/>
      <c r="BV899" s="34"/>
      <c r="BW899" s="34"/>
      <c r="BX899" s="34"/>
      <c r="BY899" s="34"/>
      <c r="BZ899" s="34"/>
      <c r="CR899" s="34"/>
      <c r="CS899" s="34"/>
      <c r="CT899" s="34"/>
      <c r="CU899" s="34"/>
      <c r="CV899" s="34"/>
      <c r="CW899" s="34"/>
      <c r="CX899" s="34"/>
      <c r="CY899" s="34"/>
      <c r="CZ899" s="34"/>
      <c r="DA899" s="34"/>
      <c r="DB899" s="34"/>
      <c r="DC899" s="34"/>
      <c r="DD899" s="34"/>
      <c r="DE899" s="34"/>
      <c r="DF899" s="58"/>
      <c r="DG899" s="58"/>
      <c r="DH899" s="58"/>
      <c r="DI899" s="16"/>
    </row>
    <row r="900" spans="4:113" ht="15.75" customHeight="1" x14ac:dyDescent="0.35">
      <c r="D900" s="16"/>
      <c r="E900" s="16"/>
      <c r="G900" s="58"/>
      <c r="J900" s="58"/>
      <c r="L900" s="16"/>
      <c r="P900" s="16"/>
      <c r="T900" s="16"/>
      <c r="U900" s="59"/>
      <c r="V900" s="16"/>
      <c r="W900" s="16"/>
      <c r="X900" s="59"/>
      <c r="Y900" s="16"/>
      <c r="Z900" s="16"/>
      <c r="AA900" s="59"/>
      <c r="AB900" s="16"/>
      <c r="AC900" s="16"/>
      <c r="AD900" s="34"/>
      <c r="AE900" s="60"/>
      <c r="AF900" s="34"/>
      <c r="AG900" s="34"/>
      <c r="AH900" s="34"/>
      <c r="AI900" s="34"/>
      <c r="AJ900" s="60"/>
      <c r="AK900" s="34"/>
      <c r="AL900" s="34"/>
      <c r="AM900" s="34"/>
      <c r="AN900" s="34"/>
      <c r="AO900" s="34"/>
      <c r="AP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67"/>
      <c r="BM900" s="67"/>
      <c r="BN900" s="34"/>
      <c r="BO900" s="34"/>
      <c r="BP900" s="34"/>
      <c r="BQ900" s="34"/>
      <c r="BR900" s="34"/>
      <c r="BS900" s="67"/>
      <c r="BT900" s="67"/>
      <c r="BU900" s="34"/>
      <c r="BV900" s="34"/>
      <c r="BW900" s="34"/>
      <c r="BX900" s="34"/>
      <c r="BY900" s="34"/>
      <c r="BZ900" s="34"/>
      <c r="CR900" s="34"/>
      <c r="CS900" s="34"/>
      <c r="CT900" s="34"/>
      <c r="CU900" s="34"/>
      <c r="CV900" s="34"/>
      <c r="CW900" s="34"/>
      <c r="CX900" s="34"/>
      <c r="CY900" s="34"/>
      <c r="CZ900" s="34"/>
      <c r="DA900" s="34"/>
      <c r="DB900" s="34"/>
      <c r="DC900" s="34"/>
      <c r="DD900" s="34"/>
      <c r="DE900" s="34"/>
      <c r="DF900" s="58"/>
      <c r="DG900" s="58"/>
      <c r="DH900" s="58"/>
      <c r="DI900" s="16"/>
    </row>
    <row r="901" spans="4:113" ht="15.75" customHeight="1" x14ac:dyDescent="0.35">
      <c r="D901" s="16"/>
      <c r="E901" s="16"/>
      <c r="G901" s="58"/>
      <c r="J901" s="58"/>
      <c r="L901" s="16"/>
      <c r="P901" s="16"/>
      <c r="T901" s="16"/>
      <c r="U901" s="59"/>
      <c r="V901" s="16"/>
      <c r="W901" s="16"/>
      <c r="X901" s="59"/>
      <c r="Y901" s="16"/>
      <c r="Z901" s="16"/>
      <c r="AA901" s="59"/>
      <c r="AB901" s="16"/>
      <c r="AC901" s="16"/>
      <c r="AD901" s="34"/>
      <c r="AE901" s="60"/>
      <c r="AF901" s="34"/>
      <c r="AG901" s="34"/>
      <c r="AH901" s="34"/>
      <c r="AI901" s="34"/>
      <c r="AJ901" s="60"/>
      <c r="AK901" s="34"/>
      <c r="AL901" s="34"/>
      <c r="AM901" s="34"/>
      <c r="AN901" s="34"/>
      <c r="AO901" s="34"/>
      <c r="AP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67"/>
      <c r="BM901" s="67"/>
      <c r="BN901" s="34"/>
      <c r="BO901" s="34"/>
      <c r="BP901" s="34"/>
      <c r="BQ901" s="34"/>
      <c r="BR901" s="34"/>
      <c r="BS901" s="67"/>
      <c r="BT901" s="67"/>
      <c r="BU901" s="34"/>
      <c r="BV901" s="34"/>
      <c r="BW901" s="34"/>
      <c r="BX901" s="34"/>
      <c r="BY901" s="34"/>
      <c r="BZ901" s="34"/>
      <c r="CR901" s="34"/>
      <c r="CS901" s="34"/>
      <c r="CT901" s="34"/>
      <c r="CU901" s="34"/>
      <c r="CV901" s="34"/>
      <c r="CW901" s="34"/>
      <c r="CX901" s="34"/>
      <c r="CY901" s="34"/>
      <c r="CZ901" s="34"/>
      <c r="DA901" s="34"/>
      <c r="DB901" s="34"/>
      <c r="DC901" s="34"/>
      <c r="DD901" s="34"/>
      <c r="DE901" s="34"/>
      <c r="DF901" s="58"/>
      <c r="DG901" s="58"/>
      <c r="DH901" s="58"/>
      <c r="DI901" s="16"/>
    </row>
    <row r="902" spans="4:113" ht="15.75" customHeight="1" x14ac:dyDescent="0.35">
      <c r="D902" s="16"/>
      <c r="E902" s="16"/>
      <c r="G902" s="58"/>
      <c r="J902" s="58"/>
      <c r="L902" s="16"/>
      <c r="P902" s="16"/>
      <c r="T902" s="16"/>
      <c r="U902" s="59"/>
      <c r="V902" s="16"/>
      <c r="W902" s="16"/>
      <c r="X902" s="59"/>
      <c r="Y902" s="16"/>
      <c r="Z902" s="16"/>
      <c r="AA902" s="59"/>
      <c r="AB902" s="16"/>
      <c r="AC902" s="16"/>
      <c r="AD902" s="34"/>
      <c r="AE902" s="60"/>
      <c r="AF902" s="34"/>
      <c r="AG902" s="34"/>
      <c r="AH902" s="34"/>
      <c r="AI902" s="34"/>
      <c r="AJ902" s="60"/>
      <c r="AK902" s="34"/>
      <c r="AL902" s="34"/>
      <c r="AM902" s="34"/>
      <c r="AN902" s="34"/>
      <c r="AO902" s="34"/>
      <c r="AP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67"/>
      <c r="BM902" s="67"/>
      <c r="BN902" s="34"/>
      <c r="BO902" s="34"/>
      <c r="BP902" s="34"/>
      <c r="BQ902" s="34"/>
      <c r="BR902" s="34"/>
      <c r="BS902" s="67"/>
      <c r="BT902" s="67"/>
      <c r="BU902" s="34"/>
      <c r="BV902" s="34"/>
      <c r="BW902" s="34"/>
      <c r="BX902" s="34"/>
      <c r="BY902" s="34"/>
      <c r="BZ902" s="34"/>
      <c r="CR902" s="34"/>
      <c r="CS902" s="34"/>
      <c r="CT902" s="34"/>
      <c r="CU902" s="34"/>
      <c r="CV902" s="34"/>
      <c r="CW902" s="34"/>
      <c r="CX902" s="34"/>
      <c r="CY902" s="34"/>
      <c r="CZ902" s="34"/>
      <c r="DA902" s="34"/>
      <c r="DB902" s="34"/>
      <c r="DC902" s="34"/>
      <c r="DD902" s="34"/>
      <c r="DE902" s="34"/>
      <c r="DF902" s="58"/>
      <c r="DG902" s="58"/>
      <c r="DH902" s="58"/>
      <c r="DI902" s="16"/>
    </row>
    <row r="903" spans="4:113" ht="15.75" customHeight="1" x14ac:dyDescent="0.35">
      <c r="D903" s="16"/>
      <c r="E903" s="16"/>
      <c r="G903" s="58"/>
      <c r="J903" s="58"/>
      <c r="L903" s="16"/>
      <c r="P903" s="16"/>
      <c r="T903" s="16"/>
      <c r="U903" s="59"/>
      <c r="V903" s="16"/>
      <c r="W903" s="16"/>
      <c r="X903" s="59"/>
      <c r="Y903" s="16"/>
      <c r="Z903" s="16"/>
      <c r="AA903" s="59"/>
      <c r="AB903" s="16"/>
      <c r="AC903" s="16"/>
      <c r="AD903" s="34"/>
      <c r="AE903" s="60"/>
      <c r="AF903" s="34"/>
      <c r="AG903" s="34"/>
      <c r="AH903" s="34"/>
      <c r="AI903" s="34"/>
      <c r="AJ903" s="60"/>
      <c r="AK903" s="34"/>
      <c r="AL903" s="34"/>
      <c r="AM903" s="34"/>
      <c r="AN903" s="34"/>
      <c r="AO903" s="34"/>
      <c r="AP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67"/>
      <c r="BM903" s="67"/>
      <c r="BN903" s="34"/>
      <c r="BO903" s="34"/>
      <c r="BP903" s="34"/>
      <c r="BQ903" s="34"/>
      <c r="BR903" s="34"/>
      <c r="BS903" s="67"/>
      <c r="BT903" s="67"/>
      <c r="BU903" s="34"/>
      <c r="BV903" s="34"/>
      <c r="BW903" s="34"/>
      <c r="BX903" s="34"/>
      <c r="BY903" s="34"/>
      <c r="BZ903" s="34"/>
      <c r="CR903" s="34"/>
      <c r="CS903" s="34"/>
      <c r="CT903" s="34"/>
      <c r="CU903" s="34"/>
      <c r="CV903" s="34"/>
      <c r="CW903" s="34"/>
      <c r="CX903" s="34"/>
      <c r="CY903" s="34"/>
      <c r="CZ903" s="34"/>
      <c r="DA903" s="34"/>
      <c r="DB903" s="34"/>
      <c r="DC903" s="34"/>
      <c r="DD903" s="34"/>
      <c r="DE903" s="34"/>
      <c r="DF903" s="58"/>
      <c r="DG903" s="58"/>
      <c r="DH903" s="58"/>
      <c r="DI903" s="16"/>
    </row>
    <row r="904" spans="4:113" ht="15.75" customHeight="1" x14ac:dyDescent="0.35">
      <c r="D904" s="16"/>
      <c r="E904" s="16"/>
      <c r="G904" s="58"/>
      <c r="J904" s="58"/>
      <c r="L904" s="16"/>
      <c r="P904" s="16"/>
      <c r="T904" s="16"/>
      <c r="U904" s="59"/>
      <c r="V904" s="16"/>
      <c r="W904" s="16"/>
      <c r="X904" s="59"/>
      <c r="Y904" s="16"/>
      <c r="Z904" s="16"/>
      <c r="AA904" s="59"/>
      <c r="AB904" s="16"/>
      <c r="AC904" s="16"/>
      <c r="AD904" s="34"/>
      <c r="AE904" s="60"/>
      <c r="AF904" s="34"/>
      <c r="AG904" s="34"/>
      <c r="AH904" s="34"/>
      <c r="AI904" s="34"/>
      <c r="AJ904" s="60"/>
      <c r="AK904" s="34"/>
      <c r="AL904" s="34"/>
      <c r="AM904" s="34"/>
      <c r="AN904" s="34"/>
      <c r="AO904" s="34"/>
      <c r="AP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67"/>
      <c r="BM904" s="67"/>
      <c r="BN904" s="34"/>
      <c r="BO904" s="34"/>
      <c r="BP904" s="34"/>
      <c r="BQ904" s="34"/>
      <c r="BR904" s="34"/>
      <c r="BS904" s="67"/>
      <c r="BT904" s="67"/>
      <c r="BU904" s="34"/>
      <c r="BV904" s="34"/>
      <c r="BW904" s="34"/>
      <c r="BX904" s="34"/>
      <c r="BY904" s="34"/>
      <c r="BZ904" s="34"/>
      <c r="CR904" s="34"/>
      <c r="CS904" s="34"/>
      <c r="CT904" s="34"/>
      <c r="CU904" s="34"/>
      <c r="CV904" s="34"/>
      <c r="CW904" s="34"/>
      <c r="CX904" s="34"/>
      <c r="CY904" s="34"/>
      <c r="CZ904" s="34"/>
      <c r="DA904" s="34"/>
      <c r="DB904" s="34"/>
      <c r="DC904" s="34"/>
      <c r="DD904" s="34"/>
      <c r="DE904" s="34"/>
      <c r="DF904" s="58"/>
      <c r="DG904" s="58"/>
      <c r="DH904" s="58"/>
      <c r="DI904" s="16"/>
    </row>
    <row r="905" spans="4:113" ht="15.75" customHeight="1" x14ac:dyDescent="0.35">
      <c r="D905" s="16"/>
      <c r="E905" s="16"/>
      <c r="G905" s="58"/>
      <c r="J905" s="58"/>
      <c r="L905" s="16"/>
      <c r="P905" s="16"/>
      <c r="T905" s="16"/>
      <c r="U905" s="59"/>
      <c r="V905" s="16"/>
      <c r="W905" s="16"/>
      <c r="X905" s="59"/>
      <c r="Y905" s="16"/>
      <c r="Z905" s="16"/>
      <c r="AA905" s="59"/>
      <c r="AB905" s="16"/>
      <c r="AC905" s="16"/>
      <c r="AD905" s="34"/>
      <c r="AE905" s="60"/>
      <c r="AF905" s="34"/>
      <c r="AG905" s="34"/>
      <c r="AH905" s="34"/>
      <c r="AI905" s="34"/>
      <c r="AJ905" s="60"/>
      <c r="AK905" s="34"/>
      <c r="AL905" s="34"/>
      <c r="AM905" s="34"/>
      <c r="AN905" s="34"/>
      <c r="AO905" s="34"/>
      <c r="AP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67"/>
      <c r="BM905" s="67"/>
      <c r="BN905" s="34"/>
      <c r="BO905" s="34"/>
      <c r="BP905" s="34"/>
      <c r="BQ905" s="34"/>
      <c r="BR905" s="34"/>
      <c r="BS905" s="67"/>
      <c r="BT905" s="67"/>
      <c r="BU905" s="34"/>
      <c r="BV905" s="34"/>
      <c r="BW905" s="34"/>
      <c r="BX905" s="34"/>
      <c r="BY905" s="34"/>
      <c r="BZ905" s="34"/>
      <c r="CR905" s="34"/>
      <c r="CS905" s="34"/>
      <c r="CT905" s="34"/>
      <c r="CU905" s="34"/>
      <c r="CV905" s="34"/>
      <c r="CW905" s="34"/>
      <c r="CX905" s="34"/>
      <c r="CY905" s="34"/>
      <c r="CZ905" s="34"/>
      <c r="DA905" s="34"/>
      <c r="DB905" s="34"/>
      <c r="DC905" s="34"/>
      <c r="DD905" s="34"/>
      <c r="DE905" s="34"/>
      <c r="DF905" s="58"/>
      <c r="DG905" s="58"/>
      <c r="DH905" s="58"/>
      <c r="DI905" s="16"/>
    </row>
    <row r="906" spans="4:113" ht="15.75" customHeight="1" x14ac:dyDescent="0.35">
      <c r="D906" s="16"/>
      <c r="E906" s="16"/>
      <c r="G906" s="58"/>
      <c r="J906" s="58"/>
      <c r="L906" s="16"/>
      <c r="P906" s="16"/>
      <c r="T906" s="16"/>
      <c r="U906" s="59"/>
      <c r="V906" s="16"/>
      <c r="W906" s="16"/>
      <c r="X906" s="59"/>
      <c r="Y906" s="16"/>
      <c r="Z906" s="16"/>
      <c r="AA906" s="59"/>
      <c r="AB906" s="16"/>
      <c r="AC906" s="16"/>
      <c r="AD906" s="34"/>
      <c r="AE906" s="60"/>
      <c r="AF906" s="34"/>
      <c r="AG906" s="34"/>
      <c r="AH906" s="34"/>
      <c r="AI906" s="34"/>
      <c r="AJ906" s="60"/>
      <c r="AK906" s="34"/>
      <c r="AL906" s="34"/>
      <c r="AM906" s="34"/>
      <c r="AN906" s="34"/>
      <c r="AO906" s="34"/>
      <c r="AP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67"/>
      <c r="BM906" s="67"/>
      <c r="BN906" s="34"/>
      <c r="BO906" s="34"/>
      <c r="BP906" s="34"/>
      <c r="BQ906" s="34"/>
      <c r="BR906" s="34"/>
      <c r="BS906" s="67"/>
      <c r="BT906" s="67"/>
      <c r="BU906" s="34"/>
      <c r="BV906" s="34"/>
      <c r="BW906" s="34"/>
      <c r="BX906" s="34"/>
      <c r="BY906" s="34"/>
      <c r="BZ906" s="34"/>
      <c r="CR906" s="34"/>
      <c r="CS906" s="34"/>
      <c r="CT906" s="34"/>
      <c r="CU906" s="34"/>
      <c r="CV906" s="34"/>
      <c r="CW906" s="34"/>
      <c r="CX906" s="34"/>
      <c r="CY906" s="34"/>
      <c r="CZ906" s="34"/>
      <c r="DA906" s="34"/>
      <c r="DB906" s="34"/>
      <c r="DC906" s="34"/>
      <c r="DD906" s="34"/>
      <c r="DE906" s="34"/>
      <c r="DF906" s="58"/>
      <c r="DG906" s="58"/>
      <c r="DH906" s="58"/>
      <c r="DI906" s="16"/>
    </row>
    <row r="907" spans="4:113" ht="15.75" customHeight="1" x14ac:dyDescent="0.35">
      <c r="D907" s="16"/>
      <c r="E907" s="16"/>
      <c r="G907" s="58"/>
      <c r="J907" s="58"/>
      <c r="L907" s="16"/>
      <c r="P907" s="16"/>
      <c r="T907" s="16"/>
      <c r="U907" s="59"/>
      <c r="V907" s="16"/>
      <c r="W907" s="16"/>
      <c r="X907" s="59"/>
      <c r="Y907" s="16"/>
      <c r="Z907" s="16"/>
      <c r="AA907" s="59"/>
      <c r="AB907" s="16"/>
      <c r="AC907" s="16"/>
      <c r="AD907" s="34"/>
      <c r="AE907" s="60"/>
      <c r="AF907" s="34"/>
      <c r="AG907" s="34"/>
      <c r="AH907" s="34"/>
      <c r="AI907" s="34"/>
      <c r="AJ907" s="60"/>
      <c r="AK907" s="34"/>
      <c r="AL907" s="34"/>
      <c r="AM907" s="34"/>
      <c r="AN907" s="34"/>
      <c r="AO907" s="34"/>
      <c r="AP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67"/>
      <c r="BM907" s="67"/>
      <c r="BN907" s="34"/>
      <c r="BO907" s="34"/>
      <c r="BP907" s="34"/>
      <c r="BQ907" s="34"/>
      <c r="BR907" s="34"/>
      <c r="BS907" s="67"/>
      <c r="BT907" s="67"/>
      <c r="BU907" s="34"/>
      <c r="BV907" s="34"/>
      <c r="BW907" s="34"/>
      <c r="BX907" s="34"/>
      <c r="BY907" s="34"/>
      <c r="BZ907" s="34"/>
      <c r="CR907" s="34"/>
      <c r="CS907" s="34"/>
      <c r="CT907" s="34"/>
      <c r="CU907" s="34"/>
      <c r="CV907" s="34"/>
      <c r="CW907" s="34"/>
      <c r="CX907" s="34"/>
      <c r="CY907" s="34"/>
      <c r="CZ907" s="34"/>
      <c r="DA907" s="34"/>
      <c r="DB907" s="34"/>
      <c r="DC907" s="34"/>
      <c r="DD907" s="34"/>
      <c r="DE907" s="34"/>
      <c r="DF907" s="58"/>
      <c r="DG907" s="58"/>
      <c r="DH907" s="58"/>
      <c r="DI907" s="16"/>
    </row>
    <row r="908" spans="4:113" ht="15.75" customHeight="1" x14ac:dyDescent="0.35">
      <c r="D908" s="16"/>
      <c r="E908" s="16"/>
      <c r="G908" s="58"/>
      <c r="J908" s="58"/>
      <c r="L908" s="16"/>
      <c r="P908" s="16"/>
      <c r="T908" s="16"/>
      <c r="U908" s="59"/>
      <c r="V908" s="16"/>
      <c r="W908" s="16"/>
      <c r="X908" s="59"/>
      <c r="Y908" s="16"/>
      <c r="Z908" s="16"/>
      <c r="AA908" s="59"/>
      <c r="AB908" s="16"/>
      <c r="AC908" s="16"/>
      <c r="AD908" s="34"/>
      <c r="AE908" s="60"/>
      <c r="AF908" s="34"/>
      <c r="AG908" s="34"/>
      <c r="AH908" s="34"/>
      <c r="AI908" s="34"/>
      <c r="AJ908" s="60"/>
      <c r="AK908" s="34"/>
      <c r="AL908" s="34"/>
      <c r="AM908" s="34"/>
      <c r="AN908" s="34"/>
      <c r="AO908" s="34"/>
      <c r="AP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67"/>
      <c r="BM908" s="67"/>
      <c r="BN908" s="34"/>
      <c r="BO908" s="34"/>
      <c r="BP908" s="34"/>
      <c r="BQ908" s="34"/>
      <c r="BR908" s="34"/>
      <c r="BS908" s="67"/>
      <c r="BT908" s="67"/>
      <c r="BU908" s="34"/>
      <c r="BV908" s="34"/>
      <c r="BW908" s="34"/>
      <c r="BX908" s="34"/>
      <c r="BY908" s="34"/>
      <c r="BZ908" s="34"/>
      <c r="CR908" s="34"/>
      <c r="CS908" s="34"/>
      <c r="CT908" s="34"/>
      <c r="CU908" s="34"/>
      <c r="CV908" s="34"/>
      <c r="CW908" s="34"/>
      <c r="CX908" s="34"/>
      <c r="CY908" s="34"/>
      <c r="CZ908" s="34"/>
      <c r="DA908" s="34"/>
      <c r="DB908" s="34"/>
      <c r="DC908" s="34"/>
      <c r="DD908" s="34"/>
      <c r="DE908" s="34"/>
      <c r="DF908" s="58"/>
      <c r="DG908" s="58"/>
      <c r="DH908" s="58"/>
      <c r="DI908" s="16"/>
    </row>
    <row r="909" spans="4:113" ht="15.75" customHeight="1" x14ac:dyDescent="0.35">
      <c r="D909" s="16"/>
      <c r="E909" s="16"/>
      <c r="G909" s="58"/>
      <c r="J909" s="58"/>
      <c r="L909" s="16"/>
      <c r="P909" s="16"/>
      <c r="T909" s="16"/>
      <c r="U909" s="59"/>
      <c r="V909" s="16"/>
      <c r="W909" s="16"/>
      <c r="X909" s="59"/>
      <c r="Y909" s="16"/>
      <c r="Z909" s="16"/>
      <c r="AA909" s="59"/>
      <c r="AB909" s="16"/>
      <c r="AC909" s="16"/>
      <c r="AD909" s="34"/>
      <c r="AE909" s="60"/>
      <c r="AF909" s="34"/>
      <c r="AG909" s="34"/>
      <c r="AH909" s="34"/>
      <c r="AI909" s="34"/>
      <c r="AJ909" s="60"/>
      <c r="AK909" s="34"/>
      <c r="AL909" s="34"/>
      <c r="AM909" s="34"/>
      <c r="AN909" s="34"/>
      <c r="AO909" s="34"/>
      <c r="AP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67"/>
      <c r="BM909" s="67"/>
      <c r="BN909" s="34"/>
      <c r="BO909" s="34"/>
      <c r="BP909" s="34"/>
      <c r="BQ909" s="34"/>
      <c r="BR909" s="34"/>
      <c r="BS909" s="67"/>
      <c r="BT909" s="67"/>
      <c r="BU909" s="34"/>
      <c r="BV909" s="34"/>
      <c r="BW909" s="34"/>
      <c r="BX909" s="34"/>
      <c r="BY909" s="34"/>
      <c r="BZ909" s="34"/>
      <c r="CR909" s="34"/>
      <c r="CS909" s="34"/>
      <c r="CT909" s="34"/>
      <c r="CU909" s="34"/>
      <c r="CV909" s="34"/>
      <c r="CW909" s="34"/>
      <c r="CX909" s="34"/>
      <c r="CY909" s="34"/>
      <c r="CZ909" s="34"/>
      <c r="DA909" s="34"/>
      <c r="DB909" s="34"/>
      <c r="DC909" s="34"/>
      <c r="DD909" s="34"/>
      <c r="DE909" s="34"/>
      <c r="DF909" s="58"/>
      <c r="DG909" s="58"/>
      <c r="DH909" s="58"/>
      <c r="DI909" s="16"/>
    </row>
    <row r="910" spans="4:113" ht="15.75" customHeight="1" x14ac:dyDescent="0.35">
      <c r="D910" s="16"/>
      <c r="E910" s="16"/>
      <c r="G910" s="58"/>
      <c r="J910" s="58"/>
      <c r="L910" s="16"/>
      <c r="P910" s="16"/>
      <c r="T910" s="16"/>
      <c r="U910" s="59"/>
      <c r="V910" s="16"/>
      <c r="W910" s="16"/>
      <c r="X910" s="59"/>
      <c r="Y910" s="16"/>
      <c r="Z910" s="16"/>
      <c r="AA910" s="59"/>
      <c r="AB910" s="16"/>
      <c r="AC910" s="16"/>
      <c r="AD910" s="34"/>
      <c r="AE910" s="60"/>
      <c r="AF910" s="34"/>
      <c r="AG910" s="34"/>
      <c r="AH910" s="34"/>
      <c r="AI910" s="34"/>
      <c r="AJ910" s="60"/>
      <c r="AK910" s="34"/>
      <c r="AL910" s="34"/>
      <c r="AM910" s="34"/>
      <c r="AN910" s="34"/>
      <c r="AO910" s="34"/>
      <c r="AP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67"/>
      <c r="BM910" s="67"/>
      <c r="BN910" s="34"/>
      <c r="BO910" s="34"/>
      <c r="BP910" s="34"/>
      <c r="BQ910" s="34"/>
      <c r="BR910" s="34"/>
      <c r="BS910" s="67"/>
      <c r="BT910" s="67"/>
      <c r="BU910" s="34"/>
      <c r="BV910" s="34"/>
      <c r="BW910" s="34"/>
      <c r="BX910" s="34"/>
      <c r="BY910" s="34"/>
      <c r="BZ910" s="34"/>
      <c r="CR910" s="34"/>
      <c r="CS910" s="34"/>
      <c r="CT910" s="34"/>
      <c r="CU910" s="34"/>
      <c r="CV910" s="34"/>
      <c r="CW910" s="34"/>
      <c r="CX910" s="34"/>
      <c r="CY910" s="34"/>
      <c r="CZ910" s="34"/>
      <c r="DA910" s="34"/>
      <c r="DB910" s="34"/>
      <c r="DC910" s="34"/>
      <c r="DD910" s="34"/>
      <c r="DE910" s="34"/>
      <c r="DF910" s="58"/>
      <c r="DG910" s="58"/>
      <c r="DH910" s="58"/>
      <c r="DI910" s="16"/>
    </row>
    <row r="911" spans="4:113" ht="15.75" customHeight="1" x14ac:dyDescent="0.35">
      <c r="D911" s="16"/>
      <c r="E911" s="16"/>
      <c r="G911" s="58"/>
      <c r="J911" s="58"/>
      <c r="L911" s="16"/>
      <c r="P911" s="16"/>
      <c r="T911" s="16"/>
      <c r="U911" s="59"/>
      <c r="V911" s="16"/>
      <c r="W911" s="16"/>
      <c r="X911" s="59"/>
      <c r="Y911" s="16"/>
      <c r="Z911" s="16"/>
      <c r="AA911" s="59"/>
      <c r="AB911" s="16"/>
      <c r="AC911" s="16"/>
      <c r="AD911" s="34"/>
      <c r="AE911" s="60"/>
      <c r="AF911" s="34"/>
      <c r="AG911" s="34"/>
      <c r="AH911" s="34"/>
      <c r="AI911" s="34"/>
      <c r="AJ911" s="60"/>
      <c r="AK911" s="34"/>
      <c r="AL911" s="34"/>
      <c r="AM911" s="34"/>
      <c r="AN911" s="34"/>
      <c r="AO911" s="34"/>
      <c r="AP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67"/>
      <c r="BM911" s="67"/>
      <c r="BN911" s="34"/>
      <c r="BO911" s="34"/>
      <c r="BP911" s="34"/>
      <c r="BQ911" s="34"/>
      <c r="BR911" s="34"/>
      <c r="BS911" s="67"/>
      <c r="BT911" s="67"/>
      <c r="BU911" s="34"/>
      <c r="BV911" s="34"/>
      <c r="BW911" s="34"/>
      <c r="BX911" s="34"/>
      <c r="BY911" s="34"/>
      <c r="BZ911" s="34"/>
      <c r="CR911" s="34"/>
      <c r="CS911" s="34"/>
      <c r="CT911" s="34"/>
      <c r="CU911" s="34"/>
      <c r="CV911" s="34"/>
      <c r="CW911" s="34"/>
      <c r="CX911" s="34"/>
      <c r="CY911" s="34"/>
      <c r="CZ911" s="34"/>
      <c r="DA911" s="34"/>
      <c r="DB911" s="34"/>
      <c r="DC911" s="34"/>
      <c r="DD911" s="34"/>
      <c r="DE911" s="34"/>
      <c r="DF911" s="58"/>
      <c r="DG911" s="58"/>
      <c r="DH911" s="58"/>
      <c r="DI911" s="16"/>
    </row>
    <row r="912" spans="4:113" ht="15.75" customHeight="1" x14ac:dyDescent="0.35">
      <c r="D912" s="16"/>
      <c r="E912" s="16"/>
      <c r="G912" s="58"/>
      <c r="J912" s="58"/>
      <c r="L912" s="16"/>
      <c r="P912" s="16"/>
      <c r="T912" s="16"/>
      <c r="U912" s="59"/>
      <c r="V912" s="16"/>
      <c r="W912" s="16"/>
      <c r="X912" s="59"/>
      <c r="Y912" s="16"/>
      <c r="Z912" s="16"/>
      <c r="AA912" s="59"/>
      <c r="AB912" s="16"/>
      <c r="AC912" s="16"/>
      <c r="AD912" s="34"/>
      <c r="AE912" s="60"/>
      <c r="AF912" s="34"/>
      <c r="AG912" s="34"/>
      <c r="AH912" s="34"/>
      <c r="AI912" s="34"/>
      <c r="AJ912" s="60"/>
      <c r="AK912" s="34"/>
      <c r="AL912" s="34"/>
      <c r="AM912" s="34"/>
      <c r="AN912" s="34"/>
      <c r="AO912" s="34"/>
      <c r="AP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67"/>
      <c r="BM912" s="67"/>
      <c r="BN912" s="34"/>
      <c r="BO912" s="34"/>
      <c r="BP912" s="34"/>
      <c r="BQ912" s="34"/>
      <c r="BR912" s="34"/>
      <c r="BS912" s="67"/>
      <c r="BT912" s="67"/>
      <c r="BU912" s="34"/>
      <c r="BV912" s="34"/>
      <c r="BW912" s="34"/>
      <c r="BX912" s="34"/>
      <c r="BY912" s="34"/>
      <c r="BZ912" s="34"/>
      <c r="CR912" s="34"/>
      <c r="CS912" s="34"/>
      <c r="CT912" s="34"/>
      <c r="CU912" s="34"/>
      <c r="CV912" s="34"/>
      <c r="CW912" s="34"/>
      <c r="CX912" s="34"/>
      <c r="CY912" s="34"/>
      <c r="CZ912" s="34"/>
      <c r="DA912" s="34"/>
      <c r="DB912" s="34"/>
      <c r="DC912" s="34"/>
      <c r="DD912" s="34"/>
      <c r="DE912" s="34"/>
      <c r="DF912" s="58"/>
      <c r="DG912" s="58"/>
      <c r="DH912" s="58"/>
      <c r="DI912" s="16"/>
    </row>
    <row r="913" spans="4:113" ht="15.75" customHeight="1" x14ac:dyDescent="0.35">
      <c r="D913" s="16"/>
      <c r="E913" s="16"/>
      <c r="G913" s="58"/>
      <c r="J913" s="58"/>
      <c r="L913" s="16"/>
      <c r="P913" s="16"/>
      <c r="T913" s="16"/>
      <c r="U913" s="59"/>
      <c r="V913" s="16"/>
      <c r="W913" s="16"/>
      <c r="X913" s="59"/>
      <c r="Y913" s="16"/>
      <c r="Z913" s="16"/>
      <c r="AA913" s="59"/>
      <c r="AB913" s="16"/>
      <c r="AC913" s="16"/>
      <c r="AD913" s="34"/>
      <c r="AE913" s="60"/>
      <c r="AF913" s="34"/>
      <c r="AG913" s="34"/>
      <c r="AH913" s="34"/>
      <c r="AI913" s="34"/>
      <c r="AJ913" s="60"/>
      <c r="AK913" s="34"/>
      <c r="AL913" s="34"/>
      <c r="AM913" s="34"/>
      <c r="AN913" s="34"/>
      <c r="AO913" s="34"/>
      <c r="AP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67"/>
      <c r="BM913" s="67"/>
      <c r="BN913" s="34"/>
      <c r="BO913" s="34"/>
      <c r="BP913" s="34"/>
      <c r="BQ913" s="34"/>
      <c r="BR913" s="34"/>
      <c r="BS913" s="67"/>
      <c r="BT913" s="67"/>
      <c r="BU913" s="34"/>
      <c r="BV913" s="34"/>
      <c r="BW913" s="34"/>
      <c r="BX913" s="34"/>
      <c r="BY913" s="34"/>
      <c r="BZ913" s="34"/>
      <c r="CR913" s="34"/>
      <c r="CS913" s="34"/>
      <c r="CT913" s="34"/>
      <c r="CU913" s="34"/>
      <c r="CV913" s="34"/>
      <c r="CW913" s="34"/>
      <c r="CX913" s="34"/>
      <c r="CY913" s="34"/>
      <c r="CZ913" s="34"/>
      <c r="DA913" s="34"/>
      <c r="DB913" s="34"/>
      <c r="DC913" s="34"/>
      <c r="DD913" s="34"/>
      <c r="DE913" s="34"/>
      <c r="DF913" s="58"/>
      <c r="DG913" s="58"/>
      <c r="DH913" s="58"/>
      <c r="DI913" s="16"/>
    </row>
    <row r="914" spans="4:113" ht="15.75" customHeight="1" x14ac:dyDescent="0.35">
      <c r="D914" s="16"/>
      <c r="E914" s="16"/>
      <c r="G914" s="58"/>
      <c r="J914" s="58"/>
      <c r="L914" s="16"/>
      <c r="P914" s="16"/>
      <c r="T914" s="16"/>
      <c r="U914" s="59"/>
      <c r="V914" s="16"/>
      <c r="W914" s="16"/>
      <c r="X914" s="59"/>
      <c r="Y914" s="16"/>
      <c r="Z914" s="16"/>
      <c r="AA914" s="59"/>
      <c r="AB914" s="16"/>
      <c r="AC914" s="16"/>
      <c r="AD914" s="34"/>
      <c r="AE914" s="60"/>
      <c r="AF914" s="34"/>
      <c r="AG914" s="34"/>
      <c r="AH914" s="34"/>
      <c r="AI914" s="34"/>
      <c r="AJ914" s="60"/>
      <c r="AK914" s="34"/>
      <c r="AL914" s="34"/>
      <c r="AM914" s="34"/>
      <c r="AN914" s="34"/>
      <c r="AO914" s="34"/>
      <c r="AP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67"/>
      <c r="BM914" s="67"/>
      <c r="BN914" s="34"/>
      <c r="BO914" s="34"/>
      <c r="BP914" s="34"/>
      <c r="BQ914" s="34"/>
      <c r="BR914" s="34"/>
      <c r="BS914" s="67"/>
      <c r="BT914" s="67"/>
      <c r="BU914" s="34"/>
      <c r="BV914" s="34"/>
      <c r="BW914" s="34"/>
      <c r="BX914" s="34"/>
      <c r="BY914" s="34"/>
      <c r="BZ914" s="34"/>
      <c r="CR914" s="34"/>
      <c r="CS914" s="34"/>
      <c r="CT914" s="34"/>
      <c r="CU914" s="34"/>
      <c r="CV914" s="34"/>
      <c r="CW914" s="34"/>
      <c r="CX914" s="34"/>
      <c r="CY914" s="34"/>
      <c r="CZ914" s="34"/>
      <c r="DA914" s="34"/>
      <c r="DB914" s="34"/>
      <c r="DC914" s="34"/>
      <c r="DD914" s="34"/>
      <c r="DE914" s="34"/>
      <c r="DF914" s="58"/>
      <c r="DG914" s="58"/>
      <c r="DH914" s="58"/>
      <c r="DI914" s="16"/>
    </row>
    <row r="915" spans="4:113" ht="15.75" customHeight="1" x14ac:dyDescent="0.35">
      <c r="D915" s="16"/>
      <c r="E915" s="16"/>
      <c r="G915" s="58"/>
      <c r="J915" s="58"/>
      <c r="L915" s="16"/>
      <c r="P915" s="16"/>
      <c r="T915" s="16"/>
      <c r="U915" s="59"/>
      <c r="V915" s="16"/>
      <c r="W915" s="16"/>
      <c r="X915" s="59"/>
      <c r="Y915" s="16"/>
      <c r="Z915" s="16"/>
      <c r="AA915" s="59"/>
      <c r="AB915" s="16"/>
      <c r="AC915" s="16"/>
      <c r="AD915" s="34"/>
      <c r="AE915" s="60"/>
      <c r="AF915" s="34"/>
      <c r="AG915" s="34"/>
      <c r="AH915" s="34"/>
      <c r="AI915" s="34"/>
      <c r="AJ915" s="60"/>
      <c r="AK915" s="34"/>
      <c r="AL915" s="34"/>
      <c r="AM915" s="34"/>
      <c r="AN915" s="34"/>
      <c r="AO915" s="34"/>
      <c r="AP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67"/>
      <c r="BM915" s="67"/>
      <c r="BN915" s="34"/>
      <c r="BO915" s="34"/>
      <c r="BP915" s="34"/>
      <c r="BQ915" s="34"/>
      <c r="BR915" s="34"/>
      <c r="BS915" s="67"/>
      <c r="BT915" s="67"/>
      <c r="BU915" s="34"/>
      <c r="BV915" s="34"/>
      <c r="BW915" s="34"/>
      <c r="BX915" s="34"/>
      <c r="BY915" s="34"/>
      <c r="BZ915" s="34"/>
      <c r="CR915" s="34"/>
      <c r="CS915" s="34"/>
      <c r="CT915" s="34"/>
      <c r="CU915" s="34"/>
      <c r="CV915" s="34"/>
      <c r="CW915" s="34"/>
      <c r="CX915" s="34"/>
      <c r="CY915" s="34"/>
      <c r="CZ915" s="34"/>
      <c r="DA915" s="34"/>
      <c r="DB915" s="34"/>
      <c r="DC915" s="34"/>
      <c r="DD915" s="34"/>
      <c r="DE915" s="34"/>
      <c r="DF915" s="58"/>
      <c r="DG915" s="58"/>
      <c r="DH915" s="58"/>
      <c r="DI915" s="16"/>
    </row>
    <row r="916" spans="4:113" ht="15.75" customHeight="1" x14ac:dyDescent="0.35">
      <c r="D916" s="16"/>
      <c r="E916" s="16"/>
      <c r="G916" s="58"/>
      <c r="J916" s="58"/>
      <c r="L916" s="16"/>
      <c r="P916" s="16"/>
      <c r="T916" s="16"/>
      <c r="U916" s="59"/>
      <c r="V916" s="16"/>
      <c r="W916" s="16"/>
      <c r="X916" s="59"/>
      <c r="Y916" s="16"/>
      <c r="Z916" s="16"/>
      <c r="AA916" s="59"/>
      <c r="AB916" s="16"/>
      <c r="AC916" s="16"/>
      <c r="AD916" s="34"/>
      <c r="AE916" s="60"/>
      <c r="AF916" s="34"/>
      <c r="AG916" s="34"/>
      <c r="AH916" s="34"/>
      <c r="AI916" s="34"/>
      <c r="AJ916" s="60"/>
      <c r="AK916" s="34"/>
      <c r="AL916" s="34"/>
      <c r="AM916" s="34"/>
      <c r="AN916" s="34"/>
      <c r="AO916" s="34"/>
      <c r="AP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67"/>
      <c r="BM916" s="67"/>
      <c r="BN916" s="34"/>
      <c r="BO916" s="34"/>
      <c r="BP916" s="34"/>
      <c r="BQ916" s="34"/>
      <c r="BR916" s="34"/>
      <c r="BS916" s="67"/>
      <c r="BT916" s="67"/>
      <c r="BU916" s="34"/>
      <c r="BV916" s="34"/>
      <c r="BW916" s="34"/>
      <c r="BX916" s="34"/>
      <c r="BY916" s="34"/>
      <c r="BZ916" s="34"/>
      <c r="CR916" s="34"/>
      <c r="CS916" s="34"/>
      <c r="CT916" s="34"/>
      <c r="CU916" s="34"/>
      <c r="CV916" s="34"/>
      <c r="CW916" s="34"/>
      <c r="CX916" s="34"/>
      <c r="CY916" s="34"/>
      <c r="CZ916" s="34"/>
      <c r="DA916" s="34"/>
      <c r="DB916" s="34"/>
      <c r="DC916" s="34"/>
      <c r="DD916" s="34"/>
      <c r="DE916" s="34"/>
      <c r="DF916" s="58"/>
      <c r="DG916" s="58"/>
      <c r="DH916" s="58"/>
      <c r="DI916" s="16"/>
    </row>
    <row r="917" spans="4:113" ht="15.75" customHeight="1" x14ac:dyDescent="0.35">
      <c r="D917" s="16"/>
      <c r="E917" s="16"/>
      <c r="G917" s="58"/>
      <c r="J917" s="58"/>
      <c r="L917" s="16"/>
      <c r="P917" s="16"/>
      <c r="T917" s="16"/>
      <c r="U917" s="59"/>
      <c r="V917" s="16"/>
      <c r="W917" s="16"/>
      <c r="X917" s="59"/>
      <c r="Y917" s="16"/>
      <c r="Z917" s="16"/>
      <c r="AA917" s="59"/>
      <c r="AB917" s="16"/>
      <c r="AC917" s="16"/>
      <c r="AD917" s="34"/>
      <c r="AE917" s="60"/>
      <c r="AF917" s="34"/>
      <c r="AG917" s="34"/>
      <c r="AH917" s="34"/>
      <c r="AI917" s="34"/>
      <c r="AJ917" s="60"/>
      <c r="AK917" s="34"/>
      <c r="AL917" s="34"/>
      <c r="AM917" s="34"/>
      <c r="AN917" s="34"/>
      <c r="AO917" s="34"/>
      <c r="AP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67"/>
      <c r="BM917" s="67"/>
      <c r="BN917" s="34"/>
      <c r="BO917" s="34"/>
      <c r="BP917" s="34"/>
      <c r="BQ917" s="34"/>
      <c r="BR917" s="34"/>
      <c r="BS917" s="67"/>
      <c r="BT917" s="67"/>
      <c r="BU917" s="34"/>
      <c r="BV917" s="34"/>
      <c r="BW917" s="34"/>
      <c r="BX917" s="34"/>
      <c r="BY917" s="34"/>
      <c r="BZ917" s="34"/>
      <c r="CR917" s="34"/>
      <c r="CS917" s="34"/>
      <c r="CT917" s="34"/>
      <c r="CU917" s="34"/>
      <c r="CV917" s="34"/>
      <c r="CW917" s="34"/>
      <c r="CX917" s="34"/>
      <c r="CY917" s="34"/>
      <c r="CZ917" s="34"/>
      <c r="DA917" s="34"/>
      <c r="DB917" s="34"/>
      <c r="DC917" s="34"/>
      <c r="DD917" s="34"/>
      <c r="DE917" s="34"/>
      <c r="DF917" s="58"/>
      <c r="DG917" s="58"/>
      <c r="DH917" s="58"/>
      <c r="DI917" s="16"/>
    </row>
    <row r="918" spans="4:113" ht="15.75" customHeight="1" x14ac:dyDescent="0.35">
      <c r="D918" s="16"/>
      <c r="E918" s="16"/>
      <c r="G918" s="58"/>
      <c r="J918" s="58"/>
      <c r="L918" s="16"/>
      <c r="P918" s="16"/>
      <c r="T918" s="16"/>
      <c r="U918" s="59"/>
      <c r="V918" s="16"/>
      <c r="W918" s="16"/>
      <c r="X918" s="59"/>
      <c r="Y918" s="16"/>
      <c r="Z918" s="16"/>
      <c r="AA918" s="59"/>
      <c r="AB918" s="16"/>
      <c r="AC918" s="16"/>
      <c r="AD918" s="34"/>
      <c r="AE918" s="60"/>
      <c r="AF918" s="34"/>
      <c r="AG918" s="34"/>
      <c r="AH918" s="34"/>
      <c r="AI918" s="34"/>
      <c r="AJ918" s="60"/>
      <c r="AK918" s="34"/>
      <c r="AL918" s="34"/>
      <c r="AM918" s="34"/>
      <c r="AN918" s="34"/>
      <c r="AO918" s="34"/>
      <c r="AP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67"/>
      <c r="BM918" s="67"/>
      <c r="BN918" s="34"/>
      <c r="BO918" s="34"/>
      <c r="BP918" s="34"/>
      <c r="BQ918" s="34"/>
      <c r="BR918" s="34"/>
      <c r="BS918" s="67"/>
      <c r="BT918" s="67"/>
      <c r="BU918" s="34"/>
      <c r="BV918" s="34"/>
      <c r="BW918" s="34"/>
      <c r="BX918" s="34"/>
      <c r="BY918" s="34"/>
      <c r="BZ918" s="34"/>
      <c r="CR918" s="34"/>
      <c r="CS918" s="34"/>
      <c r="CT918" s="34"/>
      <c r="CU918" s="34"/>
      <c r="CV918" s="34"/>
      <c r="CW918" s="34"/>
      <c r="CX918" s="34"/>
      <c r="CY918" s="34"/>
      <c r="CZ918" s="34"/>
      <c r="DA918" s="34"/>
      <c r="DB918" s="34"/>
      <c r="DC918" s="34"/>
      <c r="DD918" s="34"/>
      <c r="DE918" s="34"/>
      <c r="DF918" s="58"/>
      <c r="DG918" s="58"/>
      <c r="DH918" s="58"/>
      <c r="DI918" s="16"/>
    </row>
    <row r="919" spans="4:113" ht="15.75" customHeight="1" x14ac:dyDescent="0.35">
      <c r="D919" s="16"/>
      <c r="E919" s="16"/>
      <c r="G919" s="58"/>
      <c r="J919" s="58"/>
      <c r="L919" s="16"/>
      <c r="P919" s="16"/>
      <c r="T919" s="16"/>
      <c r="U919" s="59"/>
      <c r="V919" s="16"/>
      <c r="W919" s="16"/>
      <c r="X919" s="59"/>
      <c r="Y919" s="16"/>
      <c r="Z919" s="16"/>
      <c r="AA919" s="59"/>
      <c r="AB919" s="16"/>
      <c r="AC919" s="16"/>
      <c r="AD919" s="34"/>
      <c r="AE919" s="60"/>
      <c r="AF919" s="34"/>
      <c r="AG919" s="34"/>
      <c r="AH919" s="34"/>
      <c r="AI919" s="34"/>
      <c r="AJ919" s="60"/>
      <c r="AK919" s="34"/>
      <c r="AL919" s="34"/>
      <c r="AM919" s="34"/>
      <c r="AN919" s="34"/>
      <c r="AO919" s="34"/>
      <c r="AP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67"/>
      <c r="BM919" s="67"/>
      <c r="BN919" s="34"/>
      <c r="BO919" s="34"/>
      <c r="BP919" s="34"/>
      <c r="BQ919" s="34"/>
      <c r="BR919" s="34"/>
      <c r="BS919" s="67"/>
      <c r="BT919" s="67"/>
      <c r="BU919" s="34"/>
      <c r="BV919" s="34"/>
      <c r="BW919" s="34"/>
      <c r="BX919" s="34"/>
      <c r="BY919" s="34"/>
      <c r="BZ919" s="34"/>
      <c r="CR919" s="34"/>
      <c r="CS919" s="34"/>
      <c r="CT919" s="34"/>
      <c r="CU919" s="34"/>
      <c r="CV919" s="34"/>
      <c r="CW919" s="34"/>
      <c r="CX919" s="34"/>
      <c r="CY919" s="34"/>
      <c r="CZ919" s="34"/>
      <c r="DA919" s="34"/>
      <c r="DB919" s="34"/>
      <c r="DC919" s="34"/>
      <c r="DD919" s="34"/>
      <c r="DE919" s="34"/>
      <c r="DF919" s="58"/>
      <c r="DG919" s="58"/>
      <c r="DH919" s="58"/>
      <c r="DI919" s="16"/>
    </row>
    <row r="920" spans="4:113" ht="15.75" customHeight="1" x14ac:dyDescent="0.35">
      <c r="D920" s="16"/>
      <c r="E920" s="16"/>
      <c r="G920" s="58"/>
      <c r="J920" s="58"/>
      <c r="L920" s="16"/>
      <c r="P920" s="16"/>
      <c r="T920" s="16"/>
      <c r="U920" s="59"/>
      <c r="V920" s="16"/>
      <c r="W920" s="16"/>
      <c r="X920" s="59"/>
      <c r="Y920" s="16"/>
      <c r="Z920" s="16"/>
      <c r="AA920" s="59"/>
      <c r="AB920" s="16"/>
      <c r="AC920" s="16"/>
      <c r="AD920" s="34"/>
      <c r="AE920" s="60"/>
      <c r="AF920" s="34"/>
      <c r="AG920" s="34"/>
      <c r="AH920" s="34"/>
      <c r="AI920" s="34"/>
      <c r="AJ920" s="60"/>
      <c r="AK920" s="34"/>
      <c r="AL920" s="34"/>
      <c r="AM920" s="34"/>
      <c r="AN920" s="34"/>
      <c r="AO920" s="34"/>
      <c r="AP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67"/>
      <c r="BM920" s="67"/>
      <c r="BN920" s="34"/>
      <c r="BO920" s="34"/>
      <c r="BP920" s="34"/>
      <c r="BQ920" s="34"/>
      <c r="BR920" s="34"/>
      <c r="BS920" s="67"/>
      <c r="BT920" s="67"/>
      <c r="BU920" s="34"/>
      <c r="BV920" s="34"/>
      <c r="BW920" s="34"/>
      <c r="BX920" s="34"/>
      <c r="BY920" s="34"/>
      <c r="BZ920" s="34"/>
      <c r="CR920" s="34"/>
      <c r="CS920" s="34"/>
      <c r="CT920" s="34"/>
      <c r="CU920" s="34"/>
      <c r="CV920" s="34"/>
      <c r="CW920" s="34"/>
      <c r="CX920" s="34"/>
      <c r="CY920" s="34"/>
      <c r="CZ920" s="34"/>
      <c r="DA920" s="34"/>
      <c r="DB920" s="34"/>
      <c r="DC920" s="34"/>
      <c r="DD920" s="34"/>
      <c r="DE920" s="34"/>
      <c r="DF920" s="58"/>
      <c r="DG920" s="58"/>
      <c r="DH920" s="58"/>
      <c r="DI920" s="16"/>
    </row>
    <row r="921" spans="4:113" ht="15.75" customHeight="1" x14ac:dyDescent="0.35">
      <c r="D921" s="16"/>
      <c r="E921" s="16"/>
      <c r="G921" s="58"/>
      <c r="J921" s="58"/>
      <c r="L921" s="16"/>
      <c r="P921" s="16"/>
      <c r="T921" s="16"/>
      <c r="U921" s="59"/>
      <c r="V921" s="16"/>
      <c r="W921" s="16"/>
      <c r="X921" s="59"/>
      <c r="Y921" s="16"/>
      <c r="Z921" s="16"/>
      <c r="AA921" s="59"/>
      <c r="AB921" s="16"/>
      <c r="AC921" s="16"/>
      <c r="AD921" s="34"/>
      <c r="AE921" s="60"/>
      <c r="AF921" s="34"/>
      <c r="AG921" s="34"/>
      <c r="AH921" s="34"/>
      <c r="AI921" s="34"/>
      <c r="AJ921" s="60"/>
      <c r="AK921" s="34"/>
      <c r="AL921" s="34"/>
      <c r="AM921" s="34"/>
      <c r="AN921" s="34"/>
      <c r="AO921" s="34"/>
      <c r="AP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67"/>
      <c r="BM921" s="67"/>
      <c r="BN921" s="34"/>
      <c r="BO921" s="34"/>
      <c r="BP921" s="34"/>
      <c r="BQ921" s="34"/>
      <c r="BR921" s="34"/>
      <c r="BS921" s="67"/>
      <c r="BT921" s="67"/>
      <c r="BU921" s="34"/>
      <c r="BV921" s="34"/>
      <c r="BW921" s="34"/>
      <c r="BX921" s="34"/>
      <c r="BY921" s="34"/>
      <c r="BZ921" s="34"/>
      <c r="CR921" s="34"/>
      <c r="CS921" s="34"/>
      <c r="CT921" s="34"/>
      <c r="CU921" s="34"/>
      <c r="CV921" s="34"/>
      <c r="CW921" s="34"/>
      <c r="CX921" s="34"/>
      <c r="CY921" s="34"/>
      <c r="CZ921" s="34"/>
      <c r="DA921" s="34"/>
      <c r="DB921" s="34"/>
      <c r="DC921" s="34"/>
      <c r="DD921" s="34"/>
      <c r="DE921" s="34"/>
      <c r="DF921" s="58"/>
      <c r="DG921" s="58"/>
      <c r="DH921" s="58"/>
      <c r="DI921" s="16"/>
    </row>
    <row r="922" spans="4:113" ht="15.75" customHeight="1" x14ac:dyDescent="0.35">
      <c r="D922" s="16"/>
      <c r="E922" s="16"/>
      <c r="G922" s="58"/>
      <c r="J922" s="58"/>
      <c r="L922" s="16"/>
      <c r="P922" s="16"/>
      <c r="T922" s="16"/>
      <c r="U922" s="59"/>
      <c r="V922" s="16"/>
      <c r="W922" s="16"/>
      <c r="X922" s="59"/>
      <c r="Y922" s="16"/>
      <c r="Z922" s="16"/>
      <c r="AA922" s="59"/>
      <c r="AB922" s="16"/>
      <c r="AC922" s="16"/>
      <c r="AD922" s="34"/>
      <c r="AE922" s="60"/>
      <c r="AF922" s="34"/>
      <c r="AG922" s="34"/>
      <c r="AH922" s="34"/>
      <c r="AI922" s="34"/>
      <c r="AJ922" s="60"/>
      <c r="AK922" s="34"/>
      <c r="AL922" s="34"/>
      <c r="AM922" s="34"/>
      <c r="AN922" s="34"/>
      <c r="AO922" s="34"/>
      <c r="AP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67"/>
      <c r="BM922" s="67"/>
      <c r="BN922" s="34"/>
      <c r="BO922" s="34"/>
      <c r="BP922" s="34"/>
      <c r="BQ922" s="34"/>
      <c r="BR922" s="34"/>
      <c r="BS922" s="67"/>
      <c r="BT922" s="67"/>
      <c r="BU922" s="34"/>
      <c r="BV922" s="34"/>
      <c r="BW922" s="34"/>
      <c r="BX922" s="34"/>
      <c r="BY922" s="34"/>
      <c r="BZ922" s="34"/>
      <c r="CR922" s="34"/>
      <c r="CS922" s="34"/>
      <c r="CT922" s="34"/>
      <c r="CU922" s="34"/>
      <c r="CV922" s="34"/>
      <c r="CW922" s="34"/>
      <c r="CX922" s="34"/>
      <c r="CY922" s="34"/>
      <c r="CZ922" s="34"/>
      <c r="DA922" s="34"/>
      <c r="DB922" s="34"/>
      <c r="DC922" s="34"/>
      <c r="DD922" s="34"/>
      <c r="DE922" s="34"/>
      <c r="DF922" s="58"/>
      <c r="DG922" s="58"/>
      <c r="DH922" s="58"/>
      <c r="DI922" s="16"/>
    </row>
    <row r="923" spans="4:113" ht="15.75" customHeight="1" x14ac:dyDescent="0.35">
      <c r="D923" s="16"/>
      <c r="E923" s="16"/>
      <c r="G923" s="58"/>
      <c r="J923" s="58"/>
      <c r="L923" s="16"/>
      <c r="P923" s="16"/>
      <c r="T923" s="16"/>
      <c r="U923" s="59"/>
      <c r="V923" s="16"/>
      <c r="W923" s="16"/>
      <c r="X923" s="59"/>
      <c r="Y923" s="16"/>
      <c r="Z923" s="16"/>
      <c r="AA923" s="59"/>
      <c r="AB923" s="16"/>
      <c r="AC923" s="16"/>
      <c r="AD923" s="34"/>
      <c r="AE923" s="60"/>
      <c r="AF923" s="34"/>
      <c r="AG923" s="34"/>
      <c r="AH923" s="34"/>
      <c r="AI923" s="34"/>
      <c r="AJ923" s="60"/>
      <c r="AK923" s="34"/>
      <c r="AL923" s="34"/>
      <c r="AM923" s="34"/>
      <c r="AN923" s="34"/>
      <c r="AO923" s="34"/>
      <c r="AP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67"/>
      <c r="BM923" s="67"/>
      <c r="BN923" s="34"/>
      <c r="BO923" s="34"/>
      <c r="BP923" s="34"/>
      <c r="BQ923" s="34"/>
      <c r="BR923" s="34"/>
      <c r="BS923" s="67"/>
      <c r="BT923" s="67"/>
      <c r="BU923" s="34"/>
      <c r="BV923" s="34"/>
      <c r="BW923" s="34"/>
      <c r="BX923" s="34"/>
      <c r="BY923" s="34"/>
      <c r="BZ923" s="34"/>
      <c r="CR923" s="34"/>
      <c r="CS923" s="34"/>
      <c r="CT923" s="34"/>
      <c r="CU923" s="34"/>
      <c r="CV923" s="34"/>
      <c r="CW923" s="34"/>
      <c r="CX923" s="34"/>
      <c r="CY923" s="34"/>
      <c r="CZ923" s="34"/>
      <c r="DA923" s="34"/>
      <c r="DB923" s="34"/>
      <c r="DC923" s="34"/>
      <c r="DD923" s="34"/>
      <c r="DE923" s="34"/>
      <c r="DF923" s="58"/>
      <c r="DG923" s="58"/>
      <c r="DH923" s="58"/>
      <c r="DI923" s="16"/>
    </row>
    <row r="924" spans="4:113" ht="15.75" customHeight="1" x14ac:dyDescent="0.35">
      <c r="D924" s="16"/>
      <c r="E924" s="16"/>
      <c r="G924" s="58"/>
      <c r="J924" s="58"/>
      <c r="L924" s="16"/>
      <c r="P924" s="16"/>
      <c r="T924" s="16"/>
      <c r="U924" s="59"/>
      <c r="V924" s="16"/>
      <c r="W924" s="16"/>
      <c r="X924" s="59"/>
      <c r="Y924" s="16"/>
      <c r="Z924" s="16"/>
      <c r="AA924" s="59"/>
      <c r="AB924" s="16"/>
      <c r="AC924" s="16"/>
      <c r="AD924" s="34"/>
      <c r="AE924" s="60"/>
      <c r="AF924" s="34"/>
      <c r="AG924" s="34"/>
      <c r="AH924" s="34"/>
      <c r="AI924" s="34"/>
      <c r="AJ924" s="60"/>
      <c r="AK924" s="34"/>
      <c r="AL924" s="34"/>
      <c r="AM924" s="34"/>
      <c r="AN924" s="34"/>
      <c r="AO924" s="34"/>
      <c r="AP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67"/>
      <c r="BM924" s="67"/>
      <c r="BN924" s="34"/>
      <c r="BO924" s="34"/>
      <c r="BP924" s="34"/>
      <c r="BQ924" s="34"/>
      <c r="BR924" s="34"/>
      <c r="BS924" s="67"/>
      <c r="BT924" s="67"/>
      <c r="BU924" s="34"/>
      <c r="BV924" s="34"/>
      <c r="BW924" s="34"/>
      <c r="BX924" s="34"/>
      <c r="BY924" s="34"/>
      <c r="BZ924" s="34"/>
      <c r="CR924" s="34"/>
      <c r="CS924" s="34"/>
      <c r="CT924" s="34"/>
      <c r="CU924" s="34"/>
      <c r="CV924" s="34"/>
      <c r="CW924" s="34"/>
      <c r="CX924" s="34"/>
      <c r="CY924" s="34"/>
      <c r="CZ924" s="34"/>
      <c r="DA924" s="34"/>
      <c r="DB924" s="34"/>
      <c r="DC924" s="34"/>
      <c r="DD924" s="34"/>
      <c r="DE924" s="34"/>
      <c r="DF924" s="58"/>
      <c r="DG924" s="58"/>
      <c r="DH924" s="58"/>
      <c r="DI924" s="16"/>
    </row>
    <row r="925" spans="4:113" ht="15.75" customHeight="1" x14ac:dyDescent="0.35">
      <c r="D925" s="16"/>
      <c r="E925" s="16"/>
      <c r="G925" s="58"/>
      <c r="J925" s="58"/>
      <c r="L925" s="16"/>
      <c r="P925" s="16"/>
      <c r="T925" s="16"/>
      <c r="U925" s="59"/>
      <c r="V925" s="16"/>
      <c r="W925" s="16"/>
      <c r="X925" s="59"/>
      <c r="Y925" s="16"/>
      <c r="Z925" s="16"/>
      <c r="AA925" s="59"/>
      <c r="AB925" s="16"/>
      <c r="AC925" s="16"/>
      <c r="AD925" s="34"/>
      <c r="AE925" s="60"/>
      <c r="AF925" s="34"/>
      <c r="AG925" s="34"/>
      <c r="AH925" s="34"/>
      <c r="AI925" s="34"/>
      <c r="AJ925" s="60"/>
      <c r="AK925" s="34"/>
      <c r="AL925" s="34"/>
      <c r="AM925" s="34"/>
      <c r="AN925" s="34"/>
      <c r="AO925" s="34"/>
      <c r="AP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67"/>
      <c r="BM925" s="67"/>
      <c r="BN925" s="34"/>
      <c r="BO925" s="34"/>
      <c r="BP925" s="34"/>
      <c r="BQ925" s="34"/>
      <c r="BR925" s="34"/>
      <c r="BS925" s="67"/>
      <c r="BT925" s="67"/>
      <c r="BU925" s="34"/>
      <c r="BV925" s="34"/>
      <c r="BW925" s="34"/>
      <c r="BX925" s="34"/>
      <c r="BY925" s="34"/>
      <c r="BZ925" s="34"/>
      <c r="CR925" s="34"/>
      <c r="CS925" s="34"/>
      <c r="CT925" s="34"/>
      <c r="CU925" s="34"/>
      <c r="CV925" s="34"/>
      <c r="CW925" s="34"/>
      <c r="CX925" s="34"/>
      <c r="CY925" s="34"/>
      <c r="CZ925" s="34"/>
      <c r="DA925" s="34"/>
      <c r="DB925" s="34"/>
      <c r="DC925" s="34"/>
      <c r="DD925" s="34"/>
      <c r="DE925" s="34"/>
      <c r="DF925" s="58"/>
      <c r="DG925" s="58"/>
      <c r="DH925" s="58"/>
      <c r="DI925" s="16"/>
    </row>
    <row r="926" spans="4:113" ht="15.75" customHeight="1" x14ac:dyDescent="0.35">
      <c r="D926" s="16"/>
      <c r="E926" s="16"/>
      <c r="G926" s="58"/>
      <c r="J926" s="58"/>
      <c r="L926" s="16"/>
      <c r="P926" s="16"/>
      <c r="T926" s="16"/>
      <c r="U926" s="59"/>
      <c r="V926" s="16"/>
      <c r="W926" s="16"/>
      <c r="X926" s="59"/>
      <c r="Y926" s="16"/>
      <c r="Z926" s="16"/>
      <c r="AA926" s="59"/>
      <c r="AB926" s="16"/>
      <c r="AC926" s="16"/>
      <c r="AD926" s="34"/>
      <c r="AE926" s="60"/>
      <c r="AF926" s="34"/>
      <c r="AG926" s="34"/>
      <c r="AH926" s="34"/>
      <c r="AI926" s="34"/>
      <c r="AJ926" s="60"/>
      <c r="AK926" s="34"/>
      <c r="AL926" s="34"/>
      <c r="AM926" s="34"/>
      <c r="AN926" s="34"/>
      <c r="AO926" s="34"/>
      <c r="AP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67"/>
      <c r="BM926" s="67"/>
      <c r="BN926" s="34"/>
      <c r="BO926" s="34"/>
      <c r="BP926" s="34"/>
      <c r="BQ926" s="34"/>
      <c r="BR926" s="34"/>
      <c r="BS926" s="67"/>
      <c r="BT926" s="67"/>
      <c r="BU926" s="34"/>
      <c r="BV926" s="34"/>
      <c r="BW926" s="34"/>
      <c r="BX926" s="34"/>
      <c r="BY926" s="34"/>
      <c r="BZ926" s="34"/>
      <c r="CR926" s="34"/>
      <c r="CS926" s="34"/>
      <c r="CT926" s="34"/>
      <c r="CU926" s="34"/>
      <c r="CV926" s="34"/>
      <c r="CW926" s="34"/>
      <c r="CX926" s="34"/>
      <c r="CY926" s="34"/>
      <c r="CZ926" s="34"/>
      <c r="DA926" s="34"/>
      <c r="DB926" s="34"/>
      <c r="DC926" s="34"/>
      <c r="DD926" s="34"/>
      <c r="DE926" s="34"/>
      <c r="DF926" s="58"/>
      <c r="DG926" s="58"/>
      <c r="DH926" s="58"/>
      <c r="DI926" s="16"/>
    </row>
    <row r="927" spans="4:113" ht="15.75" customHeight="1" x14ac:dyDescent="0.35">
      <c r="D927" s="16"/>
      <c r="E927" s="16"/>
      <c r="G927" s="58"/>
      <c r="J927" s="58"/>
      <c r="L927" s="16"/>
      <c r="P927" s="16"/>
      <c r="T927" s="16"/>
      <c r="U927" s="59"/>
      <c r="V927" s="16"/>
      <c r="W927" s="16"/>
      <c r="X927" s="59"/>
      <c r="Y927" s="16"/>
      <c r="Z927" s="16"/>
      <c r="AA927" s="59"/>
      <c r="AB927" s="16"/>
      <c r="AC927" s="16"/>
      <c r="AD927" s="34"/>
      <c r="AE927" s="60"/>
      <c r="AF927" s="34"/>
      <c r="AG927" s="34"/>
      <c r="AH927" s="34"/>
      <c r="AI927" s="34"/>
      <c r="AJ927" s="60"/>
      <c r="AK927" s="34"/>
      <c r="AL927" s="34"/>
      <c r="AM927" s="34"/>
      <c r="AN927" s="34"/>
      <c r="AO927" s="34"/>
      <c r="AP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67"/>
      <c r="BM927" s="67"/>
      <c r="BN927" s="34"/>
      <c r="BO927" s="34"/>
      <c r="BP927" s="34"/>
      <c r="BQ927" s="34"/>
      <c r="BR927" s="34"/>
      <c r="BS927" s="67"/>
      <c r="BT927" s="67"/>
      <c r="BU927" s="34"/>
      <c r="BV927" s="34"/>
      <c r="BW927" s="34"/>
      <c r="BX927" s="34"/>
      <c r="BY927" s="34"/>
      <c r="BZ927" s="34"/>
      <c r="CR927" s="34"/>
      <c r="CS927" s="34"/>
      <c r="CT927" s="34"/>
      <c r="CU927" s="34"/>
      <c r="CV927" s="34"/>
      <c r="CW927" s="34"/>
      <c r="CX927" s="34"/>
      <c r="CY927" s="34"/>
      <c r="CZ927" s="34"/>
      <c r="DA927" s="34"/>
      <c r="DB927" s="34"/>
      <c r="DC927" s="34"/>
      <c r="DD927" s="34"/>
      <c r="DE927" s="34"/>
      <c r="DF927" s="58"/>
      <c r="DG927" s="58"/>
      <c r="DH927" s="58"/>
      <c r="DI927" s="16"/>
    </row>
    <row r="928" spans="4:113" ht="15.75" customHeight="1" x14ac:dyDescent="0.35">
      <c r="D928" s="16"/>
      <c r="E928" s="16"/>
      <c r="G928" s="58"/>
      <c r="J928" s="58"/>
      <c r="L928" s="16"/>
      <c r="P928" s="16"/>
      <c r="T928" s="16"/>
      <c r="U928" s="59"/>
      <c r="V928" s="16"/>
      <c r="W928" s="16"/>
      <c r="X928" s="59"/>
      <c r="Y928" s="16"/>
      <c r="Z928" s="16"/>
      <c r="AA928" s="59"/>
      <c r="AB928" s="16"/>
      <c r="AC928" s="16"/>
      <c r="AD928" s="34"/>
      <c r="AE928" s="60"/>
      <c r="AF928" s="34"/>
      <c r="AG928" s="34"/>
      <c r="AH928" s="34"/>
      <c r="AI928" s="34"/>
      <c r="AJ928" s="60"/>
      <c r="AK928" s="34"/>
      <c r="AL928" s="34"/>
      <c r="AM928" s="34"/>
      <c r="AN928" s="34"/>
      <c r="AO928" s="34"/>
      <c r="AP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67"/>
      <c r="BM928" s="67"/>
      <c r="BN928" s="34"/>
      <c r="BO928" s="34"/>
      <c r="BP928" s="34"/>
      <c r="BQ928" s="34"/>
      <c r="BR928" s="34"/>
      <c r="BS928" s="67"/>
      <c r="BT928" s="67"/>
      <c r="BU928" s="34"/>
      <c r="BV928" s="34"/>
      <c r="BW928" s="34"/>
      <c r="BX928" s="34"/>
      <c r="BY928" s="34"/>
      <c r="BZ928" s="34"/>
      <c r="CR928" s="34"/>
      <c r="CS928" s="34"/>
      <c r="CT928" s="34"/>
      <c r="CU928" s="34"/>
      <c r="CV928" s="34"/>
      <c r="CW928" s="34"/>
      <c r="CX928" s="34"/>
      <c r="CY928" s="34"/>
      <c r="CZ928" s="34"/>
      <c r="DA928" s="34"/>
      <c r="DB928" s="34"/>
      <c r="DC928" s="34"/>
      <c r="DD928" s="34"/>
      <c r="DE928" s="34"/>
      <c r="DF928" s="58"/>
      <c r="DG928" s="58"/>
      <c r="DH928" s="58"/>
      <c r="DI928" s="16"/>
    </row>
    <row r="929" spans="4:113" ht="15.75" customHeight="1" x14ac:dyDescent="0.35">
      <c r="D929" s="16"/>
      <c r="E929" s="16"/>
      <c r="G929" s="58"/>
      <c r="J929" s="58"/>
      <c r="L929" s="16"/>
      <c r="P929" s="16"/>
      <c r="T929" s="16"/>
      <c r="U929" s="59"/>
      <c r="V929" s="16"/>
      <c r="W929" s="16"/>
      <c r="X929" s="59"/>
      <c r="Y929" s="16"/>
      <c r="Z929" s="16"/>
      <c r="AA929" s="59"/>
      <c r="AB929" s="16"/>
      <c r="AC929" s="16"/>
      <c r="AD929" s="34"/>
      <c r="AE929" s="60"/>
      <c r="AF929" s="34"/>
      <c r="AG929" s="34"/>
      <c r="AH929" s="34"/>
      <c r="AI929" s="34"/>
      <c r="AJ929" s="60"/>
      <c r="AK929" s="34"/>
      <c r="AL929" s="34"/>
      <c r="AM929" s="34"/>
      <c r="AN929" s="34"/>
      <c r="AO929" s="34"/>
      <c r="AP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67"/>
      <c r="BM929" s="67"/>
      <c r="BN929" s="34"/>
      <c r="BO929" s="34"/>
      <c r="BP929" s="34"/>
      <c r="BQ929" s="34"/>
      <c r="BR929" s="34"/>
      <c r="BS929" s="67"/>
      <c r="BT929" s="67"/>
      <c r="BU929" s="34"/>
      <c r="BV929" s="34"/>
      <c r="BW929" s="34"/>
      <c r="BX929" s="34"/>
      <c r="BY929" s="34"/>
      <c r="BZ929" s="34"/>
      <c r="CR929" s="34"/>
      <c r="CS929" s="34"/>
      <c r="CT929" s="34"/>
      <c r="CU929" s="34"/>
      <c r="CV929" s="34"/>
      <c r="CW929" s="34"/>
      <c r="CX929" s="34"/>
      <c r="CY929" s="34"/>
      <c r="CZ929" s="34"/>
      <c r="DA929" s="34"/>
      <c r="DB929" s="34"/>
      <c r="DC929" s="34"/>
      <c r="DD929" s="34"/>
      <c r="DE929" s="34"/>
      <c r="DF929" s="58"/>
      <c r="DG929" s="58"/>
      <c r="DH929" s="58"/>
      <c r="DI929" s="16"/>
    </row>
    <row r="930" spans="4:113" ht="15.75" customHeight="1" x14ac:dyDescent="0.35">
      <c r="D930" s="16"/>
      <c r="E930" s="16"/>
      <c r="G930" s="58"/>
      <c r="J930" s="58"/>
      <c r="L930" s="16"/>
      <c r="P930" s="16"/>
      <c r="T930" s="16"/>
      <c r="U930" s="59"/>
      <c r="V930" s="16"/>
      <c r="W930" s="16"/>
      <c r="X930" s="59"/>
      <c r="Y930" s="16"/>
      <c r="Z930" s="16"/>
      <c r="AA930" s="59"/>
      <c r="AB930" s="16"/>
      <c r="AC930" s="16"/>
      <c r="AD930" s="34"/>
      <c r="AE930" s="60"/>
      <c r="AF930" s="34"/>
      <c r="AG930" s="34"/>
      <c r="AH930" s="34"/>
      <c r="AI930" s="34"/>
      <c r="AJ930" s="60"/>
      <c r="AK930" s="34"/>
      <c r="AL930" s="34"/>
      <c r="AM930" s="34"/>
      <c r="AN930" s="34"/>
      <c r="AO930" s="34"/>
      <c r="AP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67"/>
      <c r="BM930" s="67"/>
      <c r="BN930" s="34"/>
      <c r="BO930" s="34"/>
      <c r="BP930" s="34"/>
      <c r="BQ930" s="34"/>
      <c r="BR930" s="34"/>
      <c r="BS930" s="67"/>
      <c r="BT930" s="67"/>
      <c r="BU930" s="34"/>
      <c r="BV930" s="34"/>
      <c r="BW930" s="34"/>
      <c r="BX930" s="34"/>
      <c r="BY930" s="34"/>
      <c r="BZ930" s="34"/>
      <c r="CR930" s="34"/>
      <c r="CS930" s="34"/>
      <c r="CT930" s="34"/>
      <c r="CU930" s="34"/>
      <c r="CV930" s="34"/>
      <c r="CW930" s="34"/>
      <c r="CX930" s="34"/>
      <c r="CY930" s="34"/>
      <c r="CZ930" s="34"/>
      <c r="DA930" s="34"/>
      <c r="DB930" s="34"/>
      <c r="DC930" s="34"/>
      <c r="DD930" s="34"/>
      <c r="DE930" s="34"/>
      <c r="DF930" s="58"/>
      <c r="DG930" s="58"/>
      <c r="DH930" s="58"/>
      <c r="DI930" s="16"/>
    </row>
    <row r="931" spans="4:113" ht="15.75" customHeight="1" x14ac:dyDescent="0.35">
      <c r="D931" s="16"/>
      <c r="E931" s="16"/>
      <c r="G931" s="58"/>
      <c r="J931" s="58"/>
      <c r="L931" s="16"/>
      <c r="P931" s="16"/>
      <c r="T931" s="16"/>
      <c r="U931" s="59"/>
      <c r="V931" s="16"/>
      <c r="W931" s="16"/>
      <c r="X931" s="59"/>
      <c r="Y931" s="16"/>
      <c r="Z931" s="16"/>
      <c r="AA931" s="59"/>
      <c r="AB931" s="16"/>
      <c r="AC931" s="16"/>
      <c r="AD931" s="34"/>
      <c r="AE931" s="60"/>
      <c r="AF931" s="34"/>
      <c r="AG931" s="34"/>
      <c r="AH931" s="34"/>
      <c r="AI931" s="34"/>
      <c r="AJ931" s="60"/>
      <c r="AK931" s="34"/>
      <c r="AL931" s="34"/>
      <c r="AM931" s="34"/>
      <c r="AN931" s="34"/>
      <c r="AO931" s="34"/>
      <c r="AP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67"/>
      <c r="BM931" s="67"/>
      <c r="BN931" s="34"/>
      <c r="BO931" s="34"/>
      <c r="BP931" s="34"/>
      <c r="BQ931" s="34"/>
      <c r="BR931" s="34"/>
      <c r="BS931" s="67"/>
      <c r="BT931" s="67"/>
      <c r="BU931" s="34"/>
      <c r="BV931" s="34"/>
      <c r="BW931" s="34"/>
      <c r="BX931" s="34"/>
      <c r="BY931" s="34"/>
      <c r="BZ931" s="34"/>
      <c r="CR931" s="34"/>
      <c r="CS931" s="34"/>
      <c r="CT931" s="34"/>
      <c r="CU931" s="34"/>
      <c r="CV931" s="34"/>
      <c r="CW931" s="34"/>
      <c r="CX931" s="34"/>
      <c r="CY931" s="34"/>
      <c r="CZ931" s="34"/>
      <c r="DA931" s="34"/>
      <c r="DB931" s="34"/>
      <c r="DC931" s="34"/>
      <c r="DD931" s="34"/>
      <c r="DE931" s="34"/>
      <c r="DF931" s="58"/>
      <c r="DG931" s="58"/>
      <c r="DH931" s="58"/>
      <c r="DI931" s="16"/>
    </row>
    <row r="932" spans="4:113" ht="15.75" customHeight="1" x14ac:dyDescent="0.35">
      <c r="D932" s="16"/>
      <c r="E932" s="16"/>
      <c r="G932" s="58"/>
      <c r="J932" s="58"/>
      <c r="L932" s="16"/>
      <c r="P932" s="16"/>
      <c r="T932" s="16"/>
      <c r="U932" s="59"/>
      <c r="V932" s="16"/>
      <c r="W932" s="16"/>
      <c r="X932" s="59"/>
      <c r="Y932" s="16"/>
      <c r="Z932" s="16"/>
      <c r="AA932" s="59"/>
      <c r="AB932" s="16"/>
      <c r="AC932" s="16"/>
      <c r="AD932" s="34"/>
      <c r="AE932" s="60"/>
      <c r="AF932" s="34"/>
      <c r="AG932" s="34"/>
      <c r="AH932" s="34"/>
      <c r="AI932" s="34"/>
      <c r="AJ932" s="60"/>
      <c r="AK932" s="34"/>
      <c r="AL932" s="34"/>
      <c r="AM932" s="34"/>
      <c r="AN932" s="34"/>
      <c r="AO932" s="34"/>
      <c r="AP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67"/>
      <c r="BM932" s="67"/>
      <c r="BN932" s="34"/>
      <c r="BO932" s="34"/>
      <c r="BP932" s="34"/>
      <c r="BQ932" s="34"/>
      <c r="BR932" s="34"/>
      <c r="BS932" s="67"/>
      <c r="BT932" s="67"/>
      <c r="BU932" s="34"/>
      <c r="BV932" s="34"/>
      <c r="BW932" s="34"/>
      <c r="BX932" s="34"/>
      <c r="BY932" s="34"/>
      <c r="BZ932" s="34"/>
      <c r="CR932" s="34"/>
      <c r="CS932" s="34"/>
      <c r="CT932" s="34"/>
      <c r="CU932" s="34"/>
      <c r="CV932" s="34"/>
      <c r="CW932" s="34"/>
      <c r="CX932" s="34"/>
      <c r="CY932" s="34"/>
      <c r="CZ932" s="34"/>
      <c r="DA932" s="34"/>
      <c r="DB932" s="34"/>
      <c r="DC932" s="34"/>
      <c r="DD932" s="34"/>
      <c r="DE932" s="34"/>
      <c r="DF932" s="58"/>
      <c r="DG932" s="58"/>
      <c r="DH932" s="58"/>
      <c r="DI932" s="16"/>
    </row>
    <row r="933" spans="4:113" ht="15.75" customHeight="1" x14ac:dyDescent="0.35">
      <c r="D933" s="16"/>
      <c r="E933" s="16"/>
      <c r="G933" s="58"/>
      <c r="J933" s="58"/>
      <c r="L933" s="16"/>
      <c r="P933" s="16"/>
      <c r="T933" s="16"/>
      <c r="U933" s="59"/>
      <c r="V933" s="16"/>
      <c r="W933" s="16"/>
      <c r="X933" s="59"/>
      <c r="Y933" s="16"/>
      <c r="Z933" s="16"/>
      <c r="AA933" s="59"/>
      <c r="AB933" s="16"/>
      <c r="AC933" s="16"/>
      <c r="AD933" s="34"/>
      <c r="AE933" s="60"/>
      <c r="AF933" s="34"/>
      <c r="AG933" s="34"/>
      <c r="AH933" s="34"/>
      <c r="AI933" s="34"/>
      <c r="AJ933" s="60"/>
      <c r="AK933" s="34"/>
      <c r="AL933" s="34"/>
      <c r="AM933" s="34"/>
      <c r="AN933" s="34"/>
      <c r="AO933" s="34"/>
      <c r="AP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67"/>
      <c r="BM933" s="67"/>
      <c r="BN933" s="34"/>
      <c r="BO933" s="34"/>
      <c r="BP933" s="34"/>
      <c r="BQ933" s="34"/>
      <c r="BR933" s="34"/>
      <c r="BS933" s="67"/>
      <c r="BT933" s="67"/>
      <c r="BU933" s="34"/>
      <c r="BV933" s="34"/>
      <c r="BW933" s="34"/>
      <c r="BX933" s="34"/>
      <c r="BY933" s="34"/>
      <c r="BZ933" s="34"/>
      <c r="CR933" s="34"/>
      <c r="CS933" s="34"/>
      <c r="CT933" s="34"/>
      <c r="CU933" s="34"/>
      <c r="CV933" s="34"/>
      <c r="CW933" s="34"/>
      <c r="CX933" s="34"/>
      <c r="CY933" s="34"/>
      <c r="CZ933" s="34"/>
      <c r="DA933" s="34"/>
      <c r="DB933" s="34"/>
      <c r="DC933" s="34"/>
      <c r="DD933" s="34"/>
      <c r="DE933" s="34"/>
      <c r="DF933" s="58"/>
      <c r="DG933" s="58"/>
      <c r="DH933" s="58"/>
      <c r="DI933" s="16"/>
    </row>
    <row r="934" spans="4:113" ht="15.75" customHeight="1" x14ac:dyDescent="0.35">
      <c r="D934" s="16"/>
      <c r="E934" s="16"/>
      <c r="G934" s="58"/>
      <c r="J934" s="58"/>
      <c r="L934" s="16"/>
      <c r="P934" s="16"/>
      <c r="T934" s="16"/>
      <c r="U934" s="59"/>
      <c r="V934" s="16"/>
      <c r="W934" s="16"/>
      <c r="X934" s="59"/>
      <c r="Y934" s="16"/>
      <c r="Z934" s="16"/>
      <c r="AA934" s="59"/>
      <c r="AB934" s="16"/>
      <c r="AC934" s="16"/>
      <c r="AD934" s="34"/>
      <c r="AE934" s="60"/>
      <c r="AF934" s="34"/>
      <c r="AG934" s="34"/>
      <c r="AH934" s="34"/>
      <c r="AI934" s="34"/>
      <c r="AJ934" s="60"/>
      <c r="AK934" s="34"/>
      <c r="AL934" s="34"/>
      <c r="AM934" s="34"/>
      <c r="AN934" s="34"/>
      <c r="AO934" s="34"/>
      <c r="AP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67"/>
      <c r="BM934" s="67"/>
      <c r="BN934" s="34"/>
      <c r="BO934" s="34"/>
      <c r="BP934" s="34"/>
      <c r="BQ934" s="34"/>
      <c r="BR934" s="34"/>
      <c r="BS934" s="67"/>
      <c r="BT934" s="67"/>
      <c r="BU934" s="34"/>
      <c r="BV934" s="34"/>
      <c r="BW934" s="34"/>
      <c r="BX934" s="34"/>
      <c r="BY934" s="34"/>
      <c r="BZ934" s="34"/>
      <c r="CR934" s="34"/>
      <c r="CS934" s="34"/>
      <c r="CT934" s="34"/>
      <c r="CU934" s="34"/>
      <c r="CV934" s="34"/>
      <c r="CW934" s="34"/>
      <c r="CX934" s="34"/>
      <c r="CY934" s="34"/>
      <c r="CZ934" s="34"/>
      <c r="DA934" s="34"/>
      <c r="DB934" s="34"/>
      <c r="DC934" s="34"/>
      <c r="DD934" s="34"/>
      <c r="DE934" s="34"/>
      <c r="DF934" s="58"/>
      <c r="DG934" s="58"/>
      <c r="DH934" s="58"/>
      <c r="DI934" s="16"/>
    </row>
    <row r="935" spans="4:113" ht="15.75" customHeight="1" x14ac:dyDescent="0.35">
      <c r="D935" s="16"/>
      <c r="E935" s="16"/>
      <c r="G935" s="58"/>
      <c r="J935" s="58"/>
      <c r="L935" s="16"/>
      <c r="P935" s="16"/>
      <c r="T935" s="16"/>
      <c r="U935" s="59"/>
      <c r="V935" s="16"/>
      <c r="W935" s="16"/>
      <c r="X935" s="59"/>
      <c r="Y935" s="16"/>
      <c r="Z935" s="16"/>
      <c r="AA935" s="59"/>
      <c r="AB935" s="16"/>
      <c r="AC935" s="16"/>
      <c r="AD935" s="34"/>
      <c r="AE935" s="60"/>
      <c r="AF935" s="34"/>
      <c r="AG935" s="34"/>
      <c r="AH935" s="34"/>
      <c r="AI935" s="34"/>
      <c r="AJ935" s="60"/>
      <c r="AK935" s="34"/>
      <c r="AL935" s="34"/>
      <c r="AM935" s="34"/>
      <c r="AN935" s="34"/>
      <c r="AO935" s="34"/>
      <c r="AP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67"/>
      <c r="BM935" s="67"/>
      <c r="BN935" s="34"/>
      <c r="BO935" s="34"/>
      <c r="BP935" s="34"/>
      <c r="BQ935" s="34"/>
      <c r="BR935" s="34"/>
      <c r="BS935" s="67"/>
      <c r="BT935" s="67"/>
      <c r="BU935" s="34"/>
      <c r="BV935" s="34"/>
      <c r="BW935" s="34"/>
      <c r="BX935" s="34"/>
      <c r="BY935" s="34"/>
      <c r="BZ935" s="34"/>
      <c r="CR935" s="34"/>
      <c r="CS935" s="34"/>
      <c r="CT935" s="34"/>
      <c r="CU935" s="34"/>
      <c r="CV935" s="34"/>
      <c r="CW935" s="34"/>
      <c r="CX935" s="34"/>
      <c r="CY935" s="34"/>
      <c r="CZ935" s="34"/>
      <c r="DA935" s="34"/>
      <c r="DB935" s="34"/>
      <c r="DC935" s="34"/>
      <c r="DD935" s="34"/>
      <c r="DE935" s="34"/>
      <c r="DF935" s="58"/>
      <c r="DG935" s="58"/>
      <c r="DH935" s="58"/>
      <c r="DI935" s="16"/>
    </row>
    <row r="936" spans="4:113" ht="15.75" customHeight="1" x14ac:dyDescent="0.35">
      <c r="D936" s="16"/>
      <c r="E936" s="16"/>
      <c r="G936" s="58"/>
      <c r="J936" s="58"/>
      <c r="L936" s="16"/>
      <c r="P936" s="16"/>
      <c r="T936" s="16"/>
      <c r="U936" s="59"/>
      <c r="V936" s="16"/>
      <c r="W936" s="16"/>
      <c r="X936" s="59"/>
      <c r="Y936" s="16"/>
      <c r="Z936" s="16"/>
      <c r="AA936" s="59"/>
      <c r="AB936" s="16"/>
      <c r="AC936" s="16"/>
      <c r="AD936" s="34"/>
      <c r="AE936" s="60"/>
      <c r="AF936" s="34"/>
      <c r="AG936" s="34"/>
      <c r="AH936" s="34"/>
      <c r="AI936" s="34"/>
      <c r="AJ936" s="60"/>
      <c r="AK936" s="34"/>
      <c r="AL936" s="34"/>
      <c r="AM936" s="34"/>
      <c r="AN936" s="34"/>
      <c r="AO936" s="34"/>
      <c r="AP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67"/>
      <c r="BM936" s="67"/>
      <c r="BN936" s="34"/>
      <c r="BO936" s="34"/>
      <c r="BP936" s="34"/>
      <c r="BQ936" s="34"/>
      <c r="BR936" s="34"/>
      <c r="BS936" s="67"/>
      <c r="BT936" s="67"/>
      <c r="BU936" s="34"/>
      <c r="BV936" s="34"/>
      <c r="BW936" s="34"/>
      <c r="BX936" s="34"/>
      <c r="BY936" s="34"/>
      <c r="BZ936" s="34"/>
      <c r="CR936" s="34"/>
      <c r="CS936" s="34"/>
      <c r="CT936" s="34"/>
      <c r="CU936" s="34"/>
      <c r="CV936" s="34"/>
      <c r="CW936" s="34"/>
      <c r="CX936" s="34"/>
      <c r="CY936" s="34"/>
      <c r="CZ936" s="34"/>
      <c r="DA936" s="34"/>
      <c r="DB936" s="34"/>
      <c r="DC936" s="34"/>
      <c r="DD936" s="34"/>
      <c r="DE936" s="34"/>
      <c r="DF936" s="58"/>
      <c r="DG936" s="58"/>
      <c r="DH936" s="58"/>
      <c r="DI936" s="16"/>
    </row>
    <row r="937" spans="4:113" ht="15.75" customHeight="1" x14ac:dyDescent="0.35">
      <c r="D937" s="16"/>
      <c r="E937" s="16"/>
      <c r="G937" s="58"/>
      <c r="J937" s="58"/>
      <c r="L937" s="16"/>
      <c r="P937" s="16"/>
      <c r="T937" s="16"/>
      <c r="U937" s="59"/>
      <c r="V937" s="16"/>
      <c r="W937" s="16"/>
      <c r="X937" s="59"/>
      <c r="Y937" s="16"/>
      <c r="Z937" s="16"/>
      <c r="AA937" s="59"/>
      <c r="AB937" s="16"/>
      <c r="AC937" s="16"/>
      <c r="AD937" s="34"/>
      <c r="AE937" s="60"/>
      <c r="AF937" s="34"/>
      <c r="AG937" s="34"/>
      <c r="AH937" s="34"/>
      <c r="AI937" s="34"/>
      <c r="AJ937" s="60"/>
      <c r="AK937" s="34"/>
      <c r="AL937" s="34"/>
      <c r="AM937" s="34"/>
      <c r="AN937" s="34"/>
      <c r="AO937" s="34"/>
      <c r="AP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67"/>
      <c r="BM937" s="67"/>
      <c r="BN937" s="34"/>
      <c r="BO937" s="34"/>
      <c r="BP937" s="34"/>
      <c r="BQ937" s="34"/>
      <c r="BR937" s="34"/>
      <c r="BS937" s="67"/>
      <c r="BT937" s="67"/>
      <c r="BU937" s="34"/>
      <c r="BV937" s="34"/>
      <c r="BW937" s="34"/>
      <c r="BX937" s="34"/>
      <c r="BY937" s="34"/>
      <c r="BZ937" s="34"/>
      <c r="CR937" s="34"/>
      <c r="CS937" s="34"/>
      <c r="CT937" s="34"/>
      <c r="CU937" s="34"/>
      <c r="CV937" s="34"/>
      <c r="CW937" s="34"/>
      <c r="CX937" s="34"/>
      <c r="CY937" s="34"/>
      <c r="CZ937" s="34"/>
      <c r="DA937" s="34"/>
      <c r="DB937" s="34"/>
      <c r="DC937" s="34"/>
      <c r="DD937" s="34"/>
      <c r="DE937" s="34"/>
      <c r="DF937" s="58"/>
      <c r="DG937" s="58"/>
      <c r="DH937" s="58"/>
      <c r="DI937" s="16"/>
    </row>
    <row r="938" spans="4:113" ht="15.75" customHeight="1" x14ac:dyDescent="0.35">
      <c r="D938" s="16"/>
      <c r="E938" s="16"/>
      <c r="G938" s="58"/>
      <c r="J938" s="58"/>
      <c r="L938" s="16"/>
      <c r="P938" s="16"/>
      <c r="T938" s="16"/>
      <c r="U938" s="59"/>
      <c r="V938" s="16"/>
      <c r="W938" s="16"/>
      <c r="X938" s="59"/>
      <c r="Y938" s="16"/>
      <c r="Z938" s="16"/>
      <c r="AA938" s="59"/>
      <c r="AB938" s="16"/>
      <c r="AC938" s="16"/>
      <c r="AD938" s="34"/>
      <c r="AE938" s="60"/>
      <c r="AF938" s="34"/>
      <c r="AG938" s="34"/>
      <c r="AH938" s="34"/>
      <c r="AI938" s="34"/>
      <c r="AJ938" s="60"/>
      <c r="AK938" s="34"/>
      <c r="AL938" s="34"/>
      <c r="AM938" s="34"/>
      <c r="AN938" s="34"/>
      <c r="AO938" s="34"/>
      <c r="AP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67"/>
      <c r="BM938" s="67"/>
      <c r="BN938" s="34"/>
      <c r="BO938" s="34"/>
      <c r="BP938" s="34"/>
      <c r="BQ938" s="34"/>
      <c r="BR938" s="34"/>
      <c r="BS938" s="67"/>
      <c r="BT938" s="67"/>
      <c r="BU938" s="34"/>
      <c r="BV938" s="34"/>
      <c r="BW938" s="34"/>
      <c r="BX938" s="34"/>
      <c r="BY938" s="34"/>
      <c r="BZ938" s="34"/>
      <c r="CR938" s="34"/>
      <c r="CS938" s="34"/>
      <c r="CT938" s="34"/>
      <c r="CU938" s="34"/>
      <c r="CV938" s="34"/>
      <c r="CW938" s="34"/>
      <c r="CX938" s="34"/>
      <c r="CY938" s="34"/>
      <c r="CZ938" s="34"/>
      <c r="DA938" s="34"/>
      <c r="DB938" s="34"/>
      <c r="DC938" s="34"/>
      <c r="DD938" s="34"/>
      <c r="DE938" s="34"/>
      <c r="DF938" s="58"/>
      <c r="DG938" s="58"/>
      <c r="DH938" s="58"/>
      <c r="DI938" s="16"/>
    </row>
    <row r="939" spans="4:113" ht="15.75" customHeight="1" x14ac:dyDescent="0.35">
      <c r="D939" s="16"/>
      <c r="E939" s="16"/>
      <c r="G939" s="58"/>
      <c r="J939" s="58"/>
      <c r="L939" s="16"/>
      <c r="P939" s="16"/>
      <c r="T939" s="16"/>
      <c r="U939" s="59"/>
      <c r="V939" s="16"/>
      <c r="W939" s="16"/>
      <c r="X939" s="59"/>
      <c r="Y939" s="16"/>
      <c r="Z939" s="16"/>
      <c r="AA939" s="59"/>
      <c r="AB939" s="16"/>
      <c r="AC939" s="16"/>
      <c r="AD939" s="34"/>
      <c r="AE939" s="60"/>
      <c r="AF939" s="34"/>
      <c r="AG939" s="34"/>
      <c r="AH939" s="34"/>
      <c r="AI939" s="34"/>
      <c r="AJ939" s="60"/>
      <c r="AK939" s="34"/>
      <c r="AL939" s="34"/>
      <c r="AM939" s="34"/>
      <c r="AN939" s="34"/>
      <c r="AO939" s="34"/>
      <c r="AP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67"/>
      <c r="BM939" s="67"/>
      <c r="BN939" s="34"/>
      <c r="BO939" s="34"/>
      <c r="BP939" s="34"/>
      <c r="BQ939" s="34"/>
      <c r="BR939" s="34"/>
      <c r="BS939" s="67"/>
      <c r="BT939" s="67"/>
      <c r="BU939" s="34"/>
      <c r="BV939" s="34"/>
      <c r="BW939" s="34"/>
      <c r="BX939" s="34"/>
      <c r="BY939" s="34"/>
      <c r="BZ939" s="34"/>
      <c r="CR939" s="34"/>
      <c r="CS939" s="34"/>
      <c r="CT939" s="34"/>
      <c r="CU939" s="34"/>
      <c r="CV939" s="34"/>
      <c r="CW939" s="34"/>
      <c r="CX939" s="34"/>
      <c r="CY939" s="34"/>
      <c r="CZ939" s="34"/>
      <c r="DA939" s="34"/>
      <c r="DB939" s="34"/>
      <c r="DC939" s="34"/>
      <c r="DD939" s="34"/>
      <c r="DE939" s="34"/>
      <c r="DF939" s="58"/>
      <c r="DG939" s="58"/>
      <c r="DH939" s="58"/>
      <c r="DI939" s="16"/>
    </row>
    <row r="940" spans="4:113" ht="15.75" customHeight="1" x14ac:dyDescent="0.35">
      <c r="D940" s="16"/>
      <c r="E940" s="16"/>
      <c r="G940" s="58"/>
      <c r="J940" s="58"/>
      <c r="L940" s="16"/>
      <c r="P940" s="16"/>
      <c r="T940" s="16"/>
      <c r="U940" s="59"/>
      <c r="V940" s="16"/>
      <c r="W940" s="16"/>
      <c r="X940" s="59"/>
      <c r="Y940" s="16"/>
      <c r="Z940" s="16"/>
      <c r="AA940" s="59"/>
      <c r="AB940" s="16"/>
      <c r="AC940" s="16"/>
      <c r="AD940" s="34"/>
      <c r="AE940" s="60"/>
      <c r="AF940" s="34"/>
      <c r="AG940" s="34"/>
      <c r="AH940" s="34"/>
      <c r="AI940" s="34"/>
      <c r="AJ940" s="60"/>
      <c r="AK940" s="34"/>
      <c r="AL940" s="34"/>
      <c r="AM940" s="34"/>
      <c r="AN940" s="34"/>
      <c r="AO940" s="34"/>
      <c r="AP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67"/>
      <c r="BM940" s="67"/>
      <c r="BN940" s="34"/>
      <c r="BO940" s="34"/>
      <c r="BP940" s="34"/>
      <c r="BQ940" s="34"/>
      <c r="BR940" s="34"/>
      <c r="BS940" s="67"/>
      <c r="BT940" s="67"/>
      <c r="BU940" s="34"/>
      <c r="BV940" s="34"/>
      <c r="BW940" s="34"/>
      <c r="BX940" s="34"/>
      <c r="BY940" s="34"/>
      <c r="BZ940" s="34"/>
      <c r="CR940" s="34"/>
      <c r="CS940" s="34"/>
      <c r="CT940" s="34"/>
      <c r="CU940" s="34"/>
      <c r="CV940" s="34"/>
      <c r="CW940" s="34"/>
      <c r="CX940" s="34"/>
      <c r="CY940" s="34"/>
      <c r="CZ940" s="34"/>
      <c r="DA940" s="34"/>
      <c r="DB940" s="34"/>
      <c r="DC940" s="34"/>
      <c r="DD940" s="34"/>
      <c r="DE940" s="34"/>
      <c r="DF940" s="58"/>
      <c r="DG940" s="58"/>
      <c r="DH940" s="58"/>
      <c r="DI940" s="16"/>
    </row>
    <row r="941" spans="4:113" ht="15.75" customHeight="1" x14ac:dyDescent="0.35">
      <c r="D941" s="16"/>
      <c r="E941" s="16"/>
      <c r="G941" s="58"/>
      <c r="J941" s="58"/>
      <c r="L941" s="16"/>
      <c r="P941" s="16"/>
      <c r="T941" s="16"/>
      <c r="U941" s="59"/>
      <c r="V941" s="16"/>
      <c r="W941" s="16"/>
      <c r="X941" s="59"/>
      <c r="Y941" s="16"/>
      <c r="Z941" s="16"/>
      <c r="AA941" s="59"/>
      <c r="AB941" s="16"/>
      <c r="AC941" s="16"/>
      <c r="AD941" s="34"/>
      <c r="AE941" s="60"/>
      <c r="AF941" s="34"/>
      <c r="AG941" s="34"/>
      <c r="AH941" s="34"/>
      <c r="AI941" s="34"/>
      <c r="AJ941" s="60"/>
      <c r="AK941" s="34"/>
      <c r="AL941" s="34"/>
      <c r="AM941" s="34"/>
      <c r="AN941" s="34"/>
      <c r="AO941" s="34"/>
      <c r="AP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67"/>
      <c r="BM941" s="67"/>
      <c r="BN941" s="34"/>
      <c r="BO941" s="34"/>
      <c r="BP941" s="34"/>
      <c r="BQ941" s="34"/>
      <c r="BR941" s="34"/>
      <c r="BS941" s="67"/>
      <c r="BT941" s="67"/>
      <c r="BU941" s="34"/>
      <c r="BV941" s="34"/>
      <c r="BW941" s="34"/>
      <c r="BX941" s="34"/>
      <c r="BY941" s="34"/>
      <c r="BZ941" s="34"/>
      <c r="CR941" s="34"/>
      <c r="CS941" s="34"/>
      <c r="CT941" s="34"/>
      <c r="CU941" s="34"/>
      <c r="CV941" s="34"/>
      <c r="CW941" s="34"/>
      <c r="CX941" s="34"/>
      <c r="CY941" s="34"/>
      <c r="CZ941" s="34"/>
      <c r="DA941" s="34"/>
      <c r="DB941" s="34"/>
      <c r="DC941" s="34"/>
      <c r="DD941" s="34"/>
      <c r="DE941" s="34"/>
      <c r="DF941" s="58"/>
      <c r="DG941" s="58"/>
      <c r="DH941" s="58"/>
      <c r="DI941" s="16"/>
    </row>
    <row r="942" spans="4:113" ht="15.75" customHeight="1" x14ac:dyDescent="0.35">
      <c r="D942" s="16"/>
      <c r="E942" s="16"/>
      <c r="G942" s="58"/>
      <c r="J942" s="58"/>
      <c r="L942" s="16"/>
      <c r="P942" s="16"/>
      <c r="T942" s="16"/>
      <c r="U942" s="59"/>
      <c r="V942" s="16"/>
      <c r="W942" s="16"/>
      <c r="X942" s="59"/>
      <c r="Y942" s="16"/>
      <c r="Z942" s="16"/>
      <c r="AA942" s="59"/>
      <c r="AB942" s="16"/>
      <c r="AC942" s="16"/>
      <c r="AD942" s="34"/>
      <c r="AE942" s="60"/>
      <c r="AF942" s="34"/>
      <c r="AG942" s="34"/>
      <c r="AH942" s="34"/>
      <c r="AI942" s="34"/>
      <c r="AJ942" s="60"/>
      <c r="AK942" s="34"/>
      <c r="AL942" s="34"/>
      <c r="AM942" s="34"/>
      <c r="AN942" s="34"/>
      <c r="AO942" s="34"/>
      <c r="AP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67"/>
      <c r="BM942" s="67"/>
      <c r="BN942" s="34"/>
      <c r="BO942" s="34"/>
      <c r="BP942" s="34"/>
      <c r="BQ942" s="34"/>
      <c r="BR942" s="34"/>
      <c r="BS942" s="67"/>
      <c r="BT942" s="67"/>
      <c r="BU942" s="34"/>
      <c r="BV942" s="34"/>
      <c r="BW942" s="34"/>
      <c r="BX942" s="34"/>
      <c r="BY942" s="34"/>
      <c r="BZ942" s="34"/>
      <c r="CR942" s="34"/>
      <c r="CS942" s="34"/>
      <c r="CT942" s="34"/>
      <c r="CU942" s="34"/>
      <c r="CV942" s="34"/>
      <c r="CW942" s="34"/>
      <c r="CX942" s="34"/>
      <c r="CY942" s="34"/>
      <c r="CZ942" s="34"/>
      <c r="DA942" s="34"/>
      <c r="DB942" s="34"/>
      <c r="DC942" s="34"/>
      <c r="DD942" s="34"/>
      <c r="DE942" s="34"/>
      <c r="DF942" s="58"/>
      <c r="DG942" s="58"/>
      <c r="DH942" s="58"/>
      <c r="DI942" s="16"/>
    </row>
    <row r="943" spans="4:113" ht="15.75" customHeight="1" x14ac:dyDescent="0.35">
      <c r="D943" s="16"/>
      <c r="E943" s="16"/>
      <c r="G943" s="58"/>
      <c r="J943" s="58"/>
      <c r="L943" s="16"/>
      <c r="P943" s="16"/>
      <c r="T943" s="16"/>
      <c r="U943" s="59"/>
      <c r="V943" s="16"/>
      <c r="W943" s="16"/>
      <c r="X943" s="59"/>
      <c r="Y943" s="16"/>
      <c r="Z943" s="16"/>
      <c r="AA943" s="59"/>
      <c r="AB943" s="16"/>
      <c r="AC943" s="16"/>
      <c r="AD943" s="34"/>
      <c r="AE943" s="60"/>
      <c r="AF943" s="34"/>
      <c r="AG943" s="34"/>
      <c r="AH943" s="34"/>
      <c r="AI943" s="34"/>
      <c r="AJ943" s="60"/>
      <c r="AK943" s="34"/>
      <c r="AL943" s="34"/>
      <c r="AM943" s="34"/>
      <c r="AN943" s="34"/>
      <c r="AO943" s="34"/>
      <c r="AP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67"/>
      <c r="BM943" s="67"/>
      <c r="BN943" s="34"/>
      <c r="BO943" s="34"/>
      <c r="BP943" s="34"/>
      <c r="BQ943" s="34"/>
      <c r="BR943" s="34"/>
      <c r="BS943" s="67"/>
      <c r="BT943" s="67"/>
      <c r="BU943" s="34"/>
      <c r="BV943" s="34"/>
      <c r="BW943" s="34"/>
      <c r="BX943" s="34"/>
      <c r="BY943" s="34"/>
      <c r="BZ943" s="34"/>
      <c r="CR943" s="34"/>
      <c r="CS943" s="34"/>
      <c r="CT943" s="34"/>
      <c r="CU943" s="34"/>
      <c r="CV943" s="34"/>
      <c r="CW943" s="34"/>
      <c r="CX943" s="34"/>
      <c r="CY943" s="34"/>
      <c r="CZ943" s="34"/>
      <c r="DA943" s="34"/>
      <c r="DB943" s="34"/>
      <c r="DC943" s="34"/>
      <c r="DD943" s="34"/>
      <c r="DE943" s="34"/>
      <c r="DF943" s="58"/>
      <c r="DG943" s="58"/>
      <c r="DH943" s="58"/>
      <c r="DI943" s="16"/>
    </row>
    <row r="944" spans="4:113" ht="15.75" customHeight="1" x14ac:dyDescent="0.35">
      <c r="D944" s="16"/>
      <c r="E944" s="16"/>
      <c r="G944" s="58"/>
      <c r="J944" s="58"/>
      <c r="L944" s="16"/>
      <c r="P944" s="16"/>
      <c r="T944" s="16"/>
      <c r="U944" s="59"/>
      <c r="V944" s="16"/>
      <c r="W944" s="16"/>
      <c r="X944" s="59"/>
      <c r="Y944" s="16"/>
      <c r="Z944" s="16"/>
      <c r="AA944" s="59"/>
      <c r="AB944" s="16"/>
      <c r="AC944" s="16"/>
      <c r="AD944" s="34"/>
      <c r="AE944" s="60"/>
      <c r="AF944" s="34"/>
      <c r="AG944" s="34"/>
      <c r="AH944" s="34"/>
      <c r="AI944" s="34"/>
      <c r="AJ944" s="60"/>
      <c r="AK944" s="34"/>
      <c r="AL944" s="34"/>
      <c r="AM944" s="34"/>
      <c r="AN944" s="34"/>
      <c r="AO944" s="34"/>
      <c r="AP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67"/>
      <c r="BM944" s="67"/>
      <c r="BN944" s="34"/>
      <c r="BO944" s="34"/>
      <c r="BP944" s="34"/>
      <c r="BQ944" s="34"/>
      <c r="BR944" s="34"/>
      <c r="BS944" s="67"/>
      <c r="BT944" s="67"/>
      <c r="BU944" s="34"/>
      <c r="BV944" s="34"/>
      <c r="BW944" s="34"/>
      <c r="BX944" s="34"/>
      <c r="BY944" s="34"/>
      <c r="BZ944" s="34"/>
      <c r="CR944" s="34"/>
      <c r="CS944" s="34"/>
      <c r="CT944" s="34"/>
      <c r="CU944" s="34"/>
      <c r="CV944" s="34"/>
      <c r="CW944" s="34"/>
      <c r="CX944" s="34"/>
      <c r="CY944" s="34"/>
      <c r="CZ944" s="34"/>
      <c r="DA944" s="34"/>
      <c r="DB944" s="34"/>
      <c r="DC944" s="34"/>
      <c r="DD944" s="34"/>
      <c r="DE944" s="34"/>
      <c r="DF944" s="58"/>
      <c r="DG944" s="58"/>
      <c r="DH944" s="58"/>
      <c r="DI944" s="16"/>
    </row>
    <row r="945" spans="4:113" ht="15.75" customHeight="1" x14ac:dyDescent="0.35">
      <c r="D945" s="16"/>
      <c r="E945" s="16"/>
      <c r="G945" s="58"/>
      <c r="J945" s="58"/>
      <c r="L945" s="16"/>
      <c r="P945" s="16"/>
      <c r="T945" s="16"/>
      <c r="U945" s="59"/>
      <c r="V945" s="16"/>
      <c r="W945" s="16"/>
      <c r="X945" s="59"/>
      <c r="Y945" s="16"/>
      <c r="Z945" s="16"/>
      <c r="AA945" s="59"/>
      <c r="AB945" s="16"/>
      <c r="AC945" s="16"/>
      <c r="AD945" s="34"/>
      <c r="AE945" s="60"/>
      <c r="AF945" s="34"/>
      <c r="AG945" s="34"/>
      <c r="AH945" s="34"/>
      <c r="AI945" s="34"/>
      <c r="AJ945" s="60"/>
      <c r="AK945" s="34"/>
      <c r="AL945" s="34"/>
      <c r="AM945" s="34"/>
      <c r="AN945" s="34"/>
      <c r="AO945" s="34"/>
      <c r="AP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67"/>
      <c r="BM945" s="67"/>
      <c r="BN945" s="34"/>
      <c r="BO945" s="34"/>
      <c r="BP945" s="34"/>
      <c r="BQ945" s="34"/>
      <c r="BR945" s="34"/>
      <c r="BS945" s="67"/>
      <c r="BT945" s="67"/>
      <c r="BU945" s="34"/>
      <c r="BV945" s="34"/>
      <c r="BW945" s="34"/>
      <c r="BX945" s="34"/>
      <c r="BY945" s="34"/>
      <c r="BZ945" s="34"/>
      <c r="CR945" s="34"/>
      <c r="CS945" s="34"/>
      <c r="CT945" s="34"/>
      <c r="CU945" s="34"/>
      <c r="CV945" s="34"/>
      <c r="CW945" s="34"/>
      <c r="CX945" s="34"/>
      <c r="CY945" s="34"/>
      <c r="CZ945" s="34"/>
      <c r="DA945" s="34"/>
      <c r="DB945" s="34"/>
      <c r="DC945" s="34"/>
      <c r="DD945" s="34"/>
      <c r="DE945" s="34"/>
      <c r="DF945" s="58"/>
      <c r="DG945" s="58"/>
      <c r="DH945" s="58"/>
      <c r="DI945" s="16"/>
    </row>
    <row r="946" spans="4:113" ht="15.75" customHeight="1" x14ac:dyDescent="0.35">
      <c r="D946" s="16"/>
      <c r="E946" s="16"/>
      <c r="G946" s="58"/>
      <c r="J946" s="58"/>
      <c r="L946" s="16"/>
      <c r="P946" s="16"/>
      <c r="T946" s="16"/>
      <c r="U946" s="59"/>
      <c r="V946" s="16"/>
      <c r="W946" s="16"/>
      <c r="X946" s="59"/>
      <c r="Y946" s="16"/>
      <c r="Z946" s="16"/>
      <c r="AA946" s="59"/>
      <c r="AB946" s="16"/>
      <c r="AC946" s="16"/>
      <c r="AD946" s="34"/>
      <c r="AE946" s="60"/>
      <c r="AF946" s="34"/>
      <c r="AG946" s="34"/>
      <c r="AH946" s="34"/>
      <c r="AI946" s="34"/>
      <c r="AJ946" s="60"/>
      <c r="AK946" s="34"/>
      <c r="AL946" s="34"/>
      <c r="AM946" s="34"/>
      <c r="AN946" s="34"/>
      <c r="AO946" s="34"/>
      <c r="AP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67"/>
      <c r="BM946" s="67"/>
      <c r="BN946" s="34"/>
      <c r="BO946" s="34"/>
      <c r="BP946" s="34"/>
      <c r="BQ946" s="34"/>
      <c r="BR946" s="34"/>
      <c r="BS946" s="67"/>
      <c r="BT946" s="67"/>
      <c r="BU946" s="34"/>
      <c r="BV946" s="34"/>
      <c r="BW946" s="34"/>
      <c r="BX946" s="34"/>
      <c r="BY946" s="34"/>
      <c r="BZ946" s="34"/>
      <c r="CR946" s="34"/>
      <c r="CS946" s="34"/>
      <c r="CT946" s="34"/>
      <c r="CU946" s="34"/>
      <c r="CV946" s="34"/>
      <c r="CW946" s="34"/>
      <c r="CX946" s="34"/>
      <c r="CY946" s="34"/>
      <c r="CZ946" s="34"/>
      <c r="DA946" s="34"/>
      <c r="DB946" s="34"/>
      <c r="DC946" s="34"/>
      <c r="DD946" s="34"/>
      <c r="DE946" s="34"/>
      <c r="DF946" s="58"/>
      <c r="DG946" s="58"/>
      <c r="DH946" s="58"/>
      <c r="DI946" s="16"/>
    </row>
    <row r="947" spans="4:113" ht="15.75" customHeight="1" x14ac:dyDescent="0.35">
      <c r="D947" s="16"/>
      <c r="E947" s="16"/>
      <c r="G947" s="58"/>
      <c r="J947" s="58"/>
      <c r="L947" s="16"/>
      <c r="P947" s="16"/>
      <c r="T947" s="16"/>
      <c r="U947" s="59"/>
      <c r="V947" s="16"/>
      <c r="W947" s="16"/>
      <c r="X947" s="59"/>
      <c r="Y947" s="16"/>
      <c r="Z947" s="16"/>
      <c r="AA947" s="59"/>
      <c r="AB947" s="16"/>
      <c r="AC947" s="16"/>
      <c r="AD947" s="34"/>
      <c r="AE947" s="60"/>
      <c r="AF947" s="34"/>
      <c r="AG947" s="34"/>
      <c r="AH947" s="34"/>
      <c r="AI947" s="34"/>
      <c r="AJ947" s="60"/>
      <c r="AK947" s="34"/>
      <c r="AL947" s="34"/>
      <c r="AM947" s="34"/>
      <c r="AN947" s="34"/>
      <c r="AO947" s="34"/>
      <c r="AP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67"/>
      <c r="BM947" s="67"/>
      <c r="BN947" s="34"/>
      <c r="BO947" s="34"/>
      <c r="BP947" s="34"/>
      <c r="BQ947" s="34"/>
      <c r="BR947" s="34"/>
      <c r="BS947" s="67"/>
      <c r="BT947" s="67"/>
      <c r="BU947" s="34"/>
      <c r="BV947" s="34"/>
      <c r="BW947" s="34"/>
      <c r="BX947" s="34"/>
      <c r="BY947" s="34"/>
      <c r="BZ947" s="34"/>
      <c r="CR947" s="34"/>
      <c r="CS947" s="34"/>
      <c r="CT947" s="34"/>
      <c r="CU947" s="34"/>
      <c r="CV947" s="34"/>
      <c r="CW947" s="34"/>
      <c r="CX947" s="34"/>
      <c r="CY947" s="34"/>
      <c r="CZ947" s="34"/>
      <c r="DA947" s="34"/>
      <c r="DB947" s="34"/>
      <c r="DC947" s="34"/>
      <c r="DD947" s="34"/>
      <c r="DE947" s="34"/>
      <c r="DF947" s="58"/>
      <c r="DG947" s="58"/>
      <c r="DH947" s="58"/>
      <c r="DI947" s="16"/>
    </row>
    <row r="948" spans="4:113" ht="15.75" customHeight="1" x14ac:dyDescent="0.35">
      <c r="D948" s="16"/>
      <c r="E948" s="16"/>
      <c r="G948" s="58"/>
      <c r="J948" s="58"/>
      <c r="L948" s="16"/>
      <c r="P948" s="16"/>
      <c r="T948" s="16"/>
      <c r="U948" s="59"/>
      <c r="V948" s="16"/>
      <c r="W948" s="16"/>
      <c r="X948" s="59"/>
      <c r="Y948" s="16"/>
      <c r="Z948" s="16"/>
      <c r="AA948" s="59"/>
      <c r="AB948" s="16"/>
      <c r="AC948" s="16"/>
      <c r="AD948" s="34"/>
      <c r="AE948" s="60"/>
      <c r="AF948" s="34"/>
      <c r="AG948" s="34"/>
      <c r="AH948" s="34"/>
      <c r="AI948" s="34"/>
      <c r="AJ948" s="60"/>
      <c r="AK948" s="34"/>
      <c r="AL948" s="34"/>
      <c r="AM948" s="34"/>
      <c r="AN948" s="34"/>
      <c r="AO948" s="34"/>
      <c r="AP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67"/>
      <c r="BM948" s="67"/>
      <c r="BN948" s="34"/>
      <c r="BO948" s="34"/>
      <c r="BP948" s="34"/>
      <c r="BQ948" s="34"/>
      <c r="BR948" s="34"/>
      <c r="BS948" s="67"/>
      <c r="BT948" s="67"/>
      <c r="BU948" s="34"/>
      <c r="BV948" s="34"/>
      <c r="BW948" s="34"/>
      <c r="BX948" s="34"/>
      <c r="BY948" s="34"/>
      <c r="BZ948" s="34"/>
      <c r="CR948" s="34"/>
      <c r="CS948" s="34"/>
      <c r="CT948" s="34"/>
      <c r="CU948" s="34"/>
      <c r="CV948" s="34"/>
      <c r="CW948" s="34"/>
      <c r="CX948" s="34"/>
      <c r="CY948" s="34"/>
      <c r="CZ948" s="34"/>
      <c r="DA948" s="34"/>
      <c r="DB948" s="34"/>
      <c r="DC948" s="34"/>
      <c r="DD948" s="34"/>
      <c r="DE948" s="34"/>
      <c r="DF948" s="58"/>
      <c r="DG948" s="58"/>
      <c r="DH948" s="58"/>
      <c r="DI948" s="16"/>
    </row>
    <row r="949" spans="4:113" ht="15.75" customHeight="1" x14ac:dyDescent="0.35">
      <c r="D949" s="16"/>
      <c r="E949" s="16"/>
      <c r="G949" s="58"/>
      <c r="J949" s="58"/>
      <c r="L949" s="16"/>
      <c r="P949" s="16"/>
      <c r="T949" s="16"/>
      <c r="U949" s="59"/>
      <c r="V949" s="16"/>
      <c r="W949" s="16"/>
      <c r="X949" s="59"/>
      <c r="Y949" s="16"/>
      <c r="Z949" s="16"/>
      <c r="AA949" s="59"/>
      <c r="AB949" s="16"/>
      <c r="AC949" s="16"/>
      <c r="AD949" s="34"/>
      <c r="AE949" s="60"/>
      <c r="AF949" s="34"/>
      <c r="AG949" s="34"/>
      <c r="AH949" s="34"/>
      <c r="AI949" s="34"/>
      <c r="AJ949" s="60"/>
      <c r="AK949" s="34"/>
      <c r="AL949" s="34"/>
      <c r="AM949" s="34"/>
      <c r="AN949" s="34"/>
      <c r="AO949" s="34"/>
      <c r="AP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67"/>
      <c r="BM949" s="67"/>
      <c r="BN949" s="34"/>
      <c r="BO949" s="34"/>
      <c r="BP949" s="34"/>
      <c r="BQ949" s="34"/>
      <c r="BR949" s="34"/>
      <c r="BS949" s="67"/>
      <c r="BT949" s="67"/>
      <c r="BU949" s="34"/>
      <c r="BV949" s="34"/>
      <c r="BW949" s="34"/>
      <c r="BX949" s="34"/>
      <c r="BY949" s="34"/>
      <c r="BZ949" s="34"/>
      <c r="CR949" s="34"/>
      <c r="CS949" s="34"/>
      <c r="CT949" s="34"/>
      <c r="CU949" s="34"/>
      <c r="CV949" s="34"/>
      <c r="CW949" s="34"/>
      <c r="CX949" s="34"/>
      <c r="CY949" s="34"/>
      <c r="CZ949" s="34"/>
      <c r="DA949" s="34"/>
      <c r="DB949" s="34"/>
      <c r="DC949" s="34"/>
      <c r="DD949" s="34"/>
      <c r="DE949" s="34"/>
      <c r="DF949" s="58"/>
      <c r="DG949" s="58"/>
      <c r="DH949" s="58"/>
      <c r="DI949" s="16"/>
    </row>
    <row r="950" spans="4:113" ht="15.75" customHeight="1" x14ac:dyDescent="0.35">
      <c r="D950" s="16"/>
      <c r="E950" s="16"/>
      <c r="G950" s="58"/>
      <c r="J950" s="58"/>
      <c r="L950" s="16"/>
      <c r="P950" s="16"/>
      <c r="T950" s="16"/>
      <c r="U950" s="59"/>
      <c r="V950" s="16"/>
      <c r="W950" s="16"/>
      <c r="X950" s="59"/>
      <c r="Y950" s="16"/>
      <c r="Z950" s="16"/>
      <c r="AA950" s="59"/>
      <c r="AB950" s="16"/>
      <c r="AC950" s="16"/>
      <c r="AD950" s="34"/>
      <c r="AE950" s="60"/>
      <c r="AF950" s="34"/>
      <c r="AG950" s="34"/>
      <c r="AH950" s="34"/>
      <c r="AI950" s="34"/>
      <c r="AJ950" s="60"/>
      <c r="AK950" s="34"/>
      <c r="AL950" s="34"/>
      <c r="AM950" s="34"/>
      <c r="AN950" s="34"/>
      <c r="AO950" s="34"/>
      <c r="AP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67"/>
      <c r="BM950" s="67"/>
      <c r="BN950" s="34"/>
      <c r="BO950" s="34"/>
      <c r="BP950" s="34"/>
      <c r="BQ950" s="34"/>
      <c r="BR950" s="34"/>
      <c r="BS950" s="67"/>
      <c r="BT950" s="67"/>
      <c r="BU950" s="34"/>
      <c r="BV950" s="34"/>
      <c r="BW950" s="34"/>
      <c r="BX950" s="34"/>
      <c r="BY950" s="34"/>
      <c r="BZ950" s="34"/>
      <c r="CR950" s="34"/>
      <c r="CS950" s="34"/>
      <c r="CT950" s="34"/>
      <c r="CU950" s="34"/>
      <c r="CV950" s="34"/>
      <c r="CW950" s="34"/>
      <c r="CX950" s="34"/>
      <c r="CY950" s="34"/>
      <c r="CZ950" s="34"/>
      <c r="DA950" s="34"/>
      <c r="DB950" s="34"/>
      <c r="DC950" s="34"/>
      <c r="DD950" s="34"/>
      <c r="DE950" s="34"/>
      <c r="DF950" s="58"/>
      <c r="DG950" s="58"/>
      <c r="DH950" s="58"/>
      <c r="DI950" s="16"/>
    </row>
    <row r="951" spans="4:113" ht="15.75" customHeight="1" x14ac:dyDescent="0.35">
      <c r="D951" s="16"/>
      <c r="E951" s="16"/>
      <c r="G951" s="58"/>
      <c r="J951" s="58"/>
      <c r="L951" s="16"/>
      <c r="P951" s="16"/>
      <c r="T951" s="16"/>
      <c r="U951" s="59"/>
      <c r="V951" s="16"/>
      <c r="W951" s="16"/>
      <c r="X951" s="59"/>
      <c r="Y951" s="16"/>
      <c r="Z951" s="16"/>
      <c r="AA951" s="59"/>
      <c r="AB951" s="16"/>
      <c r="AC951" s="16"/>
      <c r="AD951" s="34"/>
      <c r="AE951" s="60"/>
      <c r="AF951" s="34"/>
      <c r="AG951" s="34"/>
      <c r="AH951" s="34"/>
      <c r="AI951" s="34"/>
      <c r="AJ951" s="60"/>
      <c r="AK951" s="34"/>
      <c r="AL951" s="34"/>
      <c r="AM951" s="34"/>
      <c r="AN951" s="34"/>
      <c r="AO951" s="34"/>
      <c r="AP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67"/>
      <c r="BM951" s="67"/>
      <c r="BN951" s="34"/>
      <c r="BO951" s="34"/>
      <c r="BP951" s="34"/>
      <c r="BQ951" s="34"/>
      <c r="BR951" s="34"/>
      <c r="BS951" s="67"/>
      <c r="BT951" s="67"/>
      <c r="BU951" s="34"/>
      <c r="BV951" s="34"/>
      <c r="BW951" s="34"/>
      <c r="BX951" s="34"/>
      <c r="BY951" s="34"/>
      <c r="BZ951" s="34"/>
      <c r="CR951" s="34"/>
      <c r="CS951" s="34"/>
      <c r="CT951" s="34"/>
      <c r="CU951" s="34"/>
      <c r="CV951" s="34"/>
      <c r="CW951" s="34"/>
      <c r="CX951" s="34"/>
      <c r="CY951" s="34"/>
      <c r="CZ951" s="34"/>
      <c r="DA951" s="34"/>
      <c r="DB951" s="34"/>
      <c r="DC951" s="34"/>
      <c r="DD951" s="34"/>
      <c r="DE951" s="34"/>
      <c r="DF951" s="58"/>
      <c r="DG951" s="58"/>
      <c r="DH951" s="58"/>
      <c r="DI951" s="16"/>
    </row>
    <row r="952" spans="4:113" ht="15.75" customHeight="1" x14ac:dyDescent="0.35">
      <c r="D952" s="16"/>
      <c r="E952" s="16"/>
      <c r="G952" s="58"/>
      <c r="J952" s="58"/>
      <c r="L952" s="16"/>
      <c r="P952" s="16"/>
      <c r="T952" s="16"/>
      <c r="U952" s="59"/>
      <c r="V952" s="16"/>
      <c r="W952" s="16"/>
      <c r="X952" s="59"/>
      <c r="Y952" s="16"/>
      <c r="Z952" s="16"/>
      <c r="AA952" s="59"/>
      <c r="AB952" s="16"/>
      <c r="AC952" s="16"/>
      <c r="AD952" s="34"/>
      <c r="AE952" s="60"/>
      <c r="AF952" s="34"/>
      <c r="AG952" s="34"/>
      <c r="AH952" s="34"/>
      <c r="AI952" s="34"/>
      <c r="AJ952" s="60"/>
      <c r="AK952" s="34"/>
      <c r="AL952" s="34"/>
      <c r="AM952" s="34"/>
      <c r="AN952" s="34"/>
      <c r="AO952" s="34"/>
      <c r="AP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67"/>
      <c r="BM952" s="67"/>
      <c r="BN952" s="34"/>
      <c r="BO952" s="34"/>
      <c r="BP952" s="34"/>
      <c r="BQ952" s="34"/>
      <c r="BR952" s="34"/>
      <c r="BS952" s="67"/>
      <c r="BT952" s="67"/>
      <c r="BU952" s="34"/>
      <c r="BV952" s="34"/>
      <c r="BW952" s="34"/>
      <c r="BX952" s="34"/>
      <c r="BY952" s="34"/>
      <c r="BZ952" s="34"/>
      <c r="CR952" s="34"/>
      <c r="CS952" s="34"/>
      <c r="CT952" s="34"/>
      <c r="CU952" s="34"/>
      <c r="CV952" s="34"/>
      <c r="CW952" s="34"/>
      <c r="CX952" s="34"/>
      <c r="CY952" s="34"/>
      <c r="CZ952" s="34"/>
      <c r="DA952" s="34"/>
      <c r="DB952" s="34"/>
      <c r="DC952" s="34"/>
      <c r="DD952" s="34"/>
      <c r="DE952" s="34"/>
      <c r="DF952" s="58"/>
      <c r="DG952" s="58"/>
      <c r="DH952" s="58"/>
      <c r="DI952" s="16"/>
    </row>
    <row r="953" spans="4:113" ht="15.75" customHeight="1" x14ac:dyDescent="0.35">
      <c r="D953" s="16"/>
      <c r="E953" s="16"/>
      <c r="G953" s="58"/>
      <c r="J953" s="58"/>
      <c r="L953" s="16"/>
      <c r="P953" s="16"/>
      <c r="T953" s="16"/>
      <c r="U953" s="59"/>
      <c r="V953" s="16"/>
      <c r="W953" s="16"/>
      <c r="X953" s="59"/>
      <c r="Y953" s="16"/>
      <c r="Z953" s="16"/>
      <c r="AA953" s="59"/>
      <c r="AB953" s="16"/>
      <c r="AC953" s="16"/>
      <c r="AD953" s="34"/>
      <c r="AE953" s="60"/>
      <c r="AF953" s="34"/>
      <c r="AG953" s="34"/>
      <c r="AH953" s="34"/>
      <c r="AI953" s="34"/>
      <c r="AJ953" s="60"/>
      <c r="AK953" s="34"/>
      <c r="AL953" s="34"/>
      <c r="AM953" s="34"/>
      <c r="AN953" s="34"/>
      <c r="AO953" s="34"/>
      <c r="AP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67"/>
      <c r="BM953" s="67"/>
      <c r="BN953" s="34"/>
      <c r="BO953" s="34"/>
      <c r="BP953" s="34"/>
      <c r="BQ953" s="34"/>
      <c r="BR953" s="34"/>
      <c r="BS953" s="67"/>
      <c r="BT953" s="67"/>
      <c r="BU953" s="34"/>
      <c r="BV953" s="34"/>
      <c r="BW953" s="34"/>
      <c r="BX953" s="34"/>
      <c r="BY953" s="34"/>
      <c r="BZ953" s="34"/>
      <c r="CR953" s="34"/>
      <c r="CS953" s="34"/>
      <c r="CT953" s="34"/>
      <c r="CU953" s="34"/>
      <c r="CV953" s="34"/>
      <c r="CW953" s="34"/>
      <c r="CX953" s="34"/>
      <c r="CY953" s="34"/>
      <c r="CZ953" s="34"/>
      <c r="DA953" s="34"/>
      <c r="DB953" s="34"/>
      <c r="DC953" s="34"/>
      <c r="DD953" s="34"/>
      <c r="DE953" s="34"/>
      <c r="DF953" s="58"/>
      <c r="DG953" s="58"/>
      <c r="DH953" s="58"/>
      <c r="DI953" s="16"/>
    </row>
    <row r="954" spans="4:113" ht="15.75" customHeight="1" x14ac:dyDescent="0.35">
      <c r="D954" s="16"/>
      <c r="E954" s="16"/>
      <c r="G954" s="58"/>
      <c r="J954" s="58"/>
      <c r="L954" s="16"/>
      <c r="P954" s="16"/>
      <c r="T954" s="16"/>
      <c r="U954" s="59"/>
      <c r="V954" s="16"/>
      <c r="W954" s="16"/>
      <c r="X954" s="59"/>
      <c r="Y954" s="16"/>
      <c r="Z954" s="16"/>
      <c r="AA954" s="59"/>
      <c r="AB954" s="16"/>
      <c r="AC954" s="16"/>
      <c r="AD954" s="34"/>
      <c r="AE954" s="60"/>
      <c r="AF954" s="34"/>
      <c r="AG954" s="34"/>
      <c r="AH954" s="34"/>
      <c r="AI954" s="34"/>
      <c r="AJ954" s="60"/>
      <c r="AK954" s="34"/>
      <c r="AL954" s="34"/>
      <c r="AM954" s="34"/>
      <c r="AN954" s="34"/>
      <c r="AO954" s="34"/>
      <c r="AP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67"/>
      <c r="BM954" s="67"/>
      <c r="BN954" s="34"/>
      <c r="BO954" s="34"/>
      <c r="BP954" s="34"/>
      <c r="BQ954" s="34"/>
      <c r="BR954" s="34"/>
      <c r="BS954" s="67"/>
      <c r="BT954" s="67"/>
      <c r="BU954" s="34"/>
      <c r="BV954" s="34"/>
      <c r="BW954" s="34"/>
      <c r="BX954" s="34"/>
      <c r="BY954" s="34"/>
      <c r="BZ954" s="34"/>
      <c r="CR954" s="34"/>
      <c r="CS954" s="34"/>
      <c r="CT954" s="34"/>
      <c r="CU954" s="34"/>
      <c r="CV954" s="34"/>
      <c r="CW954" s="34"/>
      <c r="CX954" s="34"/>
      <c r="CY954" s="34"/>
      <c r="CZ954" s="34"/>
      <c r="DA954" s="34"/>
      <c r="DB954" s="34"/>
      <c r="DC954" s="34"/>
      <c r="DD954" s="34"/>
      <c r="DE954" s="34"/>
      <c r="DF954" s="58"/>
      <c r="DG954" s="58"/>
      <c r="DH954" s="58"/>
      <c r="DI954" s="16"/>
    </row>
    <row r="955" spans="4:113" ht="15.75" customHeight="1" x14ac:dyDescent="0.35">
      <c r="D955" s="16"/>
      <c r="E955" s="16"/>
      <c r="G955" s="58"/>
      <c r="J955" s="58"/>
      <c r="L955" s="16"/>
      <c r="P955" s="16"/>
      <c r="T955" s="16"/>
      <c r="U955" s="59"/>
      <c r="V955" s="16"/>
      <c r="W955" s="16"/>
      <c r="X955" s="59"/>
      <c r="Y955" s="16"/>
      <c r="Z955" s="16"/>
      <c r="AA955" s="59"/>
      <c r="AB955" s="16"/>
      <c r="AC955" s="16"/>
      <c r="AD955" s="34"/>
      <c r="AE955" s="60"/>
      <c r="AF955" s="34"/>
      <c r="AG955" s="34"/>
      <c r="AH955" s="34"/>
      <c r="AI955" s="34"/>
      <c r="AJ955" s="60"/>
      <c r="AK955" s="34"/>
      <c r="AL955" s="34"/>
      <c r="AM955" s="34"/>
      <c r="AN955" s="34"/>
      <c r="AO955" s="34"/>
      <c r="AP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67"/>
      <c r="BM955" s="67"/>
      <c r="BN955" s="34"/>
      <c r="BO955" s="34"/>
      <c r="BP955" s="34"/>
      <c r="BQ955" s="34"/>
      <c r="BR955" s="34"/>
      <c r="BS955" s="67"/>
      <c r="BT955" s="67"/>
      <c r="BU955" s="34"/>
      <c r="BV955" s="34"/>
      <c r="BW955" s="34"/>
      <c r="BX955" s="34"/>
      <c r="BY955" s="34"/>
      <c r="BZ955" s="34"/>
      <c r="CR955" s="34"/>
      <c r="CS955" s="34"/>
      <c r="CT955" s="34"/>
      <c r="CU955" s="34"/>
      <c r="CV955" s="34"/>
      <c r="CW955" s="34"/>
      <c r="CX955" s="34"/>
      <c r="CY955" s="34"/>
      <c r="CZ955" s="34"/>
      <c r="DA955" s="34"/>
      <c r="DB955" s="34"/>
      <c r="DC955" s="34"/>
      <c r="DD955" s="34"/>
      <c r="DE955" s="34"/>
      <c r="DF955" s="58"/>
      <c r="DG955" s="58"/>
      <c r="DH955" s="58"/>
      <c r="DI955" s="16"/>
    </row>
    <row r="956" spans="4:113" ht="15.75" customHeight="1" x14ac:dyDescent="0.35">
      <c r="D956" s="16"/>
      <c r="E956" s="16"/>
      <c r="G956" s="58"/>
      <c r="J956" s="58"/>
      <c r="L956" s="16"/>
      <c r="P956" s="16"/>
      <c r="T956" s="16"/>
      <c r="U956" s="59"/>
      <c r="V956" s="16"/>
      <c r="W956" s="16"/>
      <c r="X956" s="59"/>
      <c r="Y956" s="16"/>
      <c r="Z956" s="16"/>
      <c r="AA956" s="59"/>
      <c r="AB956" s="16"/>
      <c r="AC956" s="16"/>
      <c r="AD956" s="34"/>
      <c r="AE956" s="60"/>
      <c r="AF956" s="34"/>
      <c r="AG956" s="34"/>
      <c r="AH956" s="34"/>
      <c r="AI956" s="34"/>
      <c r="AJ956" s="60"/>
      <c r="AK956" s="34"/>
      <c r="AL956" s="34"/>
      <c r="AM956" s="34"/>
      <c r="AN956" s="34"/>
      <c r="AO956" s="34"/>
      <c r="AP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67"/>
      <c r="BM956" s="67"/>
      <c r="BN956" s="34"/>
      <c r="BO956" s="34"/>
      <c r="BP956" s="34"/>
      <c r="BQ956" s="34"/>
      <c r="BR956" s="34"/>
      <c r="BS956" s="67"/>
      <c r="BT956" s="67"/>
      <c r="BU956" s="34"/>
      <c r="BV956" s="34"/>
      <c r="BW956" s="34"/>
      <c r="BX956" s="34"/>
      <c r="BY956" s="34"/>
      <c r="BZ956" s="34"/>
      <c r="CR956" s="34"/>
      <c r="CS956" s="34"/>
      <c r="CT956" s="34"/>
      <c r="CU956" s="34"/>
      <c r="CV956" s="34"/>
      <c r="CW956" s="34"/>
      <c r="CX956" s="34"/>
      <c r="CY956" s="34"/>
      <c r="CZ956" s="34"/>
      <c r="DA956" s="34"/>
      <c r="DB956" s="34"/>
      <c r="DC956" s="34"/>
      <c r="DD956" s="34"/>
      <c r="DE956" s="34"/>
      <c r="DF956" s="58"/>
      <c r="DG956" s="58"/>
      <c r="DH956" s="58"/>
      <c r="DI956" s="16"/>
    </row>
    <row r="957" spans="4:113" ht="15.75" customHeight="1" x14ac:dyDescent="0.35">
      <c r="D957" s="16"/>
      <c r="E957" s="16"/>
      <c r="G957" s="58"/>
      <c r="J957" s="58"/>
      <c r="L957" s="16"/>
      <c r="P957" s="16"/>
      <c r="T957" s="16"/>
      <c r="U957" s="59"/>
      <c r="V957" s="16"/>
      <c r="W957" s="16"/>
      <c r="X957" s="59"/>
      <c r="Y957" s="16"/>
      <c r="Z957" s="16"/>
      <c r="AA957" s="59"/>
      <c r="AB957" s="16"/>
      <c r="AC957" s="16"/>
      <c r="AD957" s="34"/>
      <c r="AE957" s="60"/>
      <c r="AF957" s="34"/>
      <c r="AG957" s="34"/>
      <c r="AH957" s="34"/>
      <c r="AI957" s="34"/>
      <c r="AJ957" s="60"/>
      <c r="AK957" s="34"/>
      <c r="AL957" s="34"/>
      <c r="AM957" s="34"/>
      <c r="AN957" s="34"/>
      <c r="AO957" s="34"/>
      <c r="AP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67"/>
      <c r="BM957" s="67"/>
      <c r="BN957" s="34"/>
      <c r="BO957" s="34"/>
      <c r="BP957" s="34"/>
      <c r="BQ957" s="34"/>
      <c r="BR957" s="34"/>
      <c r="BS957" s="67"/>
      <c r="BT957" s="67"/>
      <c r="BU957" s="34"/>
      <c r="BV957" s="34"/>
      <c r="BW957" s="34"/>
      <c r="BX957" s="34"/>
      <c r="BY957" s="34"/>
      <c r="BZ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  <c r="DC957" s="34"/>
      <c r="DD957" s="34"/>
      <c r="DE957" s="34"/>
      <c r="DF957" s="58"/>
      <c r="DG957" s="58"/>
      <c r="DH957" s="58"/>
      <c r="DI957" s="16"/>
    </row>
    <row r="958" spans="4:113" ht="15.75" customHeight="1" x14ac:dyDescent="0.35">
      <c r="D958" s="16"/>
      <c r="E958" s="16"/>
      <c r="G958" s="58"/>
      <c r="J958" s="58"/>
      <c r="L958" s="16"/>
      <c r="P958" s="16"/>
      <c r="T958" s="16"/>
      <c r="U958" s="59"/>
      <c r="V958" s="16"/>
      <c r="W958" s="16"/>
      <c r="X958" s="59"/>
      <c r="Y958" s="16"/>
      <c r="Z958" s="16"/>
      <c r="AA958" s="59"/>
      <c r="AB958" s="16"/>
      <c r="AC958" s="16"/>
      <c r="AD958" s="34"/>
      <c r="AE958" s="60"/>
      <c r="AF958" s="34"/>
      <c r="AG958" s="34"/>
      <c r="AH958" s="34"/>
      <c r="AI958" s="34"/>
      <c r="AJ958" s="60"/>
      <c r="AK958" s="34"/>
      <c r="AL958" s="34"/>
      <c r="AM958" s="34"/>
      <c r="AN958" s="34"/>
      <c r="AO958" s="34"/>
      <c r="AP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67"/>
      <c r="BM958" s="67"/>
      <c r="BN958" s="34"/>
      <c r="BO958" s="34"/>
      <c r="BP958" s="34"/>
      <c r="BQ958" s="34"/>
      <c r="BR958" s="34"/>
      <c r="BS958" s="67"/>
      <c r="BT958" s="67"/>
      <c r="BU958" s="34"/>
      <c r="BV958" s="34"/>
      <c r="BW958" s="34"/>
      <c r="BX958" s="34"/>
      <c r="BY958" s="34"/>
      <c r="BZ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  <c r="DC958" s="34"/>
      <c r="DD958" s="34"/>
      <c r="DE958" s="34"/>
      <c r="DF958" s="58"/>
      <c r="DG958" s="58"/>
      <c r="DH958" s="58"/>
      <c r="DI958" s="16"/>
    </row>
    <row r="959" spans="4:113" ht="15.75" customHeight="1" x14ac:dyDescent="0.35">
      <c r="D959" s="16"/>
      <c r="E959" s="16"/>
      <c r="G959" s="58"/>
      <c r="J959" s="58"/>
      <c r="L959" s="16"/>
      <c r="P959" s="16"/>
      <c r="T959" s="16"/>
      <c r="U959" s="59"/>
      <c r="V959" s="16"/>
      <c r="W959" s="16"/>
      <c r="X959" s="59"/>
      <c r="Y959" s="16"/>
      <c r="Z959" s="16"/>
      <c r="AA959" s="59"/>
      <c r="AB959" s="16"/>
      <c r="AC959" s="16"/>
      <c r="AD959" s="34"/>
      <c r="AE959" s="60"/>
      <c r="AF959" s="34"/>
      <c r="AG959" s="34"/>
      <c r="AH959" s="34"/>
      <c r="AI959" s="34"/>
      <c r="AJ959" s="60"/>
      <c r="AK959" s="34"/>
      <c r="AL959" s="34"/>
      <c r="AM959" s="34"/>
      <c r="AN959" s="34"/>
      <c r="AO959" s="34"/>
      <c r="AP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67"/>
      <c r="BM959" s="67"/>
      <c r="BN959" s="34"/>
      <c r="BO959" s="34"/>
      <c r="BP959" s="34"/>
      <c r="BQ959" s="34"/>
      <c r="BR959" s="34"/>
      <c r="BS959" s="67"/>
      <c r="BT959" s="67"/>
      <c r="BU959" s="34"/>
      <c r="BV959" s="34"/>
      <c r="BW959" s="34"/>
      <c r="BX959" s="34"/>
      <c r="BY959" s="34"/>
      <c r="BZ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  <c r="DC959" s="34"/>
      <c r="DD959" s="34"/>
      <c r="DE959" s="34"/>
      <c r="DF959" s="58"/>
      <c r="DG959" s="58"/>
      <c r="DH959" s="58"/>
      <c r="DI959" s="16"/>
    </row>
    <row r="960" spans="4:113" ht="15.75" customHeight="1" x14ac:dyDescent="0.35">
      <c r="D960" s="16"/>
      <c r="E960" s="16"/>
      <c r="G960" s="58"/>
      <c r="J960" s="58"/>
      <c r="L960" s="16"/>
      <c r="P960" s="16"/>
      <c r="T960" s="16"/>
      <c r="U960" s="59"/>
      <c r="V960" s="16"/>
      <c r="W960" s="16"/>
      <c r="X960" s="59"/>
      <c r="Y960" s="16"/>
      <c r="Z960" s="16"/>
      <c r="AA960" s="59"/>
      <c r="AB960" s="16"/>
      <c r="AC960" s="16"/>
      <c r="AD960" s="34"/>
      <c r="AE960" s="60"/>
      <c r="AF960" s="34"/>
      <c r="AG960" s="34"/>
      <c r="AH960" s="34"/>
      <c r="AI960" s="34"/>
      <c r="AJ960" s="60"/>
      <c r="AK960" s="34"/>
      <c r="AL960" s="34"/>
      <c r="AM960" s="34"/>
      <c r="AN960" s="34"/>
      <c r="AO960" s="34"/>
      <c r="AP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67"/>
      <c r="BM960" s="67"/>
      <c r="BN960" s="34"/>
      <c r="BO960" s="34"/>
      <c r="BP960" s="34"/>
      <c r="BQ960" s="34"/>
      <c r="BR960" s="34"/>
      <c r="BS960" s="67"/>
      <c r="BT960" s="67"/>
      <c r="BU960" s="34"/>
      <c r="BV960" s="34"/>
      <c r="BW960" s="34"/>
      <c r="BX960" s="34"/>
      <c r="BY960" s="34"/>
      <c r="BZ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  <c r="DC960" s="34"/>
      <c r="DD960" s="34"/>
      <c r="DE960" s="34"/>
      <c r="DF960" s="58"/>
      <c r="DG960" s="58"/>
      <c r="DH960" s="58"/>
      <c r="DI960" s="16"/>
    </row>
    <row r="961" spans="4:113" ht="15.75" customHeight="1" x14ac:dyDescent="0.35">
      <c r="D961" s="16"/>
      <c r="E961" s="16"/>
      <c r="G961" s="58"/>
      <c r="J961" s="58"/>
      <c r="L961" s="16"/>
      <c r="P961" s="16"/>
      <c r="T961" s="16"/>
      <c r="U961" s="59"/>
      <c r="V961" s="16"/>
      <c r="W961" s="16"/>
      <c r="X961" s="59"/>
      <c r="Y961" s="16"/>
      <c r="Z961" s="16"/>
      <c r="AA961" s="59"/>
      <c r="AB961" s="16"/>
      <c r="AC961" s="16"/>
      <c r="AD961" s="34"/>
      <c r="AE961" s="60"/>
      <c r="AF961" s="34"/>
      <c r="AG961" s="34"/>
      <c r="AH961" s="34"/>
      <c r="AI961" s="34"/>
      <c r="AJ961" s="60"/>
      <c r="AK961" s="34"/>
      <c r="AL961" s="34"/>
      <c r="AM961" s="34"/>
      <c r="AN961" s="34"/>
      <c r="AO961" s="34"/>
      <c r="AP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67"/>
      <c r="BM961" s="67"/>
      <c r="BN961" s="34"/>
      <c r="BO961" s="34"/>
      <c r="BP961" s="34"/>
      <c r="BQ961" s="34"/>
      <c r="BR961" s="34"/>
      <c r="BS961" s="67"/>
      <c r="BT961" s="67"/>
      <c r="BU961" s="34"/>
      <c r="BV961" s="34"/>
      <c r="BW961" s="34"/>
      <c r="BX961" s="34"/>
      <c r="BY961" s="34"/>
      <c r="BZ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  <c r="DC961" s="34"/>
      <c r="DD961" s="34"/>
      <c r="DE961" s="34"/>
      <c r="DF961" s="58"/>
      <c r="DG961" s="58"/>
      <c r="DH961" s="58"/>
      <c r="DI961" s="16"/>
    </row>
    <row r="962" spans="4:113" ht="15.75" customHeight="1" x14ac:dyDescent="0.35">
      <c r="D962" s="16"/>
      <c r="E962" s="16"/>
      <c r="G962" s="58"/>
      <c r="J962" s="58"/>
      <c r="L962" s="16"/>
      <c r="P962" s="16"/>
      <c r="T962" s="16"/>
      <c r="U962" s="59"/>
      <c r="V962" s="16"/>
      <c r="W962" s="16"/>
      <c r="X962" s="59"/>
      <c r="Y962" s="16"/>
      <c r="Z962" s="16"/>
      <c r="AA962" s="59"/>
      <c r="AB962" s="16"/>
      <c r="AC962" s="16"/>
      <c r="AD962" s="34"/>
      <c r="AE962" s="60"/>
      <c r="AF962" s="34"/>
      <c r="AG962" s="34"/>
      <c r="AH962" s="34"/>
      <c r="AI962" s="34"/>
      <c r="AJ962" s="60"/>
      <c r="AK962" s="34"/>
      <c r="AL962" s="34"/>
      <c r="AM962" s="34"/>
      <c r="AN962" s="34"/>
      <c r="AO962" s="34"/>
      <c r="AP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67"/>
      <c r="BM962" s="67"/>
      <c r="BN962" s="34"/>
      <c r="BO962" s="34"/>
      <c r="BP962" s="34"/>
      <c r="BQ962" s="34"/>
      <c r="BR962" s="34"/>
      <c r="BS962" s="67"/>
      <c r="BT962" s="67"/>
      <c r="BU962" s="34"/>
      <c r="BV962" s="34"/>
      <c r="BW962" s="34"/>
      <c r="BX962" s="34"/>
      <c r="BY962" s="34"/>
      <c r="BZ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  <c r="DC962" s="34"/>
      <c r="DD962" s="34"/>
      <c r="DE962" s="34"/>
      <c r="DF962" s="58"/>
      <c r="DG962" s="58"/>
      <c r="DH962" s="58"/>
      <c r="DI962" s="16"/>
    </row>
    <row r="963" spans="4:113" ht="15.75" customHeight="1" x14ac:dyDescent="0.35">
      <c r="D963" s="16"/>
      <c r="E963" s="16"/>
      <c r="G963" s="58"/>
      <c r="J963" s="58"/>
      <c r="L963" s="16"/>
      <c r="P963" s="16"/>
      <c r="T963" s="16"/>
      <c r="U963" s="59"/>
      <c r="V963" s="16"/>
      <c r="W963" s="16"/>
      <c r="X963" s="59"/>
      <c r="Y963" s="16"/>
      <c r="Z963" s="16"/>
      <c r="AA963" s="59"/>
      <c r="AB963" s="16"/>
      <c r="AC963" s="16"/>
      <c r="AD963" s="34"/>
      <c r="AE963" s="60"/>
      <c r="AF963" s="34"/>
      <c r="AG963" s="34"/>
      <c r="AH963" s="34"/>
      <c r="AI963" s="34"/>
      <c r="AJ963" s="60"/>
      <c r="AK963" s="34"/>
      <c r="AL963" s="34"/>
      <c r="AM963" s="34"/>
      <c r="AN963" s="34"/>
      <c r="AO963" s="34"/>
      <c r="AP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67"/>
      <c r="BM963" s="67"/>
      <c r="BN963" s="34"/>
      <c r="BO963" s="34"/>
      <c r="BP963" s="34"/>
      <c r="BQ963" s="34"/>
      <c r="BR963" s="34"/>
      <c r="BS963" s="67"/>
      <c r="BT963" s="67"/>
      <c r="BU963" s="34"/>
      <c r="BV963" s="34"/>
      <c r="BW963" s="34"/>
      <c r="BX963" s="34"/>
      <c r="BY963" s="34"/>
      <c r="BZ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  <c r="DC963" s="34"/>
      <c r="DD963" s="34"/>
      <c r="DE963" s="34"/>
      <c r="DF963" s="58"/>
      <c r="DG963" s="58"/>
      <c r="DH963" s="58"/>
      <c r="DI963" s="16"/>
    </row>
    <row r="964" spans="4:113" ht="15.75" customHeight="1" x14ac:dyDescent="0.35">
      <c r="D964" s="16"/>
      <c r="E964" s="16"/>
      <c r="G964" s="58"/>
      <c r="J964" s="58"/>
      <c r="L964" s="16"/>
      <c r="P964" s="16"/>
      <c r="T964" s="16"/>
      <c r="U964" s="59"/>
      <c r="V964" s="16"/>
      <c r="W964" s="16"/>
      <c r="X964" s="59"/>
      <c r="Y964" s="16"/>
      <c r="Z964" s="16"/>
      <c r="AA964" s="59"/>
      <c r="AB964" s="16"/>
      <c r="AC964" s="16"/>
      <c r="AD964" s="34"/>
      <c r="AE964" s="60"/>
      <c r="AF964" s="34"/>
      <c r="AG964" s="34"/>
      <c r="AH964" s="34"/>
      <c r="AI964" s="34"/>
      <c r="AJ964" s="60"/>
      <c r="AK964" s="34"/>
      <c r="AL964" s="34"/>
      <c r="AM964" s="34"/>
      <c r="AN964" s="34"/>
      <c r="AO964" s="34"/>
      <c r="AP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67"/>
      <c r="BM964" s="67"/>
      <c r="BN964" s="34"/>
      <c r="BO964" s="34"/>
      <c r="BP964" s="34"/>
      <c r="BQ964" s="34"/>
      <c r="BR964" s="34"/>
      <c r="BS964" s="67"/>
      <c r="BT964" s="67"/>
      <c r="BU964" s="34"/>
      <c r="BV964" s="34"/>
      <c r="BW964" s="34"/>
      <c r="BX964" s="34"/>
      <c r="BY964" s="34"/>
      <c r="BZ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  <c r="DC964" s="34"/>
      <c r="DD964" s="34"/>
      <c r="DE964" s="34"/>
      <c r="DF964" s="58"/>
      <c r="DG964" s="58"/>
      <c r="DH964" s="58"/>
      <c r="DI964" s="16"/>
    </row>
    <row r="965" spans="4:113" ht="15.75" customHeight="1" x14ac:dyDescent="0.35">
      <c r="D965" s="16"/>
      <c r="E965" s="16"/>
      <c r="G965" s="58"/>
      <c r="J965" s="58"/>
      <c r="L965" s="16"/>
      <c r="P965" s="16"/>
      <c r="T965" s="16"/>
      <c r="U965" s="59"/>
      <c r="V965" s="16"/>
      <c r="W965" s="16"/>
      <c r="X965" s="59"/>
      <c r="Y965" s="16"/>
      <c r="Z965" s="16"/>
      <c r="AA965" s="59"/>
      <c r="AB965" s="16"/>
      <c r="AC965" s="16"/>
      <c r="AD965" s="34"/>
      <c r="AE965" s="60"/>
      <c r="AF965" s="34"/>
      <c r="AG965" s="34"/>
      <c r="AH965" s="34"/>
      <c r="AI965" s="34"/>
      <c r="AJ965" s="60"/>
      <c r="AK965" s="34"/>
      <c r="AL965" s="34"/>
      <c r="AM965" s="34"/>
      <c r="AN965" s="34"/>
      <c r="AO965" s="34"/>
      <c r="AP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67"/>
      <c r="BM965" s="67"/>
      <c r="BN965" s="34"/>
      <c r="BO965" s="34"/>
      <c r="BP965" s="34"/>
      <c r="BQ965" s="34"/>
      <c r="BR965" s="34"/>
      <c r="BS965" s="67"/>
      <c r="BT965" s="67"/>
      <c r="BU965" s="34"/>
      <c r="BV965" s="34"/>
      <c r="BW965" s="34"/>
      <c r="BX965" s="34"/>
      <c r="BY965" s="34"/>
      <c r="BZ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  <c r="DC965" s="34"/>
      <c r="DD965" s="34"/>
      <c r="DE965" s="34"/>
      <c r="DF965" s="58"/>
      <c r="DG965" s="58"/>
      <c r="DH965" s="58"/>
      <c r="DI965" s="16"/>
    </row>
    <row r="966" spans="4:113" ht="15.75" customHeight="1" x14ac:dyDescent="0.35">
      <c r="D966" s="16"/>
      <c r="E966" s="16"/>
      <c r="G966" s="58"/>
      <c r="J966" s="58"/>
      <c r="L966" s="16"/>
      <c r="P966" s="16"/>
      <c r="T966" s="16"/>
      <c r="U966" s="59"/>
      <c r="V966" s="16"/>
      <c r="W966" s="16"/>
      <c r="X966" s="59"/>
      <c r="Y966" s="16"/>
      <c r="Z966" s="16"/>
      <c r="AA966" s="59"/>
      <c r="AB966" s="16"/>
      <c r="AC966" s="16"/>
      <c r="AD966" s="34"/>
      <c r="AE966" s="60"/>
      <c r="AF966" s="34"/>
      <c r="AG966" s="34"/>
      <c r="AH966" s="34"/>
      <c r="AI966" s="34"/>
      <c r="AJ966" s="60"/>
      <c r="AK966" s="34"/>
      <c r="AL966" s="34"/>
      <c r="AM966" s="34"/>
      <c r="AN966" s="34"/>
      <c r="AO966" s="34"/>
      <c r="AP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67"/>
      <c r="BM966" s="67"/>
      <c r="BN966" s="34"/>
      <c r="BO966" s="34"/>
      <c r="BP966" s="34"/>
      <c r="BQ966" s="34"/>
      <c r="BR966" s="34"/>
      <c r="BS966" s="67"/>
      <c r="BT966" s="67"/>
      <c r="BU966" s="34"/>
      <c r="BV966" s="34"/>
      <c r="BW966" s="34"/>
      <c r="BX966" s="34"/>
      <c r="BY966" s="34"/>
      <c r="BZ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  <c r="DC966" s="34"/>
      <c r="DD966" s="34"/>
      <c r="DE966" s="34"/>
      <c r="DF966" s="58"/>
      <c r="DG966" s="58"/>
      <c r="DH966" s="58"/>
      <c r="DI966" s="16"/>
    </row>
    <row r="967" spans="4:113" ht="15.75" customHeight="1" x14ac:dyDescent="0.35">
      <c r="D967" s="16"/>
      <c r="E967" s="16"/>
      <c r="G967" s="58"/>
      <c r="J967" s="58"/>
      <c r="L967" s="16"/>
      <c r="P967" s="16"/>
      <c r="T967" s="16"/>
      <c r="U967" s="59"/>
      <c r="V967" s="16"/>
      <c r="W967" s="16"/>
      <c r="X967" s="59"/>
      <c r="Y967" s="16"/>
      <c r="Z967" s="16"/>
      <c r="AA967" s="59"/>
      <c r="AB967" s="16"/>
      <c r="AC967" s="16"/>
      <c r="AD967" s="34"/>
      <c r="AE967" s="60"/>
      <c r="AF967" s="34"/>
      <c r="AG967" s="34"/>
      <c r="AH967" s="34"/>
      <c r="AI967" s="34"/>
      <c r="AJ967" s="60"/>
      <c r="AK967" s="34"/>
      <c r="AL967" s="34"/>
      <c r="AM967" s="34"/>
      <c r="AN967" s="34"/>
      <c r="AO967" s="34"/>
      <c r="AP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67"/>
      <c r="BM967" s="67"/>
      <c r="BN967" s="34"/>
      <c r="BO967" s="34"/>
      <c r="BP967" s="34"/>
      <c r="BQ967" s="34"/>
      <c r="BR967" s="34"/>
      <c r="BS967" s="67"/>
      <c r="BT967" s="67"/>
      <c r="BU967" s="34"/>
      <c r="BV967" s="34"/>
      <c r="BW967" s="34"/>
      <c r="BX967" s="34"/>
      <c r="BY967" s="34"/>
      <c r="BZ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  <c r="DC967" s="34"/>
      <c r="DD967" s="34"/>
      <c r="DE967" s="34"/>
      <c r="DF967" s="58"/>
      <c r="DG967" s="58"/>
      <c r="DH967" s="58"/>
      <c r="DI967" s="16"/>
    </row>
    <row r="968" spans="4:113" ht="15.75" customHeight="1" x14ac:dyDescent="0.35">
      <c r="D968" s="16"/>
      <c r="E968" s="16"/>
      <c r="G968" s="58"/>
      <c r="J968" s="58"/>
      <c r="L968" s="16"/>
      <c r="P968" s="16"/>
      <c r="T968" s="16"/>
      <c r="U968" s="59"/>
      <c r="V968" s="16"/>
      <c r="W968" s="16"/>
      <c r="X968" s="59"/>
      <c r="Y968" s="16"/>
      <c r="Z968" s="16"/>
      <c r="AA968" s="59"/>
      <c r="AB968" s="16"/>
      <c r="AC968" s="16"/>
      <c r="AD968" s="34"/>
      <c r="AE968" s="60"/>
      <c r="AF968" s="34"/>
      <c r="AG968" s="34"/>
      <c r="AH968" s="34"/>
      <c r="AI968" s="34"/>
      <c r="AJ968" s="60"/>
      <c r="AK968" s="34"/>
      <c r="AL968" s="34"/>
      <c r="AM968" s="34"/>
      <c r="AN968" s="34"/>
      <c r="AO968" s="34"/>
      <c r="AP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67"/>
      <c r="BM968" s="67"/>
      <c r="BN968" s="34"/>
      <c r="BO968" s="34"/>
      <c r="BP968" s="34"/>
      <c r="BQ968" s="34"/>
      <c r="BR968" s="34"/>
      <c r="BS968" s="67"/>
      <c r="BT968" s="67"/>
      <c r="BU968" s="34"/>
      <c r="BV968" s="34"/>
      <c r="BW968" s="34"/>
      <c r="BX968" s="34"/>
      <c r="BY968" s="34"/>
      <c r="BZ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  <c r="DC968" s="34"/>
      <c r="DD968" s="34"/>
      <c r="DE968" s="34"/>
      <c r="DF968" s="58"/>
      <c r="DG968" s="58"/>
      <c r="DH968" s="58"/>
      <c r="DI968" s="16"/>
    </row>
    <row r="969" spans="4:113" ht="15.75" customHeight="1" x14ac:dyDescent="0.35">
      <c r="D969" s="16"/>
      <c r="E969" s="16"/>
      <c r="G969" s="58"/>
      <c r="J969" s="58"/>
      <c r="L969" s="16"/>
      <c r="P969" s="16"/>
      <c r="T969" s="16"/>
      <c r="U969" s="59"/>
      <c r="V969" s="16"/>
      <c r="W969" s="16"/>
      <c r="X969" s="59"/>
      <c r="Y969" s="16"/>
      <c r="Z969" s="16"/>
      <c r="AA969" s="59"/>
      <c r="AB969" s="16"/>
      <c r="AC969" s="16"/>
      <c r="AD969" s="34"/>
      <c r="AE969" s="60"/>
      <c r="AF969" s="34"/>
      <c r="AG969" s="34"/>
      <c r="AH969" s="34"/>
      <c r="AI969" s="34"/>
      <c r="AJ969" s="60"/>
      <c r="AK969" s="34"/>
      <c r="AL969" s="34"/>
      <c r="AM969" s="34"/>
      <c r="AN969" s="34"/>
      <c r="AO969" s="34"/>
      <c r="AP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67"/>
      <c r="BM969" s="67"/>
      <c r="BN969" s="34"/>
      <c r="BO969" s="34"/>
      <c r="BP969" s="34"/>
      <c r="BQ969" s="34"/>
      <c r="BR969" s="34"/>
      <c r="BS969" s="67"/>
      <c r="BT969" s="67"/>
      <c r="BU969" s="34"/>
      <c r="BV969" s="34"/>
      <c r="BW969" s="34"/>
      <c r="BX969" s="34"/>
      <c r="BY969" s="34"/>
      <c r="BZ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  <c r="DC969" s="34"/>
      <c r="DD969" s="34"/>
      <c r="DE969" s="34"/>
      <c r="DF969" s="58"/>
      <c r="DG969" s="58"/>
      <c r="DH969" s="58"/>
      <c r="DI969" s="16"/>
    </row>
    <row r="970" spans="4:113" ht="15.75" customHeight="1" x14ac:dyDescent="0.35">
      <c r="D970" s="16"/>
      <c r="E970" s="16"/>
      <c r="G970" s="58"/>
      <c r="J970" s="58"/>
      <c r="L970" s="16"/>
      <c r="P970" s="16"/>
      <c r="T970" s="16"/>
      <c r="U970" s="59"/>
      <c r="V970" s="16"/>
      <c r="W970" s="16"/>
      <c r="X970" s="59"/>
      <c r="Y970" s="16"/>
      <c r="Z970" s="16"/>
      <c r="AA970" s="59"/>
      <c r="AB970" s="16"/>
      <c r="AC970" s="16"/>
      <c r="AD970" s="34"/>
      <c r="AE970" s="60"/>
      <c r="AF970" s="34"/>
      <c r="AG970" s="34"/>
      <c r="AH970" s="34"/>
      <c r="AI970" s="34"/>
      <c r="AJ970" s="60"/>
      <c r="AK970" s="34"/>
      <c r="AL970" s="34"/>
      <c r="AM970" s="34"/>
      <c r="AN970" s="34"/>
      <c r="AO970" s="34"/>
      <c r="AP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67"/>
      <c r="BM970" s="67"/>
      <c r="BN970" s="34"/>
      <c r="BO970" s="34"/>
      <c r="BP970" s="34"/>
      <c r="BQ970" s="34"/>
      <c r="BR970" s="34"/>
      <c r="BS970" s="67"/>
      <c r="BT970" s="67"/>
      <c r="BU970" s="34"/>
      <c r="BV970" s="34"/>
      <c r="BW970" s="34"/>
      <c r="BX970" s="34"/>
      <c r="BY970" s="34"/>
      <c r="BZ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  <c r="DC970" s="34"/>
      <c r="DD970" s="34"/>
      <c r="DE970" s="34"/>
      <c r="DF970" s="58"/>
      <c r="DG970" s="58"/>
      <c r="DH970" s="58"/>
      <c r="DI970" s="16"/>
    </row>
    <row r="971" spans="4:113" ht="15.75" customHeight="1" x14ac:dyDescent="0.35">
      <c r="D971" s="16"/>
      <c r="E971" s="16"/>
      <c r="G971" s="58"/>
      <c r="J971" s="58"/>
      <c r="L971" s="16"/>
      <c r="P971" s="16"/>
      <c r="T971" s="16"/>
      <c r="U971" s="59"/>
      <c r="V971" s="16"/>
      <c r="W971" s="16"/>
      <c r="X971" s="59"/>
      <c r="Y971" s="16"/>
      <c r="Z971" s="16"/>
      <c r="AA971" s="59"/>
      <c r="AB971" s="16"/>
      <c r="AC971" s="16"/>
      <c r="AD971" s="34"/>
      <c r="AE971" s="60"/>
      <c r="AF971" s="34"/>
      <c r="AG971" s="34"/>
      <c r="AH971" s="34"/>
      <c r="AI971" s="34"/>
      <c r="AJ971" s="60"/>
      <c r="AK971" s="34"/>
      <c r="AL971" s="34"/>
      <c r="AM971" s="34"/>
      <c r="AN971" s="34"/>
      <c r="AO971" s="34"/>
      <c r="AP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67"/>
      <c r="BM971" s="67"/>
      <c r="BN971" s="34"/>
      <c r="BO971" s="34"/>
      <c r="BP971" s="34"/>
      <c r="BQ971" s="34"/>
      <c r="BR971" s="34"/>
      <c r="BS971" s="67"/>
      <c r="BT971" s="67"/>
      <c r="BU971" s="34"/>
      <c r="BV971" s="34"/>
      <c r="BW971" s="34"/>
      <c r="BX971" s="34"/>
      <c r="BY971" s="34"/>
      <c r="BZ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  <c r="DC971" s="34"/>
      <c r="DD971" s="34"/>
      <c r="DE971" s="34"/>
      <c r="DF971" s="58"/>
      <c r="DG971" s="58"/>
      <c r="DH971" s="58"/>
      <c r="DI971" s="16"/>
    </row>
    <row r="972" spans="4:113" ht="15.75" customHeight="1" x14ac:dyDescent="0.35">
      <c r="D972" s="16"/>
      <c r="E972" s="16"/>
      <c r="G972" s="58"/>
      <c r="J972" s="58"/>
      <c r="L972" s="16"/>
      <c r="P972" s="16"/>
      <c r="T972" s="16"/>
      <c r="U972" s="59"/>
      <c r="V972" s="16"/>
      <c r="W972" s="16"/>
      <c r="X972" s="59"/>
      <c r="Y972" s="16"/>
      <c r="Z972" s="16"/>
      <c r="AA972" s="59"/>
      <c r="AB972" s="16"/>
      <c r="AC972" s="16"/>
      <c r="AD972" s="34"/>
      <c r="AE972" s="60"/>
      <c r="AF972" s="34"/>
      <c r="AG972" s="34"/>
      <c r="AH972" s="34"/>
      <c r="AI972" s="34"/>
      <c r="AJ972" s="60"/>
      <c r="AK972" s="34"/>
      <c r="AL972" s="34"/>
      <c r="AM972" s="34"/>
      <c r="AN972" s="34"/>
      <c r="AO972" s="34"/>
      <c r="AP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67"/>
      <c r="BM972" s="67"/>
      <c r="BN972" s="34"/>
      <c r="BO972" s="34"/>
      <c r="BP972" s="34"/>
      <c r="BQ972" s="34"/>
      <c r="BR972" s="34"/>
      <c r="BS972" s="67"/>
      <c r="BT972" s="67"/>
      <c r="BU972" s="34"/>
      <c r="BV972" s="34"/>
      <c r="BW972" s="34"/>
      <c r="BX972" s="34"/>
      <c r="BY972" s="34"/>
      <c r="BZ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  <c r="DC972" s="34"/>
      <c r="DD972" s="34"/>
      <c r="DE972" s="34"/>
      <c r="DF972" s="58"/>
      <c r="DG972" s="58"/>
      <c r="DH972" s="58"/>
      <c r="DI972" s="16"/>
    </row>
    <row r="973" spans="4:113" ht="15.75" customHeight="1" x14ac:dyDescent="0.35">
      <c r="D973" s="16"/>
      <c r="E973" s="16"/>
      <c r="G973" s="58"/>
      <c r="J973" s="58"/>
      <c r="L973" s="16"/>
      <c r="P973" s="16"/>
      <c r="T973" s="16"/>
      <c r="U973" s="59"/>
      <c r="V973" s="16"/>
      <c r="W973" s="16"/>
      <c r="X973" s="59"/>
      <c r="Y973" s="16"/>
      <c r="Z973" s="16"/>
      <c r="AA973" s="59"/>
      <c r="AB973" s="16"/>
      <c r="AC973" s="16"/>
      <c r="AD973" s="34"/>
      <c r="AE973" s="60"/>
      <c r="AF973" s="34"/>
      <c r="AG973" s="34"/>
      <c r="AH973" s="34"/>
      <c r="AI973" s="34"/>
      <c r="AJ973" s="60"/>
      <c r="AK973" s="34"/>
      <c r="AL973" s="34"/>
      <c r="AM973" s="34"/>
      <c r="AN973" s="34"/>
      <c r="AO973" s="34"/>
      <c r="AP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67"/>
      <c r="BM973" s="67"/>
      <c r="BN973" s="34"/>
      <c r="BO973" s="34"/>
      <c r="BP973" s="34"/>
      <c r="BQ973" s="34"/>
      <c r="BR973" s="34"/>
      <c r="BS973" s="67"/>
      <c r="BT973" s="67"/>
      <c r="BU973" s="34"/>
      <c r="BV973" s="34"/>
      <c r="BW973" s="34"/>
      <c r="BX973" s="34"/>
      <c r="BY973" s="34"/>
      <c r="BZ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  <c r="DC973" s="34"/>
      <c r="DD973" s="34"/>
      <c r="DE973" s="34"/>
      <c r="DF973" s="58"/>
      <c r="DG973" s="58"/>
      <c r="DH973" s="58"/>
      <c r="DI973" s="16"/>
    </row>
    <row r="974" spans="4:113" ht="15.75" customHeight="1" x14ac:dyDescent="0.35">
      <c r="D974" s="16"/>
      <c r="E974" s="16"/>
      <c r="G974" s="58"/>
      <c r="J974" s="58"/>
      <c r="L974" s="16"/>
      <c r="P974" s="16"/>
      <c r="T974" s="16"/>
      <c r="U974" s="59"/>
      <c r="V974" s="16"/>
      <c r="W974" s="16"/>
      <c r="X974" s="59"/>
      <c r="Y974" s="16"/>
      <c r="Z974" s="16"/>
      <c r="AA974" s="59"/>
      <c r="AB974" s="16"/>
      <c r="AC974" s="16"/>
      <c r="AD974" s="34"/>
      <c r="AE974" s="60"/>
      <c r="AF974" s="34"/>
      <c r="AG974" s="34"/>
      <c r="AH974" s="34"/>
      <c r="AI974" s="34"/>
      <c r="AJ974" s="60"/>
      <c r="AK974" s="34"/>
      <c r="AL974" s="34"/>
      <c r="AM974" s="34"/>
      <c r="AN974" s="34"/>
      <c r="AO974" s="34"/>
      <c r="AP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67"/>
      <c r="BM974" s="67"/>
      <c r="BN974" s="34"/>
      <c r="BO974" s="34"/>
      <c r="BP974" s="34"/>
      <c r="BQ974" s="34"/>
      <c r="BR974" s="34"/>
      <c r="BS974" s="67"/>
      <c r="BT974" s="67"/>
      <c r="BU974" s="34"/>
      <c r="BV974" s="34"/>
      <c r="BW974" s="34"/>
      <c r="BX974" s="34"/>
      <c r="BY974" s="34"/>
      <c r="BZ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  <c r="DC974" s="34"/>
      <c r="DD974" s="34"/>
      <c r="DE974" s="34"/>
      <c r="DF974" s="58"/>
      <c r="DG974" s="58"/>
      <c r="DH974" s="58"/>
      <c r="DI974" s="16"/>
    </row>
    <row r="975" spans="4:113" ht="15.75" customHeight="1" x14ac:dyDescent="0.35">
      <c r="D975" s="16"/>
      <c r="E975" s="16"/>
      <c r="G975" s="58"/>
      <c r="J975" s="58"/>
      <c r="L975" s="16"/>
      <c r="P975" s="16"/>
      <c r="T975" s="16"/>
      <c r="U975" s="59"/>
      <c r="V975" s="16"/>
      <c r="W975" s="16"/>
      <c r="X975" s="59"/>
      <c r="Y975" s="16"/>
      <c r="Z975" s="16"/>
      <c r="AA975" s="59"/>
      <c r="AB975" s="16"/>
      <c r="AC975" s="16"/>
      <c r="AD975" s="34"/>
      <c r="AE975" s="60"/>
      <c r="AF975" s="34"/>
      <c r="AG975" s="34"/>
      <c r="AH975" s="34"/>
      <c r="AI975" s="34"/>
      <c r="AJ975" s="60"/>
      <c r="AK975" s="34"/>
      <c r="AL975" s="34"/>
      <c r="AM975" s="34"/>
      <c r="AN975" s="34"/>
      <c r="AO975" s="34"/>
      <c r="AP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67"/>
      <c r="BM975" s="67"/>
      <c r="BN975" s="34"/>
      <c r="BO975" s="34"/>
      <c r="BP975" s="34"/>
      <c r="BQ975" s="34"/>
      <c r="BR975" s="34"/>
      <c r="BS975" s="67"/>
      <c r="BT975" s="67"/>
      <c r="BU975" s="34"/>
      <c r="BV975" s="34"/>
      <c r="BW975" s="34"/>
      <c r="BX975" s="34"/>
      <c r="BY975" s="34"/>
      <c r="BZ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  <c r="DC975" s="34"/>
      <c r="DD975" s="34"/>
      <c r="DE975" s="34"/>
      <c r="DF975" s="58"/>
      <c r="DG975" s="58"/>
      <c r="DH975" s="58"/>
      <c r="DI975" s="16"/>
    </row>
    <row r="976" spans="4:113" ht="15.75" customHeight="1" x14ac:dyDescent="0.35">
      <c r="D976" s="16"/>
      <c r="E976" s="16"/>
      <c r="G976" s="58"/>
      <c r="J976" s="58"/>
      <c r="L976" s="16"/>
      <c r="P976" s="16"/>
      <c r="T976" s="16"/>
      <c r="U976" s="59"/>
      <c r="V976" s="16"/>
      <c r="W976" s="16"/>
      <c r="X976" s="59"/>
      <c r="Y976" s="16"/>
      <c r="Z976" s="16"/>
      <c r="AA976" s="59"/>
      <c r="AB976" s="16"/>
      <c r="AC976" s="16"/>
      <c r="AD976" s="34"/>
      <c r="AE976" s="60"/>
      <c r="AF976" s="34"/>
      <c r="AG976" s="34"/>
      <c r="AH976" s="34"/>
      <c r="AI976" s="34"/>
      <c r="AJ976" s="60"/>
      <c r="AK976" s="34"/>
      <c r="AL976" s="34"/>
      <c r="AM976" s="34"/>
      <c r="AN976" s="34"/>
      <c r="AO976" s="34"/>
      <c r="AP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67"/>
      <c r="BM976" s="67"/>
      <c r="BN976" s="34"/>
      <c r="BO976" s="34"/>
      <c r="BP976" s="34"/>
      <c r="BQ976" s="34"/>
      <c r="BR976" s="34"/>
      <c r="BS976" s="67"/>
      <c r="BT976" s="67"/>
      <c r="BU976" s="34"/>
      <c r="BV976" s="34"/>
      <c r="BW976" s="34"/>
      <c r="BX976" s="34"/>
      <c r="BY976" s="34"/>
      <c r="BZ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  <c r="DC976" s="34"/>
      <c r="DD976" s="34"/>
      <c r="DE976" s="34"/>
      <c r="DF976" s="58"/>
      <c r="DG976" s="58"/>
      <c r="DH976" s="58"/>
      <c r="DI976" s="16"/>
    </row>
    <row r="977" spans="4:113" ht="15.75" customHeight="1" x14ac:dyDescent="0.35">
      <c r="D977" s="16"/>
      <c r="E977" s="16"/>
      <c r="G977" s="58"/>
      <c r="J977" s="58"/>
      <c r="L977" s="16"/>
      <c r="P977" s="16"/>
      <c r="T977" s="16"/>
      <c r="U977" s="59"/>
      <c r="V977" s="16"/>
      <c r="W977" s="16"/>
      <c r="X977" s="59"/>
      <c r="Y977" s="16"/>
      <c r="Z977" s="16"/>
      <c r="AA977" s="59"/>
      <c r="AB977" s="16"/>
      <c r="AC977" s="16"/>
      <c r="AD977" s="34"/>
      <c r="AE977" s="60"/>
      <c r="AF977" s="34"/>
      <c r="AG977" s="34"/>
      <c r="AH977" s="34"/>
      <c r="AI977" s="34"/>
      <c r="AJ977" s="60"/>
      <c r="AK977" s="34"/>
      <c r="AL977" s="34"/>
      <c r="AM977" s="34"/>
      <c r="AN977" s="34"/>
      <c r="AO977" s="34"/>
      <c r="AP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67"/>
      <c r="BM977" s="67"/>
      <c r="BN977" s="34"/>
      <c r="BO977" s="34"/>
      <c r="BP977" s="34"/>
      <c r="BQ977" s="34"/>
      <c r="BR977" s="34"/>
      <c r="BS977" s="67"/>
      <c r="BT977" s="67"/>
      <c r="BU977" s="34"/>
      <c r="BV977" s="34"/>
      <c r="BW977" s="34"/>
      <c r="BX977" s="34"/>
      <c r="BY977" s="34"/>
      <c r="BZ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  <c r="DC977" s="34"/>
      <c r="DD977" s="34"/>
      <c r="DE977" s="34"/>
      <c r="DF977" s="58"/>
      <c r="DG977" s="58"/>
      <c r="DH977" s="58"/>
      <c r="DI977" s="16"/>
    </row>
    <row r="978" spans="4:113" ht="15.75" customHeight="1" x14ac:dyDescent="0.35">
      <c r="D978" s="16"/>
      <c r="E978" s="16"/>
      <c r="G978" s="58"/>
      <c r="J978" s="58"/>
      <c r="L978" s="16"/>
      <c r="P978" s="16"/>
      <c r="T978" s="16"/>
      <c r="U978" s="59"/>
      <c r="V978" s="16"/>
      <c r="W978" s="16"/>
      <c r="X978" s="59"/>
      <c r="Y978" s="16"/>
      <c r="Z978" s="16"/>
      <c r="AA978" s="59"/>
      <c r="AB978" s="16"/>
      <c r="AC978" s="16"/>
      <c r="AD978" s="34"/>
      <c r="AE978" s="60"/>
      <c r="AF978" s="34"/>
      <c r="AG978" s="34"/>
      <c r="AH978" s="34"/>
      <c r="AI978" s="34"/>
      <c r="AJ978" s="60"/>
      <c r="AK978" s="34"/>
      <c r="AL978" s="34"/>
      <c r="AM978" s="34"/>
      <c r="AN978" s="34"/>
      <c r="AO978" s="34"/>
      <c r="AP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67"/>
      <c r="BM978" s="67"/>
      <c r="BN978" s="34"/>
      <c r="BO978" s="34"/>
      <c r="BP978" s="34"/>
      <c r="BQ978" s="34"/>
      <c r="BR978" s="34"/>
      <c r="BS978" s="67"/>
      <c r="BT978" s="67"/>
      <c r="BU978" s="34"/>
      <c r="BV978" s="34"/>
      <c r="BW978" s="34"/>
      <c r="BX978" s="34"/>
      <c r="BY978" s="34"/>
      <c r="BZ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  <c r="DC978" s="34"/>
      <c r="DD978" s="34"/>
      <c r="DE978" s="34"/>
      <c r="DF978" s="58"/>
      <c r="DG978" s="58"/>
      <c r="DH978" s="58"/>
      <c r="DI978" s="16"/>
    </row>
    <row r="979" spans="4:113" ht="15.75" customHeight="1" x14ac:dyDescent="0.35">
      <c r="D979" s="16"/>
      <c r="E979" s="16"/>
      <c r="G979" s="58"/>
      <c r="J979" s="58"/>
      <c r="L979" s="16"/>
      <c r="P979" s="16"/>
      <c r="T979" s="16"/>
      <c r="U979" s="59"/>
      <c r="V979" s="16"/>
      <c r="W979" s="16"/>
      <c r="X979" s="59"/>
      <c r="Y979" s="16"/>
      <c r="Z979" s="16"/>
      <c r="AA979" s="59"/>
      <c r="AB979" s="16"/>
      <c r="AC979" s="16"/>
      <c r="AD979" s="34"/>
      <c r="AE979" s="60"/>
      <c r="AF979" s="34"/>
      <c r="AG979" s="34"/>
      <c r="AH979" s="34"/>
      <c r="AI979" s="34"/>
      <c r="AJ979" s="60"/>
      <c r="AK979" s="34"/>
      <c r="AL979" s="34"/>
      <c r="AM979" s="34"/>
      <c r="AN979" s="34"/>
      <c r="AO979" s="34"/>
      <c r="AP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67"/>
      <c r="BM979" s="67"/>
      <c r="BN979" s="34"/>
      <c r="BO979" s="34"/>
      <c r="BP979" s="34"/>
      <c r="BQ979" s="34"/>
      <c r="BR979" s="34"/>
      <c r="BS979" s="67"/>
      <c r="BT979" s="67"/>
      <c r="BU979" s="34"/>
      <c r="BV979" s="34"/>
      <c r="BW979" s="34"/>
      <c r="BX979" s="34"/>
      <c r="BY979" s="34"/>
      <c r="BZ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  <c r="DC979" s="34"/>
      <c r="DD979" s="34"/>
      <c r="DE979" s="34"/>
      <c r="DF979" s="58"/>
      <c r="DG979" s="58"/>
      <c r="DH979" s="58"/>
      <c r="DI979" s="16"/>
    </row>
    <row r="980" spans="4:113" ht="15.75" customHeight="1" x14ac:dyDescent="0.35">
      <c r="D980" s="16"/>
      <c r="E980" s="16"/>
      <c r="G980" s="58"/>
      <c r="J980" s="58"/>
      <c r="L980" s="16"/>
      <c r="P980" s="16"/>
      <c r="T980" s="16"/>
      <c r="U980" s="59"/>
      <c r="V980" s="16"/>
      <c r="W980" s="16"/>
      <c r="X980" s="59"/>
      <c r="Y980" s="16"/>
      <c r="Z980" s="16"/>
      <c r="AA980" s="59"/>
      <c r="AB980" s="16"/>
      <c r="AC980" s="16"/>
      <c r="AD980" s="34"/>
      <c r="AE980" s="60"/>
      <c r="AF980" s="34"/>
      <c r="AG980" s="34"/>
      <c r="AH980" s="34"/>
      <c r="AI980" s="34"/>
      <c r="AJ980" s="60"/>
      <c r="AK980" s="34"/>
      <c r="AL980" s="34"/>
      <c r="AM980" s="34"/>
      <c r="AN980" s="34"/>
      <c r="AO980" s="34"/>
      <c r="AP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67"/>
      <c r="BM980" s="67"/>
      <c r="BN980" s="34"/>
      <c r="BO980" s="34"/>
      <c r="BP980" s="34"/>
      <c r="BQ980" s="34"/>
      <c r="BR980" s="34"/>
      <c r="BS980" s="67"/>
      <c r="BT980" s="67"/>
      <c r="BU980" s="34"/>
      <c r="BV980" s="34"/>
      <c r="BW980" s="34"/>
      <c r="BX980" s="34"/>
      <c r="BY980" s="34"/>
      <c r="BZ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  <c r="DC980" s="34"/>
      <c r="DD980" s="34"/>
      <c r="DE980" s="34"/>
      <c r="DF980" s="58"/>
      <c r="DG980" s="58"/>
      <c r="DH980" s="58"/>
      <c r="DI980" s="16"/>
    </row>
    <row r="981" spans="4:113" ht="15.75" customHeight="1" x14ac:dyDescent="0.35">
      <c r="D981" s="16"/>
      <c r="E981" s="16"/>
      <c r="G981" s="58"/>
      <c r="J981" s="58"/>
      <c r="L981" s="16"/>
      <c r="P981" s="16"/>
      <c r="T981" s="16"/>
      <c r="U981" s="59"/>
      <c r="V981" s="16"/>
      <c r="W981" s="16"/>
      <c r="X981" s="59"/>
      <c r="Y981" s="16"/>
      <c r="Z981" s="16"/>
      <c r="AA981" s="59"/>
      <c r="AB981" s="16"/>
      <c r="AC981" s="16"/>
      <c r="AD981" s="34"/>
      <c r="AE981" s="60"/>
      <c r="AF981" s="34"/>
      <c r="AG981" s="34"/>
      <c r="AH981" s="34"/>
      <c r="AI981" s="34"/>
      <c r="AJ981" s="60"/>
      <c r="AK981" s="34"/>
      <c r="AL981" s="34"/>
      <c r="AM981" s="34"/>
      <c r="AN981" s="34"/>
      <c r="AO981" s="34"/>
      <c r="AP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67"/>
      <c r="BM981" s="67"/>
      <c r="BN981" s="34"/>
      <c r="BO981" s="34"/>
      <c r="BP981" s="34"/>
      <c r="BQ981" s="34"/>
      <c r="BR981" s="34"/>
      <c r="BS981" s="67"/>
      <c r="BT981" s="67"/>
      <c r="BU981" s="34"/>
      <c r="BV981" s="34"/>
      <c r="BW981" s="34"/>
      <c r="BX981" s="34"/>
      <c r="BY981" s="34"/>
      <c r="BZ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  <c r="DC981" s="34"/>
      <c r="DD981" s="34"/>
      <c r="DE981" s="34"/>
      <c r="DF981" s="58"/>
      <c r="DG981" s="58"/>
      <c r="DH981" s="58"/>
      <c r="DI981" s="16"/>
    </row>
    <row r="982" spans="4:113" ht="15.75" customHeight="1" x14ac:dyDescent="0.35">
      <c r="D982" s="16"/>
      <c r="E982" s="16"/>
      <c r="G982" s="58"/>
      <c r="J982" s="58"/>
      <c r="L982" s="16"/>
      <c r="P982" s="16"/>
      <c r="T982" s="16"/>
      <c r="U982" s="59"/>
      <c r="V982" s="16"/>
      <c r="W982" s="16"/>
      <c r="X982" s="59"/>
      <c r="Y982" s="16"/>
      <c r="Z982" s="16"/>
      <c r="AA982" s="59"/>
      <c r="AB982" s="16"/>
      <c r="AC982" s="16"/>
      <c r="AD982" s="34"/>
      <c r="AE982" s="60"/>
      <c r="AF982" s="34"/>
      <c r="AG982" s="34"/>
      <c r="AH982" s="34"/>
      <c r="AI982" s="34"/>
      <c r="AJ982" s="60"/>
      <c r="AK982" s="34"/>
      <c r="AL982" s="34"/>
      <c r="AM982" s="34"/>
      <c r="AN982" s="34"/>
      <c r="AO982" s="34"/>
      <c r="AP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67"/>
      <c r="BM982" s="67"/>
      <c r="BN982" s="34"/>
      <c r="BO982" s="34"/>
      <c r="BP982" s="34"/>
      <c r="BQ982" s="34"/>
      <c r="BR982" s="34"/>
      <c r="BS982" s="67"/>
      <c r="BT982" s="67"/>
      <c r="BU982" s="34"/>
      <c r="BV982" s="34"/>
      <c r="BW982" s="34"/>
      <c r="BX982" s="34"/>
      <c r="BY982" s="34"/>
      <c r="BZ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  <c r="DC982" s="34"/>
      <c r="DD982" s="34"/>
      <c r="DE982" s="34"/>
      <c r="DF982" s="58"/>
      <c r="DG982" s="58"/>
      <c r="DH982" s="58"/>
      <c r="DI982" s="16"/>
    </row>
    <row r="983" spans="4:113" ht="15.75" customHeight="1" x14ac:dyDescent="0.35">
      <c r="D983" s="16"/>
      <c r="E983" s="16"/>
      <c r="G983" s="58"/>
      <c r="J983" s="58"/>
      <c r="L983" s="16"/>
      <c r="P983" s="16"/>
      <c r="T983" s="16"/>
      <c r="U983" s="59"/>
      <c r="V983" s="16"/>
      <c r="W983" s="16"/>
      <c r="X983" s="59"/>
      <c r="Y983" s="16"/>
      <c r="Z983" s="16"/>
      <c r="AA983" s="59"/>
      <c r="AB983" s="16"/>
      <c r="AC983" s="16"/>
      <c r="AD983" s="34"/>
      <c r="AE983" s="60"/>
      <c r="AF983" s="34"/>
      <c r="AG983" s="34"/>
      <c r="AH983" s="34"/>
      <c r="AI983" s="34"/>
      <c r="AJ983" s="60"/>
      <c r="AK983" s="34"/>
      <c r="AL983" s="34"/>
      <c r="AM983" s="34"/>
      <c r="AN983" s="34"/>
      <c r="AO983" s="34"/>
      <c r="AP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67"/>
      <c r="BM983" s="67"/>
      <c r="BN983" s="34"/>
      <c r="BO983" s="34"/>
      <c r="BP983" s="34"/>
      <c r="BQ983" s="34"/>
      <c r="BR983" s="34"/>
      <c r="BS983" s="67"/>
      <c r="BT983" s="67"/>
      <c r="BU983" s="34"/>
      <c r="BV983" s="34"/>
      <c r="BW983" s="34"/>
      <c r="BX983" s="34"/>
      <c r="BY983" s="34"/>
      <c r="BZ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  <c r="DC983" s="34"/>
      <c r="DD983" s="34"/>
      <c r="DE983" s="34"/>
      <c r="DF983" s="58"/>
      <c r="DG983" s="58"/>
      <c r="DH983" s="58"/>
      <c r="DI983" s="16"/>
    </row>
    <row r="984" spans="4:113" ht="15.75" customHeight="1" x14ac:dyDescent="0.35">
      <c r="D984" s="16"/>
      <c r="E984" s="16"/>
      <c r="G984" s="58"/>
      <c r="J984" s="58"/>
      <c r="L984" s="16"/>
      <c r="P984" s="16"/>
      <c r="T984" s="16"/>
      <c r="U984" s="59"/>
      <c r="V984" s="16"/>
      <c r="W984" s="16"/>
      <c r="X984" s="59"/>
      <c r="Y984" s="16"/>
      <c r="Z984" s="16"/>
      <c r="AA984" s="59"/>
      <c r="AB984" s="16"/>
      <c r="AC984" s="16"/>
      <c r="AD984" s="34"/>
      <c r="AE984" s="60"/>
      <c r="AF984" s="34"/>
      <c r="AG984" s="34"/>
      <c r="AH984" s="34"/>
      <c r="AI984" s="34"/>
      <c r="AJ984" s="60"/>
      <c r="AK984" s="34"/>
      <c r="AL984" s="34"/>
      <c r="AM984" s="34"/>
      <c r="AN984" s="34"/>
      <c r="AO984" s="34"/>
      <c r="AP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67"/>
      <c r="BM984" s="67"/>
      <c r="BN984" s="34"/>
      <c r="BO984" s="34"/>
      <c r="BP984" s="34"/>
      <c r="BQ984" s="34"/>
      <c r="BR984" s="34"/>
      <c r="BS984" s="67"/>
      <c r="BT984" s="67"/>
      <c r="BU984" s="34"/>
      <c r="BV984" s="34"/>
      <c r="BW984" s="34"/>
      <c r="BX984" s="34"/>
      <c r="BY984" s="34"/>
      <c r="BZ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  <c r="DC984" s="34"/>
      <c r="DD984" s="34"/>
      <c r="DE984" s="34"/>
      <c r="DF984" s="58"/>
      <c r="DG984" s="58"/>
      <c r="DH984" s="58"/>
      <c r="DI984" s="16"/>
    </row>
    <row r="985" spans="4:113" ht="15.75" customHeight="1" x14ac:dyDescent="0.35">
      <c r="D985" s="16"/>
      <c r="E985" s="16"/>
      <c r="G985" s="58"/>
      <c r="J985" s="58"/>
      <c r="L985" s="16"/>
      <c r="P985" s="16"/>
      <c r="T985" s="16"/>
      <c r="U985" s="59"/>
      <c r="V985" s="16"/>
      <c r="W985" s="16"/>
      <c r="X985" s="59"/>
      <c r="Y985" s="16"/>
      <c r="Z985" s="16"/>
      <c r="AA985" s="59"/>
      <c r="AB985" s="16"/>
      <c r="AC985" s="16"/>
      <c r="AD985" s="34"/>
      <c r="AE985" s="60"/>
      <c r="AF985" s="34"/>
      <c r="AG985" s="34"/>
      <c r="AH985" s="34"/>
      <c r="AI985" s="34"/>
      <c r="AJ985" s="60"/>
      <c r="AK985" s="34"/>
      <c r="AL985" s="34"/>
      <c r="AM985" s="34"/>
      <c r="AN985" s="34"/>
      <c r="AO985" s="34"/>
      <c r="AP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67"/>
      <c r="BM985" s="67"/>
      <c r="BN985" s="34"/>
      <c r="BO985" s="34"/>
      <c r="BP985" s="34"/>
      <c r="BQ985" s="34"/>
      <c r="BR985" s="34"/>
      <c r="BS985" s="67"/>
      <c r="BT985" s="67"/>
      <c r="BU985" s="34"/>
      <c r="BV985" s="34"/>
      <c r="BW985" s="34"/>
      <c r="BX985" s="34"/>
      <c r="BY985" s="34"/>
      <c r="BZ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  <c r="DC985" s="34"/>
      <c r="DD985" s="34"/>
      <c r="DE985" s="34"/>
      <c r="DF985" s="58"/>
      <c r="DG985" s="58"/>
      <c r="DH985" s="58"/>
      <c r="DI985" s="16"/>
    </row>
    <row r="986" spans="4:113" ht="15.75" customHeight="1" x14ac:dyDescent="0.35">
      <c r="D986" s="16"/>
      <c r="E986" s="16"/>
      <c r="G986" s="58"/>
      <c r="J986" s="58"/>
      <c r="L986" s="16"/>
      <c r="P986" s="16"/>
      <c r="T986" s="16"/>
      <c r="U986" s="59"/>
      <c r="V986" s="16"/>
      <c r="W986" s="16"/>
      <c r="X986" s="59"/>
      <c r="Y986" s="16"/>
      <c r="Z986" s="16"/>
      <c r="AA986" s="59"/>
      <c r="AB986" s="16"/>
      <c r="AC986" s="16"/>
      <c r="AD986" s="34"/>
      <c r="AE986" s="60"/>
      <c r="AF986" s="34"/>
      <c r="AG986" s="34"/>
      <c r="AH986" s="34"/>
      <c r="AI986" s="34"/>
      <c r="AJ986" s="60"/>
      <c r="AK986" s="34"/>
      <c r="AL986" s="34"/>
      <c r="AM986" s="34"/>
      <c r="AN986" s="34"/>
      <c r="AO986" s="34"/>
      <c r="AP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67"/>
      <c r="BM986" s="67"/>
      <c r="BN986" s="34"/>
      <c r="BO986" s="34"/>
      <c r="BP986" s="34"/>
      <c r="BQ986" s="34"/>
      <c r="BR986" s="34"/>
      <c r="BS986" s="67"/>
      <c r="BT986" s="67"/>
      <c r="BU986" s="34"/>
      <c r="BV986" s="34"/>
      <c r="BW986" s="34"/>
      <c r="BX986" s="34"/>
      <c r="BY986" s="34"/>
      <c r="BZ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  <c r="DC986" s="34"/>
      <c r="DD986" s="34"/>
      <c r="DE986" s="34"/>
      <c r="DF986" s="58"/>
      <c r="DG986" s="58"/>
      <c r="DH986" s="58"/>
      <c r="DI986" s="16"/>
    </row>
    <row r="987" spans="4:113" ht="15.75" customHeight="1" x14ac:dyDescent="0.35">
      <c r="D987" s="16"/>
      <c r="E987" s="16"/>
      <c r="G987" s="58"/>
      <c r="J987" s="58"/>
      <c r="L987" s="16"/>
      <c r="P987" s="16"/>
      <c r="T987" s="16"/>
      <c r="U987" s="59"/>
      <c r="V987" s="16"/>
      <c r="W987" s="16"/>
      <c r="X987" s="59"/>
      <c r="Y987" s="16"/>
      <c r="Z987" s="16"/>
      <c r="AA987" s="59"/>
      <c r="AB987" s="16"/>
      <c r="AC987" s="16"/>
      <c r="AD987" s="34"/>
      <c r="AE987" s="60"/>
      <c r="AF987" s="34"/>
      <c r="AG987" s="34"/>
      <c r="AH987" s="34"/>
      <c r="AI987" s="34"/>
      <c r="AJ987" s="60"/>
      <c r="AK987" s="34"/>
      <c r="AL987" s="34"/>
      <c r="AM987" s="34"/>
      <c r="AN987" s="34"/>
      <c r="AO987" s="34"/>
      <c r="AP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67"/>
      <c r="BM987" s="67"/>
      <c r="BN987" s="34"/>
      <c r="BO987" s="34"/>
      <c r="BP987" s="34"/>
      <c r="BQ987" s="34"/>
      <c r="BR987" s="34"/>
      <c r="BS987" s="67"/>
      <c r="BT987" s="67"/>
      <c r="BU987" s="34"/>
      <c r="BV987" s="34"/>
      <c r="BW987" s="34"/>
      <c r="BX987" s="34"/>
      <c r="BY987" s="34"/>
      <c r="BZ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  <c r="DC987" s="34"/>
      <c r="DD987" s="34"/>
      <c r="DE987" s="34"/>
      <c r="DF987" s="58"/>
      <c r="DG987" s="58"/>
      <c r="DH987" s="58"/>
      <c r="DI987" s="16"/>
    </row>
    <row r="988" spans="4:113" ht="15.75" customHeight="1" x14ac:dyDescent="0.35">
      <c r="D988" s="16"/>
      <c r="E988" s="16"/>
      <c r="G988" s="58"/>
      <c r="J988" s="58"/>
      <c r="L988" s="16"/>
      <c r="P988" s="16"/>
      <c r="T988" s="16"/>
      <c r="U988" s="59"/>
      <c r="V988" s="16"/>
      <c r="W988" s="16"/>
      <c r="X988" s="59"/>
      <c r="Y988" s="16"/>
      <c r="Z988" s="16"/>
      <c r="AA988" s="59"/>
      <c r="AB988" s="16"/>
      <c r="AC988" s="16"/>
      <c r="AD988" s="34"/>
      <c r="AE988" s="60"/>
      <c r="AF988" s="34"/>
      <c r="AG988" s="34"/>
      <c r="AH988" s="34"/>
      <c r="AI988" s="34"/>
      <c r="AJ988" s="60"/>
      <c r="AK988" s="34"/>
      <c r="AL988" s="34"/>
      <c r="AM988" s="34"/>
      <c r="AN988" s="34"/>
      <c r="AO988" s="34"/>
      <c r="AP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67"/>
      <c r="BM988" s="67"/>
      <c r="BN988" s="34"/>
      <c r="BO988" s="34"/>
      <c r="BP988" s="34"/>
      <c r="BQ988" s="34"/>
      <c r="BR988" s="34"/>
      <c r="BS988" s="67"/>
      <c r="BT988" s="67"/>
      <c r="BU988" s="34"/>
      <c r="BV988" s="34"/>
      <c r="BW988" s="34"/>
      <c r="BX988" s="34"/>
      <c r="BY988" s="34"/>
      <c r="BZ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  <c r="DC988" s="34"/>
      <c r="DD988" s="34"/>
      <c r="DE988" s="34"/>
      <c r="DF988" s="58"/>
      <c r="DG988" s="58"/>
      <c r="DH988" s="58"/>
      <c r="DI988" s="16"/>
    </row>
    <row r="989" spans="4:113" ht="15.75" customHeight="1" x14ac:dyDescent="0.35">
      <c r="D989" s="16"/>
      <c r="E989" s="16"/>
      <c r="G989" s="58"/>
      <c r="J989" s="58"/>
      <c r="L989" s="16"/>
      <c r="P989" s="16"/>
      <c r="T989" s="16"/>
      <c r="U989" s="59"/>
      <c r="V989" s="16"/>
      <c r="W989" s="16"/>
      <c r="X989" s="59"/>
      <c r="Y989" s="16"/>
      <c r="Z989" s="16"/>
      <c r="AA989" s="59"/>
      <c r="AB989" s="16"/>
      <c r="AC989" s="16"/>
      <c r="AD989" s="34"/>
      <c r="AE989" s="60"/>
      <c r="AF989" s="34"/>
      <c r="AG989" s="34"/>
      <c r="AH989" s="34"/>
      <c r="AI989" s="34"/>
      <c r="AJ989" s="60"/>
      <c r="AK989" s="34"/>
      <c r="AL989" s="34"/>
      <c r="AM989" s="34"/>
      <c r="AN989" s="34"/>
      <c r="AO989" s="34"/>
      <c r="AP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67"/>
      <c r="BM989" s="67"/>
      <c r="BN989" s="34"/>
      <c r="BO989" s="34"/>
      <c r="BP989" s="34"/>
      <c r="BQ989" s="34"/>
      <c r="BR989" s="34"/>
      <c r="BS989" s="67"/>
      <c r="BT989" s="67"/>
      <c r="BU989" s="34"/>
      <c r="BV989" s="34"/>
      <c r="BW989" s="34"/>
      <c r="BX989" s="34"/>
      <c r="BY989" s="34"/>
      <c r="BZ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  <c r="DC989" s="34"/>
      <c r="DD989" s="34"/>
      <c r="DE989" s="34"/>
      <c r="DF989" s="58"/>
      <c r="DG989" s="58"/>
      <c r="DH989" s="58"/>
      <c r="DI989" s="16"/>
    </row>
    <row r="990" spans="4:113" ht="15.75" customHeight="1" x14ac:dyDescent="0.35">
      <c r="D990" s="16"/>
      <c r="E990" s="16"/>
      <c r="G990" s="58"/>
      <c r="J990" s="58"/>
      <c r="L990" s="16"/>
      <c r="P990" s="16"/>
      <c r="T990" s="16"/>
      <c r="U990" s="59"/>
      <c r="V990" s="16"/>
      <c r="W990" s="16"/>
      <c r="X990" s="59"/>
      <c r="Y990" s="16"/>
      <c r="Z990" s="16"/>
      <c r="AA990" s="59"/>
      <c r="AB990" s="16"/>
      <c r="AC990" s="16"/>
      <c r="AD990" s="34"/>
      <c r="AE990" s="60"/>
      <c r="AF990" s="34"/>
      <c r="AG990" s="34"/>
      <c r="AH990" s="34"/>
      <c r="AI990" s="34"/>
      <c r="AJ990" s="60"/>
      <c r="AK990" s="34"/>
      <c r="AL990" s="34"/>
      <c r="AM990" s="34"/>
      <c r="AN990" s="34"/>
      <c r="AO990" s="34"/>
      <c r="AP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67"/>
      <c r="BM990" s="67"/>
      <c r="BN990" s="34"/>
      <c r="BO990" s="34"/>
      <c r="BP990" s="34"/>
      <c r="BQ990" s="34"/>
      <c r="BR990" s="34"/>
      <c r="BS990" s="67"/>
      <c r="BT990" s="67"/>
      <c r="BU990" s="34"/>
      <c r="BV990" s="34"/>
      <c r="BW990" s="34"/>
      <c r="BX990" s="34"/>
      <c r="BY990" s="34"/>
      <c r="BZ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  <c r="DC990" s="34"/>
      <c r="DD990" s="34"/>
      <c r="DE990" s="34"/>
      <c r="DF990" s="58"/>
      <c r="DG990" s="58"/>
      <c r="DH990" s="58"/>
      <c r="DI990" s="16"/>
    </row>
    <row r="991" spans="4:113" ht="15.75" customHeight="1" x14ac:dyDescent="0.35">
      <c r="D991" s="16"/>
      <c r="E991" s="16"/>
      <c r="G991" s="58"/>
      <c r="J991" s="58"/>
      <c r="L991" s="16"/>
      <c r="P991" s="16"/>
      <c r="T991" s="16"/>
      <c r="U991" s="59"/>
      <c r="V991" s="16"/>
      <c r="W991" s="16"/>
      <c r="X991" s="59"/>
      <c r="Y991" s="16"/>
      <c r="Z991" s="16"/>
      <c r="AA991" s="59"/>
      <c r="AB991" s="16"/>
      <c r="AC991" s="16"/>
      <c r="AD991" s="34"/>
      <c r="AE991" s="60"/>
      <c r="AF991" s="34"/>
      <c r="AG991" s="34"/>
      <c r="AH991" s="34"/>
      <c r="AI991" s="34"/>
      <c r="AJ991" s="60"/>
      <c r="AK991" s="34"/>
      <c r="AL991" s="34"/>
      <c r="AM991" s="34"/>
      <c r="AN991" s="34"/>
      <c r="AO991" s="34"/>
      <c r="AP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67"/>
      <c r="BM991" s="67"/>
      <c r="BN991" s="34"/>
      <c r="BO991" s="34"/>
      <c r="BP991" s="34"/>
      <c r="BQ991" s="34"/>
      <c r="BR991" s="34"/>
      <c r="BS991" s="67"/>
      <c r="BT991" s="67"/>
      <c r="BU991" s="34"/>
      <c r="BV991" s="34"/>
      <c r="BW991" s="34"/>
      <c r="BX991" s="34"/>
      <c r="BY991" s="34"/>
      <c r="BZ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  <c r="DC991" s="34"/>
      <c r="DD991" s="34"/>
      <c r="DE991" s="34"/>
      <c r="DF991" s="58"/>
      <c r="DG991" s="58"/>
      <c r="DH991" s="58"/>
      <c r="DI991" s="16"/>
    </row>
    <row r="992" spans="4:113" ht="15.75" customHeight="1" x14ac:dyDescent="0.35">
      <c r="D992" s="16"/>
      <c r="E992" s="16"/>
      <c r="G992" s="58"/>
      <c r="J992" s="58"/>
      <c r="L992" s="16"/>
      <c r="P992" s="16"/>
      <c r="T992" s="16"/>
      <c r="U992" s="59"/>
      <c r="V992" s="16"/>
      <c r="W992" s="16"/>
      <c r="X992" s="59"/>
      <c r="Y992" s="16"/>
      <c r="Z992" s="16"/>
      <c r="AA992" s="59"/>
      <c r="AB992" s="16"/>
      <c r="AC992" s="16"/>
      <c r="AD992" s="34"/>
      <c r="AE992" s="60"/>
      <c r="AF992" s="34"/>
      <c r="AG992" s="34"/>
      <c r="AH992" s="34"/>
      <c r="AI992" s="34"/>
      <c r="AJ992" s="60"/>
      <c r="AK992" s="34"/>
      <c r="AL992" s="34"/>
      <c r="AM992" s="34"/>
      <c r="AN992" s="34"/>
      <c r="AO992" s="34"/>
      <c r="AP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67"/>
      <c r="BM992" s="67"/>
      <c r="BN992" s="34"/>
      <c r="BO992" s="34"/>
      <c r="BP992" s="34"/>
      <c r="BQ992" s="34"/>
      <c r="BR992" s="34"/>
      <c r="BS992" s="67"/>
      <c r="BT992" s="67"/>
      <c r="BU992" s="34"/>
      <c r="BV992" s="34"/>
      <c r="BW992" s="34"/>
      <c r="BX992" s="34"/>
      <c r="BY992" s="34"/>
      <c r="BZ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  <c r="DC992" s="34"/>
      <c r="DD992" s="34"/>
      <c r="DE992" s="34"/>
      <c r="DF992" s="58"/>
      <c r="DG992" s="58"/>
      <c r="DH992" s="58"/>
      <c r="DI992" s="16"/>
    </row>
    <row r="993" spans="4:113" ht="15.75" customHeight="1" x14ac:dyDescent="0.35">
      <c r="D993" s="16"/>
      <c r="E993" s="16"/>
      <c r="G993" s="58"/>
      <c r="J993" s="58"/>
      <c r="L993" s="16"/>
      <c r="P993" s="16"/>
      <c r="T993" s="16"/>
      <c r="U993" s="59"/>
      <c r="V993" s="16"/>
      <c r="W993" s="16"/>
      <c r="X993" s="59"/>
      <c r="Y993" s="16"/>
      <c r="Z993" s="16"/>
      <c r="AA993" s="59"/>
      <c r="AB993" s="16"/>
      <c r="AC993" s="16"/>
      <c r="AD993" s="34"/>
      <c r="AE993" s="60"/>
      <c r="AF993" s="34"/>
      <c r="AG993" s="34"/>
      <c r="AH993" s="34"/>
      <c r="AI993" s="34"/>
      <c r="AJ993" s="60"/>
      <c r="AK993" s="34"/>
      <c r="AL993" s="34"/>
      <c r="AM993" s="34"/>
      <c r="AN993" s="34"/>
      <c r="AO993" s="34"/>
      <c r="AP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67"/>
      <c r="BM993" s="67"/>
      <c r="BN993" s="34"/>
      <c r="BO993" s="34"/>
      <c r="BP993" s="34"/>
      <c r="BQ993" s="34"/>
      <c r="BR993" s="34"/>
      <c r="BS993" s="67"/>
      <c r="BT993" s="67"/>
      <c r="BU993" s="34"/>
      <c r="BV993" s="34"/>
      <c r="BW993" s="34"/>
      <c r="BX993" s="34"/>
      <c r="BY993" s="34"/>
      <c r="BZ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  <c r="DC993" s="34"/>
      <c r="DD993" s="34"/>
      <c r="DE993" s="34"/>
      <c r="DF993" s="58"/>
      <c r="DG993" s="58"/>
      <c r="DH993" s="58"/>
      <c r="DI993" s="16"/>
    </row>
    <row r="994" spans="4:113" ht="15.75" customHeight="1" x14ac:dyDescent="0.35">
      <c r="D994" s="16"/>
      <c r="E994" s="16"/>
      <c r="G994" s="58"/>
      <c r="J994" s="58"/>
      <c r="L994" s="16"/>
      <c r="P994" s="16"/>
      <c r="T994" s="16"/>
      <c r="U994" s="59"/>
      <c r="V994" s="16"/>
      <c r="W994" s="16"/>
      <c r="X994" s="59"/>
      <c r="Y994" s="16"/>
      <c r="Z994" s="16"/>
      <c r="AA994" s="59"/>
      <c r="AB994" s="16"/>
      <c r="AC994" s="16"/>
      <c r="AD994" s="34"/>
      <c r="AE994" s="60"/>
      <c r="AF994" s="34"/>
      <c r="AG994" s="34"/>
      <c r="AH994" s="34"/>
      <c r="AI994" s="34"/>
      <c r="AJ994" s="60"/>
      <c r="AK994" s="34"/>
      <c r="AL994" s="34"/>
      <c r="AM994" s="34"/>
      <c r="AN994" s="34"/>
      <c r="AO994" s="34"/>
      <c r="AP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67"/>
      <c r="BM994" s="67"/>
      <c r="BN994" s="34"/>
      <c r="BO994" s="34"/>
      <c r="BP994" s="34"/>
      <c r="BQ994" s="34"/>
      <c r="BR994" s="34"/>
      <c r="BS994" s="67"/>
      <c r="BT994" s="67"/>
      <c r="BU994" s="34"/>
      <c r="BV994" s="34"/>
      <c r="BW994" s="34"/>
      <c r="BX994" s="34"/>
      <c r="BY994" s="34"/>
      <c r="BZ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  <c r="DC994" s="34"/>
      <c r="DD994" s="34"/>
      <c r="DE994" s="34"/>
      <c r="DF994" s="58"/>
      <c r="DG994" s="58"/>
      <c r="DH994" s="58"/>
      <c r="DI994" s="16"/>
    </row>
    <row r="995" spans="4:113" ht="15.75" customHeight="1" x14ac:dyDescent="0.35">
      <c r="D995" s="16"/>
      <c r="E995" s="16"/>
      <c r="G995" s="58"/>
      <c r="J995" s="58"/>
      <c r="L995" s="16"/>
      <c r="P995" s="16"/>
      <c r="T995" s="16"/>
      <c r="U995" s="59"/>
      <c r="V995" s="16"/>
      <c r="W995" s="16"/>
      <c r="X995" s="59"/>
      <c r="Y995" s="16"/>
      <c r="Z995" s="16"/>
      <c r="AA995" s="59"/>
      <c r="AB995" s="16"/>
      <c r="AC995" s="16"/>
      <c r="AD995" s="34"/>
      <c r="AE995" s="60"/>
      <c r="AF995" s="34"/>
      <c r="AG995" s="34"/>
      <c r="AH995" s="34"/>
      <c r="AI995" s="34"/>
      <c r="AJ995" s="60"/>
      <c r="AK995" s="34"/>
      <c r="AL995" s="34"/>
      <c r="AM995" s="34"/>
      <c r="AN995" s="34"/>
      <c r="AO995" s="34"/>
      <c r="AP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67"/>
      <c r="BM995" s="67"/>
      <c r="BN995" s="34"/>
      <c r="BO995" s="34"/>
      <c r="BP995" s="34"/>
      <c r="BQ995" s="34"/>
      <c r="BR995" s="34"/>
      <c r="BS995" s="67"/>
      <c r="BT995" s="67"/>
      <c r="BU995" s="34"/>
      <c r="BV995" s="34"/>
      <c r="BW995" s="34"/>
      <c r="BX995" s="34"/>
      <c r="BY995" s="34"/>
      <c r="BZ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  <c r="DC995" s="34"/>
      <c r="DD995" s="34"/>
      <c r="DE995" s="34"/>
      <c r="DF995" s="58"/>
      <c r="DG995" s="58"/>
      <c r="DH995" s="58"/>
      <c r="DI995" s="16"/>
    </row>
    <row r="996" spans="4:113" ht="15.75" customHeight="1" x14ac:dyDescent="0.35">
      <c r="D996" s="16"/>
      <c r="E996" s="16"/>
      <c r="G996" s="58"/>
      <c r="J996" s="58"/>
      <c r="L996" s="16"/>
      <c r="P996" s="16"/>
      <c r="T996" s="16"/>
      <c r="U996" s="59"/>
      <c r="V996" s="16"/>
      <c r="W996" s="16"/>
      <c r="X996" s="59"/>
      <c r="Y996" s="16"/>
      <c r="Z996" s="16"/>
      <c r="AA996" s="59"/>
      <c r="AB996" s="16"/>
      <c r="AC996" s="16"/>
      <c r="AD996" s="34"/>
      <c r="AE996" s="60"/>
      <c r="AF996" s="34"/>
      <c r="AG996" s="34"/>
      <c r="AH996" s="34"/>
      <c r="AI996" s="34"/>
      <c r="AJ996" s="60"/>
      <c r="AK996" s="34"/>
      <c r="AL996" s="34"/>
      <c r="AM996" s="34"/>
      <c r="AN996" s="34"/>
      <c r="AO996" s="34"/>
      <c r="AP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67"/>
      <c r="BM996" s="67"/>
      <c r="BN996" s="34"/>
      <c r="BO996" s="34"/>
      <c r="BP996" s="34"/>
      <c r="BQ996" s="34"/>
      <c r="BR996" s="34"/>
      <c r="BS996" s="67"/>
      <c r="BT996" s="67"/>
      <c r="BU996" s="34"/>
      <c r="BV996" s="34"/>
      <c r="BW996" s="34"/>
      <c r="BX996" s="34"/>
      <c r="BY996" s="34"/>
      <c r="BZ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  <c r="DC996" s="34"/>
      <c r="DD996" s="34"/>
      <c r="DE996" s="34"/>
      <c r="DF996" s="58"/>
      <c r="DG996" s="58"/>
      <c r="DH996" s="58"/>
      <c r="DI996" s="16"/>
    </row>
    <row r="997" spans="4:113" ht="15.75" customHeight="1" x14ac:dyDescent="0.35">
      <c r="D997" s="16"/>
      <c r="E997" s="16"/>
      <c r="G997" s="58"/>
      <c r="J997" s="58"/>
      <c r="L997" s="16"/>
      <c r="P997" s="16"/>
      <c r="T997" s="16"/>
      <c r="U997" s="59"/>
      <c r="V997" s="16"/>
      <c r="W997" s="16"/>
      <c r="X997" s="59"/>
      <c r="Y997" s="16"/>
      <c r="Z997" s="16"/>
      <c r="AA997" s="59"/>
      <c r="AB997" s="16"/>
      <c r="AC997" s="16"/>
      <c r="AD997" s="34"/>
      <c r="AE997" s="60"/>
      <c r="AF997" s="34"/>
      <c r="AG997" s="34"/>
      <c r="AH997" s="34"/>
      <c r="AI997" s="34"/>
      <c r="AJ997" s="60"/>
      <c r="AK997" s="34"/>
      <c r="AL997" s="34"/>
      <c r="AM997" s="34"/>
      <c r="AN997" s="34"/>
      <c r="AO997" s="34"/>
      <c r="AP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67"/>
      <c r="BM997" s="67"/>
      <c r="BN997" s="34"/>
      <c r="BO997" s="34"/>
      <c r="BP997" s="34"/>
      <c r="BQ997" s="34"/>
      <c r="BR997" s="34"/>
      <c r="BS997" s="67"/>
      <c r="BT997" s="67"/>
      <c r="BU997" s="34"/>
      <c r="BV997" s="34"/>
      <c r="BW997" s="34"/>
      <c r="BX997" s="34"/>
      <c r="BY997" s="34"/>
      <c r="BZ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  <c r="DC997" s="34"/>
      <c r="DD997" s="34"/>
      <c r="DE997" s="34"/>
      <c r="DF997" s="58"/>
      <c r="DG997" s="58"/>
      <c r="DH997" s="58"/>
      <c r="DI997" s="16"/>
    </row>
    <row r="998" spans="4:113" ht="15.75" customHeight="1" x14ac:dyDescent="0.35">
      <c r="D998" s="16"/>
      <c r="E998" s="16"/>
      <c r="G998" s="58"/>
      <c r="J998" s="58"/>
      <c r="L998" s="16"/>
      <c r="P998" s="16"/>
      <c r="T998" s="16"/>
      <c r="U998" s="59"/>
      <c r="V998" s="16"/>
      <c r="W998" s="16"/>
      <c r="X998" s="59"/>
      <c r="Y998" s="16"/>
      <c r="Z998" s="16"/>
      <c r="AA998" s="59"/>
      <c r="AB998" s="16"/>
      <c r="AC998" s="16"/>
      <c r="AD998" s="34"/>
      <c r="AE998" s="60"/>
      <c r="AF998" s="34"/>
      <c r="AG998" s="34"/>
      <c r="AH998" s="34"/>
      <c r="AI998" s="34"/>
      <c r="AJ998" s="60"/>
      <c r="AK998" s="34"/>
      <c r="AL998" s="34"/>
      <c r="AM998" s="34"/>
      <c r="AN998" s="34"/>
      <c r="AO998" s="34"/>
      <c r="AP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67"/>
      <c r="BM998" s="67"/>
      <c r="BN998" s="34"/>
      <c r="BO998" s="34"/>
      <c r="BP998" s="34"/>
      <c r="BQ998" s="34"/>
      <c r="BR998" s="34"/>
      <c r="BS998" s="67"/>
      <c r="BT998" s="67"/>
      <c r="BU998" s="34"/>
      <c r="BV998" s="34"/>
      <c r="BW998" s="34"/>
      <c r="BX998" s="34"/>
      <c r="BY998" s="34"/>
      <c r="BZ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  <c r="DC998" s="34"/>
      <c r="DD998" s="34"/>
      <c r="DE998" s="34"/>
      <c r="DF998" s="58"/>
      <c r="DG998" s="58"/>
      <c r="DH998" s="58"/>
      <c r="DI998" s="16"/>
    </row>
    <row r="999" spans="4:113" ht="15.75" customHeight="1" x14ac:dyDescent="0.35">
      <c r="D999" s="16"/>
      <c r="E999" s="16"/>
      <c r="G999" s="58"/>
      <c r="J999" s="58"/>
      <c r="L999" s="16"/>
      <c r="P999" s="16"/>
      <c r="T999" s="16"/>
      <c r="U999" s="59"/>
      <c r="V999" s="16"/>
      <c r="W999" s="16"/>
      <c r="X999" s="59"/>
      <c r="Y999" s="16"/>
      <c r="Z999" s="16"/>
      <c r="AA999" s="59"/>
      <c r="AB999" s="16"/>
      <c r="AC999" s="16"/>
      <c r="AD999" s="34"/>
      <c r="AE999" s="60"/>
      <c r="AF999" s="34"/>
      <c r="AG999" s="34"/>
      <c r="AH999" s="34"/>
      <c r="AI999" s="34"/>
      <c r="AJ999" s="60"/>
      <c r="AK999" s="34"/>
      <c r="AL999" s="34"/>
      <c r="AM999" s="34"/>
      <c r="AN999" s="34"/>
      <c r="AO999" s="34"/>
      <c r="AP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67"/>
      <c r="BM999" s="67"/>
      <c r="BN999" s="34"/>
      <c r="BO999" s="34"/>
      <c r="BP999" s="34"/>
      <c r="BQ999" s="34"/>
      <c r="BR999" s="34"/>
      <c r="BS999" s="67"/>
      <c r="BT999" s="67"/>
      <c r="BU999" s="34"/>
      <c r="BV999" s="34"/>
      <c r="BW999" s="34"/>
      <c r="BX999" s="34"/>
      <c r="BY999" s="34"/>
      <c r="BZ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  <c r="DC999" s="34"/>
      <c r="DD999" s="34"/>
      <c r="DE999" s="34"/>
      <c r="DF999" s="58"/>
      <c r="DG999" s="58"/>
      <c r="DH999" s="58"/>
      <c r="DI999" s="16"/>
    </row>
    <row r="1000" spans="4:113" ht="15.75" customHeight="1" x14ac:dyDescent="0.35">
      <c r="D1000" s="16"/>
      <c r="E1000" s="16"/>
      <c r="G1000" s="58"/>
      <c r="J1000" s="58"/>
      <c r="L1000" s="16"/>
      <c r="P1000" s="16"/>
      <c r="T1000" s="16"/>
      <c r="U1000" s="59"/>
      <c r="V1000" s="16"/>
      <c r="W1000" s="16"/>
      <c r="X1000" s="59"/>
      <c r="Y1000" s="16"/>
      <c r="Z1000" s="16"/>
      <c r="AA1000" s="59"/>
      <c r="AB1000" s="16"/>
      <c r="AC1000" s="16"/>
      <c r="AD1000" s="34"/>
      <c r="AE1000" s="60"/>
      <c r="AF1000" s="34"/>
      <c r="AG1000" s="34"/>
      <c r="AH1000" s="34"/>
      <c r="AI1000" s="34"/>
      <c r="AJ1000" s="60"/>
      <c r="AK1000" s="34"/>
      <c r="AL1000" s="34"/>
      <c r="AM1000" s="34"/>
      <c r="AN1000" s="34"/>
      <c r="AO1000" s="34"/>
      <c r="AP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67"/>
      <c r="BM1000" s="67"/>
      <c r="BN1000" s="34"/>
      <c r="BO1000" s="34"/>
      <c r="BP1000" s="34"/>
      <c r="BQ1000" s="34"/>
      <c r="BR1000" s="34"/>
      <c r="BS1000" s="67"/>
      <c r="BT1000" s="67"/>
      <c r="BU1000" s="34"/>
      <c r="BV1000" s="34"/>
      <c r="BW1000" s="34"/>
      <c r="BX1000" s="34"/>
      <c r="BY1000" s="34"/>
      <c r="BZ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34"/>
      <c r="DE1000" s="34"/>
      <c r="DF1000" s="58"/>
      <c r="DG1000" s="58"/>
      <c r="DH1000" s="58"/>
      <c r="DI1000" s="16"/>
    </row>
    <row r="1001" spans="4:113" ht="15.75" customHeight="1" x14ac:dyDescent="0.35">
      <c r="D1001" s="16"/>
      <c r="E1001" s="16"/>
      <c r="G1001" s="58"/>
      <c r="J1001" s="58"/>
      <c r="L1001" s="16"/>
      <c r="P1001" s="16"/>
      <c r="T1001" s="16"/>
      <c r="U1001" s="59"/>
      <c r="V1001" s="16"/>
      <c r="W1001" s="16"/>
      <c r="X1001" s="59"/>
      <c r="Y1001" s="16"/>
      <c r="Z1001" s="16"/>
      <c r="AA1001" s="59"/>
      <c r="AB1001" s="16"/>
      <c r="AC1001" s="16"/>
      <c r="AD1001" s="34"/>
      <c r="AE1001" s="60"/>
      <c r="AF1001" s="34"/>
      <c r="AG1001" s="34"/>
      <c r="AH1001" s="34"/>
      <c r="AI1001" s="34"/>
      <c r="AJ1001" s="60"/>
      <c r="AK1001" s="34"/>
      <c r="AL1001" s="34"/>
      <c r="AM1001" s="34"/>
      <c r="AN1001" s="34"/>
      <c r="AO1001" s="34"/>
      <c r="AP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67"/>
      <c r="BM1001" s="67"/>
      <c r="BN1001" s="34"/>
      <c r="BO1001" s="34"/>
      <c r="BP1001" s="34"/>
      <c r="BQ1001" s="34"/>
      <c r="BR1001" s="34"/>
      <c r="BS1001" s="67"/>
      <c r="BT1001" s="67"/>
      <c r="BU1001" s="34"/>
      <c r="BV1001" s="34"/>
      <c r="BW1001" s="34"/>
      <c r="BX1001" s="34"/>
      <c r="BY1001" s="34"/>
      <c r="BZ1001" s="34"/>
      <c r="CR1001" s="34"/>
      <c r="CS1001" s="34"/>
      <c r="CT1001" s="34"/>
      <c r="CU1001" s="34"/>
      <c r="CV1001" s="34"/>
      <c r="CW1001" s="34"/>
      <c r="CX1001" s="34"/>
      <c r="CY1001" s="34"/>
      <c r="CZ1001" s="34"/>
      <c r="DA1001" s="34"/>
      <c r="DB1001" s="34"/>
      <c r="DC1001" s="34"/>
      <c r="DD1001" s="34"/>
      <c r="DE1001" s="34"/>
      <c r="DF1001" s="58"/>
      <c r="DG1001" s="58"/>
      <c r="DH1001" s="58"/>
      <c r="DI1001" s="16"/>
    </row>
    <row r="1002" spans="4:113" ht="15.75" customHeight="1" x14ac:dyDescent="0.35">
      <c r="D1002" s="16"/>
      <c r="E1002" s="16"/>
      <c r="G1002" s="58"/>
      <c r="J1002" s="58"/>
      <c r="L1002" s="16"/>
      <c r="P1002" s="16"/>
      <c r="T1002" s="16"/>
      <c r="U1002" s="59"/>
      <c r="V1002" s="16"/>
      <c r="W1002" s="16"/>
      <c r="X1002" s="59"/>
      <c r="Y1002" s="16"/>
      <c r="Z1002" s="16"/>
      <c r="AA1002" s="59"/>
      <c r="AB1002" s="16"/>
      <c r="AC1002" s="16"/>
      <c r="AD1002" s="34"/>
      <c r="AE1002" s="60"/>
      <c r="AF1002" s="34"/>
      <c r="AG1002" s="34"/>
      <c r="AH1002" s="34"/>
      <c r="AI1002" s="34"/>
      <c r="AJ1002" s="60"/>
      <c r="AK1002" s="34"/>
      <c r="AL1002" s="34"/>
      <c r="AM1002" s="34"/>
      <c r="AN1002" s="34"/>
      <c r="AO1002" s="34"/>
      <c r="AP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67"/>
      <c r="BM1002" s="67"/>
      <c r="BN1002" s="34"/>
      <c r="BO1002" s="34"/>
      <c r="BP1002" s="34"/>
      <c r="BQ1002" s="34"/>
      <c r="BR1002" s="34"/>
      <c r="BS1002" s="67"/>
      <c r="BT1002" s="67"/>
      <c r="BU1002" s="34"/>
      <c r="BV1002" s="34"/>
      <c r="BW1002" s="34"/>
      <c r="BX1002" s="34"/>
      <c r="BY1002" s="34"/>
      <c r="BZ1002" s="34"/>
      <c r="CR1002" s="34"/>
      <c r="CS1002" s="34"/>
      <c r="CT1002" s="34"/>
      <c r="CU1002" s="34"/>
      <c r="CV1002" s="34"/>
      <c r="CW1002" s="34"/>
      <c r="CX1002" s="34"/>
      <c r="CY1002" s="34"/>
      <c r="CZ1002" s="34"/>
      <c r="DA1002" s="34"/>
      <c r="DB1002" s="34"/>
      <c r="DC1002" s="34"/>
      <c r="DD1002" s="34"/>
      <c r="DE1002" s="34"/>
      <c r="DF1002" s="58"/>
      <c r="DG1002" s="58"/>
      <c r="DH1002" s="58"/>
      <c r="DI1002" s="16"/>
    </row>
    <row r="1003" spans="4:113" ht="15.75" customHeight="1" x14ac:dyDescent="0.35">
      <c r="D1003" s="16"/>
      <c r="E1003" s="16"/>
      <c r="G1003" s="58"/>
      <c r="J1003" s="58"/>
      <c r="L1003" s="16"/>
      <c r="P1003" s="16"/>
      <c r="T1003" s="16"/>
      <c r="U1003" s="59"/>
      <c r="V1003" s="16"/>
      <c r="W1003" s="16"/>
      <c r="X1003" s="59"/>
      <c r="Y1003" s="16"/>
      <c r="Z1003" s="16"/>
      <c r="AA1003" s="59"/>
      <c r="AB1003" s="16"/>
      <c r="AC1003" s="16"/>
      <c r="AD1003" s="34"/>
      <c r="AE1003" s="60"/>
      <c r="AF1003" s="34"/>
      <c r="AG1003" s="34"/>
      <c r="AH1003" s="34"/>
      <c r="AI1003" s="34"/>
      <c r="AJ1003" s="60"/>
      <c r="AK1003" s="34"/>
      <c r="AL1003" s="34"/>
      <c r="AM1003" s="34"/>
      <c r="AN1003" s="34"/>
      <c r="AO1003" s="34"/>
      <c r="AP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67"/>
      <c r="BM1003" s="67"/>
      <c r="BN1003" s="34"/>
      <c r="BO1003" s="34"/>
      <c r="BP1003" s="34"/>
      <c r="BQ1003" s="34"/>
      <c r="BR1003" s="34"/>
      <c r="BS1003" s="67"/>
      <c r="BT1003" s="67"/>
      <c r="BU1003" s="34"/>
      <c r="BV1003" s="34"/>
      <c r="BW1003" s="34"/>
      <c r="BX1003" s="34"/>
      <c r="BY1003" s="34"/>
      <c r="BZ1003" s="34"/>
      <c r="CR1003" s="34"/>
      <c r="CS1003" s="34"/>
      <c r="CT1003" s="34"/>
      <c r="CU1003" s="34"/>
      <c r="CV1003" s="34"/>
      <c r="CW1003" s="34"/>
      <c r="CX1003" s="34"/>
      <c r="CY1003" s="34"/>
      <c r="CZ1003" s="34"/>
      <c r="DA1003" s="34"/>
      <c r="DB1003" s="34"/>
      <c r="DC1003" s="34"/>
      <c r="DD1003" s="34"/>
      <c r="DE1003" s="34"/>
      <c r="DF1003" s="58"/>
      <c r="DG1003" s="58"/>
      <c r="DH1003" s="58"/>
      <c r="DI1003" s="16"/>
    </row>
    <row r="1004" spans="4:113" ht="15.75" customHeight="1" x14ac:dyDescent="0.35">
      <c r="D1004" s="16"/>
      <c r="E1004" s="16"/>
      <c r="G1004" s="58"/>
      <c r="J1004" s="58"/>
      <c r="L1004" s="16"/>
      <c r="P1004" s="16"/>
      <c r="T1004" s="16"/>
      <c r="U1004" s="59"/>
      <c r="V1004" s="16"/>
      <c r="W1004" s="16"/>
      <c r="X1004" s="59"/>
      <c r="Y1004" s="16"/>
      <c r="Z1004" s="16"/>
      <c r="AA1004" s="59"/>
      <c r="AB1004" s="16"/>
      <c r="AC1004" s="16"/>
      <c r="AD1004" s="34"/>
      <c r="AE1004" s="60"/>
      <c r="AF1004" s="34"/>
      <c r="AG1004" s="34"/>
      <c r="AH1004" s="34"/>
      <c r="AI1004" s="34"/>
      <c r="AJ1004" s="60"/>
      <c r="AK1004" s="34"/>
      <c r="AL1004" s="34"/>
      <c r="AM1004" s="34"/>
      <c r="AN1004" s="34"/>
      <c r="AO1004" s="34"/>
      <c r="AP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67"/>
      <c r="BM1004" s="67"/>
      <c r="BN1004" s="34"/>
      <c r="BO1004" s="34"/>
      <c r="BP1004" s="34"/>
      <c r="BQ1004" s="34"/>
      <c r="BR1004" s="34"/>
      <c r="BS1004" s="67"/>
      <c r="BT1004" s="67"/>
      <c r="BU1004" s="34"/>
      <c r="BV1004" s="34"/>
      <c r="BW1004" s="34"/>
      <c r="BX1004" s="34"/>
      <c r="BY1004" s="34"/>
      <c r="BZ1004" s="34"/>
      <c r="CR1004" s="34"/>
      <c r="CS1004" s="34"/>
      <c r="CT1004" s="34"/>
      <c r="CU1004" s="34"/>
      <c r="CV1004" s="34"/>
      <c r="CW1004" s="34"/>
      <c r="CX1004" s="34"/>
      <c r="CY1004" s="34"/>
      <c r="CZ1004" s="34"/>
      <c r="DA1004" s="34"/>
      <c r="DB1004" s="34"/>
      <c r="DC1004" s="34"/>
      <c r="DD1004" s="34"/>
      <c r="DE1004" s="34"/>
      <c r="DF1004" s="58"/>
      <c r="DG1004" s="58"/>
      <c r="DH1004" s="58"/>
      <c r="DI1004" s="16"/>
    </row>
    <row r="1005" spans="4:113" ht="15.75" customHeight="1" x14ac:dyDescent="0.35">
      <c r="D1005" s="16"/>
      <c r="E1005" s="16"/>
      <c r="G1005" s="58"/>
      <c r="J1005" s="58"/>
      <c r="L1005" s="16"/>
      <c r="P1005" s="16"/>
      <c r="T1005" s="16"/>
      <c r="U1005" s="59"/>
      <c r="V1005" s="16"/>
      <c r="W1005" s="16"/>
      <c r="X1005" s="59"/>
      <c r="Y1005" s="16"/>
      <c r="Z1005" s="16"/>
      <c r="AA1005" s="59"/>
      <c r="AB1005" s="16"/>
      <c r="AC1005" s="16"/>
      <c r="AD1005" s="34"/>
      <c r="AE1005" s="60"/>
      <c r="AF1005" s="34"/>
      <c r="AG1005" s="34"/>
      <c r="AH1005" s="34"/>
      <c r="AI1005" s="34"/>
      <c r="AJ1005" s="60"/>
      <c r="AK1005" s="34"/>
      <c r="AL1005" s="34"/>
      <c r="AM1005" s="34"/>
      <c r="AN1005" s="34"/>
      <c r="AO1005" s="34"/>
      <c r="AP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67"/>
      <c r="BM1005" s="67"/>
      <c r="BN1005" s="34"/>
      <c r="BO1005" s="34"/>
      <c r="BP1005" s="34"/>
      <c r="BQ1005" s="34"/>
      <c r="BR1005" s="34"/>
      <c r="BS1005" s="67"/>
      <c r="BT1005" s="67"/>
      <c r="BU1005" s="34"/>
      <c r="BV1005" s="34"/>
      <c r="BW1005" s="34"/>
      <c r="BX1005" s="34"/>
      <c r="BY1005" s="34"/>
      <c r="BZ1005" s="34"/>
      <c r="CR1005" s="34"/>
      <c r="CS1005" s="34"/>
      <c r="CT1005" s="34"/>
      <c r="CU1005" s="34"/>
      <c r="CV1005" s="34"/>
      <c r="CW1005" s="34"/>
      <c r="CX1005" s="34"/>
      <c r="CY1005" s="34"/>
      <c r="CZ1005" s="34"/>
      <c r="DA1005" s="34"/>
      <c r="DB1005" s="34"/>
      <c r="DC1005" s="34"/>
      <c r="DD1005" s="34"/>
      <c r="DE1005" s="34"/>
      <c r="DF1005" s="58"/>
      <c r="DG1005" s="58"/>
      <c r="DH1005" s="58"/>
      <c r="DI1005" s="16"/>
    </row>
    <row r="1006" spans="4:113" ht="15.75" customHeight="1" x14ac:dyDescent="0.35">
      <c r="D1006" s="16"/>
      <c r="E1006" s="16"/>
      <c r="G1006" s="58"/>
      <c r="J1006" s="58"/>
      <c r="L1006" s="16"/>
      <c r="P1006" s="16"/>
      <c r="T1006" s="16"/>
      <c r="U1006" s="59"/>
      <c r="V1006" s="16"/>
      <c r="W1006" s="16"/>
      <c r="X1006" s="59"/>
      <c r="Y1006" s="16"/>
      <c r="Z1006" s="16"/>
      <c r="AA1006" s="59"/>
      <c r="AB1006" s="16"/>
      <c r="AC1006" s="16"/>
      <c r="AD1006" s="34"/>
      <c r="AE1006" s="60"/>
      <c r="AF1006" s="34"/>
      <c r="AG1006" s="34"/>
      <c r="AH1006" s="34"/>
      <c r="AI1006" s="34"/>
      <c r="AJ1006" s="60"/>
      <c r="AK1006" s="34"/>
      <c r="AL1006" s="34"/>
      <c r="AM1006" s="34"/>
      <c r="AN1006" s="34"/>
      <c r="AO1006" s="34"/>
      <c r="AP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67"/>
      <c r="BM1006" s="67"/>
      <c r="BN1006" s="34"/>
      <c r="BO1006" s="34"/>
      <c r="BP1006" s="34"/>
      <c r="BQ1006" s="34"/>
      <c r="BR1006" s="34"/>
      <c r="BS1006" s="67"/>
      <c r="BT1006" s="67"/>
      <c r="BU1006" s="34"/>
      <c r="BV1006" s="34"/>
      <c r="BW1006" s="34"/>
      <c r="BX1006" s="34"/>
      <c r="BY1006" s="34"/>
      <c r="BZ1006" s="34"/>
      <c r="CR1006" s="34"/>
      <c r="CS1006" s="34"/>
      <c r="CT1006" s="34"/>
      <c r="CU1006" s="34"/>
      <c r="CV1006" s="34"/>
      <c r="CW1006" s="34"/>
      <c r="CX1006" s="34"/>
      <c r="CY1006" s="34"/>
      <c r="CZ1006" s="34"/>
      <c r="DA1006" s="34"/>
      <c r="DB1006" s="34"/>
      <c r="DC1006" s="34"/>
      <c r="DD1006" s="34"/>
      <c r="DE1006" s="34"/>
      <c r="DF1006" s="58"/>
      <c r="DG1006" s="58"/>
      <c r="DH1006" s="58"/>
      <c r="DI1006" s="16"/>
    </row>
    <row r="1007" spans="4:113" ht="15.75" customHeight="1" x14ac:dyDescent="0.35">
      <c r="D1007" s="16"/>
      <c r="E1007" s="16"/>
      <c r="G1007" s="58"/>
      <c r="J1007" s="58"/>
      <c r="L1007" s="16"/>
      <c r="P1007" s="16"/>
      <c r="T1007" s="16"/>
      <c r="U1007" s="59"/>
      <c r="V1007" s="16"/>
      <c r="W1007" s="16"/>
      <c r="X1007" s="59"/>
      <c r="Y1007" s="16"/>
      <c r="Z1007" s="16"/>
      <c r="AA1007" s="59"/>
      <c r="AB1007" s="16"/>
      <c r="AC1007" s="16"/>
      <c r="AD1007" s="34"/>
      <c r="AE1007" s="60"/>
      <c r="AF1007" s="34"/>
      <c r="AG1007" s="34"/>
      <c r="AH1007" s="34"/>
      <c r="AI1007" s="34"/>
      <c r="AJ1007" s="60"/>
      <c r="AK1007" s="34"/>
      <c r="AL1007" s="34"/>
      <c r="AM1007" s="34"/>
      <c r="AN1007" s="34"/>
      <c r="AO1007" s="34"/>
      <c r="AP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67"/>
      <c r="BM1007" s="67"/>
      <c r="BN1007" s="34"/>
      <c r="BO1007" s="34"/>
      <c r="BP1007" s="34"/>
      <c r="BQ1007" s="34"/>
      <c r="BR1007" s="34"/>
      <c r="BS1007" s="67"/>
      <c r="BT1007" s="67"/>
      <c r="BU1007" s="34"/>
      <c r="BV1007" s="34"/>
      <c r="BW1007" s="34"/>
      <c r="BX1007" s="34"/>
      <c r="BY1007" s="34"/>
      <c r="BZ1007" s="34"/>
      <c r="CR1007" s="34"/>
      <c r="CS1007" s="34"/>
      <c r="CT1007" s="34"/>
      <c r="CU1007" s="34"/>
      <c r="CV1007" s="34"/>
      <c r="CW1007" s="34"/>
      <c r="CX1007" s="34"/>
      <c r="CY1007" s="34"/>
      <c r="CZ1007" s="34"/>
      <c r="DA1007" s="34"/>
      <c r="DB1007" s="34"/>
      <c r="DC1007" s="34"/>
      <c r="DD1007" s="34"/>
      <c r="DE1007" s="34"/>
      <c r="DF1007" s="58"/>
      <c r="DG1007" s="58"/>
      <c r="DH1007" s="58"/>
      <c r="DI1007" s="16"/>
    </row>
    <row r="1008" spans="4:113" ht="15.75" customHeight="1" x14ac:dyDescent="0.35">
      <c r="D1008" s="16"/>
      <c r="E1008" s="16"/>
      <c r="G1008" s="58"/>
      <c r="J1008" s="58"/>
      <c r="L1008" s="16"/>
      <c r="P1008" s="16"/>
      <c r="T1008" s="16"/>
      <c r="U1008" s="59"/>
      <c r="V1008" s="16"/>
      <c r="W1008" s="16"/>
      <c r="X1008" s="59"/>
      <c r="Y1008" s="16"/>
      <c r="Z1008" s="16"/>
      <c r="AA1008" s="59"/>
      <c r="AB1008" s="16"/>
      <c r="AC1008" s="16"/>
      <c r="AD1008" s="34"/>
      <c r="AE1008" s="60"/>
      <c r="AF1008" s="34"/>
      <c r="AG1008" s="34"/>
      <c r="AH1008" s="34"/>
      <c r="AI1008" s="34"/>
      <c r="AJ1008" s="60"/>
      <c r="AK1008" s="34"/>
      <c r="AL1008" s="34"/>
      <c r="AM1008" s="34"/>
      <c r="AN1008" s="34"/>
      <c r="AO1008" s="34"/>
      <c r="AP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67"/>
      <c r="BM1008" s="67"/>
      <c r="BN1008" s="34"/>
      <c r="BO1008" s="34"/>
      <c r="BP1008" s="34"/>
      <c r="BQ1008" s="34"/>
      <c r="BR1008" s="34"/>
      <c r="BS1008" s="67"/>
      <c r="BT1008" s="67"/>
      <c r="BU1008" s="34"/>
      <c r="BV1008" s="34"/>
      <c r="BW1008" s="34"/>
      <c r="BX1008" s="34"/>
      <c r="BY1008" s="34"/>
      <c r="BZ1008" s="34"/>
      <c r="CR1008" s="34"/>
      <c r="CS1008" s="34"/>
      <c r="CT1008" s="34"/>
      <c r="CU1008" s="34"/>
      <c r="CV1008" s="34"/>
      <c r="CW1008" s="34"/>
      <c r="CX1008" s="34"/>
      <c r="CY1008" s="34"/>
      <c r="CZ1008" s="34"/>
      <c r="DA1008" s="34"/>
      <c r="DB1008" s="34"/>
      <c r="DC1008" s="34"/>
      <c r="DD1008" s="34"/>
      <c r="DE1008" s="34"/>
      <c r="DF1008" s="58"/>
      <c r="DG1008" s="58"/>
      <c r="DH1008" s="58"/>
      <c r="DI1008" s="16"/>
    </row>
    <row r="1009" spans="4:113" ht="15.75" customHeight="1" x14ac:dyDescent="0.35">
      <c r="D1009" s="16"/>
      <c r="E1009" s="16"/>
      <c r="G1009" s="58"/>
      <c r="J1009" s="58"/>
      <c r="L1009" s="16"/>
      <c r="P1009" s="16"/>
      <c r="T1009" s="16"/>
      <c r="U1009" s="59"/>
      <c r="V1009" s="16"/>
      <c r="W1009" s="16"/>
      <c r="X1009" s="59"/>
      <c r="Y1009" s="16"/>
      <c r="Z1009" s="16"/>
      <c r="AA1009" s="59"/>
      <c r="AB1009" s="16"/>
      <c r="AC1009" s="16"/>
      <c r="AD1009" s="34"/>
      <c r="AE1009" s="60"/>
      <c r="AF1009" s="34"/>
      <c r="AG1009" s="34"/>
      <c r="AH1009" s="34"/>
      <c r="AI1009" s="34"/>
      <c r="AJ1009" s="60"/>
      <c r="AK1009" s="34"/>
      <c r="AL1009" s="34"/>
      <c r="AM1009" s="34"/>
      <c r="AN1009" s="34"/>
      <c r="AO1009" s="34"/>
      <c r="AP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67"/>
      <c r="BM1009" s="67"/>
      <c r="BN1009" s="34"/>
      <c r="BO1009" s="34"/>
      <c r="BP1009" s="34"/>
      <c r="BQ1009" s="34"/>
      <c r="BR1009" s="34"/>
      <c r="BS1009" s="67"/>
      <c r="BT1009" s="67"/>
      <c r="BU1009" s="34"/>
      <c r="BV1009" s="34"/>
      <c r="BW1009" s="34"/>
      <c r="BX1009" s="34"/>
      <c r="BY1009" s="34"/>
      <c r="BZ1009" s="34"/>
      <c r="CR1009" s="34"/>
      <c r="CS1009" s="34"/>
      <c r="CT1009" s="34"/>
      <c r="CU1009" s="34"/>
      <c r="CV1009" s="34"/>
      <c r="CW1009" s="34"/>
      <c r="CX1009" s="34"/>
      <c r="CY1009" s="34"/>
      <c r="CZ1009" s="34"/>
      <c r="DA1009" s="34"/>
      <c r="DB1009" s="34"/>
      <c r="DC1009" s="34"/>
      <c r="DD1009" s="34"/>
      <c r="DE1009" s="34"/>
      <c r="DF1009" s="58"/>
      <c r="DG1009" s="58"/>
      <c r="DH1009" s="58"/>
      <c r="DI1009" s="16"/>
    </row>
    <row r="1010" spans="4:113" ht="15.75" customHeight="1" x14ac:dyDescent="0.35">
      <c r="D1010" s="16"/>
      <c r="E1010" s="16"/>
      <c r="G1010" s="58"/>
      <c r="J1010" s="58"/>
      <c r="L1010" s="16"/>
      <c r="P1010" s="16"/>
      <c r="T1010" s="16"/>
      <c r="U1010" s="59"/>
      <c r="V1010" s="16"/>
      <c r="W1010" s="16"/>
      <c r="X1010" s="59"/>
      <c r="Y1010" s="16"/>
      <c r="Z1010" s="16"/>
      <c r="AA1010" s="59"/>
      <c r="AB1010" s="16"/>
      <c r="AC1010" s="16"/>
      <c r="AD1010" s="34"/>
      <c r="AE1010" s="60"/>
      <c r="AF1010" s="34"/>
      <c r="AG1010" s="34"/>
      <c r="AH1010" s="34"/>
      <c r="AI1010" s="34"/>
      <c r="AJ1010" s="60"/>
      <c r="AK1010" s="34"/>
      <c r="AL1010" s="34"/>
      <c r="AM1010" s="34"/>
      <c r="AN1010" s="34"/>
      <c r="AO1010" s="34"/>
      <c r="AP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67"/>
      <c r="BM1010" s="67"/>
      <c r="BN1010" s="34"/>
      <c r="BO1010" s="34"/>
      <c r="BP1010" s="34"/>
      <c r="BQ1010" s="34"/>
      <c r="BR1010" s="34"/>
      <c r="BS1010" s="67"/>
      <c r="BT1010" s="67"/>
      <c r="BU1010" s="34"/>
      <c r="BV1010" s="34"/>
      <c r="BW1010" s="34"/>
      <c r="BX1010" s="34"/>
      <c r="BY1010" s="34"/>
      <c r="BZ1010" s="34"/>
      <c r="CR1010" s="34"/>
      <c r="CS1010" s="34"/>
      <c r="CT1010" s="34"/>
      <c r="CU1010" s="34"/>
      <c r="CV1010" s="34"/>
      <c r="CW1010" s="34"/>
      <c r="CX1010" s="34"/>
      <c r="CY1010" s="34"/>
      <c r="CZ1010" s="34"/>
      <c r="DA1010" s="34"/>
      <c r="DB1010" s="34"/>
      <c r="DC1010" s="34"/>
      <c r="DD1010" s="34"/>
      <c r="DE1010" s="34"/>
      <c r="DF1010" s="58"/>
      <c r="DG1010" s="58"/>
      <c r="DH1010" s="58"/>
      <c r="DI1010" s="16"/>
    </row>
    <row r="1011" spans="4:113" ht="15.75" customHeight="1" x14ac:dyDescent="0.35">
      <c r="D1011" s="16"/>
      <c r="E1011" s="16"/>
      <c r="G1011" s="58"/>
      <c r="J1011" s="58"/>
      <c r="L1011" s="16"/>
      <c r="P1011" s="16"/>
      <c r="T1011" s="16"/>
      <c r="U1011" s="59"/>
      <c r="V1011" s="16"/>
      <c r="W1011" s="16"/>
      <c r="X1011" s="59"/>
      <c r="Y1011" s="16"/>
      <c r="Z1011" s="16"/>
      <c r="AA1011" s="59"/>
      <c r="AB1011" s="16"/>
      <c r="AC1011" s="16"/>
      <c r="AD1011" s="34"/>
      <c r="AE1011" s="60"/>
      <c r="AF1011" s="34"/>
      <c r="AG1011" s="34"/>
      <c r="AH1011" s="34"/>
      <c r="AI1011" s="34"/>
      <c r="AJ1011" s="60"/>
      <c r="AK1011" s="34"/>
      <c r="AL1011" s="34"/>
      <c r="AM1011" s="34"/>
      <c r="AN1011" s="34"/>
      <c r="AO1011" s="34"/>
      <c r="AP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67"/>
      <c r="BM1011" s="67"/>
      <c r="BN1011" s="34"/>
      <c r="BO1011" s="34"/>
      <c r="BP1011" s="34"/>
      <c r="BQ1011" s="34"/>
      <c r="BR1011" s="34"/>
      <c r="BS1011" s="67"/>
      <c r="BT1011" s="67"/>
      <c r="BU1011" s="34"/>
      <c r="BV1011" s="34"/>
      <c r="BW1011" s="34"/>
      <c r="BX1011" s="34"/>
      <c r="BY1011" s="34"/>
      <c r="BZ1011" s="34"/>
      <c r="CR1011" s="34"/>
      <c r="CS1011" s="34"/>
      <c r="CT1011" s="34"/>
      <c r="CU1011" s="34"/>
      <c r="CV1011" s="34"/>
      <c r="CW1011" s="34"/>
      <c r="CX1011" s="34"/>
      <c r="CY1011" s="34"/>
      <c r="CZ1011" s="34"/>
      <c r="DA1011" s="34"/>
      <c r="DB1011" s="34"/>
      <c r="DC1011" s="34"/>
      <c r="DD1011" s="34"/>
      <c r="DE1011" s="34"/>
      <c r="DF1011" s="58"/>
      <c r="DG1011" s="58"/>
      <c r="DH1011" s="58"/>
      <c r="DI1011" s="16"/>
    </row>
    <row r="1012" spans="4:113" ht="15.75" customHeight="1" x14ac:dyDescent="0.35">
      <c r="D1012" s="16"/>
      <c r="E1012" s="16"/>
      <c r="G1012" s="58"/>
      <c r="J1012" s="58"/>
      <c r="L1012" s="16"/>
      <c r="P1012" s="16"/>
      <c r="T1012" s="16"/>
      <c r="U1012" s="59"/>
      <c r="V1012" s="16"/>
      <c r="W1012" s="16"/>
      <c r="X1012" s="59"/>
      <c r="Y1012" s="16"/>
      <c r="Z1012" s="16"/>
      <c r="AA1012" s="59"/>
      <c r="AB1012" s="16"/>
      <c r="AC1012" s="16"/>
      <c r="AD1012" s="34"/>
      <c r="AE1012" s="60"/>
      <c r="AF1012" s="34"/>
      <c r="AG1012" s="34"/>
      <c r="AH1012" s="34"/>
      <c r="AI1012" s="34"/>
      <c r="AJ1012" s="60"/>
      <c r="AK1012" s="34"/>
      <c r="AL1012" s="34"/>
      <c r="AM1012" s="34"/>
      <c r="AN1012" s="34"/>
      <c r="AO1012" s="34"/>
      <c r="AP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67"/>
      <c r="BM1012" s="67"/>
      <c r="BN1012" s="34"/>
      <c r="BO1012" s="34"/>
      <c r="BP1012" s="34"/>
      <c r="BQ1012" s="34"/>
      <c r="BR1012" s="34"/>
      <c r="BS1012" s="67"/>
      <c r="BT1012" s="67"/>
      <c r="BU1012" s="34"/>
      <c r="BV1012" s="34"/>
      <c r="BW1012" s="34"/>
      <c r="BX1012" s="34"/>
      <c r="BY1012" s="34"/>
      <c r="BZ1012" s="34"/>
      <c r="CR1012" s="34"/>
      <c r="CS1012" s="34"/>
      <c r="CT1012" s="34"/>
      <c r="CU1012" s="34"/>
      <c r="CV1012" s="34"/>
      <c r="CW1012" s="34"/>
      <c r="CX1012" s="34"/>
      <c r="CY1012" s="34"/>
      <c r="CZ1012" s="34"/>
      <c r="DA1012" s="34"/>
      <c r="DB1012" s="34"/>
      <c r="DC1012" s="34"/>
      <c r="DD1012" s="34"/>
      <c r="DE1012" s="34"/>
      <c r="DF1012" s="58"/>
      <c r="DG1012" s="58"/>
      <c r="DH1012" s="58"/>
      <c r="DI1012" s="16"/>
    </row>
    <row r="1013" spans="4:113" ht="15.75" customHeight="1" x14ac:dyDescent="0.35">
      <c r="D1013" s="16"/>
      <c r="E1013" s="16"/>
      <c r="G1013" s="58"/>
      <c r="J1013" s="58"/>
      <c r="L1013" s="16"/>
      <c r="P1013" s="16"/>
      <c r="T1013" s="16"/>
      <c r="U1013" s="59"/>
      <c r="V1013" s="16"/>
      <c r="W1013" s="16"/>
      <c r="X1013" s="59"/>
      <c r="Y1013" s="16"/>
      <c r="Z1013" s="16"/>
      <c r="AA1013" s="59"/>
      <c r="AB1013" s="16"/>
      <c r="AC1013" s="16"/>
      <c r="AD1013" s="34"/>
      <c r="AE1013" s="60"/>
      <c r="AF1013" s="34"/>
      <c r="AG1013" s="34"/>
      <c r="AH1013" s="34"/>
      <c r="AI1013" s="34"/>
      <c r="AJ1013" s="60"/>
      <c r="AK1013" s="34"/>
      <c r="AL1013" s="34"/>
      <c r="AM1013" s="34"/>
      <c r="AN1013" s="34"/>
      <c r="AO1013" s="34"/>
      <c r="AP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67"/>
      <c r="BM1013" s="67"/>
      <c r="BN1013" s="34"/>
      <c r="BO1013" s="34"/>
      <c r="BP1013" s="34"/>
      <c r="BQ1013" s="34"/>
      <c r="BR1013" s="34"/>
      <c r="BS1013" s="67"/>
      <c r="BT1013" s="67"/>
      <c r="BU1013" s="34"/>
      <c r="BV1013" s="34"/>
      <c r="BW1013" s="34"/>
      <c r="BX1013" s="34"/>
      <c r="BY1013" s="34"/>
      <c r="BZ1013" s="34"/>
      <c r="CR1013" s="34"/>
      <c r="CS1013" s="34"/>
      <c r="CT1013" s="34"/>
      <c r="CU1013" s="34"/>
      <c r="CV1013" s="34"/>
      <c r="CW1013" s="34"/>
      <c r="CX1013" s="34"/>
      <c r="CY1013" s="34"/>
      <c r="CZ1013" s="34"/>
      <c r="DA1013" s="34"/>
      <c r="DB1013" s="34"/>
      <c r="DC1013" s="34"/>
      <c r="DD1013" s="34"/>
      <c r="DE1013" s="34"/>
      <c r="DF1013" s="58"/>
      <c r="DG1013" s="58"/>
      <c r="DH1013" s="58"/>
      <c r="DI1013" s="16"/>
    </row>
    <row r="1014" spans="4:113" ht="15.75" customHeight="1" x14ac:dyDescent="0.35">
      <c r="D1014" s="16"/>
      <c r="E1014" s="16"/>
      <c r="G1014" s="58"/>
      <c r="J1014" s="58"/>
      <c r="L1014" s="16"/>
      <c r="P1014" s="16"/>
      <c r="T1014" s="16"/>
      <c r="U1014" s="59"/>
      <c r="V1014" s="16"/>
      <c r="W1014" s="16"/>
      <c r="X1014" s="59"/>
      <c r="Y1014" s="16"/>
      <c r="Z1014" s="16"/>
      <c r="AA1014" s="59"/>
      <c r="AB1014" s="16"/>
      <c r="AC1014" s="16"/>
      <c r="AD1014" s="34"/>
      <c r="AE1014" s="60"/>
      <c r="AF1014" s="34"/>
      <c r="AG1014" s="34"/>
      <c r="AH1014" s="34"/>
      <c r="AI1014" s="34"/>
      <c r="AJ1014" s="60"/>
      <c r="AK1014" s="34"/>
      <c r="AL1014" s="34"/>
      <c r="AM1014" s="34"/>
      <c r="AN1014" s="34"/>
      <c r="AO1014" s="34"/>
      <c r="AP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67"/>
      <c r="BM1014" s="67"/>
      <c r="BN1014" s="34"/>
      <c r="BO1014" s="34"/>
      <c r="BP1014" s="34"/>
      <c r="BQ1014" s="34"/>
      <c r="BR1014" s="34"/>
      <c r="BS1014" s="67"/>
      <c r="BT1014" s="67"/>
      <c r="BU1014" s="34"/>
      <c r="BV1014" s="34"/>
      <c r="BW1014" s="34"/>
      <c r="BX1014" s="34"/>
      <c r="BY1014" s="34"/>
      <c r="BZ1014" s="34"/>
      <c r="CR1014" s="34"/>
      <c r="CS1014" s="34"/>
      <c r="CT1014" s="34"/>
      <c r="CU1014" s="34"/>
      <c r="CV1014" s="34"/>
      <c r="CW1014" s="34"/>
      <c r="CX1014" s="34"/>
      <c r="CY1014" s="34"/>
      <c r="CZ1014" s="34"/>
      <c r="DA1014" s="34"/>
      <c r="DB1014" s="34"/>
      <c r="DC1014" s="34"/>
      <c r="DD1014" s="34"/>
      <c r="DE1014" s="34"/>
      <c r="DF1014" s="58"/>
      <c r="DG1014" s="58"/>
      <c r="DH1014" s="58"/>
      <c r="DI1014" s="16"/>
    </row>
    <row r="1015" spans="4:113" ht="15.75" customHeight="1" x14ac:dyDescent="0.35">
      <c r="D1015" s="16"/>
      <c r="E1015" s="16"/>
      <c r="G1015" s="58"/>
      <c r="J1015" s="58"/>
      <c r="L1015" s="16"/>
      <c r="P1015" s="16"/>
      <c r="T1015" s="16"/>
      <c r="U1015" s="59"/>
      <c r="V1015" s="16"/>
      <c r="W1015" s="16"/>
      <c r="X1015" s="59"/>
      <c r="Y1015" s="16"/>
      <c r="Z1015" s="16"/>
      <c r="AA1015" s="59"/>
      <c r="AB1015" s="16"/>
      <c r="AC1015" s="16"/>
      <c r="AD1015" s="34"/>
      <c r="AE1015" s="60"/>
      <c r="AF1015" s="34"/>
      <c r="AG1015" s="34"/>
      <c r="AH1015" s="34"/>
      <c r="AI1015" s="34"/>
      <c r="AJ1015" s="60"/>
      <c r="AK1015" s="34"/>
      <c r="AL1015" s="34"/>
      <c r="AM1015" s="34"/>
      <c r="AN1015" s="34"/>
      <c r="AO1015" s="34"/>
      <c r="AP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67"/>
      <c r="BM1015" s="67"/>
      <c r="BN1015" s="34"/>
      <c r="BO1015" s="34"/>
      <c r="BP1015" s="34"/>
      <c r="BQ1015" s="34"/>
      <c r="BR1015" s="34"/>
      <c r="BS1015" s="67"/>
      <c r="BT1015" s="67"/>
      <c r="BU1015" s="34"/>
      <c r="BV1015" s="34"/>
      <c r="BW1015" s="34"/>
      <c r="BX1015" s="34"/>
      <c r="BY1015" s="34"/>
      <c r="BZ1015" s="34"/>
      <c r="CR1015" s="34"/>
      <c r="CS1015" s="34"/>
      <c r="CT1015" s="34"/>
      <c r="CU1015" s="34"/>
      <c r="CV1015" s="34"/>
      <c r="CW1015" s="34"/>
      <c r="CX1015" s="34"/>
      <c r="CY1015" s="34"/>
      <c r="CZ1015" s="34"/>
      <c r="DA1015" s="34"/>
      <c r="DB1015" s="34"/>
      <c r="DC1015" s="34"/>
      <c r="DD1015" s="34"/>
      <c r="DE1015" s="34"/>
      <c r="DF1015" s="58"/>
      <c r="DG1015" s="58"/>
      <c r="DH1015" s="58"/>
      <c r="DI1015" s="16"/>
    </row>
    <row r="1016" spans="4:113" ht="15.75" customHeight="1" x14ac:dyDescent="0.35">
      <c r="D1016" s="16"/>
      <c r="E1016" s="16"/>
      <c r="G1016" s="58"/>
      <c r="J1016" s="58"/>
      <c r="L1016" s="16"/>
      <c r="P1016" s="16"/>
      <c r="T1016" s="16"/>
      <c r="U1016" s="59"/>
      <c r="V1016" s="16"/>
      <c r="W1016" s="16"/>
      <c r="X1016" s="59"/>
      <c r="Y1016" s="16"/>
      <c r="Z1016" s="16"/>
      <c r="AA1016" s="59"/>
      <c r="AB1016" s="16"/>
      <c r="AC1016" s="16"/>
      <c r="AD1016" s="34"/>
      <c r="AE1016" s="60"/>
      <c r="AF1016" s="34"/>
      <c r="AG1016" s="34"/>
      <c r="AH1016" s="34"/>
      <c r="AI1016" s="34"/>
      <c r="AJ1016" s="60"/>
      <c r="AK1016" s="34"/>
      <c r="AL1016" s="34"/>
      <c r="AM1016" s="34"/>
      <c r="AN1016" s="34"/>
      <c r="AO1016" s="34"/>
      <c r="AP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67"/>
      <c r="BM1016" s="67"/>
      <c r="BN1016" s="34"/>
      <c r="BO1016" s="34"/>
      <c r="BP1016" s="34"/>
      <c r="BQ1016" s="34"/>
      <c r="BR1016" s="34"/>
      <c r="BS1016" s="67"/>
      <c r="BT1016" s="67"/>
      <c r="BU1016" s="34"/>
      <c r="BV1016" s="34"/>
      <c r="BW1016" s="34"/>
      <c r="BX1016" s="34"/>
      <c r="BY1016" s="34"/>
      <c r="BZ1016" s="34"/>
      <c r="CR1016" s="34"/>
      <c r="CS1016" s="34"/>
      <c r="CT1016" s="34"/>
      <c r="CU1016" s="34"/>
      <c r="CV1016" s="34"/>
      <c r="CW1016" s="34"/>
      <c r="CX1016" s="34"/>
      <c r="CY1016" s="34"/>
      <c r="CZ1016" s="34"/>
      <c r="DA1016" s="34"/>
      <c r="DB1016" s="34"/>
      <c r="DC1016" s="34"/>
      <c r="DD1016" s="34"/>
      <c r="DE1016" s="34"/>
      <c r="DF1016" s="58"/>
      <c r="DG1016" s="58"/>
      <c r="DH1016" s="58"/>
      <c r="DI1016" s="16"/>
    </row>
    <row r="1017" spans="4:113" ht="15.75" customHeight="1" x14ac:dyDescent="0.35">
      <c r="D1017" s="16"/>
      <c r="E1017" s="16"/>
      <c r="G1017" s="58"/>
      <c r="J1017" s="58"/>
      <c r="L1017" s="16"/>
      <c r="P1017" s="16"/>
      <c r="T1017" s="16"/>
      <c r="U1017" s="59"/>
      <c r="V1017" s="16"/>
      <c r="W1017" s="16"/>
      <c r="X1017" s="59"/>
      <c r="Y1017" s="16"/>
      <c r="Z1017" s="16"/>
      <c r="AA1017" s="59"/>
      <c r="AB1017" s="16"/>
      <c r="AC1017" s="16"/>
      <c r="AD1017" s="34"/>
      <c r="AE1017" s="60"/>
      <c r="AF1017" s="34"/>
      <c r="AG1017" s="34"/>
      <c r="AH1017" s="34"/>
      <c r="AI1017" s="34"/>
      <c r="AJ1017" s="60"/>
      <c r="AK1017" s="34"/>
      <c r="AL1017" s="34"/>
      <c r="AM1017" s="34"/>
      <c r="AN1017" s="34"/>
      <c r="AO1017" s="34"/>
      <c r="AP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67"/>
      <c r="BM1017" s="67"/>
      <c r="BN1017" s="34"/>
      <c r="BO1017" s="34"/>
      <c r="BP1017" s="34"/>
      <c r="BQ1017" s="34"/>
      <c r="BR1017" s="34"/>
      <c r="BS1017" s="67"/>
      <c r="BT1017" s="67"/>
      <c r="BU1017" s="34"/>
      <c r="BV1017" s="34"/>
      <c r="BW1017" s="34"/>
      <c r="BX1017" s="34"/>
      <c r="BY1017" s="34"/>
      <c r="BZ1017" s="34"/>
      <c r="CR1017" s="34"/>
      <c r="CS1017" s="34"/>
      <c r="CT1017" s="34"/>
      <c r="CU1017" s="34"/>
      <c r="CV1017" s="34"/>
      <c r="CW1017" s="34"/>
      <c r="CX1017" s="34"/>
      <c r="CY1017" s="34"/>
      <c r="CZ1017" s="34"/>
      <c r="DA1017" s="34"/>
      <c r="DB1017" s="34"/>
      <c r="DC1017" s="34"/>
      <c r="DD1017" s="34"/>
      <c r="DE1017" s="34"/>
      <c r="DF1017" s="58"/>
      <c r="DG1017" s="58"/>
      <c r="DH1017" s="58"/>
      <c r="DI1017" s="16"/>
    </row>
    <row r="1018" spans="4:113" ht="15.75" customHeight="1" x14ac:dyDescent="0.35">
      <c r="D1018" s="16"/>
      <c r="E1018" s="16"/>
      <c r="G1018" s="58"/>
      <c r="J1018" s="58"/>
      <c r="L1018" s="16"/>
      <c r="P1018" s="16"/>
      <c r="T1018" s="16"/>
      <c r="U1018" s="59"/>
      <c r="V1018" s="16"/>
      <c r="W1018" s="16"/>
      <c r="X1018" s="59"/>
      <c r="Y1018" s="16"/>
      <c r="Z1018" s="16"/>
      <c r="AA1018" s="59"/>
      <c r="AB1018" s="16"/>
      <c r="AC1018" s="16"/>
      <c r="AD1018" s="34"/>
      <c r="AE1018" s="60"/>
      <c r="AF1018" s="34"/>
      <c r="AG1018" s="34"/>
      <c r="AH1018" s="34"/>
      <c r="AI1018" s="34"/>
      <c r="AJ1018" s="60"/>
      <c r="AK1018" s="34"/>
      <c r="AL1018" s="34"/>
      <c r="AM1018" s="34"/>
      <c r="AN1018" s="34"/>
      <c r="AO1018" s="34"/>
      <c r="AP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67"/>
      <c r="BM1018" s="67"/>
      <c r="BN1018" s="34"/>
      <c r="BO1018" s="34"/>
      <c r="BP1018" s="34"/>
      <c r="BQ1018" s="34"/>
      <c r="BR1018" s="34"/>
      <c r="BS1018" s="67"/>
      <c r="BT1018" s="67"/>
      <c r="BU1018" s="34"/>
      <c r="BV1018" s="34"/>
      <c r="BW1018" s="34"/>
      <c r="BX1018" s="34"/>
      <c r="BY1018" s="34"/>
      <c r="BZ1018" s="34"/>
      <c r="CR1018" s="34"/>
      <c r="CS1018" s="34"/>
      <c r="CT1018" s="34"/>
      <c r="CU1018" s="34"/>
      <c r="CV1018" s="34"/>
      <c r="CW1018" s="34"/>
      <c r="CX1018" s="34"/>
      <c r="CY1018" s="34"/>
      <c r="CZ1018" s="34"/>
      <c r="DA1018" s="34"/>
      <c r="DB1018" s="34"/>
      <c r="DC1018" s="34"/>
      <c r="DD1018" s="34"/>
      <c r="DE1018" s="34"/>
      <c r="DF1018" s="58"/>
      <c r="DG1018" s="58"/>
      <c r="DH1018" s="58"/>
      <c r="DI1018" s="16"/>
    </row>
    <row r="1019" spans="4:113" ht="15.75" customHeight="1" x14ac:dyDescent="0.35">
      <c r="D1019" s="16"/>
      <c r="E1019" s="16"/>
      <c r="G1019" s="58"/>
      <c r="J1019" s="58"/>
      <c r="L1019" s="16"/>
      <c r="P1019" s="16"/>
      <c r="T1019" s="16"/>
      <c r="U1019" s="59"/>
      <c r="V1019" s="16"/>
      <c r="W1019" s="16"/>
      <c r="X1019" s="59"/>
      <c r="Y1019" s="16"/>
      <c r="Z1019" s="16"/>
      <c r="AA1019" s="59"/>
      <c r="AB1019" s="16"/>
      <c r="AC1019" s="16"/>
      <c r="AD1019" s="34"/>
      <c r="AE1019" s="60"/>
      <c r="AF1019" s="34"/>
      <c r="AG1019" s="34"/>
      <c r="AH1019" s="34"/>
      <c r="AI1019" s="34"/>
      <c r="AJ1019" s="60"/>
      <c r="AK1019" s="34"/>
      <c r="AL1019" s="34"/>
      <c r="AM1019" s="34"/>
      <c r="AN1019" s="34"/>
      <c r="AO1019" s="34"/>
      <c r="AP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67"/>
      <c r="BM1019" s="67"/>
      <c r="BN1019" s="34"/>
      <c r="BO1019" s="34"/>
      <c r="BP1019" s="34"/>
      <c r="BQ1019" s="34"/>
      <c r="BR1019" s="34"/>
      <c r="BS1019" s="67"/>
      <c r="BT1019" s="67"/>
      <c r="BU1019" s="34"/>
      <c r="BV1019" s="34"/>
      <c r="BW1019" s="34"/>
      <c r="BX1019" s="34"/>
      <c r="BY1019" s="34"/>
      <c r="BZ1019" s="34"/>
      <c r="CR1019" s="34"/>
      <c r="CS1019" s="34"/>
      <c r="CT1019" s="34"/>
      <c r="CU1019" s="34"/>
      <c r="CV1019" s="34"/>
      <c r="CW1019" s="34"/>
      <c r="CX1019" s="34"/>
      <c r="CY1019" s="34"/>
      <c r="CZ1019" s="34"/>
      <c r="DA1019" s="34"/>
      <c r="DB1019" s="34"/>
      <c r="DC1019" s="34"/>
      <c r="DD1019" s="34"/>
      <c r="DE1019" s="34"/>
      <c r="DF1019" s="58"/>
      <c r="DG1019" s="58"/>
      <c r="DH1019" s="58"/>
      <c r="DI1019" s="16"/>
    </row>
    <row r="1020" spans="4:113" ht="15.75" customHeight="1" x14ac:dyDescent="0.35">
      <c r="D1020" s="16"/>
      <c r="E1020" s="16"/>
      <c r="G1020" s="58"/>
      <c r="J1020" s="58"/>
      <c r="L1020" s="16"/>
      <c r="P1020" s="16"/>
      <c r="T1020" s="16"/>
      <c r="U1020" s="59"/>
      <c r="V1020" s="16"/>
      <c r="W1020" s="16"/>
      <c r="X1020" s="59"/>
      <c r="Y1020" s="16"/>
      <c r="Z1020" s="16"/>
      <c r="AA1020" s="59"/>
      <c r="AB1020" s="16"/>
      <c r="AC1020" s="16"/>
      <c r="AD1020" s="34"/>
      <c r="AE1020" s="60"/>
      <c r="AF1020" s="34"/>
      <c r="AG1020" s="34"/>
      <c r="AH1020" s="34"/>
      <c r="AI1020" s="34"/>
      <c r="AJ1020" s="60"/>
      <c r="AK1020" s="34"/>
      <c r="AL1020" s="34"/>
      <c r="AM1020" s="34"/>
      <c r="AN1020" s="34"/>
      <c r="AO1020" s="34"/>
      <c r="AP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67"/>
      <c r="BM1020" s="67"/>
      <c r="BN1020" s="34"/>
      <c r="BO1020" s="34"/>
      <c r="BP1020" s="34"/>
      <c r="BQ1020" s="34"/>
      <c r="BR1020" s="34"/>
      <c r="BS1020" s="67"/>
      <c r="BT1020" s="67"/>
      <c r="BU1020" s="34"/>
      <c r="BV1020" s="34"/>
      <c r="BW1020" s="34"/>
      <c r="BX1020" s="34"/>
      <c r="BY1020" s="34"/>
      <c r="BZ1020" s="34"/>
      <c r="CR1020" s="34"/>
      <c r="CS1020" s="34"/>
      <c r="CT1020" s="34"/>
      <c r="CU1020" s="34"/>
      <c r="CV1020" s="34"/>
      <c r="CW1020" s="34"/>
      <c r="CX1020" s="34"/>
      <c r="CY1020" s="34"/>
      <c r="CZ1020" s="34"/>
      <c r="DA1020" s="34"/>
      <c r="DB1020" s="34"/>
      <c r="DC1020" s="34"/>
      <c r="DD1020" s="34"/>
      <c r="DE1020" s="34"/>
      <c r="DF1020" s="58"/>
      <c r="DG1020" s="58"/>
      <c r="DH1020" s="58"/>
      <c r="DI1020" s="16"/>
    </row>
    <row r="1021" spans="4:113" ht="15.75" customHeight="1" x14ac:dyDescent="0.35">
      <c r="D1021" s="16"/>
      <c r="E1021" s="16"/>
      <c r="G1021" s="58"/>
      <c r="J1021" s="58"/>
      <c r="L1021" s="16"/>
      <c r="P1021" s="16"/>
      <c r="T1021" s="16"/>
      <c r="U1021" s="59"/>
      <c r="V1021" s="16"/>
      <c r="W1021" s="16"/>
      <c r="X1021" s="59"/>
      <c r="Y1021" s="16"/>
      <c r="Z1021" s="16"/>
      <c r="AA1021" s="59"/>
      <c r="AB1021" s="16"/>
      <c r="AC1021" s="16"/>
      <c r="AD1021" s="34"/>
      <c r="AE1021" s="60"/>
      <c r="AF1021" s="34"/>
      <c r="AG1021" s="34"/>
      <c r="AH1021" s="34"/>
      <c r="AI1021" s="34"/>
      <c r="AJ1021" s="60"/>
      <c r="AK1021" s="34"/>
      <c r="AL1021" s="34"/>
      <c r="AM1021" s="34"/>
      <c r="AN1021" s="34"/>
      <c r="AO1021" s="34"/>
      <c r="AP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67"/>
      <c r="BM1021" s="67"/>
      <c r="BN1021" s="34"/>
      <c r="BO1021" s="34"/>
      <c r="BP1021" s="34"/>
      <c r="BQ1021" s="34"/>
      <c r="BR1021" s="34"/>
      <c r="BS1021" s="67"/>
      <c r="BT1021" s="67"/>
      <c r="BU1021" s="34"/>
      <c r="BV1021" s="34"/>
      <c r="BW1021" s="34"/>
      <c r="BX1021" s="34"/>
      <c r="BY1021" s="34"/>
      <c r="BZ1021" s="34"/>
      <c r="CR1021" s="34"/>
      <c r="CS1021" s="34"/>
      <c r="CT1021" s="34"/>
      <c r="CU1021" s="34"/>
      <c r="CV1021" s="34"/>
      <c r="CW1021" s="34"/>
      <c r="CX1021" s="34"/>
      <c r="CY1021" s="34"/>
      <c r="CZ1021" s="34"/>
      <c r="DA1021" s="34"/>
      <c r="DB1021" s="34"/>
      <c r="DC1021" s="34"/>
      <c r="DD1021" s="34"/>
      <c r="DE1021" s="34"/>
      <c r="DF1021" s="58"/>
      <c r="DG1021" s="58"/>
      <c r="DH1021" s="58"/>
      <c r="DI1021" s="16"/>
    </row>
    <row r="1022" spans="4:113" ht="15.75" customHeight="1" x14ac:dyDescent="0.35">
      <c r="D1022" s="16"/>
      <c r="E1022" s="16"/>
      <c r="G1022" s="58"/>
      <c r="J1022" s="58"/>
      <c r="L1022" s="16"/>
      <c r="P1022" s="16"/>
      <c r="T1022" s="16"/>
      <c r="U1022" s="59"/>
      <c r="V1022" s="16"/>
      <c r="W1022" s="16"/>
      <c r="X1022" s="59"/>
      <c r="Y1022" s="16"/>
      <c r="Z1022" s="16"/>
      <c r="AA1022" s="59"/>
      <c r="AB1022" s="16"/>
      <c r="AC1022" s="16"/>
      <c r="AD1022" s="34"/>
      <c r="AE1022" s="60"/>
      <c r="AF1022" s="34"/>
      <c r="AG1022" s="34"/>
      <c r="AH1022" s="34"/>
      <c r="AI1022" s="34"/>
      <c r="AJ1022" s="60"/>
      <c r="AK1022" s="34"/>
      <c r="AL1022" s="34"/>
      <c r="AM1022" s="34"/>
      <c r="AN1022" s="34"/>
      <c r="AO1022" s="34"/>
      <c r="AP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67"/>
      <c r="BM1022" s="67"/>
      <c r="BN1022" s="34"/>
      <c r="BO1022" s="34"/>
      <c r="BP1022" s="34"/>
      <c r="BQ1022" s="34"/>
      <c r="BR1022" s="34"/>
      <c r="BS1022" s="67"/>
      <c r="BT1022" s="67"/>
      <c r="BU1022" s="34"/>
      <c r="BV1022" s="34"/>
      <c r="BW1022" s="34"/>
      <c r="BX1022" s="34"/>
      <c r="BY1022" s="34"/>
      <c r="BZ1022" s="34"/>
      <c r="CR1022" s="34"/>
      <c r="CS1022" s="34"/>
      <c r="CT1022" s="34"/>
      <c r="CU1022" s="34"/>
      <c r="CV1022" s="34"/>
      <c r="CW1022" s="34"/>
      <c r="CX1022" s="34"/>
      <c r="CY1022" s="34"/>
      <c r="CZ1022" s="34"/>
      <c r="DA1022" s="34"/>
      <c r="DB1022" s="34"/>
      <c r="DC1022" s="34"/>
      <c r="DD1022" s="34"/>
      <c r="DE1022" s="34"/>
      <c r="DF1022" s="58"/>
      <c r="DG1022" s="58"/>
      <c r="DH1022" s="58"/>
      <c r="DI1022" s="16"/>
    </row>
    <row r="1023" spans="4:113" ht="15.75" customHeight="1" x14ac:dyDescent="0.35">
      <c r="D1023" s="16"/>
      <c r="E1023" s="16"/>
      <c r="G1023" s="58"/>
      <c r="J1023" s="58"/>
      <c r="L1023" s="16"/>
      <c r="P1023" s="16"/>
      <c r="T1023" s="16"/>
      <c r="U1023" s="59"/>
      <c r="V1023" s="16"/>
      <c r="W1023" s="16"/>
      <c r="X1023" s="59"/>
      <c r="Y1023" s="16"/>
      <c r="Z1023" s="16"/>
      <c r="AA1023" s="59"/>
      <c r="AB1023" s="16"/>
      <c r="AC1023" s="16"/>
      <c r="AD1023" s="34"/>
      <c r="AE1023" s="60"/>
      <c r="AF1023" s="34"/>
      <c r="AG1023" s="34"/>
      <c r="AH1023" s="34"/>
      <c r="AI1023" s="34"/>
      <c r="AJ1023" s="60"/>
      <c r="AK1023" s="34"/>
      <c r="AL1023" s="34"/>
      <c r="AM1023" s="34"/>
      <c r="AN1023" s="34"/>
      <c r="AO1023" s="34"/>
      <c r="AP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67"/>
      <c r="BM1023" s="67"/>
      <c r="BN1023" s="34"/>
      <c r="BO1023" s="34"/>
      <c r="BP1023" s="34"/>
      <c r="BQ1023" s="34"/>
      <c r="BR1023" s="34"/>
      <c r="BS1023" s="67"/>
      <c r="BT1023" s="67"/>
      <c r="BU1023" s="34"/>
      <c r="BV1023" s="34"/>
      <c r="BW1023" s="34"/>
      <c r="BX1023" s="34"/>
      <c r="BY1023" s="34"/>
      <c r="BZ1023" s="34"/>
      <c r="CR1023" s="34"/>
      <c r="CS1023" s="34"/>
      <c r="CT1023" s="34"/>
      <c r="CU1023" s="34"/>
      <c r="CV1023" s="34"/>
      <c r="CW1023" s="34"/>
      <c r="CX1023" s="34"/>
      <c r="CY1023" s="34"/>
      <c r="CZ1023" s="34"/>
      <c r="DA1023" s="34"/>
      <c r="DB1023" s="34"/>
      <c r="DC1023" s="34"/>
      <c r="DD1023" s="34"/>
      <c r="DE1023" s="34"/>
      <c r="DF1023" s="58"/>
      <c r="DG1023" s="58"/>
      <c r="DH1023" s="58"/>
      <c r="DI1023" s="16"/>
    </row>
    <row r="1024" spans="4:113" ht="15.75" customHeight="1" x14ac:dyDescent="0.35">
      <c r="D1024" s="16"/>
      <c r="E1024" s="16"/>
      <c r="G1024" s="58"/>
      <c r="J1024" s="58"/>
      <c r="L1024" s="16"/>
      <c r="P1024" s="16"/>
      <c r="T1024" s="16"/>
      <c r="U1024" s="59"/>
      <c r="V1024" s="16"/>
      <c r="W1024" s="16"/>
      <c r="X1024" s="59"/>
      <c r="Y1024" s="16"/>
      <c r="Z1024" s="16"/>
      <c r="AA1024" s="59"/>
      <c r="AB1024" s="16"/>
      <c r="AC1024" s="16"/>
      <c r="AD1024" s="34"/>
      <c r="AE1024" s="60"/>
      <c r="AF1024" s="34"/>
      <c r="AG1024" s="34"/>
      <c r="AH1024" s="34"/>
      <c r="AI1024" s="34"/>
      <c r="AJ1024" s="60"/>
      <c r="AK1024" s="34"/>
      <c r="AL1024" s="34"/>
      <c r="AM1024" s="34"/>
      <c r="AN1024" s="34"/>
      <c r="AO1024" s="34"/>
      <c r="AP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67"/>
      <c r="BM1024" s="67"/>
      <c r="BN1024" s="34"/>
      <c r="BO1024" s="34"/>
      <c r="BP1024" s="34"/>
      <c r="BQ1024" s="34"/>
      <c r="BR1024" s="34"/>
      <c r="BS1024" s="67"/>
      <c r="BT1024" s="67"/>
      <c r="BU1024" s="34"/>
      <c r="BV1024" s="34"/>
      <c r="BW1024" s="34"/>
      <c r="BX1024" s="34"/>
      <c r="BY1024" s="34"/>
      <c r="BZ1024" s="34"/>
      <c r="CR1024" s="34"/>
      <c r="CS1024" s="34"/>
      <c r="CT1024" s="34"/>
      <c r="CU1024" s="34"/>
      <c r="CV1024" s="34"/>
      <c r="CW1024" s="34"/>
      <c r="CX1024" s="34"/>
      <c r="CY1024" s="34"/>
      <c r="CZ1024" s="34"/>
      <c r="DA1024" s="34"/>
      <c r="DB1024" s="34"/>
      <c r="DC1024" s="34"/>
      <c r="DD1024" s="34"/>
      <c r="DE1024" s="34"/>
      <c r="DF1024" s="58"/>
      <c r="DG1024" s="58"/>
      <c r="DH1024" s="58"/>
      <c r="DI1024" s="16"/>
    </row>
    <row r="1025" spans="4:113" ht="15.75" customHeight="1" x14ac:dyDescent="0.35">
      <c r="D1025" s="16"/>
      <c r="E1025" s="16"/>
      <c r="G1025" s="58"/>
      <c r="J1025" s="58"/>
      <c r="L1025" s="16"/>
      <c r="P1025" s="16"/>
      <c r="T1025" s="16"/>
      <c r="U1025" s="59"/>
      <c r="V1025" s="16"/>
      <c r="W1025" s="16"/>
      <c r="X1025" s="59"/>
      <c r="Y1025" s="16"/>
      <c r="Z1025" s="16"/>
      <c r="AA1025" s="59"/>
      <c r="AB1025" s="16"/>
      <c r="AC1025" s="16"/>
      <c r="AD1025" s="34"/>
      <c r="AE1025" s="60"/>
      <c r="AF1025" s="34"/>
      <c r="AG1025" s="34"/>
      <c r="AH1025" s="34"/>
      <c r="AI1025" s="34"/>
      <c r="AJ1025" s="60"/>
      <c r="AK1025" s="34"/>
      <c r="AL1025" s="34"/>
      <c r="AM1025" s="34"/>
      <c r="AN1025" s="34"/>
      <c r="AO1025" s="34"/>
      <c r="AP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67"/>
      <c r="BM1025" s="67"/>
      <c r="BN1025" s="34"/>
      <c r="BO1025" s="34"/>
      <c r="BP1025" s="34"/>
      <c r="BQ1025" s="34"/>
      <c r="BR1025" s="34"/>
      <c r="BS1025" s="67"/>
      <c r="BT1025" s="67"/>
      <c r="BU1025" s="34"/>
      <c r="BV1025" s="34"/>
      <c r="BW1025" s="34"/>
      <c r="BX1025" s="34"/>
      <c r="BY1025" s="34"/>
      <c r="BZ1025" s="34"/>
      <c r="CR1025" s="34"/>
      <c r="CS1025" s="34"/>
      <c r="CT1025" s="34"/>
      <c r="CU1025" s="34"/>
      <c r="CV1025" s="34"/>
      <c r="CW1025" s="34"/>
      <c r="CX1025" s="34"/>
      <c r="CY1025" s="34"/>
      <c r="CZ1025" s="34"/>
      <c r="DA1025" s="34"/>
      <c r="DB1025" s="34"/>
      <c r="DC1025" s="34"/>
      <c r="DD1025" s="34"/>
      <c r="DE1025" s="34"/>
      <c r="DF1025" s="58"/>
      <c r="DG1025" s="58"/>
      <c r="DH1025" s="58"/>
      <c r="DI1025" s="16"/>
    </row>
    <row r="1026" spans="4:113" ht="15.75" customHeight="1" x14ac:dyDescent="0.35">
      <c r="D1026" s="16"/>
      <c r="E1026" s="16"/>
      <c r="G1026" s="58"/>
      <c r="J1026" s="58"/>
      <c r="L1026" s="16"/>
      <c r="P1026" s="16"/>
      <c r="T1026" s="16"/>
      <c r="U1026" s="59"/>
      <c r="V1026" s="16"/>
      <c r="W1026" s="16"/>
      <c r="X1026" s="59"/>
      <c r="Y1026" s="16"/>
      <c r="Z1026" s="16"/>
      <c r="AA1026" s="59"/>
      <c r="AB1026" s="16"/>
      <c r="AC1026" s="16"/>
      <c r="AD1026" s="34"/>
      <c r="AE1026" s="60"/>
      <c r="AF1026" s="34"/>
      <c r="AG1026" s="34"/>
      <c r="AH1026" s="34"/>
      <c r="AI1026" s="34"/>
      <c r="AJ1026" s="60"/>
      <c r="AK1026" s="34"/>
      <c r="AL1026" s="34"/>
      <c r="AM1026" s="34"/>
      <c r="AN1026" s="34"/>
      <c r="AO1026" s="34"/>
      <c r="AP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67"/>
      <c r="BM1026" s="67"/>
      <c r="BN1026" s="34"/>
      <c r="BO1026" s="34"/>
      <c r="BP1026" s="34"/>
      <c r="BQ1026" s="34"/>
      <c r="BR1026" s="34"/>
      <c r="BS1026" s="67"/>
      <c r="BT1026" s="67"/>
      <c r="BU1026" s="34"/>
      <c r="BV1026" s="34"/>
      <c r="BW1026" s="34"/>
      <c r="BX1026" s="34"/>
      <c r="BY1026" s="34"/>
      <c r="BZ1026" s="34"/>
      <c r="CR1026" s="34"/>
      <c r="CS1026" s="34"/>
      <c r="CT1026" s="34"/>
      <c r="CU1026" s="34"/>
      <c r="CV1026" s="34"/>
      <c r="CW1026" s="34"/>
      <c r="CX1026" s="34"/>
      <c r="CY1026" s="34"/>
      <c r="CZ1026" s="34"/>
      <c r="DA1026" s="34"/>
      <c r="DB1026" s="34"/>
      <c r="DC1026" s="34"/>
      <c r="DD1026" s="34"/>
      <c r="DE1026" s="34"/>
      <c r="DF1026" s="58"/>
      <c r="DG1026" s="58"/>
      <c r="DH1026" s="58"/>
      <c r="DI1026" s="16"/>
    </row>
    <row r="1027" spans="4:113" ht="15.75" customHeight="1" x14ac:dyDescent="0.35">
      <c r="D1027" s="16"/>
      <c r="E1027" s="16"/>
      <c r="G1027" s="58"/>
      <c r="J1027" s="58"/>
      <c r="L1027" s="16"/>
      <c r="P1027" s="16"/>
      <c r="T1027" s="16"/>
      <c r="U1027" s="59"/>
      <c r="V1027" s="16"/>
      <c r="W1027" s="16"/>
      <c r="X1027" s="59"/>
      <c r="Y1027" s="16"/>
      <c r="Z1027" s="16"/>
      <c r="AA1027" s="59"/>
      <c r="AB1027" s="16"/>
      <c r="AC1027" s="16"/>
      <c r="AD1027" s="34"/>
      <c r="AE1027" s="60"/>
      <c r="AF1027" s="34"/>
      <c r="AG1027" s="34"/>
      <c r="AH1027" s="34"/>
      <c r="AI1027" s="34"/>
      <c r="AJ1027" s="60"/>
      <c r="AK1027" s="34"/>
      <c r="AL1027" s="34"/>
      <c r="AM1027" s="34"/>
      <c r="AN1027" s="34"/>
      <c r="AO1027" s="34"/>
      <c r="AP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67"/>
      <c r="BM1027" s="67"/>
      <c r="BN1027" s="34"/>
      <c r="BO1027" s="34"/>
      <c r="BP1027" s="34"/>
      <c r="BQ1027" s="34"/>
      <c r="BR1027" s="34"/>
      <c r="BS1027" s="67"/>
      <c r="BT1027" s="67"/>
      <c r="BU1027" s="34"/>
      <c r="BV1027" s="34"/>
      <c r="BW1027" s="34"/>
      <c r="BX1027" s="34"/>
      <c r="BY1027" s="34"/>
      <c r="BZ1027" s="34"/>
      <c r="CR1027" s="34"/>
      <c r="CS1027" s="34"/>
      <c r="CT1027" s="34"/>
      <c r="CU1027" s="34"/>
      <c r="CV1027" s="34"/>
      <c r="CW1027" s="34"/>
      <c r="CX1027" s="34"/>
      <c r="CY1027" s="34"/>
      <c r="CZ1027" s="34"/>
      <c r="DA1027" s="34"/>
      <c r="DB1027" s="34"/>
      <c r="DC1027" s="34"/>
      <c r="DD1027" s="34"/>
      <c r="DE1027" s="34"/>
      <c r="DF1027" s="58"/>
      <c r="DG1027" s="58"/>
      <c r="DH1027" s="58"/>
      <c r="DI1027" s="16"/>
    </row>
    <row r="1028" spans="4:113" ht="15.75" customHeight="1" x14ac:dyDescent="0.35">
      <c r="D1028" s="16"/>
      <c r="E1028" s="16"/>
      <c r="G1028" s="58"/>
      <c r="J1028" s="58"/>
      <c r="L1028" s="16"/>
      <c r="P1028" s="16"/>
      <c r="T1028" s="16"/>
      <c r="U1028" s="59"/>
      <c r="V1028" s="16"/>
      <c r="W1028" s="16"/>
      <c r="X1028" s="59"/>
      <c r="Y1028" s="16"/>
      <c r="Z1028" s="16"/>
      <c r="AA1028" s="59"/>
      <c r="AB1028" s="16"/>
      <c r="AC1028" s="16"/>
      <c r="AD1028" s="34"/>
      <c r="AE1028" s="60"/>
      <c r="AF1028" s="34"/>
      <c r="AG1028" s="34"/>
      <c r="AH1028" s="34"/>
      <c r="AI1028" s="34"/>
      <c r="AJ1028" s="60"/>
      <c r="AK1028" s="34"/>
      <c r="AL1028" s="34"/>
      <c r="AM1028" s="34"/>
      <c r="AN1028" s="34"/>
      <c r="AO1028" s="34"/>
      <c r="AP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67"/>
      <c r="BM1028" s="67"/>
      <c r="BN1028" s="34"/>
      <c r="BO1028" s="34"/>
      <c r="BP1028" s="34"/>
      <c r="BQ1028" s="34"/>
      <c r="BR1028" s="34"/>
      <c r="BS1028" s="67"/>
      <c r="BT1028" s="67"/>
      <c r="BU1028" s="34"/>
      <c r="BV1028" s="34"/>
      <c r="BW1028" s="34"/>
      <c r="BX1028" s="34"/>
      <c r="BY1028" s="34"/>
      <c r="BZ1028" s="34"/>
      <c r="CR1028" s="34"/>
      <c r="CS1028" s="34"/>
      <c r="CT1028" s="34"/>
      <c r="CU1028" s="34"/>
      <c r="CV1028" s="34"/>
      <c r="CW1028" s="34"/>
      <c r="CX1028" s="34"/>
      <c r="CY1028" s="34"/>
      <c r="CZ1028" s="34"/>
      <c r="DA1028" s="34"/>
      <c r="DB1028" s="34"/>
      <c r="DC1028" s="34"/>
      <c r="DD1028" s="34"/>
      <c r="DE1028" s="34"/>
      <c r="DF1028" s="58"/>
      <c r="DG1028" s="58"/>
      <c r="DH1028" s="58"/>
      <c r="DI1028" s="16"/>
    </row>
    <row r="1029" spans="4:113" ht="15.75" customHeight="1" x14ac:dyDescent="0.35">
      <c r="D1029" s="16"/>
      <c r="E1029" s="16"/>
      <c r="G1029" s="58"/>
      <c r="J1029" s="58"/>
      <c r="L1029" s="16"/>
      <c r="P1029" s="16"/>
      <c r="T1029" s="16"/>
      <c r="U1029" s="59"/>
      <c r="V1029" s="16"/>
      <c r="W1029" s="16"/>
      <c r="X1029" s="59"/>
      <c r="Y1029" s="16"/>
      <c r="Z1029" s="16"/>
      <c r="AA1029" s="59"/>
      <c r="AB1029" s="16"/>
      <c r="AC1029" s="16"/>
      <c r="AD1029" s="34"/>
      <c r="AE1029" s="60"/>
      <c r="AF1029" s="34"/>
      <c r="AG1029" s="34"/>
      <c r="AH1029" s="34"/>
      <c r="AI1029" s="34"/>
      <c r="AJ1029" s="60"/>
      <c r="AK1029" s="34"/>
      <c r="AL1029" s="34"/>
      <c r="AM1029" s="34"/>
      <c r="AN1029" s="34"/>
      <c r="AO1029" s="34"/>
      <c r="AP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67"/>
      <c r="BM1029" s="67"/>
      <c r="BN1029" s="34"/>
      <c r="BO1029" s="34"/>
      <c r="BP1029" s="34"/>
      <c r="BQ1029" s="34"/>
      <c r="BR1029" s="34"/>
      <c r="BS1029" s="67"/>
      <c r="BT1029" s="67"/>
      <c r="BU1029" s="34"/>
      <c r="BV1029" s="34"/>
      <c r="BW1029" s="34"/>
      <c r="BX1029" s="34"/>
      <c r="BY1029" s="34"/>
      <c r="BZ1029" s="34"/>
      <c r="CR1029" s="34"/>
      <c r="CS1029" s="34"/>
      <c r="CT1029" s="34"/>
      <c r="CU1029" s="34"/>
      <c r="CV1029" s="34"/>
      <c r="CW1029" s="34"/>
      <c r="CX1029" s="34"/>
      <c r="CY1029" s="34"/>
      <c r="CZ1029" s="34"/>
      <c r="DA1029" s="34"/>
      <c r="DB1029" s="34"/>
      <c r="DC1029" s="34"/>
      <c r="DD1029" s="34"/>
      <c r="DE1029" s="34"/>
      <c r="DF1029" s="58"/>
      <c r="DG1029" s="58"/>
      <c r="DH1029" s="58"/>
      <c r="DI1029" s="16"/>
    </row>
    <row r="1030" spans="4:113" ht="15.75" customHeight="1" x14ac:dyDescent="0.35">
      <c r="D1030" s="16"/>
      <c r="E1030" s="16"/>
      <c r="G1030" s="58"/>
      <c r="J1030" s="58"/>
      <c r="L1030" s="16"/>
      <c r="P1030" s="16"/>
      <c r="T1030" s="16"/>
      <c r="U1030" s="59"/>
      <c r="V1030" s="16"/>
      <c r="W1030" s="16"/>
      <c r="X1030" s="59"/>
      <c r="Y1030" s="16"/>
      <c r="Z1030" s="16"/>
      <c r="AA1030" s="59"/>
      <c r="AB1030" s="16"/>
      <c r="AC1030" s="16"/>
      <c r="AD1030" s="34"/>
      <c r="AE1030" s="60"/>
      <c r="AF1030" s="34"/>
      <c r="AG1030" s="34"/>
      <c r="AH1030" s="34"/>
      <c r="AI1030" s="34"/>
      <c r="AJ1030" s="60"/>
      <c r="AK1030" s="34"/>
      <c r="AL1030" s="34"/>
      <c r="AM1030" s="34"/>
      <c r="AN1030" s="34"/>
      <c r="AO1030" s="34"/>
      <c r="AP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67"/>
      <c r="BM1030" s="67"/>
      <c r="BN1030" s="34"/>
      <c r="BO1030" s="34"/>
      <c r="BP1030" s="34"/>
      <c r="BQ1030" s="34"/>
      <c r="BR1030" s="34"/>
      <c r="BS1030" s="67"/>
      <c r="BT1030" s="67"/>
      <c r="BU1030" s="34"/>
      <c r="BV1030" s="34"/>
      <c r="BW1030" s="34"/>
      <c r="BX1030" s="34"/>
      <c r="BY1030" s="34"/>
      <c r="BZ1030" s="34"/>
      <c r="CR1030" s="34"/>
      <c r="CS1030" s="34"/>
      <c r="CT1030" s="34"/>
      <c r="CU1030" s="34"/>
      <c r="CV1030" s="34"/>
      <c r="CW1030" s="34"/>
      <c r="CX1030" s="34"/>
      <c r="CY1030" s="34"/>
      <c r="CZ1030" s="34"/>
      <c r="DA1030" s="34"/>
      <c r="DB1030" s="34"/>
      <c r="DC1030" s="34"/>
      <c r="DD1030" s="34"/>
      <c r="DE1030" s="34"/>
      <c r="DF1030" s="58"/>
      <c r="DG1030" s="58"/>
      <c r="DH1030" s="58"/>
      <c r="DI1030" s="16"/>
    </row>
    <row r="1031" spans="4:113" ht="15.75" customHeight="1" x14ac:dyDescent="0.35">
      <c r="D1031" s="16"/>
      <c r="E1031" s="16"/>
      <c r="G1031" s="58"/>
      <c r="J1031" s="58"/>
      <c r="L1031" s="16"/>
      <c r="P1031" s="16"/>
      <c r="T1031" s="16"/>
      <c r="U1031" s="59"/>
      <c r="V1031" s="16"/>
      <c r="W1031" s="16"/>
      <c r="X1031" s="59"/>
      <c r="Y1031" s="16"/>
      <c r="Z1031" s="16"/>
      <c r="AA1031" s="59"/>
      <c r="AB1031" s="16"/>
      <c r="AC1031" s="16"/>
      <c r="AD1031" s="34"/>
      <c r="AE1031" s="60"/>
      <c r="AF1031" s="34"/>
      <c r="AG1031" s="34"/>
      <c r="AH1031" s="34"/>
      <c r="AI1031" s="34"/>
      <c r="AJ1031" s="60"/>
      <c r="AK1031" s="34"/>
      <c r="AL1031" s="34"/>
      <c r="AM1031" s="34"/>
      <c r="AN1031" s="34"/>
      <c r="AO1031" s="34"/>
      <c r="AP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67"/>
      <c r="BM1031" s="67"/>
      <c r="BN1031" s="34"/>
      <c r="BO1031" s="34"/>
      <c r="BP1031" s="34"/>
      <c r="BQ1031" s="34"/>
      <c r="BR1031" s="34"/>
      <c r="BS1031" s="67"/>
      <c r="BT1031" s="67"/>
      <c r="BU1031" s="34"/>
      <c r="BV1031" s="34"/>
      <c r="BW1031" s="34"/>
      <c r="BX1031" s="34"/>
      <c r="BY1031" s="34"/>
      <c r="BZ1031" s="34"/>
      <c r="CR1031" s="34"/>
      <c r="CS1031" s="34"/>
      <c r="CT1031" s="34"/>
      <c r="CU1031" s="34"/>
      <c r="CV1031" s="34"/>
      <c r="CW1031" s="34"/>
      <c r="CX1031" s="34"/>
      <c r="CY1031" s="34"/>
      <c r="CZ1031" s="34"/>
      <c r="DA1031" s="34"/>
      <c r="DB1031" s="34"/>
      <c r="DC1031" s="34"/>
      <c r="DD1031" s="34"/>
      <c r="DE1031" s="34"/>
      <c r="DF1031" s="58"/>
      <c r="DG1031" s="58"/>
      <c r="DH1031" s="58"/>
      <c r="DI1031" s="16"/>
    </row>
    <row r="1032" spans="4:113" ht="15.75" customHeight="1" x14ac:dyDescent="0.35">
      <c r="D1032" s="16"/>
      <c r="E1032" s="16"/>
      <c r="G1032" s="58"/>
      <c r="J1032" s="58"/>
      <c r="L1032" s="16"/>
      <c r="P1032" s="16"/>
      <c r="T1032" s="16"/>
      <c r="U1032" s="59"/>
      <c r="V1032" s="16"/>
      <c r="W1032" s="16"/>
      <c r="X1032" s="59"/>
      <c r="Y1032" s="16"/>
      <c r="Z1032" s="16"/>
      <c r="AA1032" s="59"/>
      <c r="AB1032" s="16"/>
      <c r="AC1032" s="16"/>
      <c r="AD1032" s="34"/>
      <c r="AE1032" s="60"/>
      <c r="AF1032" s="34"/>
      <c r="AG1032" s="34"/>
      <c r="AH1032" s="34"/>
      <c r="AI1032" s="34"/>
      <c r="AJ1032" s="60"/>
      <c r="AK1032" s="34"/>
      <c r="AL1032" s="34"/>
      <c r="AM1032" s="34"/>
      <c r="AN1032" s="34"/>
      <c r="AO1032" s="34"/>
      <c r="AP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67"/>
      <c r="BM1032" s="67"/>
      <c r="BN1032" s="34"/>
      <c r="BO1032" s="34"/>
      <c r="BP1032" s="34"/>
      <c r="BQ1032" s="34"/>
      <c r="BR1032" s="34"/>
      <c r="BS1032" s="67"/>
      <c r="BT1032" s="67"/>
      <c r="BU1032" s="34"/>
      <c r="BV1032" s="34"/>
      <c r="BW1032" s="34"/>
      <c r="BX1032" s="34"/>
      <c r="BY1032" s="34"/>
      <c r="BZ1032" s="34"/>
      <c r="CR1032" s="34"/>
      <c r="CS1032" s="34"/>
      <c r="CT1032" s="34"/>
      <c r="CU1032" s="34"/>
      <c r="CV1032" s="34"/>
      <c r="CW1032" s="34"/>
      <c r="CX1032" s="34"/>
      <c r="CY1032" s="34"/>
      <c r="CZ1032" s="34"/>
      <c r="DA1032" s="34"/>
      <c r="DB1032" s="34"/>
      <c r="DC1032" s="34"/>
      <c r="DD1032" s="34"/>
      <c r="DE1032" s="34"/>
      <c r="DF1032" s="58"/>
      <c r="DG1032" s="58"/>
      <c r="DH1032" s="58"/>
      <c r="DI1032" s="16"/>
    </row>
    <row r="1033" spans="4:113" ht="15.75" customHeight="1" x14ac:dyDescent="0.35">
      <c r="D1033" s="16"/>
      <c r="E1033" s="16"/>
      <c r="G1033" s="58"/>
      <c r="J1033" s="58"/>
      <c r="L1033" s="16"/>
      <c r="P1033" s="16"/>
      <c r="T1033" s="16"/>
      <c r="U1033" s="59"/>
      <c r="V1033" s="16"/>
      <c r="W1033" s="16"/>
      <c r="X1033" s="59"/>
      <c r="Y1033" s="16"/>
      <c r="Z1033" s="16"/>
      <c r="AA1033" s="59"/>
      <c r="AB1033" s="16"/>
      <c r="AC1033" s="16"/>
      <c r="AD1033" s="34"/>
      <c r="AE1033" s="60"/>
      <c r="AF1033" s="34"/>
      <c r="AG1033" s="34"/>
      <c r="AH1033" s="34"/>
      <c r="AI1033" s="34"/>
      <c r="AJ1033" s="60"/>
      <c r="AK1033" s="34"/>
      <c r="AL1033" s="34"/>
      <c r="AM1033" s="34"/>
      <c r="AN1033" s="34"/>
      <c r="AO1033" s="34"/>
      <c r="AP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67"/>
      <c r="BM1033" s="67"/>
      <c r="BN1033" s="34"/>
      <c r="BO1033" s="34"/>
      <c r="BP1033" s="34"/>
      <c r="BQ1033" s="34"/>
      <c r="BR1033" s="34"/>
      <c r="BS1033" s="67"/>
      <c r="BT1033" s="67"/>
      <c r="BU1033" s="34"/>
      <c r="BV1033" s="34"/>
      <c r="BW1033" s="34"/>
      <c r="BX1033" s="34"/>
      <c r="BY1033" s="34"/>
      <c r="BZ1033" s="34"/>
      <c r="CR1033" s="34"/>
      <c r="CS1033" s="34"/>
      <c r="CT1033" s="34"/>
      <c r="CU1033" s="34"/>
      <c r="CV1033" s="34"/>
      <c r="CW1033" s="34"/>
      <c r="CX1033" s="34"/>
      <c r="CY1033" s="34"/>
      <c r="CZ1033" s="34"/>
      <c r="DA1033" s="34"/>
      <c r="DB1033" s="34"/>
      <c r="DC1033" s="34"/>
      <c r="DD1033" s="34"/>
      <c r="DE1033" s="34"/>
      <c r="DF1033" s="58"/>
      <c r="DG1033" s="58"/>
      <c r="DH1033" s="58"/>
      <c r="DI1033" s="16"/>
    </row>
    <row r="1034" spans="4:113" ht="15.75" customHeight="1" x14ac:dyDescent="0.35">
      <c r="D1034" s="16"/>
      <c r="E1034" s="16"/>
      <c r="G1034" s="58"/>
      <c r="J1034" s="58"/>
      <c r="L1034" s="16"/>
      <c r="P1034" s="16"/>
      <c r="T1034" s="16"/>
      <c r="U1034" s="59"/>
      <c r="V1034" s="16"/>
      <c r="W1034" s="16"/>
      <c r="X1034" s="59"/>
      <c r="Y1034" s="16"/>
      <c r="Z1034" s="16"/>
      <c r="AA1034" s="59"/>
      <c r="AB1034" s="16"/>
      <c r="AC1034" s="16"/>
      <c r="AD1034" s="34"/>
      <c r="AE1034" s="60"/>
      <c r="AF1034" s="34"/>
      <c r="AG1034" s="34"/>
      <c r="AH1034" s="34"/>
      <c r="AI1034" s="34"/>
      <c r="AJ1034" s="60"/>
      <c r="AK1034" s="34"/>
      <c r="AL1034" s="34"/>
      <c r="AM1034" s="34"/>
      <c r="AN1034" s="34"/>
      <c r="AO1034" s="34"/>
      <c r="AP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67"/>
      <c r="BM1034" s="67"/>
      <c r="BN1034" s="34"/>
      <c r="BO1034" s="34"/>
      <c r="BP1034" s="34"/>
      <c r="BQ1034" s="34"/>
      <c r="BR1034" s="34"/>
      <c r="BS1034" s="67"/>
      <c r="BT1034" s="67"/>
      <c r="BU1034" s="34"/>
      <c r="BV1034" s="34"/>
      <c r="BW1034" s="34"/>
      <c r="BX1034" s="34"/>
      <c r="BY1034" s="34"/>
      <c r="BZ1034" s="34"/>
      <c r="CR1034" s="34"/>
      <c r="CS1034" s="34"/>
      <c r="CT1034" s="34"/>
      <c r="CU1034" s="34"/>
      <c r="CV1034" s="34"/>
      <c r="CW1034" s="34"/>
      <c r="CX1034" s="34"/>
      <c r="CY1034" s="34"/>
      <c r="CZ1034" s="34"/>
      <c r="DA1034" s="34"/>
      <c r="DB1034" s="34"/>
      <c r="DC1034" s="34"/>
      <c r="DD1034" s="34"/>
      <c r="DE1034" s="34"/>
      <c r="DF1034" s="58"/>
      <c r="DG1034" s="58"/>
      <c r="DH1034" s="58"/>
      <c r="DI1034" s="16"/>
    </row>
    <row r="1035" spans="4:113" ht="15.75" customHeight="1" x14ac:dyDescent="0.35">
      <c r="D1035" s="16"/>
      <c r="E1035" s="16"/>
      <c r="G1035" s="58"/>
      <c r="J1035" s="58"/>
      <c r="L1035" s="16"/>
      <c r="P1035" s="16"/>
      <c r="T1035" s="16"/>
      <c r="U1035" s="59"/>
      <c r="V1035" s="16"/>
      <c r="W1035" s="16"/>
      <c r="X1035" s="59"/>
      <c r="Y1035" s="16"/>
      <c r="Z1035" s="16"/>
      <c r="AA1035" s="59"/>
      <c r="AB1035" s="16"/>
      <c r="AC1035" s="16"/>
      <c r="AD1035" s="34"/>
      <c r="AE1035" s="60"/>
      <c r="AF1035" s="34"/>
      <c r="AG1035" s="34"/>
      <c r="AH1035" s="34"/>
      <c r="AI1035" s="34"/>
      <c r="AJ1035" s="60"/>
      <c r="AK1035" s="34"/>
      <c r="AL1035" s="34"/>
      <c r="AM1035" s="34"/>
      <c r="AN1035" s="34"/>
      <c r="AO1035" s="34"/>
      <c r="AP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67"/>
      <c r="BM1035" s="67"/>
      <c r="BN1035" s="34"/>
      <c r="BO1035" s="34"/>
      <c r="BP1035" s="34"/>
      <c r="BQ1035" s="34"/>
      <c r="BR1035" s="34"/>
      <c r="BS1035" s="67"/>
      <c r="BT1035" s="67"/>
      <c r="BU1035" s="34"/>
      <c r="BV1035" s="34"/>
      <c r="BW1035" s="34"/>
      <c r="BX1035" s="34"/>
      <c r="BY1035" s="34"/>
      <c r="BZ1035" s="34"/>
      <c r="CR1035" s="34"/>
      <c r="CS1035" s="34"/>
      <c r="CT1035" s="34"/>
      <c r="CU1035" s="34"/>
      <c r="CV1035" s="34"/>
      <c r="CW1035" s="34"/>
      <c r="CX1035" s="34"/>
      <c r="CY1035" s="34"/>
      <c r="CZ1035" s="34"/>
      <c r="DA1035" s="34"/>
      <c r="DB1035" s="34"/>
      <c r="DC1035" s="34"/>
      <c r="DD1035" s="34"/>
      <c r="DE1035" s="34"/>
      <c r="DF1035" s="58"/>
      <c r="DG1035" s="58"/>
      <c r="DH1035" s="58"/>
      <c r="DI1035" s="16"/>
    </row>
    <row r="1036" spans="4:113" ht="15.75" customHeight="1" x14ac:dyDescent="0.35">
      <c r="D1036" s="16"/>
      <c r="E1036" s="16"/>
      <c r="G1036" s="58"/>
      <c r="J1036" s="58"/>
      <c r="L1036" s="16"/>
      <c r="P1036" s="16"/>
      <c r="T1036" s="16"/>
      <c r="U1036" s="59"/>
      <c r="V1036" s="16"/>
      <c r="W1036" s="16"/>
      <c r="X1036" s="59"/>
      <c r="Y1036" s="16"/>
      <c r="Z1036" s="16"/>
      <c r="AA1036" s="59"/>
      <c r="AB1036" s="16"/>
      <c r="AC1036" s="16"/>
      <c r="AD1036" s="34"/>
      <c r="AE1036" s="60"/>
      <c r="AF1036" s="34"/>
      <c r="AG1036" s="34"/>
      <c r="AH1036" s="34"/>
      <c r="AI1036" s="34"/>
      <c r="AJ1036" s="60"/>
      <c r="AK1036" s="34"/>
      <c r="AL1036" s="34"/>
      <c r="AM1036" s="34"/>
      <c r="AN1036" s="34"/>
      <c r="AO1036" s="34"/>
      <c r="AP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67"/>
      <c r="BM1036" s="67"/>
      <c r="BN1036" s="34"/>
      <c r="BO1036" s="34"/>
      <c r="BP1036" s="34"/>
      <c r="BQ1036" s="34"/>
      <c r="BR1036" s="34"/>
      <c r="BS1036" s="67"/>
      <c r="BT1036" s="67"/>
      <c r="BU1036" s="34"/>
      <c r="BV1036" s="34"/>
      <c r="BW1036" s="34"/>
      <c r="BX1036" s="34"/>
      <c r="BY1036" s="34"/>
      <c r="BZ1036" s="34"/>
      <c r="CR1036" s="34"/>
      <c r="CS1036" s="34"/>
      <c r="CT1036" s="34"/>
      <c r="CU1036" s="34"/>
      <c r="CV1036" s="34"/>
      <c r="CW1036" s="34"/>
      <c r="CX1036" s="34"/>
      <c r="CY1036" s="34"/>
      <c r="CZ1036" s="34"/>
      <c r="DA1036" s="34"/>
      <c r="DB1036" s="34"/>
      <c r="DC1036" s="34"/>
      <c r="DD1036" s="34"/>
      <c r="DE1036" s="34"/>
      <c r="DF1036" s="58"/>
      <c r="DG1036" s="58"/>
      <c r="DH1036" s="58"/>
      <c r="DI1036" s="16"/>
    </row>
    <row r="1037" spans="4:113" ht="15.75" customHeight="1" x14ac:dyDescent="0.35">
      <c r="D1037" s="16"/>
      <c r="E1037" s="16"/>
      <c r="G1037" s="58"/>
      <c r="J1037" s="58"/>
      <c r="L1037" s="16"/>
      <c r="P1037" s="16"/>
      <c r="T1037" s="16"/>
      <c r="U1037" s="59"/>
      <c r="V1037" s="16"/>
      <c r="W1037" s="16"/>
      <c r="X1037" s="59"/>
      <c r="Y1037" s="16"/>
      <c r="Z1037" s="16"/>
      <c r="AA1037" s="59"/>
      <c r="AB1037" s="16"/>
      <c r="AC1037" s="16"/>
      <c r="AD1037" s="34"/>
      <c r="AE1037" s="60"/>
      <c r="AF1037" s="34"/>
      <c r="AG1037" s="34"/>
      <c r="AH1037" s="34"/>
      <c r="AI1037" s="34"/>
      <c r="AJ1037" s="60"/>
      <c r="AK1037" s="34"/>
      <c r="AL1037" s="34"/>
      <c r="AM1037" s="34"/>
      <c r="AN1037" s="34"/>
      <c r="AO1037" s="34"/>
      <c r="AP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67"/>
      <c r="BM1037" s="67"/>
      <c r="BN1037" s="34"/>
      <c r="BO1037" s="34"/>
      <c r="BP1037" s="34"/>
      <c r="BQ1037" s="34"/>
      <c r="BR1037" s="34"/>
      <c r="BS1037" s="67"/>
      <c r="BT1037" s="67"/>
      <c r="BU1037" s="34"/>
      <c r="BV1037" s="34"/>
      <c r="BW1037" s="34"/>
      <c r="BX1037" s="34"/>
      <c r="BY1037" s="34"/>
      <c r="BZ1037" s="34"/>
      <c r="CR1037" s="34"/>
      <c r="CS1037" s="34"/>
      <c r="CT1037" s="34"/>
      <c r="CU1037" s="34"/>
      <c r="CV1037" s="34"/>
      <c r="CW1037" s="34"/>
      <c r="CX1037" s="34"/>
      <c r="CY1037" s="34"/>
      <c r="CZ1037" s="34"/>
      <c r="DA1037" s="34"/>
      <c r="DB1037" s="34"/>
      <c r="DC1037" s="34"/>
      <c r="DD1037" s="34"/>
      <c r="DE1037" s="34"/>
      <c r="DF1037" s="58"/>
      <c r="DG1037" s="58"/>
      <c r="DH1037" s="58"/>
      <c r="DI1037" s="16"/>
    </row>
    <row r="1038" spans="4:113" ht="15.75" customHeight="1" x14ac:dyDescent="0.35">
      <c r="D1038" s="16"/>
      <c r="E1038" s="16"/>
      <c r="G1038" s="58"/>
      <c r="J1038" s="58"/>
      <c r="L1038" s="16"/>
      <c r="P1038" s="16"/>
      <c r="T1038" s="16"/>
      <c r="U1038" s="59"/>
      <c r="V1038" s="16"/>
      <c r="W1038" s="16"/>
      <c r="X1038" s="59"/>
      <c r="Y1038" s="16"/>
      <c r="Z1038" s="16"/>
      <c r="AA1038" s="59"/>
      <c r="AB1038" s="16"/>
      <c r="AC1038" s="16"/>
      <c r="AD1038" s="34"/>
      <c r="AE1038" s="60"/>
      <c r="AF1038" s="34"/>
      <c r="AG1038" s="34"/>
      <c r="AH1038" s="34"/>
      <c r="AI1038" s="34"/>
      <c r="AJ1038" s="60"/>
      <c r="AK1038" s="34"/>
      <c r="AL1038" s="34"/>
      <c r="AM1038" s="34"/>
      <c r="AN1038" s="34"/>
      <c r="AO1038" s="34"/>
      <c r="AP1038" s="34"/>
      <c r="BC1038" s="34"/>
      <c r="BD1038" s="34"/>
      <c r="BE1038" s="34"/>
      <c r="BF1038" s="34"/>
      <c r="BG1038" s="34"/>
      <c r="BH1038" s="34"/>
      <c r="BI1038" s="34"/>
      <c r="BJ1038" s="34"/>
      <c r="BK1038" s="34"/>
      <c r="BL1038" s="67"/>
      <c r="BM1038" s="67"/>
      <c r="BN1038" s="34"/>
      <c r="BO1038" s="34"/>
      <c r="BP1038" s="34"/>
      <c r="BQ1038" s="34"/>
      <c r="BR1038" s="34"/>
      <c r="BS1038" s="67"/>
      <c r="BT1038" s="67"/>
      <c r="BU1038" s="34"/>
      <c r="BV1038" s="34"/>
      <c r="BW1038" s="34"/>
      <c r="BX1038" s="34"/>
      <c r="BY1038" s="34"/>
      <c r="BZ1038" s="34"/>
      <c r="CR1038" s="34"/>
      <c r="CS1038" s="34"/>
      <c r="CT1038" s="34"/>
      <c r="CU1038" s="34"/>
      <c r="CV1038" s="34"/>
      <c r="CW1038" s="34"/>
      <c r="CX1038" s="34"/>
      <c r="CY1038" s="34"/>
      <c r="CZ1038" s="34"/>
      <c r="DA1038" s="34"/>
      <c r="DB1038" s="34"/>
      <c r="DC1038" s="34"/>
      <c r="DD1038" s="34"/>
      <c r="DE1038" s="34"/>
      <c r="DF1038" s="58"/>
      <c r="DG1038" s="58"/>
      <c r="DH1038" s="58"/>
      <c r="DI1038" s="16"/>
    </row>
    <row r="1039" spans="4:113" ht="15.75" customHeight="1" x14ac:dyDescent="0.35">
      <c r="D1039" s="16"/>
      <c r="E1039" s="16"/>
      <c r="G1039" s="58"/>
      <c r="J1039" s="58"/>
      <c r="L1039" s="16"/>
      <c r="P1039" s="16"/>
      <c r="T1039" s="16"/>
      <c r="U1039" s="59"/>
      <c r="V1039" s="16"/>
      <c r="W1039" s="16"/>
      <c r="X1039" s="59"/>
      <c r="Y1039" s="16"/>
      <c r="Z1039" s="16"/>
      <c r="AA1039" s="59"/>
      <c r="AB1039" s="16"/>
      <c r="AC1039" s="16"/>
      <c r="AD1039" s="34"/>
      <c r="AE1039" s="60"/>
      <c r="AF1039" s="34"/>
      <c r="AG1039" s="34"/>
      <c r="AH1039" s="34"/>
      <c r="AI1039" s="34"/>
      <c r="AJ1039" s="60"/>
      <c r="AK1039" s="34"/>
      <c r="AL1039" s="34"/>
      <c r="AM1039" s="34"/>
      <c r="AN1039" s="34"/>
      <c r="AO1039" s="34"/>
      <c r="AP1039" s="34"/>
      <c r="BC1039" s="34"/>
      <c r="BD1039" s="34"/>
      <c r="BE1039" s="34"/>
      <c r="BF1039" s="34"/>
      <c r="BG1039" s="34"/>
      <c r="BH1039" s="34"/>
      <c r="BI1039" s="34"/>
      <c r="BJ1039" s="34"/>
      <c r="BK1039" s="34"/>
      <c r="BL1039" s="67"/>
      <c r="BM1039" s="67"/>
      <c r="BN1039" s="34"/>
      <c r="BO1039" s="34"/>
      <c r="BP1039" s="34"/>
      <c r="BQ1039" s="34"/>
      <c r="BR1039" s="34"/>
      <c r="BS1039" s="67"/>
      <c r="BT1039" s="67"/>
      <c r="BU1039" s="34"/>
      <c r="BV1039" s="34"/>
      <c r="BW1039" s="34"/>
      <c r="BX1039" s="34"/>
      <c r="BY1039" s="34"/>
      <c r="BZ1039" s="34"/>
      <c r="CR1039" s="34"/>
      <c r="CS1039" s="34"/>
      <c r="CT1039" s="34"/>
      <c r="CU1039" s="34"/>
      <c r="CV1039" s="34"/>
      <c r="CW1039" s="34"/>
      <c r="CX1039" s="34"/>
      <c r="CY1039" s="34"/>
      <c r="CZ1039" s="34"/>
      <c r="DA1039" s="34"/>
      <c r="DB1039" s="34"/>
      <c r="DC1039" s="34"/>
      <c r="DD1039" s="34"/>
      <c r="DE1039" s="34"/>
      <c r="DF1039" s="58"/>
      <c r="DG1039" s="58"/>
      <c r="DH1039" s="58"/>
      <c r="DI1039" s="16"/>
    </row>
    <row r="1040" spans="4:113" ht="15.75" customHeight="1" x14ac:dyDescent="0.35">
      <c r="D1040" s="16"/>
      <c r="E1040" s="16"/>
      <c r="G1040" s="58"/>
      <c r="J1040" s="58"/>
      <c r="L1040" s="16"/>
      <c r="P1040" s="16"/>
      <c r="T1040" s="16"/>
      <c r="U1040" s="59"/>
      <c r="V1040" s="16"/>
      <c r="W1040" s="16"/>
      <c r="X1040" s="59"/>
      <c r="Y1040" s="16"/>
      <c r="Z1040" s="16"/>
      <c r="AA1040" s="59"/>
      <c r="AB1040" s="16"/>
      <c r="AC1040" s="16"/>
      <c r="AD1040" s="34"/>
      <c r="AE1040" s="60"/>
      <c r="AF1040" s="34"/>
      <c r="AG1040" s="34"/>
      <c r="AH1040" s="34"/>
      <c r="AI1040" s="34"/>
      <c r="AJ1040" s="60"/>
      <c r="AK1040" s="34"/>
      <c r="AL1040" s="34"/>
      <c r="AM1040" s="34"/>
      <c r="AN1040" s="34"/>
      <c r="AO1040" s="34"/>
      <c r="AP1040" s="34"/>
      <c r="BC1040" s="34"/>
      <c r="BD1040" s="34"/>
      <c r="BE1040" s="34"/>
      <c r="BF1040" s="34"/>
      <c r="BG1040" s="34"/>
      <c r="BH1040" s="34"/>
      <c r="BI1040" s="34"/>
      <c r="BJ1040" s="34"/>
      <c r="BK1040" s="34"/>
      <c r="BL1040" s="67"/>
      <c r="BM1040" s="67"/>
      <c r="BN1040" s="34"/>
      <c r="BO1040" s="34"/>
      <c r="BP1040" s="34"/>
      <c r="BQ1040" s="34"/>
      <c r="BR1040" s="34"/>
      <c r="BS1040" s="67"/>
      <c r="BT1040" s="67"/>
      <c r="BU1040" s="34"/>
      <c r="BV1040" s="34"/>
      <c r="BW1040" s="34"/>
      <c r="BX1040" s="34"/>
      <c r="BY1040" s="34"/>
      <c r="BZ1040" s="34"/>
      <c r="CR1040" s="34"/>
      <c r="CS1040" s="34"/>
      <c r="CT1040" s="34"/>
      <c r="CU1040" s="34"/>
      <c r="CV1040" s="34"/>
      <c r="CW1040" s="34"/>
      <c r="CX1040" s="34"/>
      <c r="CY1040" s="34"/>
      <c r="CZ1040" s="34"/>
      <c r="DA1040" s="34"/>
      <c r="DB1040" s="34"/>
      <c r="DC1040" s="34"/>
      <c r="DD1040" s="34"/>
      <c r="DE1040" s="34"/>
      <c r="DF1040" s="58"/>
      <c r="DG1040" s="58"/>
      <c r="DH1040" s="58"/>
      <c r="DI1040" s="16"/>
    </row>
    <row r="1041" spans="4:113" ht="15.75" customHeight="1" x14ac:dyDescent="0.35">
      <c r="D1041" s="16"/>
      <c r="E1041" s="16"/>
      <c r="G1041" s="58"/>
      <c r="J1041" s="58"/>
      <c r="L1041" s="16"/>
      <c r="P1041" s="16"/>
      <c r="T1041" s="16"/>
      <c r="U1041" s="59"/>
      <c r="V1041" s="16"/>
      <c r="W1041" s="16"/>
      <c r="X1041" s="59"/>
      <c r="Y1041" s="16"/>
      <c r="Z1041" s="16"/>
      <c r="AA1041" s="59"/>
      <c r="AB1041" s="16"/>
      <c r="AC1041" s="16"/>
      <c r="AD1041" s="34"/>
      <c r="AE1041" s="60"/>
      <c r="AF1041" s="34"/>
      <c r="AG1041" s="34"/>
      <c r="AH1041" s="34"/>
      <c r="AI1041" s="34"/>
      <c r="AJ1041" s="60"/>
      <c r="AK1041" s="34"/>
      <c r="AL1041" s="34"/>
      <c r="AM1041" s="34"/>
      <c r="AN1041" s="34"/>
      <c r="AO1041" s="34"/>
      <c r="AP1041" s="34"/>
      <c r="BC1041" s="34"/>
      <c r="BD1041" s="34"/>
      <c r="BE1041" s="34"/>
      <c r="BF1041" s="34"/>
      <c r="BG1041" s="34"/>
      <c r="BH1041" s="34"/>
      <c r="BI1041" s="34"/>
      <c r="BJ1041" s="34"/>
      <c r="BK1041" s="34"/>
      <c r="BL1041" s="67"/>
      <c r="BM1041" s="67"/>
      <c r="BN1041" s="34"/>
      <c r="BO1041" s="34"/>
      <c r="BP1041" s="34"/>
      <c r="BQ1041" s="34"/>
      <c r="BR1041" s="34"/>
      <c r="BS1041" s="67"/>
      <c r="BT1041" s="67"/>
      <c r="BU1041" s="34"/>
      <c r="BV1041" s="34"/>
      <c r="BW1041" s="34"/>
      <c r="BX1041" s="34"/>
      <c r="BY1041" s="34"/>
      <c r="BZ1041" s="34"/>
      <c r="CR1041" s="34"/>
      <c r="CS1041" s="34"/>
      <c r="CT1041" s="34"/>
      <c r="CU1041" s="34"/>
      <c r="CV1041" s="34"/>
      <c r="CW1041" s="34"/>
      <c r="CX1041" s="34"/>
      <c r="CY1041" s="34"/>
      <c r="CZ1041" s="34"/>
      <c r="DA1041" s="34"/>
      <c r="DB1041" s="34"/>
      <c r="DC1041" s="34"/>
      <c r="DD1041" s="34"/>
      <c r="DE1041" s="34"/>
      <c r="DF1041" s="58"/>
      <c r="DG1041" s="58"/>
      <c r="DH1041" s="58"/>
      <c r="DI1041" s="16"/>
    </row>
    <row r="1042" spans="4:113" ht="15.75" customHeight="1" x14ac:dyDescent="0.35">
      <c r="D1042" s="16"/>
      <c r="E1042" s="16"/>
      <c r="G1042" s="58"/>
      <c r="J1042" s="58"/>
      <c r="L1042" s="16"/>
      <c r="P1042" s="16"/>
      <c r="T1042" s="16"/>
      <c r="U1042" s="59"/>
      <c r="V1042" s="16"/>
      <c r="W1042" s="16"/>
      <c r="X1042" s="59"/>
      <c r="Y1042" s="16"/>
      <c r="Z1042" s="16"/>
      <c r="AA1042" s="59"/>
      <c r="AB1042" s="16"/>
      <c r="AC1042" s="16"/>
      <c r="AD1042" s="34"/>
      <c r="AE1042" s="60"/>
      <c r="AF1042" s="34"/>
      <c r="AG1042" s="34"/>
      <c r="AH1042" s="34"/>
      <c r="AI1042" s="34"/>
      <c r="AJ1042" s="60"/>
      <c r="AK1042" s="34"/>
      <c r="AL1042" s="34"/>
      <c r="AM1042" s="34"/>
      <c r="AN1042" s="34"/>
      <c r="AO1042" s="34"/>
      <c r="AP1042" s="34"/>
      <c r="BC1042" s="34"/>
      <c r="BD1042" s="34"/>
      <c r="BE1042" s="34"/>
      <c r="BF1042" s="34"/>
      <c r="BG1042" s="34"/>
      <c r="BH1042" s="34"/>
      <c r="BI1042" s="34"/>
      <c r="BJ1042" s="34"/>
      <c r="BK1042" s="34"/>
      <c r="BL1042" s="67"/>
      <c r="BM1042" s="67"/>
      <c r="BN1042" s="34"/>
      <c r="BO1042" s="34"/>
      <c r="BP1042" s="34"/>
      <c r="BQ1042" s="34"/>
      <c r="BR1042" s="34"/>
      <c r="BS1042" s="67"/>
      <c r="BT1042" s="67"/>
      <c r="BU1042" s="34"/>
      <c r="BV1042" s="34"/>
      <c r="BW1042" s="34"/>
      <c r="BX1042" s="34"/>
      <c r="BY1042" s="34"/>
      <c r="BZ1042" s="34"/>
      <c r="CR1042" s="34"/>
      <c r="CS1042" s="34"/>
      <c r="CT1042" s="34"/>
      <c r="CU1042" s="34"/>
      <c r="CV1042" s="34"/>
      <c r="CW1042" s="34"/>
      <c r="CX1042" s="34"/>
      <c r="CY1042" s="34"/>
      <c r="CZ1042" s="34"/>
      <c r="DA1042" s="34"/>
      <c r="DB1042" s="34"/>
      <c r="DC1042" s="34"/>
      <c r="DD1042" s="34"/>
      <c r="DE1042" s="34"/>
      <c r="DF1042" s="58"/>
      <c r="DG1042" s="58"/>
      <c r="DH1042" s="58"/>
      <c r="DI1042" s="16"/>
    </row>
    <row r="1043" spans="4:113" ht="15.75" customHeight="1" x14ac:dyDescent="0.35">
      <c r="D1043" s="16"/>
      <c r="E1043" s="16"/>
      <c r="G1043" s="58"/>
      <c r="J1043" s="58"/>
      <c r="L1043" s="16"/>
      <c r="P1043" s="16"/>
      <c r="T1043" s="16"/>
      <c r="U1043" s="59"/>
      <c r="V1043" s="16"/>
      <c r="W1043" s="16"/>
      <c r="X1043" s="59"/>
      <c r="Y1043" s="16"/>
      <c r="Z1043" s="16"/>
      <c r="AA1043" s="59"/>
      <c r="AB1043" s="16"/>
      <c r="AC1043" s="16"/>
      <c r="AD1043" s="34"/>
      <c r="AE1043" s="60"/>
      <c r="AF1043" s="34"/>
      <c r="AG1043" s="34"/>
      <c r="AH1043" s="34"/>
      <c r="AI1043" s="34"/>
      <c r="AJ1043" s="60"/>
      <c r="AK1043" s="34"/>
      <c r="AL1043" s="34"/>
      <c r="AM1043" s="34"/>
      <c r="AN1043" s="34"/>
      <c r="AO1043" s="34"/>
      <c r="AP1043" s="34"/>
      <c r="BC1043" s="34"/>
      <c r="BD1043" s="34"/>
      <c r="BE1043" s="34"/>
      <c r="BF1043" s="34"/>
      <c r="BG1043" s="34"/>
      <c r="BH1043" s="34"/>
      <c r="BI1043" s="34"/>
      <c r="BJ1043" s="34"/>
      <c r="BK1043" s="34"/>
      <c r="BL1043" s="67"/>
      <c r="BM1043" s="67"/>
      <c r="BN1043" s="34"/>
      <c r="BO1043" s="34"/>
      <c r="BP1043" s="34"/>
      <c r="BQ1043" s="34"/>
      <c r="BR1043" s="34"/>
      <c r="BS1043" s="67"/>
      <c r="BT1043" s="67"/>
      <c r="BU1043" s="34"/>
      <c r="BV1043" s="34"/>
      <c r="BW1043" s="34"/>
      <c r="BX1043" s="34"/>
      <c r="BY1043" s="34"/>
      <c r="BZ1043" s="34"/>
      <c r="CR1043" s="34"/>
      <c r="CS1043" s="34"/>
      <c r="CT1043" s="34"/>
      <c r="CU1043" s="34"/>
      <c r="CV1043" s="34"/>
      <c r="CW1043" s="34"/>
      <c r="CX1043" s="34"/>
      <c r="CY1043" s="34"/>
      <c r="CZ1043" s="34"/>
      <c r="DA1043" s="34"/>
      <c r="DB1043" s="34"/>
      <c r="DC1043" s="34"/>
      <c r="DD1043" s="34"/>
      <c r="DE1043" s="34"/>
      <c r="DF1043" s="58"/>
      <c r="DG1043" s="58"/>
      <c r="DH1043" s="58"/>
      <c r="DI1043" s="16"/>
    </row>
    <row r="1044" spans="4:113" ht="15.75" customHeight="1" x14ac:dyDescent="0.35">
      <c r="D1044" s="16"/>
      <c r="E1044" s="16"/>
      <c r="G1044" s="58"/>
      <c r="J1044" s="58"/>
      <c r="L1044" s="16"/>
      <c r="P1044" s="16"/>
      <c r="T1044" s="16"/>
      <c r="U1044" s="59"/>
      <c r="V1044" s="16"/>
      <c r="W1044" s="16"/>
      <c r="X1044" s="59"/>
      <c r="Y1044" s="16"/>
      <c r="Z1044" s="16"/>
      <c r="AA1044" s="59"/>
      <c r="AB1044" s="16"/>
      <c r="AC1044" s="16"/>
      <c r="AD1044" s="34"/>
      <c r="AE1044" s="60"/>
      <c r="AF1044" s="34"/>
      <c r="AG1044" s="34"/>
      <c r="AH1044" s="34"/>
      <c r="AI1044" s="34"/>
      <c r="AJ1044" s="60"/>
      <c r="AK1044" s="34"/>
      <c r="AL1044" s="34"/>
      <c r="AM1044" s="34"/>
      <c r="AN1044" s="34"/>
      <c r="AO1044" s="34"/>
      <c r="AP1044" s="34"/>
      <c r="BC1044" s="34"/>
      <c r="BD1044" s="34"/>
      <c r="BE1044" s="34"/>
      <c r="BF1044" s="34"/>
      <c r="BG1044" s="34"/>
      <c r="BH1044" s="34"/>
      <c r="BI1044" s="34"/>
      <c r="BJ1044" s="34"/>
      <c r="BK1044" s="34"/>
      <c r="BL1044" s="67"/>
      <c r="BM1044" s="67"/>
      <c r="BN1044" s="34"/>
      <c r="BO1044" s="34"/>
      <c r="BP1044" s="34"/>
      <c r="BQ1044" s="34"/>
      <c r="BR1044" s="34"/>
      <c r="BS1044" s="67"/>
      <c r="BT1044" s="67"/>
      <c r="BU1044" s="34"/>
      <c r="BV1044" s="34"/>
      <c r="BW1044" s="34"/>
      <c r="BX1044" s="34"/>
      <c r="BY1044" s="34"/>
      <c r="BZ1044" s="34"/>
      <c r="CR1044" s="34"/>
      <c r="CS1044" s="34"/>
      <c r="CT1044" s="34"/>
      <c r="CU1044" s="34"/>
      <c r="CV1044" s="34"/>
      <c r="CW1044" s="34"/>
      <c r="CX1044" s="34"/>
      <c r="CY1044" s="34"/>
      <c r="CZ1044" s="34"/>
      <c r="DA1044" s="34"/>
      <c r="DB1044" s="34"/>
      <c r="DC1044" s="34"/>
      <c r="DD1044" s="34"/>
      <c r="DE1044" s="34"/>
      <c r="DF1044" s="58"/>
      <c r="DG1044" s="58"/>
      <c r="DH1044" s="58"/>
      <c r="DI1044" s="16"/>
    </row>
    <row r="1045" spans="4:113" ht="15.75" customHeight="1" x14ac:dyDescent="0.35">
      <c r="D1045" s="16"/>
      <c r="E1045" s="16"/>
      <c r="G1045" s="58"/>
      <c r="J1045" s="58"/>
      <c r="L1045" s="16"/>
      <c r="P1045" s="16"/>
      <c r="T1045" s="16"/>
      <c r="U1045" s="59"/>
      <c r="V1045" s="16"/>
      <c r="W1045" s="16"/>
      <c r="X1045" s="59"/>
      <c r="Y1045" s="16"/>
      <c r="Z1045" s="16"/>
      <c r="AA1045" s="59"/>
      <c r="AB1045" s="16"/>
      <c r="AC1045" s="16"/>
      <c r="AD1045" s="34"/>
      <c r="AE1045" s="60"/>
      <c r="AF1045" s="34"/>
      <c r="AG1045" s="34"/>
      <c r="AH1045" s="34"/>
      <c r="AI1045" s="34"/>
      <c r="AJ1045" s="60"/>
      <c r="AK1045" s="34"/>
      <c r="AL1045" s="34"/>
      <c r="AM1045" s="34"/>
      <c r="AN1045" s="34"/>
      <c r="AO1045" s="34"/>
      <c r="AP1045" s="34"/>
      <c r="BC1045" s="34"/>
      <c r="BD1045" s="34"/>
      <c r="BE1045" s="34"/>
      <c r="BF1045" s="34"/>
      <c r="BG1045" s="34"/>
      <c r="BH1045" s="34"/>
      <c r="BI1045" s="34"/>
      <c r="BJ1045" s="34"/>
      <c r="BK1045" s="34"/>
      <c r="BL1045" s="67"/>
      <c r="BM1045" s="67"/>
      <c r="BN1045" s="34"/>
      <c r="BO1045" s="34"/>
      <c r="BP1045" s="34"/>
      <c r="BQ1045" s="34"/>
      <c r="BR1045" s="34"/>
      <c r="BS1045" s="67"/>
      <c r="BT1045" s="67"/>
      <c r="BU1045" s="34"/>
      <c r="BV1045" s="34"/>
      <c r="BW1045" s="34"/>
      <c r="BX1045" s="34"/>
      <c r="BY1045" s="34"/>
      <c r="BZ1045" s="34"/>
      <c r="CR1045" s="34"/>
      <c r="CS1045" s="34"/>
      <c r="CT1045" s="34"/>
      <c r="CU1045" s="34"/>
      <c r="CV1045" s="34"/>
      <c r="CW1045" s="34"/>
      <c r="CX1045" s="34"/>
      <c r="CY1045" s="34"/>
      <c r="CZ1045" s="34"/>
      <c r="DA1045" s="34"/>
      <c r="DB1045" s="34"/>
      <c r="DC1045" s="34"/>
      <c r="DD1045" s="34"/>
      <c r="DE1045" s="34"/>
      <c r="DF1045" s="58"/>
      <c r="DG1045" s="58"/>
      <c r="DH1045" s="58"/>
      <c r="DI1045" s="16"/>
    </row>
    <row r="1046" spans="4:113" ht="15.75" customHeight="1" x14ac:dyDescent="0.35">
      <c r="D1046" s="16"/>
      <c r="E1046" s="16"/>
      <c r="G1046" s="58"/>
      <c r="J1046" s="58"/>
      <c r="L1046" s="16"/>
      <c r="P1046" s="16"/>
      <c r="T1046" s="16"/>
      <c r="U1046" s="59"/>
      <c r="V1046" s="16"/>
      <c r="W1046" s="16"/>
      <c r="X1046" s="59"/>
      <c r="Y1046" s="16"/>
      <c r="Z1046" s="16"/>
      <c r="AA1046" s="59"/>
      <c r="AB1046" s="16"/>
      <c r="AC1046" s="16"/>
      <c r="AD1046" s="34"/>
      <c r="AE1046" s="60"/>
      <c r="AF1046" s="34"/>
      <c r="AG1046" s="34"/>
      <c r="AH1046" s="34"/>
      <c r="AI1046" s="34"/>
      <c r="AJ1046" s="60"/>
      <c r="AK1046" s="34"/>
      <c r="AL1046" s="34"/>
      <c r="AM1046" s="34"/>
      <c r="AN1046" s="34"/>
      <c r="AO1046" s="34"/>
      <c r="AP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67"/>
      <c r="BM1046" s="67"/>
      <c r="BN1046" s="34"/>
      <c r="BO1046" s="34"/>
      <c r="BP1046" s="34"/>
      <c r="BQ1046" s="34"/>
      <c r="BR1046" s="34"/>
      <c r="BS1046" s="67"/>
      <c r="BT1046" s="67"/>
      <c r="BU1046" s="34"/>
      <c r="BV1046" s="34"/>
      <c r="BW1046" s="34"/>
      <c r="BX1046" s="34"/>
      <c r="BY1046" s="34"/>
      <c r="BZ1046" s="34"/>
      <c r="CR1046" s="34"/>
      <c r="CS1046" s="34"/>
      <c r="CT1046" s="34"/>
      <c r="CU1046" s="34"/>
      <c r="CV1046" s="34"/>
      <c r="CW1046" s="34"/>
      <c r="CX1046" s="34"/>
      <c r="CY1046" s="34"/>
      <c r="CZ1046" s="34"/>
      <c r="DA1046" s="34"/>
      <c r="DB1046" s="34"/>
      <c r="DC1046" s="34"/>
      <c r="DD1046" s="34"/>
      <c r="DE1046" s="34"/>
      <c r="DF1046" s="58"/>
      <c r="DG1046" s="58"/>
      <c r="DH1046" s="58"/>
      <c r="DI1046" s="16"/>
    </row>
    <row r="1047" spans="4:113" ht="15.75" customHeight="1" x14ac:dyDescent="0.35">
      <c r="D1047" s="16"/>
      <c r="E1047" s="16"/>
      <c r="G1047" s="58"/>
      <c r="J1047" s="58"/>
      <c r="L1047" s="16"/>
      <c r="P1047" s="16"/>
      <c r="T1047" s="16"/>
      <c r="U1047" s="59"/>
      <c r="V1047" s="16"/>
      <c r="W1047" s="16"/>
      <c r="X1047" s="59"/>
      <c r="Y1047" s="16"/>
      <c r="Z1047" s="16"/>
      <c r="AA1047" s="59"/>
      <c r="AB1047" s="16"/>
      <c r="AC1047" s="16"/>
      <c r="AD1047" s="34"/>
      <c r="AE1047" s="60"/>
      <c r="AF1047" s="34"/>
      <c r="AG1047" s="34"/>
      <c r="AH1047" s="34"/>
      <c r="AI1047" s="34"/>
      <c r="AJ1047" s="60"/>
      <c r="AK1047" s="34"/>
      <c r="AL1047" s="34"/>
      <c r="AM1047" s="34"/>
      <c r="AN1047" s="34"/>
      <c r="AO1047" s="34"/>
      <c r="AP1047" s="34"/>
      <c r="BC1047" s="34"/>
      <c r="BD1047" s="34"/>
      <c r="BE1047" s="34"/>
      <c r="BF1047" s="34"/>
      <c r="BG1047" s="34"/>
      <c r="BH1047" s="34"/>
      <c r="BI1047" s="34"/>
      <c r="BJ1047" s="34"/>
      <c r="BK1047" s="34"/>
      <c r="BL1047" s="67"/>
      <c r="BM1047" s="67"/>
      <c r="BN1047" s="34"/>
      <c r="BO1047" s="34"/>
      <c r="BP1047" s="34"/>
      <c r="BQ1047" s="34"/>
      <c r="BR1047" s="34"/>
      <c r="BS1047" s="67"/>
      <c r="BT1047" s="67"/>
      <c r="BU1047" s="34"/>
      <c r="BV1047" s="34"/>
      <c r="BW1047" s="34"/>
      <c r="BX1047" s="34"/>
      <c r="BY1047" s="34"/>
      <c r="BZ1047" s="34"/>
      <c r="CR1047" s="34"/>
      <c r="CS1047" s="34"/>
      <c r="CT1047" s="34"/>
      <c r="CU1047" s="34"/>
      <c r="CV1047" s="34"/>
      <c r="CW1047" s="34"/>
      <c r="CX1047" s="34"/>
      <c r="CY1047" s="34"/>
      <c r="CZ1047" s="34"/>
      <c r="DA1047" s="34"/>
      <c r="DB1047" s="34"/>
      <c r="DC1047" s="34"/>
      <c r="DD1047" s="34"/>
      <c r="DE1047" s="34"/>
      <c r="DF1047" s="58"/>
      <c r="DG1047" s="58"/>
      <c r="DH1047" s="58"/>
      <c r="DI1047" s="16"/>
    </row>
    <row r="1048" spans="4:113" ht="15.75" customHeight="1" x14ac:dyDescent="0.35">
      <c r="D1048" s="16"/>
      <c r="E1048" s="16"/>
      <c r="G1048" s="58"/>
      <c r="J1048" s="58"/>
      <c r="L1048" s="16"/>
      <c r="P1048" s="16"/>
      <c r="T1048" s="16"/>
      <c r="U1048" s="59"/>
      <c r="V1048" s="16"/>
      <c r="W1048" s="16"/>
      <c r="X1048" s="59"/>
      <c r="Y1048" s="16"/>
      <c r="Z1048" s="16"/>
      <c r="AA1048" s="59"/>
      <c r="AB1048" s="16"/>
      <c r="AC1048" s="16"/>
      <c r="AD1048" s="34"/>
      <c r="AE1048" s="60"/>
      <c r="AF1048" s="34"/>
      <c r="AG1048" s="34"/>
      <c r="AH1048" s="34"/>
      <c r="AI1048" s="34"/>
      <c r="AJ1048" s="60"/>
      <c r="AK1048" s="34"/>
      <c r="AL1048" s="34"/>
      <c r="AM1048" s="34"/>
      <c r="AN1048" s="34"/>
      <c r="AO1048" s="34"/>
      <c r="AP1048" s="34"/>
      <c r="BC1048" s="34"/>
      <c r="BD1048" s="34"/>
      <c r="BE1048" s="34"/>
      <c r="BF1048" s="34"/>
      <c r="BG1048" s="34"/>
      <c r="BH1048" s="34"/>
      <c r="BI1048" s="34"/>
      <c r="BJ1048" s="34"/>
      <c r="BK1048" s="34"/>
      <c r="BL1048" s="67"/>
      <c r="BM1048" s="67"/>
      <c r="BN1048" s="34"/>
      <c r="BO1048" s="34"/>
      <c r="BP1048" s="34"/>
      <c r="BQ1048" s="34"/>
      <c r="BR1048" s="34"/>
      <c r="BS1048" s="67"/>
      <c r="BT1048" s="67"/>
      <c r="BU1048" s="34"/>
      <c r="BV1048" s="34"/>
      <c r="BW1048" s="34"/>
      <c r="BX1048" s="34"/>
      <c r="BY1048" s="34"/>
      <c r="BZ1048" s="34"/>
      <c r="CR1048" s="34"/>
      <c r="CS1048" s="34"/>
      <c r="CT1048" s="34"/>
      <c r="CU1048" s="34"/>
      <c r="CV1048" s="34"/>
      <c r="CW1048" s="34"/>
      <c r="CX1048" s="34"/>
      <c r="CY1048" s="34"/>
      <c r="CZ1048" s="34"/>
      <c r="DA1048" s="34"/>
      <c r="DB1048" s="34"/>
      <c r="DC1048" s="34"/>
      <c r="DD1048" s="34"/>
      <c r="DE1048" s="34"/>
      <c r="DF1048" s="58"/>
      <c r="DG1048" s="58"/>
      <c r="DH1048" s="58"/>
      <c r="DI1048" s="16"/>
    </row>
    <row r="1049" spans="4:113" ht="15.75" customHeight="1" x14ac:dyDescent="0.35">
      <c r="D1049" s="16"/>
      <c r="E1049" s="16"/>
      <c r="G1049" s="58"/>
      <c r="J1049" s="58"/>
      <c r="L1049" s="16"/>
      <c r="P1049" s="16"/>
      <c r="T1049" s="16"/>
      <c r="U1049" s="59"/>
      <c r="V1049" s="16"/>
      <c r="W1049" s="16"/>
      <c r="X1049" s="59"/>
      <c r="Y1049" s="16"/>
      <c r="Z1049" s="16"/>
      <c r="AA1049" s="59"/>
      <c r="AB1049" s="16"/>
      <c r="AC1049" s="16"/>
      <c r="AD1049" s="34"/>
      <c r="AE1049" s="60"/>
      <c r="AF1049" s="34"/>
      <c r="AG1049" s="34"/>
      <c r="AH1049" s="34"/>
      <c r="AI1049" s="34"/>
      <c r="AJ1049" s="60"/>
      <c r="AK1049" s="34"/>
      <c r="AL1049" s="34"/>
      <c r="AM1049" s="34"/>
      <c r="AN1049" s="34"/>
      <c r="AO1049" s="34"/>
      <c r="AP1049" s="34"/>
      <c r="BC1049" s="34"/>
      <c r="BD1049" s="34"/>
      <c r="BE1049" s="34"/>
      <c r="BF1049" s="34"/>
      <c r="BG1049" s="34"/>
      <c r="BH1049" s="34"/>
      <c r="BI1049" s="34"/>
      <c r="BJ1049" s="34"/>
      <c r="BK1049" s="34"/>
      <c r="BL1049" s="67"/>
      <c r="BM1049" s="67"/>
      <c r="BN1049" s="34"/>
      <c r="BO1049" s="34"/>
      <c r="BP1049" s="34"/>
      <c r="BQ1049" s="34"/>
      <c r="BR1049" s="34"/>
      <c r="BS1049" s="67"/>
      <c r="BT1049" s="67"/>
      <c r="BU1049" s="34"/>
      <c r="BV1049" s="34"/>
      <c r="BW1049" s="34"/>
      <c r="BX1049" s="34"/>
      <c r="BY1049" s="34"/>
      <c r="BZ1049" s="34"/>
      <c r="CR1049" s="34"/>
      <c r="CS1049" s="34"/>
      <c r="CT1049" s="34"/>
      <c r="CU1049" s="34"/>
      <c r="CV1049" s="34"/>
      <c r="CW1049" s="34"/>
      <c r="CX1049" s="34"/>
      <c r="CY1049" s="34"/>
      <c r="CZ1049" s="34"/>
      <c r="DA1049" s="34"/>
      <c r="DB1049" s="34"/>
      <c r="DC1049" s="34"/>
      <c r="DD1049" s="34"/>
      <c r="DE1049" s="34"/>
      <c r="DF1049" s="58"/>
      <c r="DG1049" s="58"/>
      <c r="DH1049" s="58"/>
      <c r="DI1049" s="16"/>
    </row>
    <row r="1050" spans="4:113" ht="15.75" customHeight="1" x14ac:dyDescent="0.35">
      <c r="D1050" s="16"/>
      <c r="E1050" s="16"/>
      <c r="G1050" s="58"/>
      <c r="J1050" s="58"/>
      <c r="L1050" s="16"/>
      <c r="P1050" s="16"/>
      <c r="T1050" s="16"/>
      <c r="U1050" s="59"/>
      <c r="V1050" s="16"/>
      <c r="W1050" s="16"/>
      <c r="X1050" s="59"/>
      <c r="Y1050" s="16"/>
      <c r="Z1050" s="16"/>
      <c r="AA1050" s="59"/>
      <c r="AB1050" s="16"/>
      <c r="AC1050" s="16"/>
      <c r="AD1050" s="34"/>
      <c r="AE1050" s="60"/>
      <c r="AF1050" s="34"/>
      <c r="AG1050" s="34"/>
      <c r="AH1050" s="34"/>
      <c r="AI1050" s="34"/>
      <c r="AJ1050" s="60"/>
      <c r="AK1050" s="34"/>
      <c r="AL1050" s="34"/>
      <c r="AM1050" s="34"/>
      <c r="AN1050" s="34"/>
      <c r="AO1050" s="34"/>
      <c r="AP1050" s="34"/>
      <c r="BC1050" s="34"/>
      <c r="BD1050" s="34"/>
      <c r="BE1050" s="34"/>
      <c r="BF1050" s="34"/>
      <c r="BG1050" s="34"/>
      <c r="BH1050" s="34"/>
      <c r="BI1050" s="34"/>
      <c r="BJ1050" s="34"/>
      <c r="BK1050" s="34"/>
      <c r="BL1050" s="67"/>
      <c r="BM1050" s="67"/>
      <c r="BN1050" s="34"/>
      <c r="BO1050" s="34"/>
      <c r="BP1050" s="34"/>
      <c r="BQ1050" s="34"/>
      <c r="BR1050" s="34"/>
      <c r="BS1050" s="67"/>
      <c r="BT1050" s="67"/>
      <c r="BU1050" s="34"/>
      <c r="BV1050" s="34"/>
      <c r="BW1050" s="34"/>
      <c r="BX1050" s="34"/>
      <c r="BY1050" s="34"/>
      <c r="BZ1050" s="34"/>
      <c r="CR1050" s="34"/>
      <c r="CS1050" s="34"/>
      <c r="CT1050" s="34"/>
      <c r="CU1050" s="34"/>
      <c r="CV1050" s="34"/>
      <c r="CW1050" s="34"/>
      <c r="CX1050" s="34"/>
      <c r="CY1050" s="34"/>
      <c r="CZ1050" s="34"/>
      <c r="DA1050" s="34"/>
      <c r="DB1050" s="34"/>
      <c r="DC1050" s="34"/>
      <c r="DD1050" s="34"/>
      <c r="DE1050" s="34"/>
      <c r="DF1050" s="58"/>
      <c r="DG1050" s="58"/>
      <c r="DH1050" s="58"/>
      <c r="DI1050" s="16"/>
    </row>
    <row r="1051" spans="4:113" ht="15.75" customHeight="1" x14ac:dyDescent="0.35">
      <c r="D1051" s="16"/>
      <c r="E1051" s="16"/>
      <c r="G1051" s="58"/>
      <c r="J1051" s="58"/>
      <c r="L1051" s="16"/>
      <c r="P1051" s="16"/>
      <c r="T1051" s="16"/>
      <c r="U1051" s="59"/>
      <c r="V1051" s="16"/>
      <c r="W1051" s="16"/>
      <c r="X1051" s="59"/>
      <c r="Y1051" s="16"/>
      <c r="Z1051" s="16"/>
      <c r="AA1051" s="59"/>
      <c r="AB1051" s="16"/>
      <c r="AC1051" s="16"/>
      <c r="AD1051" s="34"/>
      <c r="AE1051" s="60"/>
      <c r="AF1051" s="34"/>
      <c r="AG1051" s="34"/>
      <c r="AH1051" s="34"/>
      <c r="AI1051" s="34"/>
      <c r="AJ1051" s="60"/>
      <c r="AK1051" s="34"/>
      <c r="AL1051" s="34"/>
      <c r="AM1051" s="34"/>
      <c r="AN1051" s="34"/>
      <c r="AO1051" s="34"/>
      <c r="AP1051" s="34"/>
      <c r="BC1051" s="34"/>
      <c r="BD1051" s="34"/>
      <c r="BE1051" s="34"/>
      <c r="BF1051" s="34"/>
      <c r="BG1051" s="34"/>
      <c r="BH1051" s="34"/>
      <c r="BI1051" s="34"/>
      <c r="BJ1051" s="34"/>
      <c r="BK1051" s="34"/>
      <c r="BL1051" s="67"/>
      <c r="BM1051" s="67"/>
      <c r="BN1051" s="34"/>
      <c r="BO1051" s="34"/>
      <c r="BP1051" s="34"/>
      <c r="BQ1051" s="34"/>
      <c r="BR1051" s="34"/>
      <c r="BS1051" s="67"/>
      <c r="BT1051" s="67"/>
      <c r="BU1051" s="34"/>
      <c r="BV1051" s="34"/>
      <c r="BW1051" s="34"/>
      <c r="BX1051" s="34"/>
      <c r="BY1051" s="34"/>
      <c r="BZ1051" s="34"/>
      <c r="CR1051" s="34"/>
      <c r="CS1051" s="34"/>
      <c r="CT1051" s="34"/>
      <c r="CU1051" s="34"/>
      <c r="CV1051" s="34"/>
      <c r="CW1051" s="34"/>
      <c r="CX1051" s="34"/>
      <c r="CY1051" s="34"/>
      <c r="CZ1051" s="34"/>
      <c r="DA1051" s="34"/>
      <c r="DB1051" s="34"/>
      <c r="DC1051" s="34"/>
      <c r="DD1051" s="34"/>
      <c r="DE1051" s="34"/>
      <c r="DF1051" s="58"/>
      <c r="DG1051" s="58"/>
      <c r="DH1051" s="58"/>
      <c r="DI1051" s="16"/>
    </row>
    <row r="1052" spans="4:113" ht="15.75" customHeight="1" x14ac:dyDescent="0.35">
      <c r="D1052" s="16"/>
      <c r="E1052" s="16"/>
      <c r="G1052" s="58"/>
      <c r="J1052" s="58"/>
      <c r="L1052" s="16"/>
      <c r="P1052" s="16"/>
      <c r="T1052" s="16"/>
      <c r="U1052" s="59"/>
      <c r="V1052" s="16"/>
      <c r="W1052" s="16"/>
      <c r="X1052" s="59"/>
      <c r="Y1052" s="16"/>
      <c r="Z1052" s="16"/>
      <c r="AA1052" s="59"/>
      <c r="AB1052" s="16"/>
      <c r="AC1052" s="16"/>
      <c r="AD1052" s="34"/>
      <c r="AE1052" s="60"/>
      <c r="AF1052" s="34"/>
      <c r="AG1052" s="34"/>
      <c r="AH1052" s="34"/>
      <c r="AI1052" s="34"/>
      <c r="AJ1052" s="60"/>
      <c r="AK1052" s="34"/>
      <c r="AL1052" s="34"/>
      <c r="AM1052" s="34"/>
      <c r="AN1052" s="34"/>
      <c r="AO1052" s="34"/>
      <c r="AP1052" s="34"/>
      <c r="BC1052" s="34"/>
      <c r="BD1052" s="34"/>
      <c r="BE1052" s="34"/>
      <c r="BF1052" s="34"/>
      <c r="BG1052" s="34"/>
      <c r="BH1052" s="34"/>
      <c r="BI1052" s="34"/>
      <c r="BJ1052" s="34"/>
      <c r="BK1052" s="34"/>
      <c r="BL1052" s="67"/>
      <c r="BM1052" s="67"/>
      <c r="BN1052" s="34"/>
      <c r="BO1052" s="34"/>
      <c r="BP1052" s="34"/>
      <c r="BQ1052" s="34"/>
      <c r="BR1052" s="34"/>
      <c r="BS1052" s="67"/>
      <c r="BT1052" s="67"/>
      <c r="BU1052" s="34"/>
      <c r="BV1052" s="34"/>
      <c r="BW1052" s="34"/>
      <c r="BX1052" s="34"/>
      <c r="BY1052" s="34"/>
      <c r="BZ1052" s="34"/>
      <c r="CR1052" s="34"/>
      <c r="CS1052" s="34"/>
      <c r="CT1052" s="34"/>
      <c r="CU1052" s="34"/>
      <c r="CV1052" s="34"/>
      <c r="CW1052" s="34"/>
      <c r="CX1052" s="34"/>
      <c r="CY1052" s="34"/>
      <c r="CZ1052" s="34"/>
      <c r="DA1052" s="34"/>
      <c r="DB1052" s="34"/>
      <c r="DC1052" s="34"/>
      <c r="DD1052" s="34"/>
      <c r="DE1052" s="34"/>
      <c r="DF1052" s="58"/>
      <c r="DG1052" s="58"/>
      <c r="DH1052" s="58"/>
      <c r="DI1052" s="16"/>
    </row>
    <row r="1053" spans="4:113" ht="15.75" customHeight="1" x14ac:dyDescent="0.35">
      <c r="D1053" s="16"/>
      <c r="E1053" s="16"/>
      <c r="G1053" s="58"/>
      <c r="J1053" s="58"/>
      <c r="L1053" s="16"/>
      <c r="P1053" s="16"/>
      <c r="T1053" s="16"/>
      <c r="U1053" s="59"/>
      <c r="V1053" s="16"/>
      <c r="W1053" s="16"/>
      <c r="X1053" s="59"/>
      <c r="Y1053" s="16"/>
      <c r="Z1053" s="16"/>
      <c r="AA1053" s="59"/>
      <c r="AB1053" s="16"/>
      <c r="AC1053" s="16"/>
      <c r="AD1053" s="34"/>
      <c r="AE1053" s="60"/>
      <c r="AF1053" s="34"/>
      <c r="AG1053" s="34"/>
      <c r="AH1053" s="34"/>
      <c r="AI1053" s="34"/>
      <c r="AJ1053" s="60"/>
      <c r="AK1053" s="34"/>
      <c r="AL1053" s="34"/>
      <c r="AM1053" s="34"/>
      <c r="AN1053" s="34"/>
      <c r="AO1053" s="34"/>
      <c r="AP1053" s="34"/>
      <c r="BC1053" s="34"/>
      <c r="BD1053" s="34"/>
      <c r="BE1053" s="34"/>
      <c r="BF1053" s="34"/>
      <c r="BG1053" s="34"/>
      <c r="BH1053" s="34"/>
      <c r="BI1053" s="34"/>
      <c r="BJ1053" s="34"/>
      <c r="BK1053" s="34"/>
      <c r="BL1053" s="67"/>
      <c r="BM1053" s="67"/>
      <c r="BN1053" s="34"/>
      <c r="BO1053" s="34"/>
      <c r="BP1053" s="34"/>
      <c r="BQ1053" s="34"/>
      <c r="BR1053" s="34"/>
      <c r="BS1053" s="67"/>
      <c r="BT1053" s="67"/>
      <c r="BU1053" s="34"/>
      <c r="BV1053" s="34"/>
      <c r="BW1053" s="34"/>
      <c r="BX1053" s="34"/>
      <c r="BY1053" s="34"/>
      <c r="BZ1053" s="34"/>
      <c r="CR1053" s="34"/>
      <c r="CS1053" s="34"/>
      <c r="CT1053" s="34"/>
      <c r="CU1053" s="34"/>
      <c r="CV1053" s="34"/>
      <c r="CW1053" s="34"/>
      <c r="CX1053" s="34"/>
      <c r="CY1053" s="34"/>
      <c r="CZ1053" s="34"/>
      <c r="DA1053" s="34"/>
      <c r="DB1053" s="34"/>
      <c r="DC1053" s="34"/>
      <c r="DD1053" s="34"/>
      <c r="DE1053" s="34"/>
      <c r="DF1053" s="58"/>
      <c r="DG1053" s="58"/>
      <c r="DH1053" s="58"/>
      <c r="DI1053" s="16"/>
    </row>
    <row r="1054" spans="4:113" ht="15.75" customHeight="1" x14ac:dyDescent="0.35">
      <c r="D1054" s="16"/>
      <c r="E1054" s="16"/>
      <c r="G1054" s="58"/>
      <c r="J1054" s="58"/>
      <c r="L1054" s="16"/>
      <c r="P1054" s="16"/>
      <c r="T1054" s="16"/>
      <c r="U1054" s="59"/>
      <c r="V1054" s="16"/>
      <c r="W1054" s="16"/>
      <c r="X1054" s="59"/>
      <c r="Y1054" s="16"/>
      <c r="Z1054" s="16"/>
      <c r="AA1054" s="59"/>
      <c r="AB1054" s="16"/>
      <c r="AC1054" s="16"/>
      <c r="AD1054" s="34"/>
      <c r="AE1054" s="60"/>
      <c r="AF1054" s="34"/>
      <c r="AG1054" s="34"/>
      <c r="AH1054" s="34"/>
      <c r="AI1054" s="34"/>
      <c r="AJ1054" s="60"/>
      <c r="AK1054" s="34"/>
      <c r="AL1054" s="34"/>
      <c r="AM1054" s="34"/>
      <c r="AN1054" s="34"/>
      <c r="AO1054" s="34"/>
      <c r="AP1054" s="34"/>
      <c r="BC1054" s="34"/>
      <c r="BD1054" s="34"/>
      <c r="BE1054" s="34"/>
      <c r="BF1054" s="34"/>
      <c r="BG1054" s="34"/>
      <c r="BH1054" s="34"/>
      <c r="BI1054" s="34"/>
      <c r="BJ1054" s="34"/>
      <c r="BK1054" s="34"/>
      <c r="BL1054" s="67"/>
      <c r="BM1054" s="67"/>
      <c r="BN1054" s="34"/>
      <c r="BO1054" s="34"/>
      <c r="BP1054" s="34"/>
      <c r="BQ1054" s="34"/>
      <c r="BR1054" s="34"/>
      <c r="BS1054" s="67"/>
      <c r="BT1054" s="67"/>
      <c r="BU1054" s="34"/>
      <c r="BV1054" s="34"/>
      <c r="BW1054" s="34"/>
      <c r="BX1054" s="34"/>
      <c r="BY1054" s="34"/>
      <c r="BZ1054" s="34"/>
      <c r="CR1054" s="34"/>
      <c r="CS1054" s="34"/>
      <c r="CT1054" s="34"/>
      <c r="CU1054" s="34"/>
      <c r="CV1054" s="34"/>
      <c r="CW1054" s="34"/>
      <c r="CX1054" s="34"/>
      <c r="CY1054" s="34"/>
      <c r="CZ1054" s="34"/>
      <c r="DA1054" s="34"/>
      <c r="DB1054" s="34"/>
      <c r="DC1054" s="34"/>
      <c r="DD1054" s="34"/>
      <c r="DE1054" s="34"/>
      <c r="DF1054" s="58"/>
      <c r="DG1054" s="58"/>
      <c r="DH1054" s="58"/>
      <c r="DI1054" s="16"/>
    </row>
    <row r="1055" spans="4:113" ht="15.75" customHeight="1" x14ac:dyDescent="0.35">
      <c r="D1055" s="16"/>
      <c r="E1055" s="16"/>
      <c r="G1055" s="58"/>
      <c r="J1055" s="58"/>
      <c r="L1055" s="16"/>
      <c r="P1055" s="16"/>
      <c r="T1055" s="16"/>
      <c r="U1055" s="59"/>
      <c r="V1055" s="16"/>
      <c r="W1055" s="16"/>
      <c r="X1055" s="59"/>
      <c r="Y1055" s="16"/>
      <c r="Z1055" s="16"/>
      <c r="AA1055" s="59"/>
      <c r="AB1055" s="16"/>
      <c r="AC1055" s="16"/>
      <c r="AD1055" s="34"/>
      <c r="AE1055" s="60"/>
      <c r="AF1055" s="34"/>
      <c r="AG1055" s="34"/>
      <c r="AH1055" s="34"/>
      <c r="AI1055" s="34"/>
      <c r="AJ1055" s="60"/>
      <c r="AK1055" s="34"/>
      <c r="AL1055" s="34"/>
      <c r="AM1055" s="34"/>
      <c r="AN1055" s="34"/>
      <c r="AO1055" s="34"/>
      <c r="AP1055" s="34"/>
      <c r="BC1055" s="34"/>
      <c r="BD1055" s="34"/>
      <c r="BE1055" s="34"/>
      <c r="BF1055" s="34"/>
      <c r="BG1055" s="34"/>
      <c r="BH1055" s="34"/>
      <c r="BI1055" s="34"/>
      <c r="BJ1055" s="34"/>
      <c r="BK1055" s="34"/>
      <c r="BL1055" s="67"/>
      <c r="BM1055" s="67"/>
      <c r="BN1055" s="34"/>
      <c r="BO1055" s="34"/>
      <c r="BP1055" s="34"/>
      <c r="BQ1055" s="34"/>
      <c r="BR1055" s="34"/>
      <c r="BS1055" s="67"/>
      <c r="BT1055" s="67"/>
      <c r="BU1055" s="34"/>
      <c r="BV1055" s="34"/>
      <c r="BW1055" s="34"/>
      <c r="BX1055" s="34"/>
      <c r="BY1055" s="34"/>
      <c r="BZ1055" s="34"/>
      <c r="CR1055" s="34"/>
      <c r="CS1055" s="34"/>
      <c r="CT1055" s="34"/>
      <c r="CU1055" s="34"/>
      <c r="CV1055" s="34"/>
      <c r="CW1055" s="34"/>
      <c r="CX1055" s="34"/>
      <c r="CY1055" s="34"/>
      <c r="CZ1055" s="34"/>
      <c r="DA1055" s="34"/>
      <c r="DB1055" s="34"/>
      <c r="DC1055" s="34"/>
      <c r="DD1055" s="34"/>
      <c r="DE1055" s="34"/>
      <c r="DF1055" s="58"/>
      <c r="DG1055" s="58"/>
      <c r="DH1055" s="58"/>
      <c r="DI1055" s="16"/>
    </row>
    <row r="1056" spans="4:113" ht="15.75" customHeight="1" x14ac:dyDescent="0.35">
      <c r="D1056" s="16"/>
      <c r="E1056" s="16"/>
      <c r="G1056" s="58"/>
      <c r="J1056" s="58"/>
      <c r="L1056" s="16"/>
      <c r="P1056" s="16"/>
      <c r="T1056" s="16"/>
      <c r="U1056" s="59"/>
      <c r="V1056" s="16"/>
      <c r="W1056" s="16"/>
      <c r="X1056" s="59"/>
      <c r="Y1056" s="16"/>
      <c r="Z1056" s="16"/>
      <c r="AA1056" s="59"/>
      <c r="AB1056" s="16"/>
      <c r="AC1056" s="16"/>
      <c r="AD1056" s="34"/>
      <c r="AE1056" s="60"/>
      <c r="AF1056" s="34"/>
      <c r="AG1056" s="34"/>
      <c r="AH1056" s="34"/>
      <c r="AI1056" s="34"/>
      <c r="AJ1056" s="60"/>
      <c r="AK1056" s="34"/>
      <c r="AL1056" s="34"/>
      <c r="AM1056" s="34"/>
      <c r="AN1056" s="34"/>
      <c r="AO1056" s="34"/>
      <c r="AP1056" s="34"/>
      <c r="BC1056" s="34"/>
      <c r="BD1056" s="34"/>
      <c r="BE1056" s="34"/>
      <c r="BF1056" s="34"/>
      <c r="BG1056" s="34"/>
      <c r="BH1056" s="34"/>
      <c r="BI1056" s="34"/>
      <c r="BJ1056" s="34"/>
      <c r="BK1056" s="34"/>
      <c r="BL1056" s="67"/>
      <c r="BM1056" s="67"/>
      <c r="BN1056" s="34"/>
      <c r="BO1056" s="34"/>
      <c r="BP1056" s="34"/>
      <c r="BQ1056" s="34"/>
      <c r="BR1056" s="34"/>
      <c r="BS1056" s="67"/>
      <c r="BT1056" s="67"/>
      <c r="BU1056" s="34"/>
      <c r="BV1056" s="34"/>
      <c r="BW1056" s="34"/>
      <c r="BX1056" s="34"/>
      <c r="BY1056" s="34"/>
      <c r="BZ1056" s="34"/>
      <c r="CR1056" s="34"/>
      <c r="CS1056" s="34"/>
      <c r="CT1056" s="34"/>
      <c r="CU1056" s="34"/>
      <c r="CV1056" s="34"/>
      <c r="CW1056" s="34"/>
      <c r="CX1056" s="34"/>
      <c r="CY1056" s="34"/>
      <c r="CZ1056" s="34"/>
      <c r="DA1056" s="34"/>
      <c r="DB1056" s="34"/>
      <c r="DC1056" s="34"/>
      <c r="DD1056" s="34"/>
      <c r="DE1056" s="34"/>
      <c r="DF1056" s="58"/>
      <c r="DG1056" s="58"/>
      <c r="DH1056" s="58"/>
      <c r="DI1056" s="16"/>
    </row>
    <row r="1057" spans="4:113" ht="15.75" customHeight="1" x14ac:dyDescent="0.35">
      <c r="D1057" s="16"/>
      <c r="E1057" s="16"/>
      <c r="G1057" s="58"/>
      <c r="J1057" s="58"/>
      <c r="L1057" s="16"/>
      <c r="P1057" s="16"/>
      <c r="T1057" s="16"/>
      <c r="U1057" s="59"/>
      <c r="V1057" s="16"/>
      <c r="W1057" s="16"/>
      <c r="X1057" s="59"/>
      <c r="Y1057" s="16"/>
      <c r="Z1057" s="16"/>
      <c r="AA1057" s="59"/>
      <c r="AB1057" s="16"/>
      <c r="AC1057" s="16"/>
      <c r="AD1057" s="34"/>
      <c r="AE1057" s="60"/>
      <c r="AF1057" s="34"/>
      <c r="AG1057" s="34"/>
      <c r="AH1057" s="34"/>
      <c r="AI1057" s="34"/>
      <c r="AJ1057" s="60"/>
      <c r="AK1057" s="34"/>
      <c r="AL1057" s="34"/>
      <c r="AM1057" s="34"/>
      <c r="AN1057" s="34"/>
      <c r="AO1057" s="34"/>
      <c r="AP1057" s="34"/>
      <c r="BC1057" s="34"/>
      <c r="BD1057" s="34"/>
      <c r="BE1057" s="34"/>
      <c r="BF1057" s="34"/>
      <c r="BG1057" s="34"/>
      <c r="BH1057" s="34"/>
      <c r="BI1057" s="34"/>
      <c r="BJ1057" s="34"/>
      <c r="BK1057" s="34"/>
      <c r="BL1057" s="67"/>
      <c r="BM1057" s="67"/>
      <c r="BN1057" s="34"/>
      <c r="BO1057" s="34"/>
      <c r="BP1057" s="34"/>
      <c r="BQ1057" s="34"/>
      <c r="BR1057" s="34"/>
      <c r="BS1057" s="67"/>
      <c r="BT1057" s="67"/>
      <c r="BU1057" s="34"/>
      <c r="BV1057" s="34"/>
      <c r="BW1057" s="34"/>
      <c r="BX1057" s="34"/>
      <c r="BY1057" s="34"/>
      <c r="BZ1057" s="34"/>
      <c r="CR1057" s="34"/>
      <c r="CS1057" s="34"/>
      <c r="CT1057" s="34"/>
      <c r="CU1057" s="34"/>
      <c r="CV1057" s="34"/>
      <c r="CW1057" s="34"/>
      <c r="CX1057" s="34"/>
      <c r="CY1057" s="34"/>
      <c r="CZ1057" s="34"/>
      <c r="DA1057" s="34"/>
      <c r="DB1057" s="34"/>
      <c r="DC1057" s="34"/>
      <c r="DD1057" s="34"/>
      <c r="DE1057" s="34"/>
      <c r="DF1057" s="58"/>
      <c r="DG1057" s="58"/>
      <c r="DH1057" s="58"/>
      <c r="DI1057" s="16"/>
    </row>
    <row r="1058" spans="4:113" ht="15.75" customHeight="1" x14ac:dyDescent="0.35">
      <c r="D1058" s="16"/>
      <c r="E1058" s="16"/>
      <c r="G1058" s="58"/>
      <c r="J1058" s="58"/>
      <c r="L1058" s="16"/>
      <c r="P1058" s="16"/>
      <c r="T1058" s="16"/>
      <c r="U1058" s="59"/>
      <c r="V1058" s="16"/>
      <c r="W1058" s="16"/>
      <c r="X1058" s="59"/>
      <c r="Y1058" s="16"/>
      <c r="Z1058" s="16"/>
      <c r="AA1058" s="59"/>
      <c r="AB1058" s="16"/>
      <c r="AC1058" s="16"/>
      <c r="AD1058" s="34"/>
      <c r="AE1058" s="60"/>
      <c r="AF1058" s="34"/>
      <c r="AG1058" s="34"/>
      <c r="AH1058" s="34"/>
      <c r="AI1058" s="34"/>
      <c r="AJ1058" s="60"/>
      <c r="AK1058" s="34"/>
      <c r="AL1058" s="34"/>
      <c r="AM1058" s="34"/>
      <c r="AN1058" s="34"/>
      <c r="AO1058" s="34"/>
      <c r="AP1058" s="34"/>
      <c r="BC1058" s="34"/>
      <c r="BD1058" s="34"/>
      <c r="BE1058" s="34"/>
      <c r="BF1058" s="34"/>
      <c r="BG1058" s="34"/>
      <c r="BH1058" s="34"/>
      <c r="BI1058" s="34"/>
      <c r="BJ1058" s="34"/>
      <c r="BK1058" s="34"/>
      <c r="BL1058" s="67"/>
      <c r="BM1058" s="67"/>
      <c r="BN1058" s="34"/>
      <c r="BO1058" s="34"/>
      <c r="BP1058" s="34"/>
      <c r="BQ1058" s="34"/>
      <c r="BR1058" s="34"/>
      <c r="BS1058" s="67"/>
      <c r="BT1058" s="67"/>
      <c r="BU1058" s="34"/>
      <c r="BV1058" s="34"/>
      <c r="BW1058" s="34"/>
      <c r="BX1058" s="34"/>
      <c r="BY1058" s="34"/>
      <c r="BZ1058" s="34"/>
      <c r="CR1058" s="34"/>
      <c r="CS1058" s="34"/>
      <c r="CT1058" s="34"/>
      <c r="CU1058" s="34"/>
      <c r="CV1058" s="34"/>
      <c r="CW1058" s="34"/>
      <c r="CX1058" s="34"/>
      <c r="CY1058" s="34"/>
      <c r="CZ1058" s="34"/>
      <c r="DA1058" s="34"/>
      <c r="DB1058" s="34"/>
      <c r="DC1058" s="34"/>
      <c r="DD1058" s="34"/>
      <c r="DE1058" s="34"/>
      <c r="DF1058" s="58"/>
      <c r="DG1058" s="58"/>
      <c r="DH1058" s="58"/>
      <c r="DI1058" s="16"/>
    </row>
    <row r="1059" spans="4:113" ht="15.75" customHeight="1" x14ac:dyDescent="0.35">
      <c r="D1059" s="16"/>
      <c r="E1059" s="16"/>
      <c r="G1059" s="58"/>
      <c r="J1059" s="58"/>
      <c r="L1059" s="16"/>
      <c r="P1059" s="16"/>
      <c r="T1059" s="16"/>
      <c r="U1059" s="59"/>
      <c r="V1059" s="16"/>
      <c r="W1059" s="16"/>
      <c r="X1059" s="59"/>
      <c r="Y1059" s="16"/>
      <c r="Z1059" s="16"/>
      <c r="AA1059" s="59"/>
      <c r="AB1059" s="16"/>
      <c r="AC1059" s="16"/>
      <c r="AD1059" s="34"/>
      <c r="AE1059" s="60"/>
      <c r="AF1059" s="34"/>
      <c r="AG1059" s="34"/>
      <c r="AH1059" s="34"/>
      <c r="AI1059" s="34"/>
      <c r="AJ1059" s="60"/>
      <c r="AK1059" s="34"/>
      <c r="AL1059" s="34"/>
      <c r="AM1059" s="34"/>
      <c r="AN1059" s="34"/>
      <c r="AO1059" s="34"/>
      <c r="AP1059" s="34"/>
      <c r="BC1059" s="34"/>
      <c r="BD1059" s="34"/>
      <c r="BE1059" s="34"/>
      <c r="BF1059" s="34"/>
      <c r="BG1059" s="34"/>
      <c r="BH1059" s="34"/>
      <c r="BI1059" s="34"/>
      <c r="BJ1059" s="34"/>
      <c r="BK1059" s="34"/>
      <c r="BL1059" s="67"/>
      <c r="BM1059" s="67"/>
      <c r="BN1059" s="34"/>
      <c r="BO1059" s="34"/>
      <c r="BP1059" s="34"/>
      <c r="BQ1059" s="34"/>
      <c r="BR1059" s="34"/>
      <c r="BS1059" s="67"/>
      <c r="BT1059" s="67"/>
      <c r="BU1059" s="34"/>
      <c r="BV1059" s="34"/>
      <c r="BW1059" s="34"/>
      <c r="BX1059" s="34"/>
      <c r="BY1059" s="34"/>
      <c r="BZ1059" s="34"/>
      <c r="CR1059" s="34"/>
      <c r="CS1059" s="34"/>
      <c r="CT1059" s="34"/>
      <c r="CU1059" s="34"/>
      <c r="CV1059" s="34"/>
      <c r="CW1059" s="34"/>
      <c r="CX1059" s="34"/>
      <c r="CY1059" s="34"/>
      <c r="CZ1059" s="34"/>
      <c r="DA1059" s="34"/>
      <c r="DB1059" s="34"/>
      <c r="DC1059" s="34"/>
      <c r="DD1059" s="34"/>
      <c r="DE1059" s="34"/>
      <c r="DF1059" s="58"/>
      <c r="DG1059" s="58"/>
      <c r="DH1059" s="58"/>
      <c r="DI1059" s="16"/>
    </row>
    <row r="1060" spans="4:113" ht="15.75" customHeight="1" x14ac:dyDescent="0.35">
      <c r="D1060" s="16"/>
      <c r="E1060" s="16"/>
      <c r="G1060" s="58"/>
      <c r="J1060" s="58"/>
      <c r="L1060" s="16"/>
      <c r="P1060" s="16"/>
      <c r="T1060" s="16"/>
      <c r="U1060" s="59"/>
      <c r="V1060" s="16"/>
      <c r="W1060" s="16"/>
      <c r="X1060" s="59"/>
      <c r="Y1060" s="16"/>
      <c r="Z1060" s="16"/>
      <c r="AA1060" s="59"/>
      <c r="AB1060" s="16"/>
      <c r="AC1060" s="16"/>
      <c r="AD1060" s="34"/>
      <c r="AE1060" s="60"/>
      <c r="AF1060" s="34"/>
      <c r="AG1060" s="34"/>
      <c r="AH1060" s="34"/>
      <c r="AI1060" s="34"/>
      <c r="AJ1060" s="60"/>
      <c r="AK1060" s="34"/>
      <c r="AL1060" s="34"/>
      <c r="AM1060" s="34"/>
      <c r="AN1060" s="34"/>
      <c r="AO1060" s="34"/>
      <c r="AP1060" s="34"/>
      <c r="BC1060" s="34"/>
      <c r="BD1060" s="34"/>
      <c r="BE1060" s="34"/>
      <c r="BF1060" s="34"/>
      <c r="BG1060" s="34"/>
      <c r="BH1060" s="34"/>
      <c r="BI1060" s="34"/>
      <c r="BJ1060" s="34"/>
      <c r="BK1060" s="34"/>
      <c r="BL1060" s="67"/>
      <c r="BM1060" s="67"/>
      <c r="BN1060" s="34"/>
      <c r="BO1060" s="34"/>
      <c r="BP1060" s="34"/>
      <c r="BQ1060" s="34"/>
      <c r="BR1060" s="34"/>
      <c r="BS1060" s="67"/>
      <c r="BT1060" s="67"/>
      <c r="BU1060" s="34"/>
      <c r="BV1060" s="34"/>
      <c r="BW1060" s="34"/>
      <c r="BX1060" s="34"/>
      <c r="BY1060" s="34"/>
      <c r="BZ1060" s="34"/>
      <c r="CR1060" s="34"/>
      <c r="CS1060" s="34"/>
      <c r="CT1060" s="34"/>
      <c r="CU1060" s="34"/>
      <c r="CV1060" s="34"/>
      <c r="CW1060" s="34"/>
      <c r="CX1060" s="34"/>
      <c r="CY1060" s="34"/>
      <c r="CZ1060" s="34"/>
      <c r="DA1060" s="34"/>
      <c r="DB1060" s="34"/>
      <c r="DC1060" s="34"/>
      <c r="DD1060" s="34"/>
      <c r="DE1060" s="34"/>
      <c r="DF1060" s="58"/>
      <c r="DG1060" s="58"/>
      <c r="DH1060" s="58"/>
      <c r="DI1060" s="16"/>
    </row>
    <row r="1061" spans="4:113" ht="15.75" customHeight="1" x14ac:dyDescent="0.35">
      <c r="D1061" s="16"/>
      <c r="E1061" s="16"/>
      <c r="G1061" s="58"/>
      <c r="J1061" s="58"/>
      <c r="L1061" s="16"/>
      <c r="P1061" s="16"/>
      <c r="T1061" s="16"/>
      <c r="U1061" s="59"/>
      <c r="V1061" s="16"/>
      <c r="W1061" s="16"/>
      <c r="X1061" s="59"/>
      <c r="Y1061" s="16"/>
      <c r="Z1061" s="16"/>
      <c r="AA1061" s="59"/>
      <c r="AB1061" s="16"/>
      <c r="AC1061" s="16"/>
      <c r="AD1061" s="34"/>
      <c r="AE1061" s="60"/>
      <c r="AF1061" s="34"/>
      <c r="AG1061" s="34"/>
      <c r="AH1061" s="34"/>
      <c r="AI1061" s="34"/>
      <c r="AJ1061" s="60"/>
      <c r="AK1061" s="34"/>
      <c r="AL1061" s="34"/>
      <c r="AM1061" s="34"/>
      <c r="AN1061" s="34"/>
      <c r="AO1061" s="34"/>
      <c r="AP1061" s="34"/>
      <c r="BC1061" s="34"/>
      <c r="BD1061" s="34"/>
      <c r="BE1061" s="34"/>
      <c r="BF1061" s="34"/>
      <c r="BG1061" s="34"/>
      <c r="BH1061" s="34"/>
      <c r="BI1061" s="34"/>
      <c r="BJ1061" s="34"/>
      <c r="BK1061" s="34"/>
      <c r="BL1061" s="67"/>
      <c r="BM1061" s="67"/>
      <c r="BN1061" s="34"/>
      <c r="BO1061" s="34"/>
      <c r="BP1061" s="34"/>
      <c r="BQ1061" s="34"/>
      <c r="BR1061" s="34"/>
      <c r="BS1061" s="67"/>
      <c r="BT1061" s="67"/>
      <c r="BU1061" s="34"/>
      <c r="BV1061" s="34"/>
      <c r="BW1061" s="34"/>
      <c r="BX1061" s="34"/>
      <c r="BY1061" s="34"/>
      <c r="BZ1061" s="34"/>
      <c r="CR1061" s="34"/>
      <c r="CS1061" s="34"/>
      <c r="CT1061" s="34"/>
      <c r="CU1061" s="34"/>
      <c r="CV1061" s="34"/>
      <c r="CW1061" s="34"/>
      <c r="CX1061" s="34"/>
      <c r="CY1061" s="34"/>
      <c r="CZ1061" s="34"/>
      <c r="DA1061" s="34"/>
      <c r="DB1061" s="34"/>
      <c r="DC1061" s="34"/>
      <c r="DD1061" s="34"/>
      <c r="DE1061" s="34"/>
      <c r="DF1061" s="58"/>
      <c r="DG1061" s="58"/>
      <c r="DH1061" s="58"/>
      <c r="DI1061" s="16"/>
    </row>
    <row r="1062" spans="4:113" ht="15.75" customHeight="1" x14ac:dyDescent="0.35">
      <c r="D1062" s="16"/>
      <c r="E1062" s="16"/>
      <c r="G1062" s="58"/>
      <c r="J1062" s="58"/>
      <c r="L1062" s="16"/>
      <c r="P1062" s="16"/>
      <c r="T1062" s="16"/>
      <c r="U1062" s="59"/>
      <c r="V1062" s="16"/>
      <c r="W1062" s="16"/>
      <c r="X1062" s="59"/>
      <c r="Y1062" s="16"/>
      <c r="Z1062" s="16"/>
      <c r="AA1062" s="59"/>
      <c r="AB1062" s="16"/>
      <c r="AC1062" s="16"/>
      <c r="AD1062" s="34"/>
      <c r="AE1062" s="60"/>
      <c r="AF1062" s="34"/>
      <c r="AG1062" s="34"/>
      <c r="AH1062" s="34"/>
      <c r="AI1062" s="34"/>
      <c r="AJ1062" s="60"/>
      <c r="AK1062" s="34"/>
      <c r="AL1062" s="34"/>
      <c r="AM1062" s="34"/>
      <c r="AN1062" s="34"/>
      <c r="AO1062" s="34"/>
      <c r="AP1062" s="34"/>
      <c r="BC1062" s="34"/>
      <c r="BD1062" s="34"/>
      <c r="BE1062" s="34"/>
      <c r="BF1062" s="34"/>
      <c r="BG1062" s="34"/>
      <c r="BH1062" s="34"/>
      <c r="BI1062" s="34"/>
      <c r="BJ1062" s="34"/>
      <c r="BK1062" s="34"/>
      <c r="BL1062" s="67"/>
      <c r="BM1062" s="67"/>
      <c r="BN1062" s="34"/>
      <c r="BO1062" s="34"/>
      <c r="BP1062" s="34"/>
      <c r="BQ1062" s="34"/>
      <c r="BR1062" s="34"/>
      <c r="BS1062" s="67"/>
      <c r="BT1062" s="67"/>
      <c r="BU1062" s="34"/>
      <c r="BV1062" s="34"/>
      <c r="BW1062" s="34"/>
      <c r="BX1062" s="34"/>
      <c r="BY1062" s="34"/>
      <c r="BZ1062" s="34"/>
      <c r="CR1062" s="34"/>
      <c r="CS1062" s="34"/>
      <c r="CT1062" s="34"/>
      <c r="CU1062" s="34"/>
      <c r="CV1062" s="34"/>
      <c r="CW1062" s="34"/>
      <c r="CX1062" s="34"/>
      <c r="CY1062" s="34"/>
      <c r="CZ1062" s="34"/>
      <c r="DA1062" s="34"/>
      <c r="DB1062" s="34"/>
      <c r="DC1062" s="34"/>
      <c r="DD1062" s="34"/>
      <c r="DE1062" s="34"/>
      <c r="DF1062" s="58"/>
      <c r="DG1062" s="58"/>
      <c r="DH1062" s="58"/>
      <c r="DI1062" s="16"/>
    </row>
    <row r="1063" spans="4:113" ht="15.75" customHeight="1" x14ac:dyDescent="0.35">
      <c r="D1063" s="16"/>
      <c r="E1063" s="16"/>
      <c r="G1063" s="58"/>
      <c r="J1063" s="58"/>
      <c r="L1063" s="16"/>
      <c r="P1063" s="16"/>
      <c r="T1063" s="16"/>
      <c r="U1063" s="59"/>
      <c r="V1063" s="16"/>
      <c r="W1063" s="16"/>
      <c r="X1063" s="59"/>
      <c r="Y1063" s="16"/>
      <c r="Z1063" s="16"/>
      <c r="AA1063" s="59"/>
      <c r="AB1063" s="16"/>
      <c r="AC1063" s="16"/>
      <c r="AD1063" s="34"/>
      <c r="AE1063" s="60"/>
      <c r="AF1063" s="34"/>
      <c r="AG1063" s="34"/>
      <c r="AH1063" s="34"/>
      <c r="AI1063" s="34"/>
      <c r="AJ1063" s="60"/>
      <c r="AK1063" s="34"/>
      <c r="AL1063" s="34"/>
      <c r="AM1063" s="34"/>
      <c r="AN1063" s="34"/>
      <c r="AO1063" s="34"/>
      <c r="AP1063" s="34"/>
      <c r="BC1063" s="34"/>
      <c r="BD1063" s="34"/>
      <c r="BE1063" s="34"/>
      <c r="BF1063" s="34"/>
      <c r="BG1063" s="34"/>
      <c r="BH1063" s="34"/>
      <c r="BI1063" s="34"/>
      <c r="BJ1063" s="34"/>
      <c r="BK1063" s="34"/>
      <c r="BL1063" s="67"/>
      <c r="BM1063" s="67"/>
      <c r="BN1063" s="34"/>
      <c r="BO1063" s="34"/>
      <c r="BP1063" s="34"/>
      <c r="BQ1063" s="34"/>
      <c r="BR1063" s="34"/>
      <c r="BS1063" s="67"/>
      <c r="BT1063" s="67"/>
      <c r="BU1063" s="34"/>
      <c r="BV1063" s="34"/>
      <c r="BW1063" s="34"/>
      <c r="BX1063" s="34"/>
      <c r="BY1063" s="34"/>
      <c r="BZ1063" s="34"/>
      <c r="CR1063" s="34"/>
      <c r="CS1063" s="34"/>
      <c r="CT1063" s="34"/>
      <c r="CU1063" s="34"/>
      <c r="CV1063" s="34"/>
      <c r="CW1063" s="34"/>
      <c r="CX1063" s="34"/>
      <c r="CY1063" s="34"/>
      <c r="CZ1063" s="34"/>
      <c r="DA1063" s="34"/>
      <c r="DB1063" s="34"/>
      <c r="DC1063" s="34"/>
      <c r="DD1063" s="34"/>
      <c r="DE1063" s="34"/>
      <c r="DF1063" s="58"/>
      <c r="DG1063" s="58"/>
      <c r="DH1063" s="58"/>
      <c r="DI1063" s="16"/>
    </row>
    <row r="1064" spans="4:113" ht="15.75" customHeight="1" x14ac:dyDescent="0.35">
      <c r="D1064" s="16"/>
      <c r="E1064" s="16"/>
      <c r="G1064" s="58"/>
      <c r="J1064" s="58"/>
      <c r="L1064" s="16"/>
      <c r="P1064" s="16"/>
      <c r="T1064" s="16"/>
      <c r="U1064" s="59"/>
      <c r="V1064" s="16"/>
      <c r="W1064" s="16"/>
      <c r="X1064" s="59"/>
      <c r="Y1064" s="16"/>
      <c r="Z1064" s="16"/>
      <c r="AA1064" s="59"/>
      <c r="AB1064" s="16"/>
      <c r="AC1064" s="16"/>
      <c r="AD1064" s="34"/>
      <c r="AE1064" s="60"/>
      <c r="AF1064" s="34"/>
      <c r="AG1064" s="34"/>
      <c r="AH1064" s="34"/>
      <c r="AI1064" s="34"/>
      <c r="AJ1064" s="60"/>
      <c r="AK1064" s="34"/>
      <c r="AL1064" s="34"/>
      <c r="AM1064" s="34"/>
      <c r="AN1064" s="34"/>
      <c r="AO1064" s="34"/>
      <c r="AP1064" s="34"/>
      <c r="BC1064" s="34"/>
      <c r="BD1064" s="34"/>
      <c r="BE1064" s="34"/>
      <c r="BF1064" s="34"/>
      <c r="BG1064" s="34"/>
      <c r="BH1064" s="34"/>
      <c r="BI1064" s="34"/>
      <c r="BJ1064" s="34"/>
      <c r="BK1064" s="34"/>
      <c r="BL1064" s="67"/>
      <c r="BM1064" s="67"/>
      <c r="BN1064" s="34"/>
      <c r="BO1064" s="34"/>
      <c r="BP1064" s="34"/>
      <c r="BQ1064" s="34"/>
      <c r="BR1064" s="34"/>
      <c r="BS1064" s="67"/>
      <c r="BT1064" s="67"/>
      <c r="BU1064" s="34"/>
      <c r="BV1064" s="34"/>
      <c r="BW1064" s="34"/>
      <c r="BX1064" s="34"/>
      <c r="BY1064" s="34"/>
      <c r="BZ1064" s="34"/>
      <c r="CR1064" s="34"/>
      <c r="CS1064" s="34"/>
      <c r="CT1064" s="34"/>
      <c r="CU1064" s="34"/>
      <c r="CV1064" s="34"/>
      <c r="CW1064" s="34"/>
      <c r="CX1064" s="34"/>
      <c r="CY1064" s="34"/>
      <c r="CZ1064" s="34"/>
      <c r="DA1064" s="34"/>
      <c r="DB1064" s="34"/>
      <c r="DC1064" s="34"/>
      <c r="DD1064" s="34"/>
      <c r="DE1064" s="34"/>
      <c r="DF1064" s="58"/>
      <c r="DG1064" s="58"/>
      <c r="DH1064" s="58"/>
      <c r="DI1064" s="16"/>
    </row>
    <row r="1065" spans="4:113" ht="15.75" customHeight="1" x14ac:dyDescent="0.35">
      <c r="D1065" s="16"/>
      <c r="E1065" s="16"/>
      <c r="G1065" s="58"/>
      <c r="J1065" s="58"/>
      <c r="L1065" s="16"/>
      <c r="P1065" s="16"/>
      <c r="T1065" s="16"/>
      <c r="U1065" s="59"/>
      <c r="V1065" s="16"/>
      <c r="W1065" s="16"/>
      <c r="X1065" s="59"/>
      <c r="Y1065" s="16"/>
      <c r="Z1065" s="16"/>
      <c r="AA1065" s="59"/>
      <c r="AB1065" s="16"/>
      <c r="AC1065" s="16"/>
      <c r="AD1065" s="34"/>
      <c r="AE1065" s="60"/>
      <c r="AF1065" s="34"/>
      <c r="AG1065" s="34"/>
      <c r="AH1065" s="34"/>
      <c r="AI1065" s="34"/>
      <c r="AJ1065" s="60"/>
      <c r="AK1065" s="34"/>
      <c r="AL1065" s="34"/>
      <c r="AM1065" s="34"/>
      <c r="AN1065" s="34"/>
      <c r="AO1065" s="34"/>
      <c r="AP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67"/>
      <c r="BM1065" s="67"/>
      <c r="BN1065" s="34"/>
      <c r="BO1065" s="34"/>
      <c r="BP1065" s="34"/>
      <c r="BQ1065" s="34"/>
      <c r="BR1065" s="34"/>
      <c r="BS1065" s="67"/>
      <c r="BT1065" s="67"/>
      <c r="BU1065" s="34"/>
      <c r="BV1065" s="34"/>
      <c r="BW1065" s="34"/>
      <c r="BX1065" s="34"/>
      <c r="BY1065" s="34"/>
      <c r="BZ1065" s="34"/>
      <c r="CR1065" s="34"/>
      <c r="CS1065" s="34"/>
      <c r="CT1065" s="34"/>
      <c r="CU1065" s="34"/>
      <c r="CV1065" s="34"/>
      <c r="CW1065" s="34"/>
      <c r="CX1065" s="34"/>
      <c r="CY1065" s="34"/>
      <c r="CZ1065" s="34"/>
      <c r="DA1065" s="34"/>
      <c r="DB1065" s="34"/>
      <c r="DC1065" s="34"/>
      <c r="DD1065" s="34"/>
      <c r="DE1065" s="34"/>
      <c r="DF1065" s="58"/>
      <c r="DG1065" s="58"/>
      <c r="DH1065" s="58"/>
      <c r="DI1065" s="16"/>
    </row>
    <row r="1066" spans="4:113" ht="15.75" customHeight="1" x14ac:dyDescent="0.35">
      <c r="D1066" s="16"/>
      <c r="E1066" s="16"/>
      <c r="G1066" s="58"/>
      <c r="J1066" s="58"/>
      <c r="L1066" s="16"/>
      <c r="P1066" s="16"/>
      <c r="T1066" s="16"/>
      <c r="U1066" s="59"/>
      <c r="V1066" s="16"/>
      <c r="W1066" s="16"/>
      <c r="X1066" s="59"/>
      <c r="Y1066" s="16"/>
      <c r="Z1066" s="16"/>
      <c r="AA1066" s="59"/>
      <c r="AB1066" s="16"/>
      <c r="AC1066" s="16"/>
      <c r="AD1066" s="34"/>
      <c r="AE1066" s="60"/>
      <c r="AF1066" s="34"/>
      <c r="AG1066" s="34"/>
      <c r="AH1066" s="34"/>
      <c r="AI1066" s="34"/>
      <c r="AJ1066" s="60"/>
      <c r="AK1066" s="34"/>
      <c r="AL1066" s="34"/>
      <c r="AM1066" s="34"/>
      <c r="AN1066" s="34"/>
      <c r="AO1066" s="34"/>
      <c r="AP1066" s="34"/>
      <c r="BC1066" s="34"/>
      <c r="BD1066" s="34"/>
      <c r="BE1066" s="34"/>
      <c r="BF1066" s="34"/>
      <c r="BG1066" s="34"/>
      <c r="BH1066" s="34"/>
      <c r="BI1066" s="34"/>
      <c r="BJ1066" s="34"/>
      <c r="BK1066" s="34"/>
      <c r="BL1066" s="67"/>
      <c r="BM1066" s="67"/>
      <c r="BN1066" s="34"/>
      <c r="BO1066" s="34"/>
      <c r="BP1066" s="34"/>
      <c r="BQ1066" s="34"/>
      <c r="BR1066" s="34"/>
      <c r="BS1066" s="67"/>
      <c r="BT1066" s="67"/>
      <c r="BU1066" s="34"/>
      <c r="BV1066" s="34"/>
      <c r="BW1066" s="34"/>
      <c r="BX1066" s="34"/>
      <c r="BY1066" s="34"/>
      <c r="BZ1066" s="34"/>
      <c r="CR1066" s="34"/>
      <c r="CS1066" s="34"/>
      <c r="CT1066" s="34"/>
      <c r="CU1066" s="34"/>
      <c r="CV1066" s="34"/>
      <c r="CW1066" s="34"/>
      <c r="CX1066" s="34"/>
      <c r="CY1066" s="34"/>
      <c r="CZ1066" s="34"/>
      <c r="DA1066" s="34"/>
      <c r="DB1066" s="34"/>
      <c r="DC1066" s="34"/>
      <c r="DD1066" s="34"/>
      <c r="DE1066" s="34"/>
      <c r="DF1066" s="58"/>
      <c r="DG1066" s="58"/>
      <c r="DH1066" s="58"/>
      <c r="DI1066" s="16"/>
    </row>
    <row r="1067" spans="4:113" ht="15.75" customHeight="1" x14ac:dyDescent="0.35">
      <c r="D1067" s="16"/>
      <c r="E1067" s="16"/>
      <c r="G1067" s="58"/>
      <c r="J1067" s="58"/>
      <c r="L1067" s="16"/>
      <c r="P1067" s="16"/>
      <c r="T1067" s="16"/>
      <c r="U1067" s="59"/>
      <c r="V1067" s="16"/>
      <c r="W1067" s="16"/>
      <c r="X1067" s="59"/>
      <c r="Y1067" s="16"/>
      <c r="Z1067" s="16"/>
      <c r="AA1067" s="59"/>
      <c r="AB1067" s="16"/>
      <c r="AC1067" s="16"/>
      <c r="AD1067" s="34"/>
      <c r="AE1067" s="60"/>
      <c r="AF1067" s="34"/>
      <c r="AG1067" s="34"/>
      <c r="AH1067" s="34"/>
      <c r="AI1067" s="34"/>
      <c r="AJ1067" s="60"/>
      <c r="AK1067" s="34"/>
      <c r="AL1067" s="34"/>
      <c r="AM1067" s="34"/>
      <c r="AN1067" s="34"/>
      <c r="AO1067" s="34"/>
      <c r="AP1067" s="34"/>
      <c r="BC1067" s="34"/>
      <c r="BD1067" s="34"/>
      <c r="BE1067" s="34"/>
      <c r="BF1067" s="34"/>
      <c r="BG1067" s="34"/>
      <c r="BH1067" s="34"/>
      <c r="BI1067" s="34"/>
      <c r="BJ1067" s="34"/>
      <c r="BK1067" s="34"/>
      <c r="BL1067" s="67"/>
      <c r="BM1067" s="67"/>
      <c r="BN1067" s="34"/>
      <c r="BO1067" s="34"/>
      <c r="BP1067" s="34"/>
      <c r="BQ1067" s="34"/>
      <c r="BR1067" s="34"/>
      <c r="BS1067" s="67"/>
      <c r="BT1067" s="67"/>
      <c r="BU1067" s="34"/>
      <c r="BV1067" s="34"/>
      <c r="BW1067" s="34"/>
      <c r="BX1067" s="34"/>
      <c r="BY1067" s="34"/>
      <c r="BZ1067" s="34"/>
      <c r="CR1067" s="34"/>
      <c r="CS1067" s="34"/>
      <c r="CT1067" s="34"/>
      <c r="CU1067" s="34"/>
      <c r="CV1067" s="34"/>
      <c r="CW1067" s="34"/>
      <c r="CX1067" s="34"/>
      <c r="CY1067" s="34"/>
      <c r="CZ1067" s="34"/>
      <c r="DA1067" s="34"/>
      <c r="DB1067" s="34"/>
      <c r="DC1067" s="34"/>
      <c r="DD1067" s="34"/>
      <c r="DE1067" s="34"/>
      <c r="DF1067" s="58"/>
      <c r="DG1067" s="58"/>
      <c r="DH1067" s="58"/>
      <c r="DI1067" s="16"/>
    </row>
    <row r="1068" spans="4:113" ht="15.75" customHeight="1" x14ac:dyDescent="0.35">
      <c r="D1068" s="16"/>
      <c r="E1068" s="16"/>
      <c r="G1068" s="58"/>
      <c r="J1068" s="58"/>
      <c r="L1068" s="16"/>
      <c r="P1068" s="16"/>
      <c r="T1068" s="16"/>
      <c r="U1068" s="59"/>
      <c r="V1068" s="16"/>
      <c r="W1068" s="16"/>
      <c r="X1068" s="59"/>
      <c r="Y1068" s="16"/>
      <c r="Z1068" s="16"/>
      <c r="AA1068" s="59"/>
      <c r="AB1068" s="16"/>
      <c r="AC1068" s="16"/>
      <c r="AD1068" s="34"/>
      <c r="AE1068" s="60"/>
      <c r="AF1068" s="34"/>
      <c r="AG1068" s="34"/>
      <c r="AH1068" s="34"/>
      <c r="AI1068" s="34"/>
      <c r="AJ1068" s="60"/>
      <c r="AK1068" s="34"/>
      <c r="AL1068" s="34"/>
      <c r="AM1068" s="34"/>
      <c r="AN1068" s="34"/>
      <c r="AO1068" s="34"/>
      <c r="AP1068" s="34"/>
      <c r="BC1068" s="34"/>
      <c r="BD1068" s="34"/>
      <c r="BE1068" s="34"/>
      <c r="BF1068" s="34"/>
      <c r="BG1068" s="34"/>
      <c r="BH1068" s="34"/>
      <c r="BI1068" s="34"/>
      <c r="BJ1068" s="34"/>
      <c r="BK1068" s="34"/>
      <c r="BL1068" s="67"/>
      <c r="BM1068" s="67"/>
      <c r="BN1068" s="34"/>
      <c r="BO1068" s="34"/>
      <c r="BP1068" s="34"/>
      <c r="BQ1068" s="34"/>
      <c r="BR1068" s="34"/>
      <c r="BS1068" s="67"/>
      <c r="BT1068" s="67"/>
      <c r="BU1068" s="34"/>
      <c r="BV1068" s="34"/>
      <c r="BW1068" s="34"/>
      <c r="BX1068" s="34"/>
      <c r="BY1068" s="34"/>
      <c r="BZ1068" s="34"/>
      <c r="CR1068" s="34"/>
      <c r="CS1068" s="34"/>
      <c r="CT1068" s="34"/>
      <c r="CU1068" s="34"/>
      <c r="CV1068" s="34"/>
      <c r="CW1068" s="34"/>
      <c r="CX1068" s="34"/>
      <c r="CY1068" s="34"/>
      <c r="CZ1068" s="34"/>
      <c r="DA1068" s="34"/>
      <c r="DB1068" s="34"/>
      <c r="DC1068" s="34"/>
      <c r="DD1068" s="34"/>
      <c r="DE1068" s="34"/>
      <c r="DF1068" s="58"/>
      <c r="DG1068" s="58"/>
      <c r="DH1068" s="58"/>
      <c r="DI1068" s="16"/>
    </row>
    <row r="1069" spans="4:113" ht="15.75" customHeight="1" x14ac:dyDescent="0.35">
      <c r="D1069" s="16"/>
      <c r="E1069" s="16"/>
      <c r="G1069" s="58"/>
      <c r="J1069" s="58"/>
      <c r="L1069" s="16"/>
      <c r="P1069" s="16"/>
      <c r="T1069" s="16"/>
      <c r="U1069" s="59"/>
      <c r="V1069" s="16"/>
      <c r="W1069" s="16"/>
      <c r="X1069" s="59"/>
      <c r="Y1069" s="16"/>
      <c r="Z1069" s="16"/>
      <c r="AA1069" s="59"/>
      <c r="AB1069" s="16"/>
      <c r="AC1069" s="16"/>
      <c r="AD1069" s="34"/>
      <c r="AE1069" s="60"/>
      <c r="AF1069" s="34"/>
      <c r="AG1069" s="34"/>
      <c r="AH1069" s="34"/>
      <c r="AI1069" s="34"/>
      <c r="AJ1069" s="60"/>
      <c r="AK1069" s="34"/>
      <c r="AL1069" s="34"/>
      <c r="AM1069" s="34"/>
      <c r="AN1069" s="34"/>
      <c r="AO1069" s="34"/>
      <c r="AP1069" s="34"/>
      <c r="BC1069" s="34"/>
      <c r="BD1069" s="34"/>
      <c r="BE1069" s="34"/>
      <c r="BF1069" s="34"/>
      <c r="BG1069" s="34"/>
      <c r="BH1069" s="34"/>
      <c r="BI1069" s="34"/>
      <c r="BJ1069" s="34"/>
      <c r="BK1069" s="34"/>
      <c r="BL1069" s="67"/>
      <c r="BM1069" s="67"/>
      <c r="BN1069" s="34"/>
      <c r="BO1069" s="34"/>
      <c r="BP1069" s="34"/>
      <c r="BQ1069" s="34"/>
      <c r="BR1069" s="34"/>
      <c r="BS1069" s="67"/>
      <c r="BT1069" s="67"/>
      <c r="BU1069" s="34"/>
      <c r="BV1069" s="34"/>
      <c r="BW1069" s="34"/>
      <c r="BX1069" s="34"/>
      <c r="BY1069" s="34"/>
      <c r="BZ1069" s="34"/>
      <c r="CR1069" s="34"/>
      <c r="CS1069" s="34"/>
      <c r="CT1069" s="34"/>
      <c r="CU1069" s="34"/>
      <c r="CV1069" s="34"/>
      <c r="CW1069" s="34"/>
      <c r="CX1069" s="34"/>
      <c r="CY1069" s="34"/>
      <c r="CZ1069" s="34"/>
      <c r="DA1069" s="34"/>
      <c r="DB1069" s="34"/>
      <c r="DC1069" s="34"/>
      <c r="DD1069" s="34"/>
      <c r="DE1069" s="34"/>
      <c r="DF1069" s="58"/>
      <c r="DG1069" s="58"/>
      <c r="DH1069" s="58"/>
      <c r="DI1069" s="16"/>
    </row>
    <row r="1070" spans="4:113" ht="15.75" customHeight="1" x14ac:dyDescent="0.35">
      <c r="D1070" s="16"/>
      <c r="E1070" s="16"/>
      <c r="G1070" s="58"/>
      <c r="J1070" s="58"/>
      <c r="L1070" s="16"/>
      <c r="P1070" s="16"/>
      <c r="T1070" s="16"/>
      <c r="U1070" s="59"/>
      <c r="V1070" s="16"/>
      <c r="W1070" s="16"/>
      <c r="X1070" s="59"/>
      <c r="Y1070" s="16"/>
      <c r="Z1070" s="16"/>
      <c r="AA1070" s="59"/>
      <c r="AB1070" s="16"/>
      <c r="AC1070" s="16"/>
      <c r="AD1070" s="34"/>
      <c r="AE1070" s="60"/>
      <c r="AF1070" s="34"/>
      <c r="AG1070" s="34"/>
      <c r="AH1070" s="34"/>
      <c r="AI1070" s="34"/>
      <c r="AJ1070" s="60"/>
      <c r="AK1070" s="34"/>
      <c r="AL1070" s="34"/>
      <c r="AM1070" s="34"/>
      <c r="AN1070" s="34"/>
      <c r="AO1070" s="34"/>
      <c r="AP1070" s="34"/>
      <c r="BC1070" s="34"/>
      <c r="BD1070" s="34"/>
      <c r="BE1070" s="34"/>
      <c r="BF1070" s="34"/>
      <c r="BG1070" s="34"/>
      <c r="BH1070" s="34"/>
      <c r="BI1070" s="34"/>
      <c r="BJ1070" s="34"/>
      <c r="BK1070" s="34"/>
      <c r="BL1070" s="67"/>
      <c r="BM1070" s="67"/>
      <c r="BN1070" s="34"/>
      <c r="BO1070" s="34"/>
      <c r="BP1070" s="34"/>
      <c r="BQ1070" s="34"/>
      <c r="BR1070" s="34"/>
      <c r="BS1070" s="67"/>
      <c r="BT1070" s="67"/>
      <c r="BU1070" s="34"/>
      <c r="BV1070" s="34"/>
      <c r="BW1070" s="34"/>
      <c r="BX1070" s="34"/>
      <c r="BY1070" s="34"/>
      <c r="BZ1070" s="34"/>
      <c r="CR1070" s="34"/>
      <c r="CS1070" s="34"/>
      <c r="CT1070" s="34"/>
      <c r="CU1070" s="34"/>
      <c r="CV1070" s="34"/>
      <c r="CW1070" s="34"/>
      <c r="CX1070" s="34"/>
      <c r="CY1070" s="34"/>
      <c r="CZ1070" s="34"/>
      <c r="DA1070" s="34"/>
      <c r="DB1070" s="34"/>
      <c r="DC1070" s="34"/>
      <c r="DD1070" s="34"/>
      <c r="DE1070" s="34"/>
      <c r="DF1070" s="58"/>
      <c r="DG1070" s="58"/>
      <c r="DH1070" s="58"/>
      <c r="DI1070" s="16"/>
    </row>
    <row r="1071" spans="4:113" ht="15.75" customHeight="1" x14ac:dyDescent="0.35">
      <c r="D1071" s="16"/>
      <c r="E1071" s="16"/>
      <c r="G1071" s="58"/>
      <c r="J1071" s="58"/>
      <c r="L1071" s="16"/>
      <c r="P1071" s="16"/>
      <c r="T1071" s="16"/>
      <c r="U1071" s="59"/>
      <c r="V1071" s="16"/>
      <c r="W1071" s="16"/>
      <c r="X1071" s="59"/>
      <c r="Y1071" s="16"/>
      <c r="Z1071" s="16"/>
      <c r="AA1071" s="59"/>
      <c r="AB1071" s="16"/>
      <c r="AC1071" s="16"/>
      <c r="AD1071" s="34"/>
      <c r="AE1071" s="60"/>
      <c r="AF1071" s="34"/>
      <c r="AG1071" s="34"/>
      <c r="AH1071" s="34"/>
      <c r="AI1071" s="34"/>
      <c r="AJ1071" s="60"/>
      <c r="AK1071" s="34"/>
      <c r="AL1071" s="34"/>
      <c r="AM1071" s="34"/>
      <c r="AN1071" s="34"/>
      <c r="AO1071" s="34"/>
      <c r="AP1071" s="34"/>
      <c r="BC1071" s="34"/>
      <c r="BD1071" s="34"/>
      <c r="BE1071" s="34"/>
      <c r="BF1071" s="34"/>
      <c r="BG1071" s="34"/>
      <c r="BH1071" s="34"/>
      <c r="BI1071" s="34"/>
      <c r="BJ1071" s="34"/>
      <c r="BK1071" s="34"/>
      <c r="BL1071" s="67"/>
      <c r="BM1071" s="67"/>
      <c r="BN1071" s="34"/>
      <c r="BO1071" s="34"/>
      <c r="BP1071" s="34"/>
      <c r="BQ1071" s="34"/>
      <c r="BR1071" s="34"/>
      <c r="BS1071" s="67"/>
      <c r="BT1071" s="67"/>
      <c r="BU1071" s="34"/>
      <c r="BV1071" s="34"/>
      <c r="BW1071" s="34"/>
      <c r="BX1071" s="34"/>
      <c r="BY1071" s="34"/>
      <c r="BZ1071" s="34"/>
      <c r="CR1071" s="34"/>
      <c r="CS1071" s="34"/>
      <c r="CT1071" s="34"/>
      <c r="CU1071" s="34"/>
      <c r="CV1071" s="34"/>
      <c r="CW1071" s="34"/>
      <c r="CX1071" s="34"/>
      <c r="CY1071" s="34"/>
      <c r="CZ1071" s="34"/>
      <c r="DA1071" s="34"/>
      <c r="DB1071" s="34"/>
      <c r="DC1071" s="34"/>
      <c r="DD1071" s="34"/>
      <c r="DE1071" s="34"/>
      <c r="DF1071" s="58"/>
      <c r="DG1071" s="58"/>
      <c r="DH1071" s="58"/>
      <c r="DI1071" s="16"/>
    </row>
    <row r="1072" spans="4:113" ht="15.75" customHeight="1" x14ac:dyDescent="0.35">
      <c r="D1072" s="16"/>
      <c r="E1072" s="16"/>
      <c r="G1072" s="58"/>
      <c r="J1072" s="58"/>
      <c r="L1072" s="16"/>
      <c r="P1072" s="16"/>
      <c r="T1072" s="16"/>
      <c r="U1072" s="59"/>
      <c r="V1072" s="16"/>
      <c r="W1072" s="16"/>
      <c r="X1072" s="59"/>
      <c r="Y1072" s="16"/>
      <c r="Z1072" s="16"/>
      <c r="AA1072" s="59"/>
      <c r="AB1072" s="16"/>
      <c r="AC1072" s="16"/>
      <c r="AD1072" s="34"/>
      <c r="AE1072" s="60"/>
      <c r="AF1072" s="34"/>
      <c r="AG1072" s="34"/>
      <c r="AH1072" s="34"/>
      <c r="AI1072" s="34"/>
      <c r="AJ1072" s="60"/>
      <c r="AK1072" s="34"/>
      <c r="AL1072" s="34"/>
      <c r="AM1072" s="34"/>
      <c r="AN1072" s="34"/>
      <c r="AO1072" s="34"/>
      <c r="AP1072" s="34"/>
      <c r="BC1072" s="34"/>
      <c r="BD1072" s="34"/>
      <c r="BE1072" s="34"/>
      <c r="BF1072" s="34"/>
      <c r="BG1072" s="34"/>
      <c r="BH1072" s="34"/>
      <c r="BI1072" s="34"/>
      <c r="BJ1072" s="34"/>
      <c r="BK1072" s="34"/>
      <c r="BL1072" s="67"/>
      <c r="BM1072" s="67"/>
      <c r="BN1072" s="34"/>
      <c r="BO1072" s="34"/>
      <c r="BP1072" s="34"/>
      <c r="BQ1072" s="34"/>
      <c r="BR1072" s="34"/>
      <c r="BS1072" s="67"/>
      <c r="BT1072" s="67"/>
      <c r="BU1072" s="34"/>
      <c r="BV1072" s="34"/>
      <c r="BW1072" s="34"/>
      <c r="BX1072" s="34"/>
      <c r="BY1072" s="34"/>
      <c r="BZ1072" s="34"/>
      <c r="CR1072" s="34"/>
      <c r="CS1072" s="34"/>
      <c r="CT1072" s="34"/>
      <c r="CU1072" s="34"/>
      <c r="CV1072" s="34"/>
      <c r="CW1072" s="34"/>
      <c r="CX1072" s="34"/>
      <c r="CY1072" s="34"/>
      <c r="CZ1072" s="34"/>
      <c r="DA1072" s="34"/>
      <c r="DB1072" s="34"/>
      <c r="DC1072" s="34"/>
      <c r="DD1072" s="34"/>
      <c r="DE1072" s="34"/>
      <c r="DF1072" s="58"/>
      <c r="DG1072" s="58"/>
      <c r="DH1072" s="58"/>
      <c r="DI1072" s="16"/>
    </row>
    <row r="1073" spans="4:113" ht="15.75" customHeight="1" x14ac:dyDescent="0.35">
      <c r="D1073" s="16"/>
      <c r="E1073" s="16"/>
      <c r="G1073" s="58"/>
      <c r="J1073" s="58"/>
      <c r="L1073" s="16"/>
      <c r="P1073" s="16"/>
      <c r="T1073" s="16"/>
      <c r="U1073" s="59"/>
      <c r="V1073" s="16"/>
      <c r="W1073" s="16"/>
      <c r="X1073" s="59"/>
      <c r="Y1073" s="16"/>
      <c r="Z1073" s="16"/>
      <c r="AA1073" s="59"/>
      <c r="AB1073" s="16"/>
      <c r="AC1073" s="16"/>
      <c r="AD1073" s="34"/>
      <c r="AE1073" s="60"/>
      <c r="AF1073" s="34"/>
      <c r="AG1073" s="34"/>
      <c r="AH1073" s="34"/>
      <c r="AI1073" s="34"/>
      <c r="AJ1073" s="60"/>
      <c r="AK1073" s="34"/>
      <c r="AL1073" s="34"/>
      <c r="AM1073" s="34"/>
      <c r="AN1073" s="34"/>
      <c r="AO1073" s="34"/>
      <c r="AP1073" s="34"/>
      <c r="BC1073" s="34"/>
      <c r="BD1073" s="34"/>
      <c r="BE1073" s="34"/>
      <c r="BF1073" s="34"/>
      <c r="BG1073" s="34"/>
      <c r="BH1073" s="34"/>
      <c r="BI1073" s="34"/>
      <c r="BJ1073" s="34"/>
      <c r="BK1073" s="34"/>
      <c r="BL1073" s="67"/>
      <c r="BM1073" s="67"/>
      <c r="BN1073" s="34"/>
      <c r="BO1073" s="34"/>
      <c r="BP1073" s="34"/>
      <c r="BQ1073" s="34"/>
      <c r="BR1073" s="34"/>
      <c r="BS1073" s="67"/>
      <c r="BT1073" s="67"/>
      <c r="BU1073" s="34"/>
      <c r="BV1073" s="34"/>
      <c r="BW1073" s="34"/>
      <c r="BX1073" s="34"/>
      <c r="BY1073" s="34"/>
      <c r="BZ1073" s="34"/>
      <c r="CR1073" s="34"/>
      <c r="CS1073" s="34"/>
      <c r="CT1073" s="34"/>
      <c r="CU1073" s="34"/>
      <c r="CV1073" s="34"/>
      <c r="CW1073" s="34"/>
      <c r="CX1073" s="34"/>
      <c r="CY1073" s="34"/>
      <c r="CZ1073" s="34"/>
      <c r="DA1073" s="34"/>
      <c r="DB1073" s="34"/>
      <c r="DC1073" s="34"/>
      <c r="DD1073" s="34"/>
      <c r="DE1073" s="34"/>
      <c r="DF1073" s="58"/>
      <c r="DG1073" s="58"/>
      <c r="DH1073" s="58"/>
      <c r="DI1073" s="16"/>
    </row>
    <row r="1074" spans="4:113" ht="15.75" customHeight="1" x14ac:dyDescent="0.35">
      <c r="D1074" s="16"/>
      <c r="E1074" s="16"/>
      <c r="G1074" s="58"/>
      <c r="J1074" s="58"/>
      <c r="L1074" s="16"/>
      <c r="P1074" s="16"/>
      <c r="T1074" s="16"/>
      <c r="U1074" s="59"/>
      <c r="V1074" s="16"/>
      <c r="W1074" s="16"/>
      <c r="X1074" s="59"/>
      <c r="Y1074" s="16"/>
      <c r="Z1074" s="16"/>
      <c r="AA1074" s="59"/>
      <c r="AB1074" s="16"/>
      <c r="AC1074" s="16"/>
      <c r="AD1074" s="34"/>
      <c r="AE1074" s="60"/>
      <c r="AF1074" s="34"/>
      <c r="AG1074" s="34"/>
      <c r="AH1074" s="34"/>
      <c r="AI1074" s="34"/>
      <c r="AJ1074" s="60"/>
      <c r="AK1074" s="34"/>
      <c r="AL1074" s="34"/>
      <c r="AM1074" s="34"/>
      <c r="AN1074" s="34"/>
      <c r="AO1074" s="34"/>
      <c r="AP1074" s="34"/>
      <c r="BC1074" s="34"/>
      <c r="BD1074" s="34"/>
      <c r="BE1074" s="34"/>
      <c r="BF1074" s="34"/>
      <c r="BG1074" s="34"/>
      <c r="BH1074" s="34"/>
      <c r="BI1074" s="34"/>
      <c r="BJ1074" s="34"/>
      <c r="BK1074" s="34"/>
      <c r="BL1074" s="67"/>
      <c r="BM1074" s="67"/>
      <c r="BN1074" s="34"/>
      <c r="BO1074" s="34"/>
      <c r="BP1074" s="34"/>
      <c r="BQ1074" s="34"/>
      <c r="BR1074" s="34"/>
      <c r="BS1074" s="67"/>
      <c r="BT1074" s="67"/>
      <c r="BU1074" s="34"/>
      <c r="BV1074" s="34"/>
      <c r="BW1074" s="34"/>
      <c r="BX1074" s="34"/>
      <c r="BY1074" s="34"/>
      <c r="BZ1074" s="34"/>
      <c r="CR1074" s="34"/>
      <c r="CS1074" s="34"/>
      <c r="CT1074" s="34"/>
      <c r="CU1074" s="34"/>
      <c r="CV1074" s="34"/>
      <c r="CW1074" s="34"/>
      <c r="CX1074" s="34"/>
      <c r="CY1074" s="34"/>
      <c r="CZ1074" s="34"/>
      <c r="DA1074" s="34"/>
      <c r="DB1074" s="34"/>
      <c r="DC1074" s="34"/>
      <c r="DD1074" s="34"/>
      <c r="DE1074" s="34"/>
      <c r="DF1074" s="58"/>
      <c r="DG1074" s="58"/>
      <c r="DH1074" s="58"/>
      <c r="DI1074" s="16"/>
    </row>
    <row r="1075" spans="4:113" ht="15.75" customHeight="1" x14ac:dyDescent="0.35">
      <c r="D1075" s="16"/>
      <c r="E1075" s="16"/>
      <c r="G1075" s="58"/>
      <c r="J1075" s="58"/>
      <c r="L1075" s="16"/>
      <c r="P1075" s="16"/>
      <c r="T1075" s="16"/>
      <c r="U1075" s="59"/>
      <c r="V1075" s="16"/>
      <c r="W1075" s="16"/>
      <c r="X1075" s="59"/>
      <c r="Y1075" s="16"/>
      <c r="Z1075" s="16"/>
      <c r="AA1075" s="59"/>
      <c r="AB1075" s="16"/>
      <c r="AC1075" s="16"/>
      <c r="AD1075" s="34"/>
      <c r="AE1075" s="60"/>
      <c r="AF1075" s="34"/>
      <c r="AG1075" s="34"/>
      <c r="AH1075" s="34"/>
      <c r="AI1075" s="34"/>
      <c r="AJ1075" s="60"/>
      <c r="AK1075" s="34"/>
      <c r="AL1075" s="34"/>
      <c r="AM1075" s="34"/>
      <c r="AN1075" s="34"/>
      <c r="AO1075" s="34"/>
      <c r="AP1075" s="34"/>
      <c r="BC1075" s="34"/>
      <c r="BD1075" s="34"/>
      <c r="BE1075" s="34"/>
      <c r="BF1075" s="34"/>
      <c r="BG1075" s="34"/>
      <c r="BH1075" s="34"/>
      <c r="BI1075" s="34"/>
      <c r="BJ1075" s="34"/>
      <c r="BK1075" s="34"/>
      <c r="BL1075" s="67"/>
      <c r="BM1075" s="67"/>
      <c r="BN1075" s="34"/>
      <c r="BO1075" s="34"/>
      <c r="BP1075" s="34"/>
      <c r="BQ1075" s="34"/>
      <c r="BR1075" s="34"/>
      <c r="BS1075" s="67"/>
      <c r="BT1075" s="67"/>
      <c r="BU1075" s="34"/>
      <c r="BV1075" s="34"/>
      <c r="BW1075" s="34"/>
      <c r="BX1075" s="34"/>
      <c r="BY1075" s="34"/>
      <c r="BZ1075" s="34"/>
      <c r="CR1075" s="34"/>
      <c r="CS1075" s="34"/>
      <c r="CT1075" s="34"/>
      <c r="CU1075" s="34"/>
      <c r="CV1075" s="34"/>
      <c r="CW1075" s="34"/>
      <c r="CX1075" s="34"/>
      <c r="CY1075" s="34"/>
      <c r="CZ1075" s="34"/>
      <c r="DA1075" s="34"/>
      <c r="DB1075" s="34"/>
      <c r="DC1075" s="34"/>
      <c r="DD1075" s="34"/>
      <c r="DE1075" s="34"/>
      <c r="DF1075" s="58"/>
      <c r="DG1075" s="58"/>
      <c r="DH1075" s="58"/>
      <c r="DI1075" s="16"/>
    </row>
    <row r="1076" spans="4:113" ht="15.75" customHeight="1" x14ac:dyDescent="0.35">
      <c r="D1076" s="16"/>
      <c r="E1076" s="16"/>
      <c r="G1076" s="58"/>
      <c r="J1076" s="58"/>
      <c r="L1076" s="16"/>
      <c r="P1076" s="16"/>
      <c r="T1076" s="16"/>
      <c r="U1076" s="59"/>
      <c r="V1076" s="16"/>
      <c r="W1076" s="16"/>
      <c r="X1076" s="59"/>
      <c r="Y1076" s="16"/>
      <c r="Z1076" s="16"/>
      <c r="AA1076" s="59"/>
      <c r="AB1076" s="16"/>
      <c r="AC1076" s="16"/>
      <c r="AD1076" s="34"/>
      <c r="AE1076" s="60"/>
      <c r="AF1076" s="34"/>
      <c r="AG1076" s="34"/>
      <c r="AH1076" s="34"/>
      <c r="AI1076" s="34"/>
      <c r="AJ1076" s="60"/>
      <c r="AK1076" s="34"/>
      <c r="AL1076" s="34"/>
      <c r="AM1076" s="34"/>
      <c r="AN1076" s="34"/>
      <c r="AO1076" s="34"/>
      <c r="AP1076" s="34"/>
      <c r="BC1076" s="34"/>
      <c r="BD1076" s="34"/>
      <c r="BE1076" s="34"/>
      <c r="BF1076" s="34"/>
      <c r="BG1076" s="34"/>
      <c r="BH1076" s="34"/>
      <c r="BI1076" s="34"/>
      <c r="BJ1076" s="34"/>
      <c r="BK1076" s="34"/>
      <c r="BL1076" s="67"/>
      <c r="BM1076" s="67"/>
      <c r="BN1076" s="34"/>
      <c r="BO1076" s="34"/>
      <c r="BP1076" s="34"/>
      <c r="BQ1076" s="34"/>
      <c r="BR1076" s="34"/>
      <c r="BS1076" s="67"/>
      <c r="BT1076" s="67"/>
      <c r="BU1076" s="34"/>
      <c r="BV1076" s="34"/>
      <c r="BW1076" s="34"/>
      <c r="BX1076" s="34"/>
      <c r="BY1076" s="34"/>
      <c r="BZ1076" s="34"/>
      <c r="CR1076" s="34"/>
      <c r="CS1076" s="34"/>
      <c r="CT1076" s="34"/>
      <c r="CU1076" s="34"/>
      <c r="CV1076" s="34"/>
      <c r="CW1076" s="34"/>
      <c r="CX1076" s="34"/>
      <c r="CY1076" s="34"/>
      <c r="CZ1076" s="34"/>
      <c r="DA1076" s="34"/>
      <c r="DB1076" s="34"/>
      <c r="DC1076" s="34"/>
      <c r="DD1076" s="34"/>
      <c r="DE1076" s="34"/>
      <c r="DF1076" s="58"/>
      <c r="DG1076" s="58"/>
      <c r="DH1076" s="58"/>
      <c r="DI1076" s="16"/>
    </row>
    <row r="1077" spans="4:113" ht="15.75" customHeight="1" x14ac:dyDescent="0.35">
      <c r="D1077" s="16"/>
      <c r="E1077" s="16"/>
      <c r="G1077" s="58"/>
      <c r="J1077" s="58"/>
      <c r="L1077" s="16"/>
      <c r="P1077" s="16"/>
      <c r="T1077" s="16"/>
      <c r="U1077" s="59"/>
      <c r="V1077" s="16"/>
      <c r="W1077" s="16"/>
      <c r="X1077" s="59"/>
      <c r="Y1077" s="16"/>
      <c r="Z1077" s="16"/>
      <c r="AA1077" s="59"/>
      <c r="AB1077" s="16"/>
      <c r="AC1077" s="16"/>
      <c r="AD1077" s="34"/>
      <c r="AE1077" s="60"/>
      <c r="AF1077" s="34"/>
      <c r="AG1077" s="34"/>
      <c r="AH1077" s="34"/>
      <c r="AI1077" s="34"/>
      <c r="AJ1077" s="60"/>
      <c r="AK1077" s="34"/>
      <c r="AL1077" s="34"/>
      <c r="AM1077" s="34"/>
      <c r="AN1077" s="34"/>
      <c r="AO1077" s="34"/>
      <c r="AP1077" s="34"/>
      <c r="BC1077" s="34"/>
      <c r="BD1077" s="34"/>
      <c r="BE1077" s="34"/>
      <c r="BF1077" s="34"/>
      <c r="BG1077" s="34"/>
      <c r="BH1077" s="34"/>
      <c r="BI1077" s="34"/>
      <c r="BJ1077" s="34"/>
      <c r="BK1077" s="34"/>
      <c r="BL1077" s="67"/>
      <c r="BM1077" s="67"/>
      <c r="BN1077" s="34"/>
      <c r="BO1077" s="34"/>
      <c r="BP1077" s="34"/>
      <c r="BQ1077" s="34"/>
      <c r="BR1077" s="34"/>
      <c r="BS1077" s="67"/>
      <c r="BT1077" s="67"/>
      <c r="BU1077" s="34"/>
      <c r="BV1077" s="34"/>
      <c r="BW1077" s="34"/>
      <c r="BX1077" s="34"/>
      <c r="BY1077" s="34"/>
      <c r="BZ1077" s="34"/>
      <c r="CR1077" s="34"/>
      <c r="CS1077" s="34"/>
      <c r="CT1077" s="34"/>
      <c r="CU1077" s="34"/>
      <c r="CV1077" s="34"/>
      <c r="CW1077" s="34"/>
      <c r="CX1077" s="34"/>
      <c r="CY1077" s="34"/>
      <c r="CZ1077" s="34"/>
      <c r="DA1077" s="34"/>
      <c r="DB1077" s="34"/>
      <c r="DC1077" s="34"/>
      <c r="DD1077" s="34"/>
      <c r="DE1077" s="34"/>
      <c r="DF1077" s="58"/>
      <c r="DG1077" s="58"/>
      <c r="DH1077" s="58"/>
      <c r="DI1077" s="16"/>
    </row>
    <row r="1078" spans="4:113" ht="15.75" customHeight="1" x14ac:dyDescent="0.35">
      <c r="D1078" s="16"/>
      <c r="E1078" s="16"/>
      <c r="G1078" s="58"/>
      <c r="J1078" s="58"/>
      <c r="L1078" s="16"/>
      <c r="P1078" s="16"/>
      <c r="T1078" s="16"/>
      <c r="U1078" s="59"/>
      <c r="V1078" s="16"/>
      <c r="W1078" s="16"/>
      <c r="X1078" s="59"/>
      <c r="Y1078" s="16"/>
      <c r="Z1078" s="16"/>
      <c r="AA1078" s="59"/>
      <c r="AB1078" s="16"/>
      <c r="AC1078" s="16"/>
      <c r="AD1078" s="34"/>
      <c r="AE1078" s="60"/>
      <c r="AF1078" s="34"/>
      <c r="AG1078" s="34"/>
      <c r="AH1078" s="34"/>
      <c r="AI1078" s="34"/>
      <c r="AJ1078" s="60"/>
      <c r="AK1078" s="34"/>
      <c r="AL1078" s="34"/>
      <c r="AM1078" s="34"/>
      <c r="AN1078" s="34"/>
      <c r="AO1078" s="34"/>
      <c r="AP1078" s="34"/>
      <c r="BC1078" s="34"/>
      <c r="BD1078" s="34"/>
      <c r="BE1078" s="34"/>
      <c r="BF1078" s="34"/>
      <c r="BG1078" s="34"/>
      <c r="BH1078" s="34"/>
      <c r="BI1078" s="34"/>
      <c r="BJ1078" s="34"/>
      <c r="BK1078" s="34"/>
      <c r="BL1078" s="67"/>
      <c r="BM1078" s="67"/>
      <c r="BN1078" s="34"/>
      <c r="BO1078" s="34"/>
      <c r="BP1078" s="34"/>
      <c r="BQ1078" s="34"/>
      <c r="BR1078" s="34"/>
      <c r="BS1078" s="67"/>
      <c r="BT1078" s="67"/>
      <c r="BU1078" s="34"/>
      <c r="BV1078" s="34"/>
      <c r="BW1078" s="34"/>
      <c r="BX1078" s="34"/>
      <c r="BY1078" s="34"/>
      <c r="BZ1078" s="34"/>
      <c r="CR1078" s="34"/>
      <c r="CS1078" s="34"/>
      <c r="CT1078" s="34"/>
      <c r="CU1078" s="34"/>
      <c r="CV1078" s="34"/>
      <c r="CW1078" s="34"/>
      <c r="CX1078" s="34"/>
      <c r="CY1078" s="34"/>
      <c r="CZ1078" s="34"/>
      <c r="DA1078" s="34"/>
      <c r="DB1078" s="34"/>
      <c r="DC1078" s="34"/>
      <c r="DD1078" s="34"/>
      <c r="DE1078" s="34"/>
      <c r="DF1078" s="58"/>
      <c r="DG1078" s="58"/>
      <c r="DH1078" s="58"/>
      <c r="DI1078" s="16"/>
    </row>
    <row r="1079" spans="4:113" ht="15.75" customHeight="1" x14ac:dyDescent="0.35">
      <c r="D1079" s="16"/>
      <c r="E1079" s="16"/>
      <c r="G1079" s="58"/>
      <c r="J1079" s="58"/>
      <c r="L1079" s="16"/>
      <c r="P1079" s="16"/>
      <c r="T1079" s="16"/>
      <c r="U1079" s="59"/>
      <c r="V1079" s="16"/>
      <c r="W1079" s="16"/>
      <c r="X1079" s="59"/>
      <c r="Y1079" s="16"/>
      <c r="Z1079" s="16"/>
      <c r="AA1079" s="59"/>
      <c r="AB1079" s="16"/>
      <c r="AC1079" s="16"/>
      <c r="AD1079" s="34"/>
      <c r="AE1079" s="60"/>
      <c r="AF1079" s="34"/>
      <c r="AG1079" s="34"/>
      <c r="AH1079" s="34"/>
      <c r="AI1079" s="34"/>
      <c r="AJ1079" s="60"/>
      <c r="AK1079" s="34"/>
      <c r="AL1079" s="34"/>
      <c r="AM1079" s="34"/>
      <c r="AN1079" s="34"/>
      <c r="AO1079" s="34"/>
      <c r="AP1079" s="34"/>
      <c r="BC1079" s="34"/>
      <c r="BD1079" s="34"/>
      <c r="BE1079" s="34"/>
      <c r="BF1079" s="34"/>
      <c r="BG1079" s="34"/>
      <c r="BH1079" s="34"/>
      <c r="BI1079" s="34"/>
      <c r="BJ1079" s="34"/>
      <c r="BK1079" s="34"/>
      <c r="BL1079" s="67"/>
      <c r="BM1079" s="67"/>
      <c r="BN1079" s="34"/>
      <c r="BO1079" s="34"/>
      <c r="BP1079" s="34"/>
      <c r="BQ1079" s="34"/>
      <c r="BR1079" s="34"/>
      <c r="BS1079" s="67"/>
      <c r="BT1079" s="67"/>
      <c r="BU1079" s="34"/>
      <c r="BV1079" s="34"/>
      <c r="BW1079" s="34"/>
      <c r="BX1079" s="34"/>
      <c r="BY1079" s="34"/>
      <c r="BZ1079" s="34"/>
      <c r="CR1079" s="34"/>
      <c r="CS1079" s="34"/>
      <c r="CT1079" s="34"/>
      <c r="CU1079" s="34"/>
      <c r="CV1079" s="34"/>
      <c r="CW1079" s="34"/>
      <c r="CX1079" s="34"/>
      <c r="CY1079" s="34"/>
      <c r="CZ1079" s="34"/>
      <c r="DA1079" s="34"/>
      <c r="DB1079" s="34"/>
      <c r="DC1079" s="34"/>
      <c r="DD1079" s="34"/>
      <c r="DE1079" s="34"/>
      <c r="DF1079" s="58"/>
      <c r="DG1079" s="58"/>
      <c r="DH1079" s="58"/>
      <c r="DI1079" s="16"/>
    </row>
    <row r="1080" spans="4:113" ht="15.75" customHeight="1" x14ac:dyDescent="0.35">
      <c r="D1080" s="16"/>
      <c r="E1080" s="16"/>
      <c r="G1080" s="58"/>
      <c r="J1080" s="58"/>
      <c r="L1080" s="16"/>
      <c r="P1080" s="16"/>
      <c r="T1080" s="16"/>
      <c r="U1080" s="59"/>
      <c r="V1080" s="16"/>
      <c r="W1080" s="16"/>
      <c r="X1080" s="59"/>
      <c r="Y1080" s="16"/>
      <c r="Z1080" s="16"/>
      <c r="AA1080" s="59"/>
      <c r="AB1080" s="16"/>
      <c r="AC1080" s="16"/>
      <c r="AD1080" s="34"/>
      <c r="AE1080" s="60"/>
      <c r="AF1080" s="34"/>
      <c r="AG1080" s="34"/>
      <c r="AH1080" s="34"/>
      <c r="AI1080" s="34"/>
      <c r="AJ1080" s="60"/>
      <c r="AK1080" s="34"/>
      <c r="AL1080" s="34"/>
      <c r="AM1080" s="34"/>
      <c r="AN1080" s="34"/>
      <c r="AO1080" s="34"/>
      <c r="AP1080" s="34"/>
      <c r="BC1080" s="34"/>
      <c r="BD1080" s="34"/>
      <c r="BE1080" s="34"/>
      <c r="BF1080" s="34"/>
      <c r="BG1080" s="34"/>
      <c r="BH1080" s="34"/>
      <c r="BI1080" s="34"/>
      <c r="BJ1080" s="34"/>
      <c r="BK1080" s="34"/>
      <c r="BL1080" s="67"/>
      <c r="BM1080" s="67"/>
      <c r="BN1080" s="34"/>
      <c r="BO1080" s="34"/>
      <c r="BP1080" s="34"/>
      <c r="BQ1080" s="34"/>
      <c r="BR1080" s="34"/>
      <c r="BS1080" s="67"/>
      <c r="BT1080" s="67"/>
      <c r="BU1080" s="34"/>
      <c r="BV1080" s="34"/>
      <c r="BW1080" s="34"/>
      <c r="BX1080" s="34"/>
      <c r="BY1080" s="34"/>
      <c r="BZ1080" s="34"/>
      <c r="CR1080" s="34"/>
      <c r="CS1080" s="34"/>
      <c r="CT1080" s="34"/>
      <c r="CU1080" s="34"/>
      <c r="CV1080" s="34"/>
      <c r="CW1080" s="34"/>
      <c r="CX1080" s="34"/>
      <c r="CY1080" s="34"/>
      <c r="CZ1080" s="34"/>
      <c r="DA1080" s="34"/>
      <c r="DB1080" s="34"/>
      <c r="DC1080" s="34"/>
      <c r="DD1080" s="34"/>
      <c r="DE1080" s="34"/>
      <c r="DF1080" s="58"/>
      <c r="DG1080" s="58"/>
      <c r="DH1080" s="58"/>
      <c r="DI1080" s="16"/>
    </row>
    <row r="1081" spans="4:113" ht="15.75" customHeight="1" x14ac:dyDescent="0.35">
      <c r="D1081" s="16"/>
      <c r="E1081" s="16"/>
      <c r="G1081" s="58"/>
      <c r="J1081" s="58"/>
      <c r="L1081" s="16"/>
      <c r="P1081" s="16"/>
      <c r="T1081" s="16"/>
      <c r="U1081" s="59"/>
      <c r="V1081" s="16"/>
      <c r="W1081" s="16"/>
      <c r="X1081" s="59"/>
      <c r="Y1081" s="16"/>
      <c r="Z1081" s="16"/>
      <c r="AA1081" s="59"/>
      <c r="AB1081" s="16"/>
      <c r="AC1081" s="16"/>
      <c r="AD1081" s="34"/>
      <c r="AE1081" s="60"/>
      <c r="AF1081" s="34"/>
      <c r="AG1081" s="34"/>
      <c r="AH1081" s="34"/>
      <c r="AI1081" s="34"/>
      <c r="AJ1081" s="60"/>
      <c r="AK1081" s="34"/>
      <c r="AL1081" s="34"/>
      <c r="AM1081" s="34"/>
      <c r="AN1081" s="34"/>
      <c r="AO1081" s="34"/>
      <c r="AP1081" s="34"/>
      <c r="BC1081" s="34"/>
      <c r="BD1081" s="34"/>
      <c r="BE1081" s="34"/>
      <c r="BF1081" s="34"/>
      <c r="BG1081" s="34"/>
      <c r="BH1081" s="34"/>
      <c r="BI1081" s="34"/>
      <c r="BJ1081" s="34"/>
      <c r="BK1081" s="34"/>
      <c r="BL1081" s="67"/>
      <c r="BM1081" s="67"/>
      <c r="BN1081" s="34"/>
      <c r="BO1081" s="34"/>
      <c r="BP1081" s="34"/>
      <c r="BQ1081" s="34"/>
      <c r="BR1081" s="34"/>
      <c r="BS1081" s="67"/>
      <c r="BT1081" s="67"/>
      <c r="BU1081" s="34"/>
      <c r="BV1081" s="34"/>
      <c r="BW1081" s="34"/>
      <c r="BX1081" s="34"/>
      <c r="BY1081" s="34"/>
      <c r="BZ1081" s="34"/>
      <c r="CR1081" s="34"/>
      <c r="CS1081" s="34"/>
      <c r="CT1081" s="34"/>
      <c r="CU1081" s="34"/>
      <c r="CV1081" s="34"/>
      <c r="CW1081" s="34"/>
      <c r="CX1081" s="34"/>
      <c r="CY1081" s="34"/>
      <c r="CZ1081" s="34"/>
      <c r="DA1081" s="34"/>
      <c r="DB1081" s="34"/>
      <c r="DC1081" s="34"/>
      <c r="DD1081" s="34"/>
      <c r="DE1081" s="34"/>
      <c r="DF1081" s="58"/>
      <c r="DG1081" s="58"/>
      <c r="DH1081" s="58"/>
      <c r="DI1081" s="16"/>
    </row>
    <row r="1082" spans="4:113" ht="15.75" customHeight="1" x14ac:dyDescent="0.35">
      <c r="D1082" s="16"/>
      <c r="E1082" s="16"/>
      <c r="G1082" s="58"/>
      <c r="J1082" s="58"/>
      <c r="L1082" s="16"/>
      <c r="P1082" s="16"/>
      <c r="T1082" s="16"/>
      <c r="U1082" s="59"/>
      <c r="V1082" s="16"/>
      <c r="W1082" s="16"/>
      <c r="X1082" s="59"/>
      <c r="Y1082" s="16"/>
      <c r="Z1082" s="16"/>
      <c r="AA1082" s="59"/>
      <c r="AB1082" s="16"/>
      <c r="AC1082" s="16"/>
      <c r="AD1082" s="34"/>
      <c r="AE1082" s="60"/>
      <c r="AF1082" s="34"/>
      <c r="AG1082" s="34"/>
      <c r="AH1082" s="34"/>
      <c r="AI1082" s="34"/>
      <c r="AJ1082" s="60"/>
      <c r="AK1082" s="34"/>
      <c r="AL1082" s="34"/>
      <c r="AM1082" s="34"/>
      <c r="AN1082" s="34"/>
      <c r="AO1082" s="34"/>
      <c r="AP1082" s="34"/>
      <c r="BC1082" s="34"/>
      <c r="BD1082" s="34"/>
      <c r="BE1082" s="34"/>
      <c r="BF1082" s="34"/>
      <c r="BG1082" s="34"/>
      <c r="BH1082" s="34"/>
      <c r="BI1082" s="34"/>
      <c r="BJ1082" s="34"/>
      <c r="BK1082" s="34"/>
      <c r="BL1082" s="67"/>
      <c r="BM1082" s="67"/>
      <c r="BN1082" s="34"/>
      <c r="BO1082" s="34"/>
      <c r="BP1082" s="34"/>
      <c r="BQ1082" s="34"/>
      <c r="BR1082" s="34"/>
      <c r="BS1082" s="67"/>
      <c r="BT1082" s="67"/>
      <c r="BU1082" s="34"/>
      <c r="BV1082" s="34"/>
      <c r="BW1082" s="34"/>
      <c r="BX1082" s="34"/>
      <c r="BY1082" s="34"/>
      <c r="BZ1082" s="34"/>
      <c r="CR1082" s="34"/>
      <c r="CS1082" s="34"/>
      <c r="CT1082" s="34"/>
      <c r="CU1082" s="34"/>
      <c r="CV1082" s="34"/>
      <c r="CW1082" s="34"/>
      <c r="CX1082" s="34"/>
      <c r="CY1082" s="34"/>
      <c r="CZ1082" s="34"/>
      <c r="DA1082" s="34"/>
      <c r="DB1082" s="34"/>
      <c r="DC1082" s="34"/>
      <c r="DD1082" s="34"/>
      <c r="DE1082" s="34"/>
      <c r="DF1082" s="58"/>
      <c r="DG1082" s="58"/>
      <c r="DH1082" s="58"/>
      <c r="DI1082" s="16"/>
    </row>
    <row r="1083" spans="4:113" ht="15.75" customHeight="1" x14ac:dyDescent="0.35">
      <c r="D1083" s="16"/>
      <c r="E1083" s="16"/>
      <c r="G1083" s="58"/>
      <c r="J1083" s="58"/>
      <c r="L1083" s="16"/>
      <c r="P1083" s="16"/>
      <c r="T1083" s="16"/>
      <c r="U1083" s="59"/>
      <c r="V1083" s="16"/>
      <c r="W1083" s="16"/>
      <c r="X1083" s="59"/>
      <c r="Y1083" s="16"/>
      <c r="Z1083" s="16"/>
      <c r="AA1083" s="59"/>
      <c r="AB1083" s="16"/>
      <c r="AC1083" s="16"/>
      <c r="AD1083" s="34"/>
      <c r="AE1083" s="60"/>
      <c r="AF1083" s="34"/>
      <c r="AG1083" s="34"/>
      <c r="AH1083" s="34"/>
      <c r="AI1083" s="34"/>
      <c r="AJ1083" s="60"/>
      <c r="AK1083" s="34"/>
      <c r="AL1083" s="34"/>
      <c r="AM1083" s="34"/>
      <c r="AN1083" s="34"/>
      <c r="AO1083" s="34"/>
      <c r="AP1083" s="34"/>
      <c r="BC1083" s="34"/>
      <c r="BD1083" s="34"/>
      <c r="BE1083" s="34"/>
      <c r="BF1083" s="34"/>
      <c r="BG1083" s="34"/>
      <c r="BH1083" s="34"/>
      <c r="BI1083" s="34"/>
      <c r="BJ1083" s="34"/>
      <c r="BK1083" s="34"/>
      <c r="BL1083" s="67"/>
      <c r="BM1083" s="67"/>
      <c r="BN1083" s="34"/>
      <c r="BO1083" s="34"/>
      <c r="BP1083" s="34"/>
      <c r="BQ1083" s="34"/>
      <c r="BR1083" s="34"/>
      <c r="BS1083" s="67"/>
      <c r="BT1083" s="67"/>
      <c r="BU1083" s="34"/>
      <c r="BV1083" s="34"/>
      <c r="BW1083" s="34"/>
      <c r="BX1083" s="34"/>
      <c r="BY1083" s="34"/>
      <c r="BZ1083" s="34"/>
      <c r="CR1083" s="34"/>
      <c r="CS1083" s="34"/>
      <c r="CT1083" s="34"/>
      <c r="CU1083" s="34"/>
      <c r="CV1083" s="34"/>
      <c r="CW1083" s="34"/>
      <c r="CX1083" s="34"/>
      <c r="CY1083" s="34"/>
      <c r="CZ1083" s="34"/>
      <c r="DA1083" s="34"/>
      <c r="DB1083" s="34"/>
      <c r="DC1083" s="34"/>
      <c r="DD1083" s="34"/>
      <c r="DE1083" s="34"/>
      <c r="DF1083" s="58"/>
      <c r="DG1083" s="58"/>
      <c r="DH1083" s="58"/>
      <c r="DI1083" s="16"/>
    </row>
    <row r="1084" spans="4:113" ht="15.75" customHeight="1" x14ac:dyDescent="0.35">
      <c r="D1084" s="16"/>
      <c r="E1084" s="16"/>
      <c r="G1084" s="58"/>
      <c r="J1084" s="58"/>
      <c r="L1084" s="16"/>
      <c r="P1084" s="16"/>
      <c r="T1084" s="16"/>
      <c r="U1084" s="59"/>
      <c r="V1084" s="16"/>
      <c r="W1084" s="16"/>
      <c r="X1084" s="59"/>
      <c r="Y1084" s="16"/>
      <c r="Z1084" s="16"/>
      <c r="AA1084" s="59"/>
      <c r="AB1084" s="16"/>
      <c r="AC1084" s="16"/>
      <c r="AD1084" s="34"/>
      <c r="AE1084" s="60"/>
      <c r="AF1084" s="34"/>
      <c r="AG1084" s="34"/>
      <c r="AH1084" s="34"/>
      <c r="AI1084" s="34"/>
      <c r="AJ1084" s="60"/>
      <c r="AK1084" s="34"/>
      <c r="AL1084" s="34"/>
      <c r="AM1084" s="34"/>
      <c r="AN1084" s="34"/>
      <c r="AO1084" s="34"/>
      <c r="AP1084" s="34"/>
      <c r="BC1084" s="34"/>
      <c r="BD1084" s="34"/>
      <c r="BE1084" s="34"/>
      <c r="BF1084" s="34"/>
      <c r="BG1084" s="34"/>
      <c r="BH1084" s="34"/>
      <c r="BI1084" s="34"/>
      <c r="BJ1084" s="34"/>
      <c r="BK1084" s="34"/>
      <c r="BL1084" s="67"/>
      <c r="BM1084" s="67"/>
      <c r="BN1084" s="34"/>
      <c r="BO1084" s="34"/>
      <c r="BP1084" s="34"/>
      <c r="BQ1084" s="34"/>
      <c r="BR1084" s="34"/>
      <c r="BS1084" s="67"/>
      <c r="BT1084" s="67"/>
      <c r="BU1084" s="34"/>
      <c r="BV1084" s="34"/>
      <c r="BW1084" s="34"/>
      <c r="BX1084" s="34"/>
      <c r="BY1084" s="34"/>
      <c r="BZ1084" s="34"/>
      <c r="CR1084" s="34"/>
      <c r="CS1084" s="34"/>
      <c r="CT1084" s="34"/>
      <c r="CU1084" s="34"/>
      <c r="CV1084" s="34"/>
      <c r="CW1084" s="34"/>
      <c r="CX1084" s="34"/>
      <c r="CY1084" s="34"/>
      <c r="CZ1084" s="34"/>
      <c r="DA1084" s="34"/>
      <c r="DB1084" s="34"/>
      <c r="DC1084" s="34"/>
      <c r="DD1084" s="34"/>
      <c r="DE1084" s="34"/>
      <c r="DF1084" s="58"/>
      <c r="DG1084" s="58"/>
      <c r="DH1084" s="58"/>
      <c r="DI1084" s="16"/>
    </row>
    <row r="1085" spans="4:113" ht="15.75" customHeight="1" x14ac:dyDescent="0.35">
      <c r="D1085" s="16"/>
      <c r="E1085" s="16"/>
      <c r="G1085" s="58"/>
      <c r="J1085" s="58"/>
      <c r="L1085" s="16"/>
      <c r="P1085" s="16"/>
      <c r="T1085" s="16"/>
      <c r="U1085" s="59"/>
      <c r="V1085" s="16"/>
      <c r="W1085" s="16"/>
      <c r="X1085" s="59"/>
      <c r="Y1085" s="16"/>
      <c r="Z1085" s="16"/>
      <c r="AA1085" s="59"/>
      <c r="AB1085" s="16"/>
      <c r="AC1085" s="16"/>
      <c r="AD1085" s="34"/>
      <c r="AE1085" s="60"/>
      <c r="AF1085" s="34"/>
      <c r="AG1085" s="34"/>
      <c r="AH1085" s="34"/>
      <c r="AI1085" s="34"/>
      <c r="AJ1085" s="60"/>
      <c r="AK1085" s="34"/>
      <c r="AL1085" s="34"/>
      <c r="AM1085" s="34"/>
      <c r="AN1085" s="34"/>
      <c r="AO1085" s="34"/>
      <c r="AP1085" s="34"/>
      <c r="BC1085" s="34"/>
      <c r="BD1085" s="34"/>
      <c r="BE1085" s="34"/>
      <c r="BF1085" s="34"/>
      <c r="BG1085" s="34"/>
      <c r="BH1085" s="34"/>
      <c r="BI1085" s="34"/>
      <c r="BJ1085" s="34"/>
      <c r="BK1085" s="34"/>
      <c r="BL1085" s="67"/>
      <c r="BM1085" s="67"/>
      <c r="BN1085" s="34"/>
      <c r="BO1085" s="34"/>
      <c r="BP1085" s="34"/>
      <c r="BQ1085" s="34"/>
      <c r="BR1085" s="34"/>
      <c r="BS1085" s="67"/>
      <c r="BT1085" s="67"/>
      <c r="BU1085" s="34"/>
      <c r="BV1085" s="34"/>
      <c r="BW1085" s="34"/>
      <c r="BX1085" s="34"/>
      <c r="BY1085" s="34"/>
      <c r="BZ1085" s="34"/>
      <c r="CR1085" s="34"/>
      <c r="CS1085" s="34"/>
      <c r="CT1085" s="34"/>
      <c r="CU1085" s="34"/>
      <c r="CV1085" s="34"/>
      <c r="CW1085" s="34"/>
      <c r="CX1085" s="34"/>
      <c r="CY1085" s="34"/>
      <c r="CZ1085" s="34"/>
      <c r="DA1085" s="34"/>
      <c r="DB1085" s="34"/>
      <c r="DC1085" s="34"/>
      <c r="DD1085" s="34"/>
      <c r="DE1085" s="34"/>
      <c r="DF1085" s="58"/>
      <c r="DG1085" s="58"/>
      <c r="DH1085" s="58"/>
      <c r="DI1085" s="16"/>
    </row>
    <row r="1086" spans="4:113" ht="15.75" customHeight="1" x14ac:dyDescent="0.35">
      <c r="D1086" s="16"/>
      <c r="E1086" s="16"/>
      <c r="G1086" s="58"/>
      <c r="J1086" s="58"/>
      <c r="L1086" s="16"/>
      <c r="P1086" s="16"/>
      <c r="T1086" s="16"/>
      <c r="U1086" s="59"/>
      <c r="V1086" s="16"/>
      <c r="W1086" s="16"/>
      <c r="X1086" s="59"/>
      <c r="Y1086" s="16"/>
      <c r="Z1086" s="16"/>
      <c r="AA1086" s="59"/>
      <c r="AB1086" s="16"/>
      <c r="AC1086" s="16"/>
      <c r="AD1086" s="34"/>
      <c r="AE1086" s="60"/>
      <c r="AF1086" s="34"/>
      <c r="AG1086" s="34"/>
      <c r="AH1086" s="34"/>
      <c r="AI1086" s="34"/>
      <c r="AJ1086" s="60"/>
      <c r="AK1086" s="34"/>
      <c r="AL1086" s="34"/>
      <c r="AM1086" s="34"/>
      <c r="AN1086" s="34"/>
      <c r="AO1086" s="34"/>
      <c r="AP1086" s="34"/>
      <c r="BC1086" s="34"/>
      <c r="BD1086" s="34"/>
      <c r="BE1086" s="34"/>
      <c r="BF1086" s="34"/>
      <c r="BG1086" s="34"/>
      <c r="BH1086" s="34"/>
      <c r="BI1086" s="34"/>
      <c r="BJ1086" s="34"/>
      <c r="BK1086" s="34"/>
      <c r="BL1086" s="67"/>
      <c r="BM1086" s="67"/>
      <c r="BN1086" s="34"/>
      <c r="BO1086" s="34"/>
      <c r="BP1086" s="34"/>
      <c r="BQ1086" s="34"/>
      <c r="BR1086" s="34"/>
      <c r="BS1086" s="67"/>
      <c r="BT1086" s="67"/>
      <c r="BU1086" s="34"/>
      <c r="BV1086" s="34"/>
      <c r="BW1086" s="34"/>
      <c r="BX1086" s="34"/>
      <c r="BY1086" s="34"/>
      <c r="BZ1086" s="34"/>
      <c r="CR1086" s="34"/>
      <c r="CS1086" s="34"/>
      <c r="CT1086" s="34"/>
      <c r="CU1086" s="34"/>
      <c r="CV1086" s="34"/>
      <c r="CW1086" s="34"/>
      <c r="CX1086" s="34"/>
      <c r="CY1086" s="34"/>
      <c r="CZ1086" s="34"/>
      <c r="DA1086" s="34"/>
      <c r="DB1086" s="34"/>
      <c r="DC1086" s="34"/>
      <c r="DD1086" s="34"/>
      <c r="DE1086" s="34"/>
      <c r="DF1086" s="58"/>
      <c r="DG1086" s="58"/>
      <c r="DH1086" s="58"/>
      <c r="DI1086" s="16"/>
    </row>
    <row r="1087" spans="4:113" ht="15.75" customHeight="1" x14ac:dyDescent="0.35">
      <c r="D1087" s="16"/>
      <c r="E1087" s="16"/>
      <c r="G1087" s="58"/>
      <c r="J1087" s="58"/>
      <c r="L1087" s="16"/>
      <c r="P1087" s="16"/>
      <c r="T1087" s="16"/>
      <c r="U1087" s="59"/>
      <c r="V1087" s="16"/>
      <c r="W1087" s="16"/>
      <c r="X1087" s="59"/>
      <c r="Y1087" s="16"/>
      <c r="Z1087" s="16"/>
      <c r="AA1087" s="59"/>
      <c r="AB1087" s="16"/>
      <c r="AC1087" s="16"/>
      <c r="AD1087" s="34"/>
      <c r="AE1087" s="60"/>
      <c r="AF1087" s="34"/>
      <c r="AG1087" s="34"/>
      <c r="AH1087" s="34"/>
      <c r="AI1087" s="34"/>
      <c r="AJ1087" s="60"/>
      <c r="AK1087" s="34"/>
      <c r="AL1087" s="34"/>
      <c r="AM1087" s="34"/>
      <c r="AN1087" s="34"/>
      <c r="AO1087" s="34"/>
      <c r="AP1087" s="34"/>
      <c r="BC1087" s="34"/>
      <c r="BD1087" s="34"/>
      <c r="BE1087" s="34"/>
      <c r="BF1087" s="34"/>
      <c r="BG1087" s="34"/>
      <c r="BH1087" s="34"/>
      <c r="BI1087" s="34"/>
      <c r="BJ1087" s="34"/>
      <c r="BK1087" s="34"/>
      <c r="BL1087" s="67"/>
      <c r="BM1087" s="67"/>
      <c r="BN1087" s="34"/>
      <c r="BO1087" s="34"/>
      <c r="BP1087" s="34"/>
      <c r="BQ1087" s="34"/>
      <c r="BR1087" s="34"/>
      <c r="BS1087" s="67"/>
      <c r="BT1087" s="67"/>
      <c r="BU1087" s="34"/>
      <c r="BV1087" s="34"/>
      <c r="BW1087" s="34"/>
      <c r="BX1087" s="34"/>
      <c r="BY1087" s="34"/>
      <c r="BZ1087" s="34"/>
      <c r="CR1087" s="34"/>
      <c r="CS1087" s="34"/>
      <c r="CT1087" s="34"/>
      <c r="CU1087" s="34"/>
      <c r="CV1087" s="34"/>
      <c r="CW1087" s="34"/>
      <c r="CX1087" s="34"/>
      <c r="CY1087" s="34"/>
      <c r="CZ1087" s="34"/>
      <c r="DA1087" s="34"/>
      <c r="DB1087" s="34"/>
      <c r="DC1087" s="34"/>
      <c r="DD1087" s="34"/>
      <c r="DE1087" s="34"/>
      <c r="DF1087" s="58"/>
      <c r="DG1087" s="58"/>
      <c r="DH1087" s="58"/>
      <c r="DI1087" s="16"/>
    </row>
    <row r="1088" spans="4:113" ht="15.75" customHeight="1" x14ac:dyDescent="0.35">
      <c r="D1088" s="16"/>
      <c r="E1088" s="16"/>
      <c r="G1088" s="58"/>
      <c r="J1088" s="58"/>
      <c r="L1088" s="16"/>
      <c r="P1088" s="16"/>
      <c r="T1088" s="16"/>
      <c r="U1088" s="59"/>
      <c r="V1088" s="16"/>
      <c r="W1088" s="16"/>
      <c r="X1088" s="59"/>
      <c r="Y1088" s="16"/>
      <c r="Z1088" s="16"/>
      <c r="AA1088" s="59"/>
      <c r="AB1088" s="16"/>
      <c r="AC1088" s="16"/>
      <c r="AD1088" s="34"/>
      <c r="AE1088" s="60"/>
      <c r="AF1088" s="34"/>
      <c r="AG1088" s="34"/>
      <c r="AH1088" s="34"/>
      <c r="AI1088" s="34"/>
      <c r="AJ1088" s="60"/>
      <c r="AK1088" s="34"/>
      <c r="AL1088" s="34"/>
      <c r="AM1088" s="34"/>
      <c r="AN1088" s="34"/>
      <c r="AO1088" s="34"/>
      <c r="AP1088" s="34"/>
      <c r="BC1088" s="34"/>
      <c r="BD1088" s="34"/>
      <c r="BE1088" s="34"/>
      <c r="BF1088" s="34"/>
      <c r="BG1088" s="34"/>
      <c r="BH1088" s="34"/>
      <c r="BI1088" s="34"/>
      <c r="BJ1088" s="34"/>
      <c r="BK1088" s="34"/>
      <c r="BL1088" s="67"/>
      <c r="BM1088" s="67"/>
      <c r="BN1088" s="34"/>
      <c r="BO1088" s="34"/>
      <c r="BP1088" s="34"/>
      <c r="BQ1088" s="34"/>
      <c r="BR1088" s="34"/>
      <c r="BS1088" s="67"/>
      <c r="BT1088" s="67"/>
      <c r="BU1088" s="34"/>
      <c r="BV1088" s="34"/>
      <c r="BW1088" s="34"/>
      <c r="BX1088" s="34"/>
      <c r="BY1088" s="34"/>
      <c r="BZ1088" s="34"/>
      <c r="CR1088" s="34"/>
      <c r="CS1088" s="34"/>
      <c r="CT1088" s="34"/>
      <c r="CU1088" s="34"/>
      <c r="CV1088" s="34"/>
      <c r="CW1088" s="34"/>
      <c r="CX1088" s="34"/>
      <c r="CY1088" s="34"/>
      <c r="CZ1088" s="34"/>
      <c r="DA1088" s="34"/>
      <c r="DB1088" s="34"/>
      <c r="DC1088" s="34"/>
      <c r="DD1088" s="34"/>
      <c r="DE1088" s="34"/>
      <c r="DF1088" s="58"/>
      <c r="DG1088" s="58"/>
      <c r="DH1088" s="58"/>
      <c r="DI1088" s="16"/>
    </row>
  </sheetData>
  <mergeCells count="40">
    <mergeCell ref="X2:Z2"/>
    <mergeCell ref="AD2:AH2"/>
    <mergeCell ref="AI2:AL2"/>
    <mergeCell ref="AN2:AP2"/>
    <mergeCell ref="CA2:CC2"/>
    <mergeCell ref="BH2:BN2"/>
    <mergeCell ref="BO2:BU2"/>
    <mergeCell ref="BV2:BZ2"/>
    <mergeCell ref="B1:B3"/>
    <mergeCell ref="C1:C3"/>
    <mergeCell ref="D1:D3"/>
    <mergeCell ref="E1:E3"/>
    <mergeCell ref="F1:H1"/>
    <mergeCell ref="DF1:DJ1"/>
    <mergeCell ref="F2:H2"/>
    <mergeCell ref="I2:L2"/>
    <mergeCell ref="M2:P2"/>
    <mergeCell ref="Q2:T2"/>
    <mergeCell ref="I1:S1"/>
    <mergeCell ref="U1:AC1"/>
    <mergeCell ref="AA2:AC2"/>
    <mergeCell ref="CI2:CK2"/>
    <mergeCell ref="CL2:CN2"/>
    <mergeCell ref="CO2:CQ2"/>
    <mergeCell ref="CR2:CV2"/>
    <mergeCell ref="CW2:DA2"/>
    <mergeCell ref="DB2:DE2"/>
    <mergeCell ref="DF2:DH2"/>
    <mergeCell ref="U2:W2"/>
    <mergeCell ref="AD1:AP1"/>
    <mergeCell ref="CA1:CC1"/>
    <mergeCell ref="CD1:CH1"/>
    <mergeCell ref="CR1:DE1"/>
    <mergeCell ref="CD2:CH2"/>
    <mergeCell ref="CI1:CQ1"/>
    <mergeCell ref="AQ2:AV2"/>
    <mergeCell ref="AW2:BB2"/>
    <mergeCell ref="AQ1:BG1"/>
    <mergeCell ref="BC2:BG2"/>
    <mergeCell ref="BH1:BV1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38"/>
  <sheetViews>
    <sheetView topLeftCell="A40" workbookViewId="0">
      <selection activeCell="B74" sqref="B74"/>
    </sheetView>
  </sheetViews>
  <sheetFormatPr defaultColWidth="12.58203125" defaultRowHeight="15" customHeight="1" x14ac:dyDescent="0.3"/>
  <cols>
    <col min="3" max="3" width="8" style="256" customWidth="1"/>
    <col min="4" max="5" width="8" customWidth="1"/>
    <col min="6" max="6" width="20.33203125" customWidth="1"/>
    <col min="7" max="51" width="7.83203125" customWidth="1"/>
    <col min="52" max="52" width="10.58203125" customWidth="1"/>
    <col min="53" max="56" width="7.83203125" customWidth="1"/>
    <col min="57" max="57" width="8.75" customWidth="1"/>
    <col min="58" max="62" width="7.83203125" customWidth="1"/>
    <col min="63" max="63" width="8.58203125" customWidth="1"/>
    <col min="64" max="79" width="8.58203125" style="213" customWidth="1"/>
    <col min="80" max="85" width="8" customWidth="1"/>
    <col min="86" max="86" width="7.58203125" customWidth="1"/>
    <col min="87" max="87" width="8" customWidth="1"/>
    <col min="88" max="88" width="7.58203125" customWidth="1"/>
    <col min="89" max="89" width="8" customWidth="1"/>
    <col min="90" max="90" width="7.58203125" customWidth="1"/>
    <col min="91" max="104" width="8" customWidth="1"/>
    <col min="105" max="106" width="8.75" customWidth="1"/>
    <col min="107" max="107" width="7.83203125" customWidth="1"/>
    <col min="108" max="108" width="8.75" customWidth="1"/>
    <col min="109" max="109" width="7.83203125" customWidth="1"/>
    <col min="110" max="111" width="8.75" customWidth="1"/>
    <col min="112" max="113" width="8" customWidth="1"/>
    <col min="114" max="114" width="8.83203125" customWidth="1"/>
    <col min="115" max="116" width="8" customWidth="1"/>
    <col min="117" max="117" width="8.58203125" customWidth="1"/>
    <col min="118" max="118" width="8" customWidth="1"/>
    <col min="119" max="119" width="8.58203125" customWidth="1"/>
    <col min="120" max="121" width="8" customWidth="1"/>
    <col min="122" max="122" width="8.58203125" customWidth="1"/>
    <col min="123" max="123" width="8" customWidth="1"/>
    <col min="124" max="124" width="7.58203125" customWidth="1"/>
  </cols>
  <sheetData>
    <row r="1" spans="1:124" ht="14.5" x14ac:dyDescent="0.35">
      <c r="B1" t="s">
        <v>0</v>
      </c>
      <c r="C1" s="345" t="s">
        <v>0</v>
      </c>
      <c r="D1" s="345" t="s">
        <v>1</v>
      </c>
      <c r="E1" s="345" t="s">
        <v>2</v>
      </c>
      <c r="F1" s="345" t="s">
        <v>3</v>
      </c>
      <c r="G1" s="343" t="s">
        <v>4</v>
      </c>
      <c r="H1" s="344"/>
      <c r="I1" s="344"/>
      <c r="J1" s="343" t="s">
        <v>10</v>
      </c>
      <c r="K1" s="344"/>
      <c r="L1" s="344"/>
      <c r="M1" s="344"/>
      <c r="N1" s="344"/>
      <c r="O1" s="344"/>
      <c r="P1" s="344"/>
      <c r="Q1" s="343" t="s">
        <v>13</v>
      </c>
      <c r="R1" s="344"/>
      <c r="S1" s="344"/>
      <c r="T1" s="344"/>
      <c r="U1" s="344"/>
      <c r="V1" s="344"/>
      <c r="W1" s="344"/>
      <c r="X1" s="343" t="s">
        <v>14</v>
      </c>
      <c r="Y1" s="344"/>
      <c r="Z1" s="344"/>
      <c r="AA1" s="344"/>
      <c r="AB1" s="344"/>
      <c r="AC1" s="344"/>
      <c r="AD1" s="344"/>
      <c r="AE1" s="343" t="s">
        <v>746</v>
      </c>
      <c r="AF1" s="344"/>
      <c r="AG1" s="344"/>
      <c r="AH1" s="344"/>
      <c r="AI1" s="344"/>
      <c r="AJ1" s="344"/>
      <c r="AK1" s="344"/>
      <c r="AL1" s="347" t="s">
        <v>834</v>
      </c>
      <c r="AM1" s="348"/>
      <c r="AN1" s="348"/>
      <c r="AO1" s="348"/>
      <c r="AP1" s="348"/>
      <c r="AQ1" s="348"/>
      <c r="AR1" s="349"/>
      <c r="AS1" s="343" t="s">
        <v>15</v>
      </c>
      <c r="AT1" s="344"/>
      <c r="AU1" s="344"/>
      <c r="AV1" s="344"/>
      <c r="AW1" s="344"/>
      <c r="AX1" s="344"/>
      <c r="AY1" s="344"/>
      <c r="AZ1" s="347" t="s">
        <v>821</v>
      </c>
      <c r="BA1" s="348"/>
      <c r="BB1" s="348"/>
      <c r="BC1" s="348"/>
      <c r="BD1" s="348"/>
      <c r="BE1" s="348"/>
      <c r="BF1" s="348"/>
      <c r="BG1" s="348"/>
      <c r="BH1" s="348"/>
      <c r="BI1" s="348"/>
      <c r="BJ1" s="348"/>
      <c r="BK1" s="348"/>
      <c r="BL1" s="349"/>
      <c r="BM1" s="347" t="s">
        <v>956</v>
      </c>
      <c r="BN1" s="348"/>
      <c r="BO1" s="348"/>
      <c r="BP1" s="348"/>
      <c r="BQ1" s="348"/>
      <c r="BR1" s="348"/>
      <c r="BS1" s="348"/>
      <c r="BT1" s="348"/>
      <c r="BU1" s="348"/>
      <c r="BV1" s="348"/>
      <c r="BW1" s="348"/>
      <c r="BX1" s="348"/>
      <c r="BY1" s="348"/>
      <c r="BZ1" s="348"/>
      <c r="CA1" s="349"/>
      <c r="CB1" s="343" t="s">
        <v>20</v>
      </c>
      <c r="CC1" s="344"/>
      <c r="CD1" s="344"/>
      <c r="CE1" s="343" t="s">
        <v>21</v>
      </c>
      <c r="CF1" s="344"/>
      <c r="CG1" s="344"/>
      <c r="CH1" s="343" t="s">
        <v>22</v>
      </c>
      <c r="CI1" s="344"/>
      <c r="CJ1" s="344"/>
      <c r="CK1" s="344"/>
      <c r="CL1" s="344"/>
      <c r="CM1" s="343" t="s">
        <v>25</v>
      </c>
      <c r="CN1" s="344"/>
      <c r="CO1" s="344"/>
      <c r="CP1" s="344"/>
      <c r="CQ1" s="344"/>
      <c r="CR1" s="344"/>
      <c r="CS1" s="344"/>
      <c r="CT1" s="344"/>
      <c r="CU1" s="344"/>
      <c r="CV1" s="343" t="s">
        <v>807</v>
      </c>
      <c r="CW1" s="343"/>
      <c r="CX1" s="343"/>
      <c r="CY1" s="343"/>
      <c r="CZ1" s="343"/>
      <c r="DA1" s="343"/>
      <c r="DB1" s="343"/>
      <c r="DC1" s="343"/>
      <c r="DD1" s="343"/>
      <c r="DE1" s="343"/>
      <c r="DF1" s="343"/>
      <c r="DG1" s="343"/>
      <c r="DH1" s="343"/>
      <c r="DI1" s="347" t="s">
        <v>937</v>
      </c>
      <c r="DJ1" s="348"/>
      <c r="DK1" s="348"/>
      <c r="DL1" s="348"/>
      <c r="DM1" s="348"/>
      <c r="DN1" s="348"/>
      <c r="DO1" s="348"/>
      <c r="DP1" s="348"/>
      <c r="DQ1" s="348"/>
      <c r="DR1" s="349"/>
      <c r="DS1" s="240"/>
      <c r="DT1" s="214" t="s">
        <v>24</v>
      </c>
    </row>
    <row r="2" spans="1:124" ht="14.5" x14ac:dyDescent="0.35">
      <c r="C2" s="346"/>
      <c r="D2" s="344"/>
      <c r="E2" s="344"/>
      <c r="F2" s="344"/>
      <c r="G2" s="343" t="s">
        <v>26</v>
      </c>
      <c r="H2" s="344"/>
      <c r="I2" s="344"/>
      <c r="J2" s="343" t="s">
        <v>26</v>
      </c>
      <c r="K2" s="344"/>
      <c r="L2" s="344"/>
      <c r="M2" s="343" t="s">
        <v>27</v>
      </c>
      <c r="N2" s="344"/>
      <c r="O2" s="344"/>
      <c r="P2" s="198" t="s">
        <v>28</v>
      </c>
      <c r="Q2" s="343" t="s">
        <v>26</v>
      </c>
      <c r="R2" s="344"/>
      <c r="S2" s="344"/>
      <c r="T2" s="343" t="s">
        <v>27</v>
      </c>
      <c r="U2" s="344"/>
      <c r="V2" s="344"/>
      <c r="W2" s="198" t="s">
        <v>28</v>
      </c>
      <c r="X2" s="343" t="s">
        <v>26</v>
      </c>
      <c r="Y2" s="344"/>
      <c r="Z2" s="344"/>
      <c r="AA2" s="343" t="s">
        <v>27</v>
      </c>
      <c r="AB2" s="344"/>
      <c r="AC2" s="344"/>
      <c r="AD2" s="198" t="s">
        <v>28</v>
      </c>
      <c r="AE2" s="343" t="s">
        <v>26</v>
      </c>
      <c r="AF2" s="343"/>
      <c r="AG2" s="343"/>
      <c r="AH2" s="343" t="s">
        <v>27</v>
      </c>
      <c r="AI2" s="343"/>
      <c r="AJ2" s="343"/>
      <c r="AK2" s="215"/>
      <c r="AL2" s="347" t="s">
        <v>26</v>
      </c>
      <c r="AM2" s="348"/>
      <c r="AN2" s="349"/>
      <c r="AO2" s="347" t="s">
        <v>27</v>
      </c>
      <c r="AP2" s="348"/>
      <c r="AQ2" s="349"/>
      <c r="AR2" s="240" t="s">
        <v>28</v>
      </c>
      <c r="AS2" s="343" t="s">
        <v>26</v>
      </c>
      <c r="AT2" s="344"/>
      <c r="AU2" s="344"/>
      <c r="AV2" s="343" t="s">
        <v>27</v>
      </c>
      <c r="AW2" s="344"/>
      <c r="AX2" s="344"/>
      <c r="AY2" s="198" t="s">
        <v>28</v>
      </c>
      <c r="AZ2" s="343" t="s">
        <v>26</v>
      </c>
      <c r="BA2" s="343"/>
      <c r="BB2" s="343"/>
      <c r="BC2" s="343"/>
      <c r="BD2" s="343"/>
      <c r="BE2" s="343"/>
      <c r="BF2" s="343" t="s">
        <v>27</v>
      </c>
      <c r="BG2" s="343"/>
      <c r="BH2" s="343"/>
      <c r="BI2" s="343"/>
      <c r="BJ2" s="343"/>
      <c r="BK2" s="343"/>
      <c r="BL2" s="211" t="s">
        <v>28</v>
      </c>
      <c r="BM2" s="211" t="s">
        <v>26</v>
      </c>
      <c r="BN2" s="211"/>
      <c r="BO2" s="211"/>
      <c r="BP2" s="211"/>
      <c r="BQ2" s="211"/>
      <c r="BR2" s="211"/>
      <c r="BS2" s="211"/>
      <c r="BT2" s="350" t="s">
        <v>27</v>
      </c>
      <c r="BU2" s="350"/>
      <c r="BV2" s="350"/>
      <c r="BW2" s="350"/>
      <c r="BX2" s="350"/>
      <c r="BY2" s="350"/>
      <c r="BZ2" s="350"/>
      <c r="CA2" s="211"/>
      <c r="CB2" s="216" t="s">
        <v>26</v>
      </c>
      <c r="CC2" s="216" t="s">
        <v>27</v>
      </c>
      <c r="CD2" s="198" t="s">
        <v>28</v>
      </c>
      <c r="CE2" s="216" t="s">
        <v>26</v>
      </c>
      <c r="CF2" s="216" t="s">
        <v>27</v>
      </c>
      <c r="CG2" s="198" t="s">
        <v>28</v>
      </c>
      <c r="CH2" s="343" t="s">
        <v>26</v>
      </c>
      <c r="CI2" s="344"/>
      <c r="CJ2" s="343" t="s">
        <v>27</v>
      </c>
      <c r="CK2" s="344"/>
      <c r="CL2" s="198" t="s">
        <v>28</v>
      </c>
      <c r="CM2" s="343" t="s">
        <v>26</v>
      </c>
      <c r="CN2" s="344"/>
      <c r="CO2" s="344"/>
      <c r="CP2" s="344"/>
      <c r="CQ2" s="343" t="s">
        <v>27</v>
      </c>
      <c r="CR2" s="344"/>
      <c r="CS2" s="344"/>
      <c r="CT2" s="344"/>
      <c r="CU2" s="198" t="s">
        <v>28</v>
      </c>
      <c r="CV2" s="343" t="s">
        <v>26</v>
      </c>
      <c r="CW2" s="343"/>
      <c r="CX2" s="343"/>
      <c r="CY2" s="343"/>
      <c r="CZ2" s="343"/>
      <c r="DA2" s="343"/>
      <c r="DB2" s="343" t="s">
        <v>27</v>
      </c>
      <c r="DC2" s="343"/>
      <c r="DD2" s="343"/>
      <c r="DE2" s="343"/>
      <c r="DF2" s="343"/>
      <c r="DG2" s="343"/>
      <c r="DH2" s="198" t="s">
        <v>28</v>
      </c>
      <c r="DI2" s="347" t="s">
        <v>26</v>
      </c>
      <c r="DJ2" s="348"/>
      <c r="DK2" s="348"/>
      <c r="DL2" s="348"/>
      <c r="DM2" s="349"/>
      <c r="DN2" s="347" t="s">
        <v>27</v>
      </c>
      <c r="DO2" s="348"/>
      <c r="DP2" s="348"/>
      <c r="DQ2" s="348"/>
      <c r="DR2" s="349"/>
      <c r="DS2" s="240" t="s">
        <v>28</v>
      </c>
      <c r="DT2" s="217" t="s">
        <v>28</v>
      </c>
    </row>
    <row r="3" spans="1:124" ht="43.5" x14ac:dyDescent="0.35">
      <c r="A3" t="s">
        <v>973</v>
      </c>
      <c r="C3" s="346"/>
      <c r="D3" s="344"/>
      <c r="E3" s="344"/>
      <c r="F3" s="344"/>
      <c r="G3" s="198" t="s">
        <v>34</v>
      </c>
      <c r="H3" s="198" t="s">
        <v>35</v>
      </c>
      <c r="I3" s="198" t="s">
        <v>37</v>
      </c>
      <c r="J3" s="198" t="s">
        <v>34</v>
      </c>
      <c r="K3" s="198" t="s">
        <v>35</v>
      </c>
      <c r="L3" s="198" t="s">
        <v>37</v>
      </c>
      <c r="M3" s="198" t="s">
        <v>34</v>
      </c>
      <c r="N3" s="198" t="s">
        <v>35</v>
      </c>
      <c r="O3" s="198" t="s">
        <v>37</v>
      </c>
      <c r="P3" s="198" t="s">
        <v>34</v>
      </c>
      <c r="Q3" s="198" t="s">
        <v>34</v>
      </c>
      <c r="R3" s="198" t="s">
        <v>35</v>
      </c>
      <c r="S3" s="198" t="s">
        <v>37</v>
      </c>
      <c r="T3" s="198" t="s">
        <v>34</v>
      </c>
      <c r="U3" s="198" t="s">
        <v>35</v>
      </c>
      <c r="V3" s="198" t="s">
        <v>37</v>
      </c>
      <c r="W3" s="198" t="s">
        <v>34</v>
      </c>
      <c r="X3" s="198" t="s">
        <v>34</v>
      </c>
      <c r="Y3" s="198" t="s">
        <v>35</v>
      </c>
      <c r="Z3" s="198" t="s">
        <v>37</v>
      </c>
      <c r="AA3" s="198" t="s">
        <v>34</v>
      </c>
      <c r="AB3" s="198" t="s">
        <v>35</v>
      </c>
      <c r="AC3" s="198" t="s">
        <v>37</v>
      </c>
      <c r="AD3" s="198" t="s">
        <v>34</v>
      </c>
      <c r="AE3" s="198" t="s">
        <v>34</v>
      </c>
      <c r="AF3" s="198" t="s">
        <v>35</v>
      </c>
      <c r="AG3" s="198" t="s">
        <v>37</v>
      </c>
      <c r="AH3" s="198" t="s">
        <v>34</v>
      </c>
      <c r="AI3" s="198" t="s">
        <v>35</v>
      </c>
      <c r="AJ3" s="198" t="s">
        <v>37</v>
      </c>
      <c r="AK3" s="198" t="s">
        <v>28</v>
      </c>
      <c r="AL3" s="225" t="s">
        <v>34</v>
      </c>
      <c r="AM3" s="225" t="s">
        <v>35</v>
      </c>
      <c r="AN3" s="225" t="s">
        <v>37</v>
      </c>
      <c r="AO3" s="225" t="s">
        <v>34</v>
      </c>
      <c r="AP3" s="225" t="s">
        <v>35</v>
      </c>
      <c r="AQ3" s="225" t="s">
        <v>37</v>
      </c>
      <c r="AR3" s="225" t="s">
        <v>34</v>
      </c>
      <c r="AS3" s="198" t="s">
        <v>34</v>
      </c>
      <c r="AT3" s="198" t="s">
        <v>35</v>
      </c>
      <c r="AU3" s="198" t="s">
        <v>37</v>
      </c>
      <c r="AV3" s="198" t="s">
        <v>34</v>
      </c>
      <c r="AW3" s="198" t="s">
        <v>35</v>
      </c>
      <c r="AX3" s="198" t="s">
        <v>37</v>
      </c>
      <c r="AY3" s="198" t="s">
        <v>34</v>
      </c>
      <c r="AZ3" s="206" t="s">
        <v>808</v>
      </c>
      <c r="BA3" s="206" t="s">
        <v>822</v>
      </c>
      <c r="BB3" s="206" t="s">
        <v>823</v>
      </c>
      <c r="BC3" s="206" t="s">
        <v>35</v>
      </c>
      <c r="BD3" s="206" t="s">
        <v>36</v>
      </c>
      <c r="BE3" s="206" t="s">
        <v>37</v>
      </c>
      <c r="BF3" s="206" t="s">
        <v>808</v>
      </c>
      <c r="BG3" s="206" t="s">
        <v>822</v>
      </c>
      <c r="BH3" s="206" t="s">
        <v>823</v>
      </c>
      <c r="BI3" s="206" t="s">
        <v>35</v>
      </c>
      <c r="BJ3" s="206" t="s">
        <v>36</v>
      </c>
      <c r="BK3" s="206" t="s">
        <v>37</v>
      </c>
      <c r="BL3" s="212" t="s">
        <v>824</v>
      </c>
      <c r="BM3" s="292" t="s">
        <v>808</v>
      </c>
      <c r="BN3" s="293" t="s">
        <v>942</v>
      </c>
      <c r="BO3" s="293" t="s">
        <v>35</v>
      </c>
      <c r="BP3" s="293" t="s">
        <v>36</v>
      </c>
      <c r="BQ3" s="293" t="s">
        <v>943</v>
      </c>
      <c r="BR3" s="293" t="s">
        <v>944</v>
      </c>
      <c r="BS3" s="293" t="s">
        <v>37</v>
      </c>
      <c r="BT3" s="292" t="s">
        <v>808</v>
      </c>
      <c r="BU3" s="293" t="s">
        <v>942</v>
      </c>
      <c r="BV3" s="293" t="s">
        <v>35</v>
      </c>
      <c r="BW3" s="293" t="s">
        <v>36</v>
      </c>
      <c r="BX3" s="293" t="s">
        <v>943</v>
      </c>
      <c r="BY3" s="293" t="s">
        <v>38</v>
      </c>
      <c r="BZ3" s="293" t="s">
        <v>37</v>
      </c>
      <c r="CA3" s="212" t="s">
        <v>957</v>
      </c>
      <c r="CB3" s="198" t="s">
        <v>34</v>
      </c>
      <c r="CC3" s="198" t="s">
        <v>34</v>
      </c>
      <c r="CD3" s="198" t="s">
        <v>34</v>
      </c>
      <c r="CE3" s="198" t="s">
        <v>48</v>
      </c>
      <c r="CF3" s="198" t="s">
        <v>48</v>
      </c>
      <c r="CG3" s="198" t="s">
        <v>48</v>
      </c>
      <c r="CH3" s="198" t="s">
        <v>34</v>
      </c>
      <c r="CI3" s="198" t="s">
        <v>49</v>
      </c>
      <c r="CJ3" s="198" t="s">
        <v>34</v>
      </c>
      <c r="CK3" s="198" t="s">
        <v>49</v>
      </c>
      <c r="CL3" s="198" t="s">
        <v>34</v>
      </c>
      <c r="CM3" s="198" t="s">
        <v>34</v>
      </c>
      <c r="CN3" s="198" t="s">
        <v>49</v>
      </c>
      <c r="CO3" s="198" t="s">
        <v>51</v>
      </c>
      <c r="CP3" s="198" t="s">
        <v>37</v>
      </c>
      <c r="CQ3" s="198" t="s">
        <v>34</v>
      </c>
      <c r="CR3" s="198" t="s">
        <v>49</v>
      </c>
      <c r="CS3" s="198"/>
      <c r="CT3" s="198"/>
      <c r="CU3" s="198" t="s">
        <v>34</v>
      </c>
      <c r="CV3" s="198" t="s">
        <v>766</v>
      </c>
      <c r="CW3" s="206" t="s">
        <v>767</v>
      </c>
      <c r="CX3" s="198" t="s">
        <v>36</v>
      </c>
      <c r="CY3" s="206" t="s">
        <v>38</v>
      </c>
      <c r="CZ3" s="198" t="s">
        <v>768</v>
      </c>
      <c r="DA3" s="198" t="s">
        <v>37</v>
      </c>
      <c r="DB3" s="198" t="s">
        <v>766</v>
      </c>
      <c r="DC3" s="206" t="s">
        <v>767</v>
      </c>
      <c r="DD3" s="198" t="s">
        <v>36</v>
      </c>
      <c r="DE3" s="206" t="s">
        <v>38</v>
      </c>
      <c r="DF3" s="198" t="s">
        <v>768</v>
      </c>
      <c r="DG3" s="198" t="s">
        <v>37</v>
      </c>
      <c r="DH3" s="198" t="s">
        <v>34</v>
      </c>
      <c r="DI3" s="225" t="s">
        <v>766</v>
      </c>
      <c r="DJ3" s="225" t="s">
        <v>34</v>
      </c>
      <c r="DK3" s="225" t="s">
        <v>36</v>
      </c>
      <c r="DL3" s="225" t="s">
        <v>840</v>
      </c>
      <c r="DM3" s="225" t="s">
        <v>37</v>
      </c>
      <c r="DN3" s="225" t="s">
        <v>766</v>
      </c>
      <c r="DO3" s="225" t="s">
        <v>34</v>
      </c>
      <c r="DP3" s="225" t="s">
        <v>36</v>
      </c>
      <c r="DQ3" s="225" t="s">
        <v>840</v>
      </c>
      <c r="DR3" s="225" t="s">
        <v>37</v>
      </c>
      <c r="DS3" s="225" t="s">
        <v>34</v>
      </c>
      <c r="DT3" s="217" t="s">
        <v>34</v>
      </c>
    </row>
    <row r="4" spans="1:124" ht="14.5" x14ac:dyDescent="0.35">
      <c r="B4">
        <v>14</v>
      </c>
      <c r="C4" s="165">
        <v>14</v>
      </c>
      <c r="D4" s="148" t="s">
        <v>53</v>
      </c>
      <c r="E4" s="129" t="s">
        <v>56</v>
      </c>
      <c r="F4" s="130" t="s">
        <v>57</v>
      </c>
      <c r="G4" s="90">
        <v>10</v>
      </c>
      <c r="H4" s="90" t="s">
        <v>61</v>
      </c>
      <c r="I4" s="169" t="s">
        <v>62</v>
      </c>
      <c r="J4" s="90">
        <v>0</v>
      </c>
      <c r="K4" s="174" t="s">
        <v>63</v>
      </c>
      <c r="L4" s="169"/>
      <c r="M4" s="175">
        <v>0</v>
      </c>
      <c r="N4" s="174" t="s">
        <v>63</v>
      </c>
      <c r="O4" s="169" t="s">
        <v>64</v>
      </c>
      <c r="P4" s="136">
        <v>0</v>
      </c>
      <c r="Q4" s="176">
        <v>50</v>
      </c>
      <c r="R4" s="176" t="s">
        <v>65</v>
      </c>
      <c r="S4" s="177" t="s">
        <v>66</v>
      </c>
      <c r="T4" s="176">
        <v>0</v>
      </c>
      <c r="U4" s="176" t="s">
        <v>63</v>
      </c>
      <c r="V4" s="177" t="s">
        <v>67</v>
      </c>
      <c r="W4" s="136">
        <f t="shared" ref="W4:W20" si="0">AVERAGE(Q4,T4)</f>
        <v>25</v>
      </c>
      <c r="X4" s="89">
        <v>1</v>
      </c>
      <c r="Y4" s="89" t="s">
        <v>63</v>
      </c>
      <c r="Z4" s="89" t="s">
        <v>67</v>
      </c>
      <c r="AA4" s="89">
        <v>0</v>
      </c>
      <c r="AB4" s="89" t="s">
        <v>63</v>
      </c>
      <c r="AC4" s="89" t="s">
        <v>67</v>
      </c>
      <c r="AD4" s="136">
        <f t="shared" ref="AD4:AD59" si="1">AVERAGE(X4,AA4)</f>
        <v>0.5</v>
      </c>
      <c r="AE4" s="151">
        <v>0</v>
      </c>
      <c r="AF4" s="152" t="s">
        <v>63</v>
      </c>
      <c r="AG4" s="153"/>
      <c r="AH4" s="151">
        <v>0</v>
      </c>
      <c r="AI4" s="154" t="s">
        <v>63</v>
      </c>
      <c r="AJ4" s="154"/>
      <c r="AK4" s="178">
        <f>AVERAGE(AE4,AH4)</f>
        <v>0</v>
      </c>
      <c r="AL4" s="128"/>
      <c r="AM4" s="128"/>
      <c r="AN4" s="128"/>
      <c r="AO4" s="128"/>
      <c r="AP4" s="128"/>
      <c r="AQ4" s="128"/>
      <c r="AR4" s="128"/>
      <c r="AS4" s="90">
        <v>20</v>
      </c>
      <c r="AT4" s="90" t="s">
        <v>68</v>
      </c>
      <c r="AU4" s="90"/>
      <c r="AV4" s="90">
        <v>5</v>
      </c>
      <c r="AW4" s="90" t="s">
        <v>69</v>
      </c>
      <c r="AX4" s="90"/>
      <c r="AY4" s="136">
        <f t="shared" ref="AY4:AY17" si="2">AVERAGE(AS4,AV4)</f>
        <v>12.5</v>
      </c>
      <c r="AZ4" s="207">
        <v>66</v>
      </c>
      <c r="BA4" s="208">
        <v>15</v>
      </c>
      <c r="BB4" s="208">
        <v>15</v>
      </c>
      <c r="BC4" s="208" t="s">
        <v>63</v>
      </c>
      <c r="BD4" s="208" t="s">
        <v>71</v>
      </c>
      <c r="BE4" s="208"/>
      <c r="BF4" s="207">
        <v>67</v>
      </c>
      <c r="BG4" s="208">
        <v>25</v>
      </c>
      <c r="BH4" s="208">
        <v>25</v>
      </c>
      <c r="BI4" s="208" t="s">
        <v>63</v>
      </c>
      <c r="BJ4" s="208" t="s">
        <v>71</v>
      </c>
      <c r="BK4" s="208"/>
      <c r="BL4" s="218">
        <f>AVERAGE(BB4,BH4)</f>
        <v>20</v>
      </c>
      <c r="BM4" s="248"/>
      <c r="BN4" s="248"/>
      <c r="BO4" s="248"/>
      <c r="BP4" s="248"/>
      <c r="BQ4" s="248"/>
      <c r="BR4" s="248"/>
      <c r="BS4" s="248"/>
      <c r="BT4" s="248"/>
      <c r="BU4" s="248"/>
      <c r="BV4" s="248"/>
      <c r="BW4" s="248"/>
      <c r="BX4" s="248"/>
      <c r="BY4" s="248"/>
      <c r="BZ4" s="248"/>
      <c r="CA4" s="295"/>
      <c r="CB4" s="168">
        <v>20</v>
      </c>
      <c r="CC4" s="168">
        <v>40</v>
      </c>
      <c r="CD4" s="90">
        <v>30</v>
      </c>
      <c r="CE4" s="90">
        <v>0</v>
      </c>
      <c r="CF4" s="90">
        <v>0</v>
      </c>
      <c r="CG4" s="90">
        <v>0</v>
      </c>
      <c r="CH4" s="168">
        <v>20</v>
      </c>
      <c r="CI4" s="168" t="s">
        <v>70</v>
      </c>
      <c r="CJ4" s="168">
        <v>40</v>
      </c>
      <c r="CK4" s="168" t="s">
        <v>70</v>
      </c>
      <c r="CL4" s="89">
        <f t="shared" ref="CL4:CL11" si="3">AVERAGE(CH4,CJ4)</f>
        <v>30</v>
      </c>
      <c r="CM4" s="179">
        <v>30</v>
      </c>
      <c r="CN4" s="177" t="s">
        <v>71</v>
      </c>
      <c r="CO4" s="177">
        <v>78</v>
      </c>
      <c r="CP4" s="177" t="s">
        <v>76</v>
      </c>
      <c r="CQ4" s="179">
        <v>30</v>
      </c>
      <c r="CR4" s="177" t="s">
        <v>71</v>
      </c>
      <c r="CS4" s="177">
        <v>76</v>
      </c>
      <c r="CT4" s="177" t="s">
        <v>78</v>
      </c>
      <c r="CU4" s="89">
        <f t="shared" ref="CU4:CU59" si="4">AVERAGE(CM4,CQ4)</f>
        <v>30</v>
      </c>
      <c r="CV4" s="199">
        <v>44112</v>
      </c>
      <c r="CW4" s="200">
        <v>0</v>
      </c>
      <c r="CX4" s="200" t="s">
        <v>769</v>
      </c>
      <c r="CY4" s="200">
        <v>65</v>
      </c>
      <c r="CZ4" s="199" t="s">
        <v>770</v>
      </c>
      <c r="DA4" s="201"/>
      <c r="DB4" s="199">
        <v>43959</v>
      </c>
      <c r="DC4" s="200">
        <v>0</v>
      </c>
      <c r="DD4" s="200" t="s">
        <v>769</v>
      </c>
      <c r="DE4" s="200">
        <v>67</v>
      </c>
      <c r="DF4" s="202" t="s">
        <v>131</v>
      </c>
      <c r="DG4" s="203"/>
      <c r="DH4" s="89">
        <f>AVERAGE(CW4,DC4)</f>
        <v>0</v>
      </c>
      <c r="DI4" s="93"/>
      <c r="DJ4" s="93"/>
      <c r="DK4" s="93"/>
      <c r="DL4" s="93"/>
      <c r="DM4" s="93"/>
      <c r="DN4" s="93"/>
      <c r="DO4" s="93"/>
      <c r="DP4" s="93"/>
      <c r="DQ4" s="93"/>
      <c r="DR4" s="93"/>
      <c r="DS4" s="89"/>
      <c r="DT4" s="180">
        <f>AVERAGE(G4,J4,M4,Q4,T4,X4,AA4,AE4,AH4,AL4,AO4,AS4,AV4,BB4,BH4,BN4,BU4,CB4,CC4,CH4,CJ4,CM4,CS4,CW4,DC4,DJ4,DO4)</f>
        <v>16.761904761904763</v>
      </c>
    </row>
    <row r="5" spans="1:124" ht="14.5" x14ac:dyDescent="0.35">
      <c r="B5">
        <v>33</v>
      </c>
      <c r="C5" s="165">
        <v>33</v>
      </c>
      <c r="D5" s="148" t="s">
        <v>72</v>
      </c>
      <c r="E5" s="129" t="s">
        <v>73</v>
      </c>
      <c r="F5" s="130" t="s">
        <v>74</v>
      </c>
      <c r="G5" s="90"/>
      <c r="H5" s="90"/>
      <c r="I5" s="89"/>
      <c r="J5" s="90">
        <v>1</v>
      </c>
      <c r="K5" s="90" t="s">
        <v>63</v>
      </c>
      <c r="L5" s="89" t="s">
        <v>82</v>
      </c>
      <c r="M5" s="175">
        <v>1</v>
      </c>
      <c r="N5" s="174" t="s">
        <v>63</v>
      </c>
      <c r="O5" s="169"/>
      <c r="P5" s="136">
        <v>1</v>
      </c>
      <c r="Q5" s="176">
        <v>1</v>
      </c>
      <c r="R5" s="176" t="s">
        <v>63</v>
      </c>
      <c r="S5" s="177" t="s">
        <v>66</v>
      </c>
      <c r="T5" s="176">
        <v>5</v>
      </c>
      <c r="U5" s="176" t="s">
        <v>69</v>
      </c>
      <c r="V5" s="177" t="s">
        <v>67</v>
      </c>
      <c r="W5" s="136">
        <f t="shared" si="0"/>
        <v>3</v>
      </c>
      <c r="X5" s="89">
        <v>40</v>
      </c>
      <c r="Y5" s="89" t="s">
        <v>83</v>
      </c>
      <c r="Z5" s="89" t="s">
        <v>67</v>
      </c>
      <c r="AA5" s="89">
        <v>35</v>
      </c>
      <c r="AB5" s="89" t="s">
        <v>83</v>
      </c>
      <c r="AC5" s="89" t="s">
        <v>67</v>
      </c>
      <c r="AD5" s="136">
        <f t="shared" si="1"/>
        <v>37.5</v>
      </c>
      <c r="AE5" s="151">
        <v>40</v>
      </c>
      <c r="AF5" s="152" t="s">
        <v>95</v>
      </c>
      <c r="AG5" s="153"/>
      <c r="AH5" s="151">
        <v>40</v>
      </c>
      <c r="AI5" s="152" t="s">
        <v>95</v>
      </c>
      <c r="AJ5" s="152"/>
      <c r="AK5" s="178">
        <f t="shared" ref="AK5:AK68" si="5">AVERAGE(AE5,AH5)</f>
        <v>40</v>
      </c>
      <c r="AL5" s="128"/>
      <c r="AM5" s="128"/>
      <c r="AN5" s="128"/>
      <c r="AO5" s="128"/>
      <c r="AP5" s="128"/>
      <c r="AQ5" s="128"/>
      <c r="AR5" s="128"/>
      <c r="AS5" s="90">
        <v>20</v>
      </c>
      <c r="AT5" s="90" t="s">
        <v>69</v>
      </c>
      <c r="AU5" s="90"/>
      <c r="AV5" s="90">
        <v>10</v>
      </c>
      <c r="AW5" s="90" t="s">
        <v>68</v>
      </c>
      <c r="AX5" s="90"/>
      <c r="AY5" s="136">
        <f t="shared" si="2"/>
        <v>15</v>
      </c>
      <c r="AZ5" s="207">
        <v>65</v>
      </c>
      <c r="BA5" s="208">
        <v>30</v>
      </c>
      <c r="BB5" s="208">
        <v>35</v>
      </c>
      <c r="BC5" s="208"/>
      <c r="BD5" s="208" t="s">
        <v>71</v>
      </c>
      <c r="BE5" s="208"/>
      <c r="BF5" s="207">
        <v>66</v>
      </c>
      <c r="BG5" s="208">
        <v>30</v>
      </c>
      <c r="BH5" s="208">
        <v>50</v>
      </c>
      <c r="BI5" s="208"/>
      <c r="BJ5" s="208" t="s">
        <v>71</v>
      </c>
      <c r="BK5" s="208"/>
      <c r="BL5" s="218">
        <f t="shared" ref="BL5:BL68" si="6">AVERAGE(BB5,BH5)</f>
        <v>42.5</v>
      </c>
      <c r="BM5" s="248"/>
      <c r="BN5" s="248"/>
      <c r="BO5" s="248"/>
      <c r="BP5" s="248"/>
      <c r="BQ5" s="248"/>
      <c r="BR5" s="248"/>
      <c r="BS5" s="248"/>
      <c r="BT5" s="248"/>
      <c r="BU5" s="248"/>
      <c r="BV5" s="248"/>
      <c r="BW5" s="248"/>
      <c r="BX5" s="248"/>
      <c r="BY5" s="248"/>
      <c r="BZ5" s="248"/>
      <c r="CA5" s="295"/>
      <c r="CB5" s="168">
        <v>30</v>
      </c>
      <c r="CC5" s="168">
        <v>0</v>
      </c>
      <c r="CD5" s="90">
        <v>15</v>
      </c>
      <c r="CE5" s="90">
        <v>0</v>
      </c>
      <c r="CF5" s="90">
        <v>3</v>
      </c>
      <c r="CG5" s="90">
        <v>1.5</v>
      </c>
      <c r="CH5" s="168">
        <v>70</v>
      </c>
      <c r="CI5" s="168" t="s">
        <v>70</v>
      </c>
      <c r="CJ5" s="168">
        <v>30</v>
      </c>
      <c r="CK5" s="168" t="s">
        <v>70</v>
      </c>
      <c r="CL5" s="89">
        <f t="shared" si="3"/>
        <v>50</v>
      </c>
      <c r="CM5" s="179">
        <v>40</v>
      </c>
      <c r="CN5" s="177" t="s">
        <v>71</v>
      </c>
      <c r="CO5" s="177">
        <v>73</v>
      </c>
      <c r="CP5" s="177"/>
      <c r="CQ5" s="179">
        <v>30</v>
      </c>
      <c r="CR5" s="177" t="s">
        <v>71</v>
      </c>
      <c r="CS5" s="177">
        <v>66</v>
      </c>
      <c r="CT5" s="177"/>
      <c r="CU5" s="89">
        <f t="shared" si="4"/>
        <v>35</v>
      </c>
      <c r="CV5" s="199" t="s">
        <v>771</v>
      </c>
      <c r="CW5" s="200">
        <v>10</v>
      </c>
      <c r="CX5" s="200" t="s">
        <v>769</v>
      </c>
      <c r="CY5" s="200" t="s">
        <v>131</v>
      </c>
      <c r="CZ5" s="202" t="s">
        <v>131</v>
      </c>
      <c r="DA5" s="201"/>
      <c r="DB5" s="199" t="s">
        <v>772</v>
      </c>
      <c r="DC5" s="200">
        <v>0</v>
      </c>
      <c r="DD5" s="200" t="s">
        <v>769</v>
      </c>
      <c r="DE5" s="200">
        <v>74</v>
      </c>
      <c r="DF5" s="202" t="s">
        <v>131</v>
      </c>
      <c r="DG5" s="201" t="s">
        <v>773</v>
      </c>
      <c r="DH5" s="89">
        <f t="shared" ref="DH5:DH68" si="7">AVERAGE(CW5,DC5)</f>
        <v>5</v>
      </c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89"/>
      <c r="DT5" s="180">
        <f t="shared" ref="DT5:DT68" si="8">AVERAGE(G5,J5,M5,Q5,T5,X5,AA5,AE5,AH5,AL5,AO5,AS5,AV5,BB5,BH5,BN5,BU5,CB5,CC5,CH5,CJ5,CM5,CS5,CW5,DC5,DJ5,DO5)</f>
        <v>26.2</v>
      </c>
    </row>
    <row r="6" spans="1:124" ht="14.5" x14ac:dyDescent="0.35">
      <c r="A6" t="s">
        <v>81</v>
      </c>
      <c r="B6">
        <v>34</v>
      </c>
      <c r="C6" s="165">
        <v>34</v>
      </c>
      <c r="D6" s="148" t="s">
        <v>84</v>
      </c>
      <c r="E6" s="129" t="s">
        <v>73</v>
      </c>
      <c r="F6" s="130" t="s">
        <v>74</v>
      </c>
      <c r="G6" s="90"/>
      <c r="H6" s="90"/>
      <c r="I6" s="89"/>
      <c r="J6" s="90">
        <v>0</v>
      </c>
      <c r="K6" s="90" t="s">
        <v>63</v>
      </c>
      <c r="L6" s="89"/>
      <c r="M6" s="175">
        <v>1</v>
      </c>
      <c r="N6" s="174" t="s">
        <v>63</v>
      </c>
      <c r="O6" s="169"/>
      <c r="P6" s="136">
        <v>0.5</v>
      </c>
      <c r="Q6" s="176">
        <v>1</v>
      </c>
      <c r="R6" s="176" t="s">
        <v>63</v>
      </c>
      <c r="S6" s="177" t="s">
        <v>67</v>
      </c>
      <c r="T6" s="176">
        <v>10</v>
      </c>
      <c r="U6" s="176" t="s">
        <v>69</v>
      </c>
      <c r="V6" s="177" t="s">
        <v>85</v>
      </c>
      <c r="W6" s="136">
        <f t="shared" si="0"/>
        <v>5.5</v>
      </c>
      <c r="X6" s="89">
        <v>25</v>
      </c>
      <c r="Y6" s="89" t="s">
        <v>83</v>
      </c>
      <c r="Z6" s="89" t="s">
        <v>67</v>
      </c>
      <c r="AA6" s="89">
        <v>5</v>
      </c>
      <c r="AB6" s="89" t="s">
        <v>69</v>
      </c>
      <c r="AC6" s="89" t="s">
        <v>67</v>
      </c>
      <c r="AD6" s="136">
        <f t="shared" si="1"/>
        <v>15</v>
      </c>
      <c r="AE6" s="151">
        <v>40</v>
      </c>
      <c r="AF6" s="155" t="s">
        <v>95</v>
      </c>
      <c r="AG6" s="153"/>
      <c r="AH6" s="156">
        <v>55</v>
      </c>
      <c r="AI6" s="154" t="s">
        <v>95</v>
      </c>
      <c r="AJ6" s="154"/>
      <c r="AK6" s="178">
        <f t="shared" si="5"/>
        <v>47.5</v>
      </c>
      <c r="AL6" s="128"/>
      <c r="AM6" s="128"/>
      <c r="AN6" s="128"/>
      <c r="AO6" s="128"/>
      <c r="AP6" s="128"/>
      <c r="AQ6" s="128"/>
      <c r="AR6" s="128"/>
      <c r="AS6" s="90">
        <v>5</v>
      </c>
      <c r="AT6" s="90" t="s">
        <v>69</v>
      </c>
      <c r="AU6" s="90"/>
      <c r="AV6" s="90">
        <v>5</v>
      </c>
      <c r="AW6" s="90" t="s">
        <v>68</v>
      </c>
      <c r="AX6" s="90"/>
      <c r="AY6" s="136">
        <f t="shared" si="2"/>
        <v>5</v>
      </c>
      <c r="AZ6" s="207">
        <v>80</v>
      </c>
      <c r="BA6" s="208">
        <v>15</v>
      </c>
      <c r="BB6" s="208">
        <v>40</v>
      </c>
      <c r="BC6" s="208"/>
      <c r="BD6" s="208" t="s">
        <v>71</v>
      </c>
      <c r="BE6" s="208"/>
      <c r="BF6" s="207">
        <v>65</v>
      </c>
      <c r="BG6" s="208">
        <v>35</v>
      </c>
      <c r="BH6" s="208">
        <v>35</v>
      </c>
      <c r="BI6" s="208"/>
      <c r="BJ6" s="208" t="s">
        <v>71</v>
      </c>
      <c r="BK6" s="208"/>
      <c r="BL6" s="218">
        <f t="shared" si="6"/>
        <v>37.5</v>
      </c>
      <c r="BM6" s="248"/>
      <c r="BN6" s="248"/>
      <c r="BO6" s="248"/>
      <c r="BP6" s="248"/>
      <c r="BQ6" s="248"/>
      <c r="BR6" s="248"/>
      <c r="BS6" s="248"/>
      <c r="BT6" s="248"/>
      <c r="BU6" s="248"/>
      <c r="BV6" s="248"/>
      <c r="BW6" s="248"/>
      <c r="BX6" s="248"/>
      <c r="BY6" s="248"/>
      <c r="BZ6" s="248"/>
      <c r="CA6" s="295"/>
      <c r="CB6" s="168">
        <v>5</v>
      </c>
      <c r="CC6" s="168">
        <v>30</v>
      </c>
      <c r="CD6" s="90">
        <v>17.5</v>
      </c>
      <c r="CE6" s="90">
        <v>3</v>
      </c>
      <c r="CF6" s="90">
        <v>4</v>
      </c>
      <c r="CG6" s="90">
        <v>3.5</v>
      </c>
      <c r="CH6" s="168">
        <v>30</v>
      </c>
      <c r="CI6" s="168" t="s">
        <v>70</v>
      </c>
      <c r="CJ6" s="168">
        <v>5</v>
      </c>
      <c r="CK6" s="168" t="s">
        <v>70</v>
      </c>
      <c r="CL6" s="89">
        <f t="shared" si="3"/>
        <v>17.5</v>
      </c>
      <c r="CM6" s="179">
        <v>50</v>
      </c>
      <c r="CN6" s="177" t="s">
        <v>71</v>
      </c>
      <c r="CO6" s="177">
        <v>75</v>
      </c>
      <c r="CP6" s="177"/>
      <c r="CQ6" s="179">
        <v>60</v>
      </c>
      <c r="CR6" s="177" t="s">
        <v>71</v>
      </c>
      <c r="CS6" s="177">
        <v>70</v>
      </c>
      <c r="CT6" s="177"/>
      <c r="CU6" s="89">
        <f t="shared" si="4"/>
        <v>55</v>
      </c>
      <c r="CV6" s="199">
        <v>43959</v>
      </c>
      <c r="CW6" s="200">
        <v>0</v>
      </c>
      <c r="CX6" s="200" t="s">
        <v>769</v>
      </c>
      <c r="CY6" s="200">
        <v>81</v>
      </c>
      <c r="CZ6" s="199" t="s">
        <v>770</v>
      </c>
      <c r="DA6" s="201" t="s">
        <v>774</v>
      </c>
      <c r="DB6" s="199">
        <v>43898</v>
      </c>
      <c r="DC6" s="200">
        <v>0</v>
      </c>
      <c r="DD6" s="200" t="s">
        <v>769</v>
      </c>
      <c r="DE6" s="200">
        <v>65</v>
      </c>
      <c r="DF6" s="199" t="s">
        <v>770</v>
      </c>
      <c r="DG6" s="203" t="s">
        <v>775</v>
      </c>
      <c r="DH6" s="89">
        <f t="shared" si="7"/>
        <v>0</v>
      </c>
      <c r="DI6" s="93"/>
      <c r="DJ6" s="93"/>
      <c r="DK6" s="93"/>
      <c r="DL6" s="93"/>
      <c r="DM6" s="93"/>
      <c r="DN6" s="93"/>
      <c r="DO6" s="93"/>
      <c r="DP6" s="93"/>
      <c r="DQ6" s="93"/>
      <c r="DR6" s="93"/>
      <c r="DS6" s="89"/>
      <c r="DT6" s="180">
        <f t="shared" si="8"/>
        <v>20.6</v>
      </c>
    </row>
    <row r="7" spans="1:124" ht="14.5" x14ac:dyDescent="0.35">
      <c r="B7">
        <v>35</v>
      </c>
      <c r="C7" s="165">
        <v>35</v>
      </c>
      <c r="D7" s="148" t="s">
        <v>87</v>
      </c>
      <c r="E7" s="129" t="s">
        <v>56</v>
      </c>
      <c r="F7" s="130" t="s">
        <v>57</v>
      </c>
      <c r="G7" s="90">
        <v>1</v>
      </c>
      <c r="H7" s="90" t="s">
        <v>63</v>
      </c>
      <c r="I7" s="89" t="s">
        <v>88</v>
      </c>
      <c r="J7" s="90">
        <v>0</v>
      </c>
      <c r="K7" s="90" t="s">
        <v>63</v>
      </c>
      <c r="L7" s="89" t="s">
        <v>64</v>
      </c>
      <c r="M7" s="175">
        <v>0</v>
      </c>
      <c r="N7" s="174" t="s">
        <v>63</v>
      </c>
      <c r="O7" s="169"/>
      <c r="P7" s="136">
        <v>0</v>
      </c>
      <c r="Q7" s="176">
        <v>1</v>
      </c>
      <c r="R7" s="176" t="s">
        <v>63</v>
      </c>
      <c r="S7" s="177" t="s">
        <v>67</v>
      </c>
      <c r="T7" s="176">
        <v>0</v>
      </c>
      <c r="U7" s="176" t="s">
        <v>63</v>
      </c>
      <c r="V7" s="177"/>
      <c r="W7" s="136">
        <f t="shared" si="0"/>
        <v>0.5</v>
      </c>
      <c r="X7" s="89">
        <v>1</v>
      </c>
      <c r="Y7" s="89" t="s">
        <v>63</v>
      </c>
      <c r="Z7" s="89"/>
      <c r="AA7" s="89">
        <v>0</v>
      </c>
      <c r="AB7" s="89" t="s">
        <v>63</v>
      </c>
      <c r="AC7" s="89" t="s">
        <v>67</v>
      </c>
      <c r="AD7" s="136">
        <f t="shared" si="1"/>
        <v>0.5</v>
      </c>
      <c r="AE7" s="93"/>
      <c r="AF7" s="93"/>
      <c r="AG7" s="93"/>
      <c r="AH7" s="93"/>
      <c r="AI7" s="93"/>
      <c r="AJ7" s="93"/>
      <c r="AK7" s="178"/>
      <c r="AL7" s="128"/>
      <c r="AM7" s="128"/>
      <c r="AN7" s="128"/>
      <c r="AO7" s="128"/>
      <c r="AP7" s="128"/>
      <c r="AQ7" s="128"/>
      <c r="AR7" s="128"/>
      <c r="AS7" s="90">
        <v>5</v>
      </c>
      <c r="AT7" s="90" t="s">
        <v>69</v>
      </c>
      <c r="AU7" s="90"/>
      <c r="AV7" s="90">
        <v>1</v>
      </c>
      <c r="AW7" s="90" t="s">
        <v>63</v>
      </c>
      <c r="AX7" s="90"/>
      <c r="AY7" s="136">
        <f t="shared" si="2"/>
        <v>3</v>
      </c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205"/>
      <c r="BL7" s="218"/>
      <c r="BM7" s="248"/>
      <c r="BN7" s="248"/>
      <c r="BO7" s="248"/>
      <c r="BP7" s="248"/>
      <c r="BQ7" s="248"/>
      <c r="BR7" s="248"/>
      <c r="BS7" s="248"/>
      <c r="BT7" s="248"/>
      <c r="BU7" s="248"/>
      <c r="BV7" s="248"/>
      <c r="BW7" s="248"/>
      <c r="BX7" s="248"/>
      <c r="BY7" s="248"/>
      <c r="BZ7" s="248"/>
      <c r="CA7" s="295"/>
      <c r="CB7" s="168"/>
      <c r="CC7" s="168">
        <v>5</v>
      </c>
      <c r="CD7" s="90">
        <v>5</v>
      </c>
      <c r="CE7" s="90">
        <v>3</v>
      </c>
      <c r="CF7" s="90">
        <v>0</v>
      </c>
      <c r="CG7" s="90">
        <v>1.5</v>
      </c>
      <c r="CH7" s="168">
        <v>10</v>
      </c>
      <c r="CI7" s="168" t="s">
        <v>70</v>
      </c>
      <c r="CJ7" s="168" t="s">
        <v>89</v>
      </c>
      <c r="CK7" s="168" t="s">
        <v>70</v>
      </c>
      <c r="CL7" s="89">
        <f t="shared" si="3"/>
        <v>10</v>
      </c>
      <c r="CM7" s="179">
        <v>1</v>
      </c>
      <c r="CN7" s="177" t="s">
        <v>71</v>
      </c>
      <c r="CO7" s="177">
        <v>53</v>
      </c>
      <c r="CP7" s="177" t="s">
        <v>90</v>
      </c>
      <c r="CQ7" s="179">
        <v>1</v>
      </c>
      <c r="CR7" s="177" t="s">
        <v>71</v>
      </c>
      <c r="CS7" s="177">
        <v>43</v>
      </c>
      <c r="CT7" s="177" t="s">
        <v>90</v>
      </c>
      <c r="CU7" s="89">
        <f t="shared" si="4"/>
        <v>1</v>
      </c>
      <c r="CV7" s="93"/>
      <c r="CW7" s="93"/>
      <c r="CX7" s="93"/>
      <c r="CY7" s="93"/>
      <c r="CZ7" s="93"/>
      <c r="DA7" s="93"/>
      <c r="DB7" s="93"/>
      <c r="DC7" s="93"/>
      <c r="DD7" s="93"/>
      <c r="DE7" s="93"/>
      <c r="DF7" s="93"/>
      <c r="DG7" s="93"/>
      <c r="DH7" s="89"/>
      <c r="DI7" s="93"/>
      <c r="DJ7" s="93"/>
      <c r="DK7" s="93"/>
      <c r="DL7" s="93"/>
      <c r="DM7" s="93"/>
      <c r="DN7" s="93"/>
      <c r="DO7" s="93"/>
      <c r="DP7" s="93"/>
      <c r="DQ7" s="93"/>
      <c r="DR7" s="93"/>
      <c r="DS7" s="89"/>
      <c r="DT7" s="180">
        <f t="shared" si="8"/>
        <v>5.2307692307692308</v>
      </c>
    </row>
    <row r="8" spans="1:124" ht="14.5" x14ac:dyDescent="0.35">
      <c r="B8">
        <v>36</v>
      </c>
      <c r="C8" s="165">
        <v>36</v>
      </c>
      <c r="D8" s="148" t="s">
        <v>91</v>
      </c>
      <c r="E8" s="129" t="s">
        <v>56</v>
      </c>
      <c r="F8" s="130" t="s">
        <v>57</v>
      </c>
      <c r="G8" s="90"/>
      <c r="H8" s="90"/>
      <c r="I8" s="89" t="s">
        <v>92</v>
      </c>
      <c r="J8" s="90">
        <v>0</v>
      </c>
      <c r="K8" s="174" t="s">
        <v>63</v>
      </c>
      <c r="L8" s="169"/>
      <c r="M8" s="175">
        <v>1</v>
      </c>
      <c r="N8" s="174" t="s">
        <v>63</v>
      </c>
      <c r="O8" s="169"/>
      <c r="P8" s="136">
        <v>0.5</v>
      </c>
      <c r="Q8" s="176">
        <v>0</v>
      </c>
      <c r="R8" s="176" t="s">
        <v>63</v>
      </c>
      <c r="S8" s="177"/>
      <c r="T8" s="176">
        <v>0</v>
      </c>
      <c r="U8" s="176" t="s">
        <v>63</v>
      </c>
      <c r="V8" s="177" t="s">
        <v>66</v>
      </c>
      <c r="W8" s="136">
        <f t="shared" si="0"/>
        <v>0</v>
      </c>
      <c r="X8" s="89">
        <v>5</v>
      </c>
      <c r="Y8" s="89" t="s">
        <v>69</v>
      </c>
      <c r="Z8" s="89" t="s">
        <v>67</v>
      </c>
      <c r="AA8" s="89">
        <v>0</v>
      </c>
      <c r="AB8" s="89" t="s">
        <v>63</v>
      </c>
      <c r="AC8" s="89" t="s">
        <v>67</v>
      </c>
      <c r="AD8" s="136">
        <f t="shared" si="1"/>
        <v>2.5</v>
      </c>
      <c r="AE8" s="151">
        <v>0</v>
      </c>
      <c r="AF8" s="152" t="s">
        <v>63</v>
      </c>
      <c r="AG8" s="153"/>
      <c r="AH8" s="151">
        <v>1</v>
      </c>
      <c r="AI8" s="152" t="s">
        <v>63</v>
      </c>
      <c r="AJ8" s="152"/>
      <c r="AK8" s="178">
        <f t="shared" si="5"/>
        <v>0.5</v>
      </c>
      <c r="AL8" s="239">
        <v>30</v>
      </c>
      <c r="AM8" s="239" t="s">
        <v>83</v>
      </c>
      <c r="AN8" s="239"/>
      <c r="AO8" s="239">
        <v>10</v>
      </c>
      <c r="AP8" s="239" t="s">
        <v>83</v>
      </c>
      <c r="AQ8" s="239"/>
      <c r="AR8" s="128">
        <f t="shared" ref="AR8:AR68" si="9">AVERAGE(AL8,AO8)</f>
        <v>20</v>
      </c>
      <c r="AS8" s="90">
        <v>10</v>
      </c>
      <c r="AT8" s="90" t="s">
        <v>83</v>
      </c>
      <c r="AU8" s="90"/>
      <c r="AV8" s="90">
        <v>1</v>
      </c>
      <c r="AW8" s="90" t="s">
        <v>69</v>
      </c>
      <c r="AX8" s="90"/>
      <c r="AY8" s="136">
        <f t="shared" si="2"/>
        <v>5.5</v>
      </c>
      <c r="AZ8" s="207">
        <v>58</v>
      </c>
      <c r="BA8" s="208">
        <v>10</v>
      </c>
      <c r="BB8" s="208">
        <v>10</v>
      </c>
      <c r="BC8" s="208"/>
      <c r="BD8" s="208" t="s">
        <v>71</v>
      </c>
      <c r="BE8" s="208"/>
      <c r="BF8" s="207">
        <v>58</v>
      </c>
      <c r="BG8" s="208" t="s">
        <v>809</v>
      </c>
      <c r="BH8" s="208">
        <v>10</v>
      </c>
      <c r="BI8" s="208"/>
      <c r="BJ8" s="208" t="s">
        <v>71</v>
      </c>
      <c r="BK8" s="208"/>
      <c r="BL8" s="218">
        <f t="shared" si="6"/>
        <v>10</v>
      </c>
      <c r="BM8" s="242">
        <v>51</v>
      </c>
      <c r="BN8" s="242">
        <v>70</v>
      </c>
      <c r="BO8" s="242" t="s">
        <v>95</v>
      </c>
      <c r="BP8" s="242" t="s">
        <v>71</v>
      </c>
      <c r="BQ8" s="242">
        <v>84</v>
      </c>
      <c r="BR8" s="242">
        <v>80</v>
      </c>
      <c r="BS8" s="242"/>
      <c r="BT8" s="242">
        <v>58</v>
      </c>
      <c r="BU8" s="242">
        <v>10</v>
      </c>
      <c r="BV8" s="242" t="s">
        <v>68</v>
      </c>
      <c r="BW8" s="242" t="s">
        <v>71</v>
      </c>
      <c r="BX8" s="242" t="s">
        <v>66</v>
      </c>
      <c r="BY8" s="242">
        <v>54</v>
      </c>
      <c r="BZ8" s="242"/>
      <c r="CA8" s="295">
        <f t="shared" ref="CA8:CA68" si="10">AVERAGE(BN8,BU8)</f>
        <v>40</v>
      </c>
      <c r="CB8" s="168"/>
      <c r="CC8" s="168">
        <v>0</v>
      </c>
      <c r="CD8" s="90">
        <v>0</v>
      </c>
      <c r="CE8" s="90">
        <v>0</v>
      </c>
      <c r="CF8" s="90">
        <v>0</v>
      </c>
      <c r="CG8" s="90">
        <v>0</v>
      </c>
      <c r="CH8" s="168">
        <v>10</v>
      </c>
      <c r="CI8" s="168" t="s">
        <v>70</v>
      </c>
      <c r="CJ8" s="168">
        <v>20</v>
      </c>
      <c r="CK8" s="168" t="s">
        <v>70</v>
      </c>
      <c r="CL8" s="89">
        <f t="shared" si="3"/>
        <v>15</v>
      </c>
      <c r="CM8" s="179">
        <v>0</v>
      </c>
      <c r="CN8" s="177" t="s">
        <v>71</v>
      </c>
      <c r="CO8" s="177">
        <v>76</v>
      </c>
      <c r="CP8" s="177"/>
      <c r="CQ8" s="179">
        <v>5</v>
      </c>
      <c r="CR8" s="177" t="s">
        <v>71</v>
      </c>
      <c r="CS8" s="177">
        <v>53</v>
      </c>
      <c r="CT8" s="177"/>
      <c r="CU8" s="89">
        <f t="shared" si="4"/>
        <v>2.5</v>
      </c>
      <c r="CV8" s="199" t="s">
        <v>776</v>
      </c>
      <c r="CW8" s="200">
        <v>0</v>
      </c>
      <c r="CX8" s="200" t="s">
        <v>769</v>
      </c>
      <c r="CY8" s="200">
        <v>35</v>
      </c>
      <c r="CZ8" s="199" t="s">
        <v>770</v>
      </c>
      <c r="DA8" s="201"/>
      <c r="DB8" s="199" t="s">
        <v>777</v>
      </c>
      <c r="DC8" s="200">
        <v>0</v>
      </c>
      <c r="DD8" s="200" t="s">
        <v>769</v>
      </c>
      <c r="DE8" s="200">
        <v>44</v>
      </c>
      <c r="DF8" s="199">
        <v>43930</v>
      </c>
      <c r="DG8" s="203"/>
      <c r="DH8" s="89">
        <f t="shared" si="7"/>
        <v>0</v>
      </c>
      <c r="DI8" s="241">
        <v>44411</v>
      </c>
      <c r="DJ8" s="242">
        <v>5</v>
      </c>
      <c r="DK8" s="242" t="s">
        <v>769</v>
      </c>
      <c r="DL8" s="242">
        <v>73</v>
      </c>
      <c r="DM8" s="243" t="s">
        <v>841</v>
      </c>
      <c r="DN8" s="241">
        <v>44403</v>
      </c>
      <c r="DO8" s="242">
        <v>10</v>
      </c>
      <c r="DP8" s="242" t="s">
        <v>769</v>
      </c>
      <c r="DQ8" s="242">
        <v>66</v>
      </c>
      <c r="DR8" s="128" t="s">
        <v>841</v>
      </c>
      <c r="DS8" s="89">
        <f t="shared" ref="DS8" si="11">AVERAGE(DJ8,DO8)</f>
        <v>7.5</v>
      </c>
      <c r="DT8" s="180">
        <f t="shared" si="8"/>
        <v>10.24</v>
      </c>
    </row>
    <row r="9" spans="1:124" ht="14.5" x14ac:dyDescent="0.35">
      <c r="B9">
        <v>37</v>
      </c>
      <c r="C9" s="165">
        <v>37</v>
      </c>
      <c r="D9" s="148" t="s">
        <v>93</v>
      </c>
      <c r="E9" s="129" t="s">
        <v>56</v>
      </c>
      <c r="F9" s="130" t="s">
        <v>57</v>
      </c>
      <c r="G9" s="90">
        <v>1</v>
      </c>
      <c r="H9" s="90" t="s">
        <v>63</v>
      </c>
      <c r="I9" s="89" t="s">
        <v>94</v>
      </c>
      <c r="J9" s="90">
        <v>0</v>
      </c>
      <c r="K9" s="90" t="s">
        <v>63</v>
      </c>
      <c r="L9" s="89" t="s">
        <v>82</v>
      </c>
      <c r="M9" s="175">
        <v>0</v>
      </c>
      <c r="N9" s="174" t="s">
        <v>63</v>
      </c>
      <c r="O9" s="169"/>
      <c r="P9" s="136">
        <v>0</v>
      </c>
      <c r="Q9" s="176">
        <v>0</v>
      </c>
      <c r="R9" s="176" t="s">
        <v>63</v>
      </c>
      <c r="S9" s="177" t="s">
        <v>67</v>
      </c>
      <c r="T9" s="176">
        <v>0</v>
      </c>
      <c r="U9" s="176" t="s">
        <v>63</v>
      </c>
      <c r="V9" s="177"/>
      <c r="W9" s="136">
        <f t="shared" si="0"/>
        <v>0</v>
      </c>
      <c r="X9" s="89">
        <v>0</v>
      </c>
      <c r="Y9" s="89" t="s">
        <v>63</v>
      </c>
      <c r="Z9" s="89" t="s">
        <v>67</v>
      </c>
      <c r="AA9" s="89">
        <v>0</v>
      </c>
      <c r="AB9" s="89" t="s">
        <v>63</v>
      </c>
      <c r="AC9" s="89" t="s">
        <v>67</v>
      </c>
      <c r="AD9" s="136">
        <f t="shared" si="1"/>
        <v>0</v>
      </c>
      <c r="AE9" s="151">
        <v>0</v>
      </c>
      <c r="AF9" s="152">
        <v>0</v>
      </c>
      <c r="AG9" s="153"/>
      <c r="AH9" s="151">
        <v>0</v>
      </c>
      <c r="AI9" s="154" t="s">
        <v>63</v>
      </c>
      <c r="AJ9" s="154"/>
      <c r="AK9" s="178">
        <f t="shared" si="5"/>
        <v>0</v>
      </c>
      <c r="AL9" s="128"/>
      <c r="AM9" s="128"/>
      <c r="AN9" s="128"/>
      <c r="AO9" s="128"/>
      <c r="AP9" s="128"/>
      <c r="AQ9" s="128"/>
      <c r="AR9" s="128"/>
      <c r="AS9" s="90">
        <v>10</v>
      </c>
      <c r="AT9" s="90" t="s">
        <v>95</v>
      </c>
      <c r="AU9" s="90"/>
      <c r="AV9" s="90">
        <v>10</v>
      </c>
      <c r="AW9" s="90" t="s">
        <v>83</v>
      </c>
      <c r="AX9" s="90"/>
      <c r="AY9" s="136">
        <f t="shared" si="2"/>
        <v>10</v>
      </c>
      <c r="AZ9" s="208" t="s">
        <v>122</v>
      </c>
      <c r="BA9" s="208" t="s">
        <v>122</v>
      </c>
      <c r="BB9" s="208" t="s">
        <v>122</v>
      </c>
      <c r="BC9" s="208"/>
      <c r="BD9" s="208" t="s">
        <v>122</v>
      </c>
      <c r="BE9" s="208"/>
      <c r="BF9" s="208" t="s">
        <v>122</v>
      </c>
      <c r="BG9" s="208" t="s">
        <v>122</v>
      </c>
      <c r="BH9" s="208" t="s">
        <v>122</v>
      </c>
      <c r="BI9" s="208"/>
      <c r="BJ9" s="208" t="s">
        <v>122</v>
      </c>
      <c r="BK9" s="208"/>
      <c r="BL9" s="218"/>
      <c r="BM9" s="248"/>
      <c r="BN9" s="248"/>
      <c r="BO9" s="248"/>
      <c r="BP9" s="248"/>
      <c r="BQ9" s="248"/>
      <c r="BR9" s="248"/>
      <c r="BS9" s="248"/>
      <c r="BT9" s="248"/>
      <c r="BU9" s="248"/>
      <c r="BV9" s="248"/>
      <c r="BW9" s="248"/>
      <c r="BX9" s="248"/>
      <c r="BY9" s="248"/>
      <c r="BZ9" s="248"/>
      <c r="CA9" s="295"/>
      <c r="CB9" s="168"/>
      <c r="CC9" s="168">
        <v>10</v>
      </c>
      <c r="CD9" s="90">
        <v>10</v>
      </c>
      <c r="CE9" s="90">
        <v>0</v>
      </c>
      <c r="CF9" s="90">
        <v>0</v>
      </c>
      <c r="CG9" s="90">
        <v>0</v>
      </c>
      <c r="CH9" s="168">
        <v>5</v>
      </c>
      <c r="CI9" s="168" t="s">
        <v>70</v>
      </c>
      <c r="CJ9" s="168">
        <v>20</v>
      </c>
      <c r="CK9" s="168" t="s">
        <v>70</v>
      </c>
      <c r="CL9" s="89">
        <f t="shared" si="3"/>
        <v>12.5</v>
      </c>
      <c r="CM9" s="179">
        <v>5</v>
      </c>
      <c r="CN9" s="177" t="s">
        <v>71</v>
      </c>
      <c r="CO9" s="177" t="s">
        <v>96</v>
      </c>
      <c r="CP9" s="177" t="s">
        <v>97</v>
      </c>
      <c r="CQ9" s="179">
        <v>1</v>
      </c>
      <c r="CR9" s="177" t="s">
        <v>71</v>
      </c>
      <c r="CS9" s="177">
        <v>40</v>
      </c>
      <c r="CT9" s="177"/>
      <c r="CU9" s="89">
        <f t="shared" si="4"/>
        <v>3</v>
      </c>
      <c r="CV9" s="199" t="s">
        <v>778</v>
      </c>
      <c r="CW9" s="200" t="s">
        <v>131</v>
      </c>
      <c r="CX9" s="200" t="s">
        <v>769</v>
      </c>
      <c r="CY9" s="200">
        <v>38</v>
      </c>
      <c r="CZ9" s="202" t="s">
        <v>131</v>
      </c>
      <c r="DA9" s="201" t="s">
        <v>779</v>
      </c>
      <c r="DB9" s="199">
        <v>43898</v>
      </c>
      <c r="DC9" s="200">
        <v>0</v>
      </c>
      <c r="DD9" s="200" t="s">
        <v>769</v>
      </c>
      <c r="DE9" s="200">
        <v>46</v>
      </c>
      <c r="DF9" s="199" t="s">
        <v>770</v>
      </c>
      <c r="DG9" s="201" t="s">
        <v>779</v>
      </c>
      <c r="DH9" s="89">
        <f t="shared" si="7"/>
        <v>0</v>
      </c>
      <c r="DI9" s="93"/>
      <c r="DJ9" s="93"/>
      <c r="DK9" s="93"/>
      <c r="DL9" s="93"/>
      <c r="DM9" s="93"/>
      <c r="DN9" s="93"/>
      <c r="DO9" s="93"/>
      <c r="DP9" s="93"/>
      <c r="DQ9" s="93"/>
      <c r="DR9" s="93"/>
      <c r="DS9" s="89"/>
      <c r="DT9" s="180">
        <f t="shared" si="8"/>
        <v>5.9411764705882355</v>
      </c>
    </row>
    <row r="10" spans="1:124" ht="14.5" x14ac:dyDescent="0.35">
      <c r="B10">
        <v>38</v>
      </c>
      <c r="C10" s="165">
        <v>38</v>
      </c>
      <c r="D10" s="148" t="s">
        <v>98</v>
      </c>
      <c r="E10" s="129" t="s">
        <v>56</v>
      </c>
      <c r="F10" s="130" t="s">
        <v>57</v>
      </c>
      <c r="G10" s="90">
        <v>5</v>
      </c>
      <c r="H10" s="90" t="s">
        <v>83</v>
      </c>
      <c r="I10" s="89" t="s">
        <v>99</v>
      </c>
      <c r="J10" s="90">
        <v>0</v>
      </c>
      <c r="K10" s="174" t="s">
        <v>63</v>
      </c>
      <c r="L10" s="169" t="s">
        <v>64</v>
      </c>
      <c r="M10" s="175">
        <v>0</v>
      </c>
      <c r="N10" s="174" t="s">
        <v>63</v>
      </c>
      <c r="O10" s="169"/>
      <c r="P10" s="136">
        <v>0</v>
      </c>
      <c r="Q10" s="176">
        <v>1</v>
      </c>
      <c r="R10" s="176" t="s">
        <v>63</v>
      </c>
      <c r="S10" s="177" t="s">
        <v>67</v>
      </c>
      <c r="T10" s="176">
        <v>0</v>
      </c>
      <c r="U10" s="176" t="s">
        <v>63</v>
      </c>
      <c r="V10" s="177" t="s">
        <v>67</v>
      </c>
      <c r="W10" s="136">
        <f t="shared" si="0"/>
        <v>0.5</v>
      </c>
      <c r="X10" s="89">
        <v>0</v>
      </c>
      <c r="Y10" s="89" t="s">
        <v>63</v>
      </c>
      <c r="Z10" s="89" t="s">
        <v>67</v>
      </c>
      <c r="AA10" s="89">
        <v>0</v>
      </c>
      <c r="AB10" s="89" t="s">
        <v>63</v>
      </c>
      <c r="AC10" s="89" t="s">
        <v>67</v>
      </c>
      <c r="AD10" s="136">
        <f t="shared" si="1"/>
        <v>0</v>
      </c>
      <c r="AE10" s="151">
        <v>1</v>
      </c>
      <c r="AF10" s="152" t="s">
        <v>63</v>
      </c>
      <c r="AG10" s="153"/>
      <c r="AH10" s="151">
        <v>0</v>
      </c>
      <c r="AI10" s="154" t="s">
        <v>63</v>
      </c>
      <c r="AJ10" s="154"/>
      <c r="AK10" s="178">
        <f t="shared" si="5"/>
        <v>0.5</v>
      </c>
      <c r="AL10" s="128"/>
      <c r="AM10" s="128"/>
      <c r="AN10" s="128"/>
      <c r="AO10" s="128"/>
      <c r="AP10" s="128"/>
      <c r="AQ10" s="128"/>
      <c r="AR10" s="128"/>
      <c r="AS10" s="90">
        <v>5</v>
      </c>
      <c r="AT10" s="90" t="s">
        <v>68</v>
      </c>
      <c r="AU10" s="90"/>
      <c r="AV10" s="90">
        <v>5</v>
      </c>
      <c r="AW10" s="90" t="s">
        <v>69</v>
      </c>
      <c r="AX10" s="90"/>
      <c r="AY10" s="136">
        <f t="shared" si="2"/>
        <v>5</v>
      </c>
      <c r="AZ10" s="207">
        <v>60</v>
      </c>
      <c r="BA10" s="208">
        <v>0</v>
      </c>
      <c r="BB10" s="208">
        <v>10</v>
      </c>
      <c r="BC10" s="208" t="s">
        <v>63</v>
      </c>
      <c r="BD10" s="208" t="s">
        <v>71</v>
      </c>
      <c r="BE10" s="208"/>
      <c r="BF10" s="207">
        <v>60</v>
      </c>
      <c r="BG10" s="208">
        <v>35</v>
      </c>
      <c r="BH10" s="208">
        <v>35</v>
      </c>
      <c r="BI10" s="208" t="s">
        <v>63</v>
      </c>
      <c r="BJ10" s="208" t="s">
        <v>71</v>
      </c>
      <c r="BK10" s="208"/>
      <c r="BL10" s="218">
        <f t="shared" si="6"/>
        <v>22.5</v>
      </c>
      <c r="BM10" s="248"/>
      <c r="BN10" s="248"/>
      <c r="BO10" s="248"/>
      <c r="BP10" s="248"/>
      <c r="BQ10" s="248"/>
      <c r="BR10" s="248"/>
      <c r="BS10" s="248"/>
      <c r="BT10" s="248"/>
      <c r="BU10" s="248"/>
      <c r="BV10" s="248"/>
      <c r="BW10" s="248"/>
      <c r="BX10" s="248"/>
      <c r="BY10" s="248"/>
      <c r="BZ10" s="248"/>
      <c r="CA10" s="295"/>
      <c r="CB10" s="168"/>
      <c r="CC10" s="168">
        <v>10</v>
      </c>
      <c r="CD10" s="90">
        <v>10</v>
      </c>
      <c r="CE10" s="90">
        <v>0</v>
      </c>
      <c r="CF10" s="90">
        <v>0</v>
      </c>
      <c r="CG10" s="90">
        <v>0</v>
      </c>
      <c r="CH10" s="168">
        <v>5</v>
      </c>
      <c r="CI10" s="168" t="s">
        <v>70</v>
      </c>
      <c r="CJ10" s="168">
        <v>5</v>
      </c>
      <c r="CK10" s="168" t="s">
        <v>70</v>
      </c>
      <c r="CL10" s="89">
        <f t="shared" si="3"/>
        <v>5</v>
      </c>
      <c r="CM10" s="179">
        <v>5</v>
      </c>
      <c r="CN10" s="177" t="s">
        <v>71</v>
      </c>
      <c r="CO10" s="177">
        <v>42</v>
      </c>
      <c r="CP10" s="177"/>
      <c r="CQ10" s="179">
        <v>20</v>
      </c>
      <c r="CR10" s="177" t="s">
        <v>71</v>
      </c>
      <c r="CS10" s="177">
        <v>49</v>
      </c>
      <c r="CT10" s="177"/>
      <c r="CU10" s="89">
        <f t="shared" si="4"/>
        <v>12.5</v>
      </c>
      <c r="CV10" s="199">
        <v>43959</v>
      </c>
      <c r="CW10" s="200">
        <v>0</v>
      </c>
      <c r="CX10" s="200" t="s">
        <v>769</v>
      </c>
      <c r="CY10" s="200">
        <v>40</v>
      </c>
      <c r="CZ10" s="202" t="s">
        <v>131</v>
      </c>
      <c r="DA10" s="201" t="s">
        <v>780</v>
      </c>
      <c r="DB10" s="199" t="s">
        <v>778</v>
      </c>
      <c r="DC10" s="200">
        <v>0</v>
      </c>
      <c r="DD10" s="200" t="s">
        <v>769</v>
      </c>
      <c r="DE10" s="200">
        <v>49</v>
      </c>
      <c r="DF10" s="199" t="s">
        <v>770</v>
      </c>
      <c r="DG10" s="203" t="s">
        <v>780</v>
      </c>
      <c r="DH10" s="89">
        <f t="shared" si="7"/>
        <v>0</v>
      </c>
      <c r="DI10" s="93"/>
      <c r="DJ10" s="93"/>
      <c r="DK10" s="93"/>
      <c r="DL10" s="93"/>
      <c r="DM10" s="93"/>
      <c r="DN10" s="93"/>
      <c r="DO10" s="93"/>
      <c r="DP10" s="93"/>
      <c r="DQ10" s="93"/>
      <c r="DR10" s="93"/>
      <c r="DS10" s="89"/>
      <c r="DT10" s="180">
        <f t="shared" si="8"/>
        <v>6.8</v>
      </c>
    </row>
    <row r="11" spans="1:124" ht="14.5" x14ac:dyDescent="0.35">
      <c r="B11">
        <v>39</v>
      </c>
      <c r="C11" s="165">
        <v>39</v>
      </c>
      <c r="D11" s="148" t="s">
        <v>100</v>
      </c>
      <c r="E11" s="129" t="s">
        <v>56</v>
      </c>
      <c r="F11" s="130" t="s">
        <v>57</v>
      </c>
      <c r="G11" s="90">
        <v>80</v>
      </c>
      <c r="H11" s="90" t="s">
        <v>95</v>
      </c>
      <c r="I11" s="169" t="s">
        <v>101</v>
      </c>
      <c r="J11" s="90">
        <v>85</v>
      </c>
      <c r="K11" s="174" t="s">
        <v>95</v>
      </c>
      <c r="L11" s="169"/>
      <c r="M11" s="175">
        <v>80</v>
      </c>
      <c r="N11" s="174" t="s">
        <v>102</v>
      </c>
      <c r="O11" s="169" t="s">
        <v>103</v>
      </c>
      <c r="P11" s="136">
        <v>82.5</v>
      </c>
      <c r="Q11" s="176">
        <v>90</v>
      </c>
      <c r="R11" s="176" t="s">
        <v>95</v>
      </c>
      <c r="S11" s="177"/>
      <c r="T11" s="176">
        <v>85</v>
      </c>
      <c r="U11" s="176" t="s">
        <v>95</v>
      </c>
      <c r="V11" s="177"/>
      <c r="W11" s="136">
        <f t="shared" si="0"/>
        <v>87.5</v>
      </c>
      <c r="X11" s="89">
        <v>90</v>
      </c>
      <c r="Y11" s="89" t="s">
        <v>95</v>
      </c>
      <c r="Z11" s="89"/>
      <c r="AA11" s="89">
        <v>80</v>
      </c>
      <c r="AB11" s="89" t="s">
        <v>95</v>
      </c>
      <c r="AC11" s="89" t="s">
        <v>104</v>
      </c>
      <c r="AD11" s="136">
        <f t="shared" si="1"/>
        <v>85</v>
      </c>
      <c r="AE11" s="151">
        <v>80</v>
      </c>
      <c r="AF11" s="152" t="s">
        <v>95</v>
      </c>
      <c r="AG11" s="153"/>
      <c r="AH11" s="151">
        <v>85</v>
      </c>
      <c r="AI11" s="154" t="s">
        <v>95</v>
      </c>
      <c r="AJ11" s="154"/>
      <c r="AK11" s="178">
        <f t="shared" si="5"/>
        <v>82.5</v>
      </c>
      <c r="AL11" s="128"/>
      <c r="AM11" s="128"/>
      <c r="AN11" s="128"/>
      <c r="AO11" s="128"/>
      <c r="AP11" s="128"/>
      <c r="AQ11" s="128"/>
      <c r="AR11" s="128"/>
      <c r="AS11" s="90">
        <v>20</v>
      </c>
      <c r="AT11" s="90" t="s">
        <v>68</v>
      </c>
      <c r="AU11" s="90"/>
      <c r="AV11" s="90">
        <v>40</v>
      </c>
      <c r="AW11" s="90" t="s">
        <v>95</v>
      </c>
      <c r="AX11" s="90"/>
      <c r="AY11" s="136">
        <f t="shared" si="2"/>
        <v>30</v>
      </c>
      <c r="AZ11" s="207">
        <v>52</v>
      </c>
      <c r="BA11" s="208">
        <v>60</v>
      </c>
      <c r="BB11" s="208">
        <v>60</v>
      </c>
      <c r="BC11" s="208"/>
      <c r="BD11" s="208" t="s">
        <v>71</v>
      </c>
      <c r="BE11" s="208"/>
      <c r="BF11" s="207">
        <v>58</v>
      </c>
      <c r="BG11" s="208">
        <v>80</v>
      </c>
      <c r="BH11" s="208">
        <v>90</v>
      </c>
      <c r="BI11" s="208"/>
      <c r="BJ11" s="208" t="s">
        <v>71</v>
      </c>
      <c r="BK11" s="208"/>
      <c r="BL11" s="218">
        <f t="shared" si="6"/>
        <v>75</v>
      </c>
      <c r="BM11" s="248"/>
      <c r="BN11" s="248"/>
      <c r="BO11" s="248"/>
      <c r="BP11" s="248"/>
      <c r="BQ11" s="248"/>
      <c r="BR11" s="248"/>
      <c r="BS11" s="248"/>
      <c r="BT11" s="248"/>
      <c r="BU11" s="248"/>
      <c r="BV11" s="248"/>
      <c r="BW11" s="248"/>
      <c r="BX11" s="248"/>
      <c r="BY11" s="248"/>
      <c r="BZ11" s="248"/>
      <c r="CA11" s="295"/>
      <c r="CB11" s="168">
        <v>80</v>
      </c>
      <c r="CC11" s="168">
        <v>40</v>
      </c>
      <c r="CD11" s="90">
        <v>60</v>
      </c>
      <c r="CE11" s="90">
        <v>4</v>
      </c>
      <c r="CF11" s="90">
        <v>6</v>
      </c>
      <c r="CG11" s="90">
        <v>5</v>
      </c>
      <c r="CH11" s="168" t="s">
        <v>89</v>
      </c>
      <c r="CI11" s="168" t="s">
        <v>105</v>
      </c>
      <c r="CJ11" s="90">
        <v>40</v>
      </c>
      <c r="CK11" s="168" t="s">
        <v>105</v>
      </c>
      <c r="CL11" s="89">
        <f t="shared" si="3"/>
        <v>40</v>
      </c>
      <c r="CM11" s="179">
        <v>30</v>
      </c>
      <c r="CN11" s="177" t="s">
        <v>106</v>
      </c>
      <c r="CO11" s="177">
        <v>50</v>
      </c>
      <c r="CP11" s="177" t="s">
        <v>107</v>
      </c>
      <c r="CQ11" s="179">
        <v>40</v>
      </c>
      <c r="CR11" s="177" t="s">
        <v>106</v>
      </c>
      <c r="CS11" s="177">
        <v>60</v>
      </c>
      <c r="CT11" s="177" t="s">
        <v>108</v>
      </c>
      <c r="CU11" s="89">
        <f t="shared" si="4"/>
        <v>35</v>
      </c>
      <c r="CV11" s="199" t="s">
        <v>781</v>
      </c>
      <c r="CW11" s="200">
        <v>40</v>
      </c>
      <c r="CX11" s="200" t="s">
        <v>67</v>
      </c>
      <c r="CY11" s="200">
        <v>42</v>
      </c>
      <c r="CZ11" s="199" t="s">
        <v>770</v>
      </c>
      <c r="DA11" s="201"/>
      <c r="DB11" s="199" t="s">
        <v>777</v>
      </c>
      <c r="DC11" s="200">
        <v>10</v>
      </c>
      <c r="DD11" s="200" t="s">
        <v>67</v>
      </c>
      <c r="DE11" s="200">
        <v>46</v>
      </c>
      <c r="DF11" s="199" t="s">
        <v>770</v>
      </c>
      <c r="DG11" s="201" t="s">
        <v>779</v>
      </c>
      <c r="DH11" s="89">
        <f t="shared" si="7"/>
        <v>25</v>
      </c>
      <c r="DI11" s="93"/>
      <c r="DJ11" s="93"/>
      <c r="DK11" s="93"/>
      <c r="DL11" s="93"/>
      <c r="DM11" s="93"/>
      <c r="DN11" s="93"/>
      <c r="DO11" s="93"/>
      <c r="DP11" s="93"/>
      <c r="DQ11" s="93"/>
      <c r="DR11" s="93"/>
      <c r="DS11" s="89"/>
      <c r="DT11" s="180">
        <f t="shared" si="8"/>
        <v>63.25</v>
      </c>
    </row>
    <row r="12" spans="1:124" ht="14.5" x14ac:dyDescent="0.35">
      <c r="B12">
        <v>40</v>
      </c>
      <c r="C12" s="165">
        <v>40</v>
      </c>
      <c r="D12" s="148" t="s">
        <v>109</v>
      </c>
      <c r="E12" s="129" t="s">
        <v>56</v>
      </c>
      <c r="F12" s="130" t="s">
        <v>57</v>
      </c>
      <c r="G12" s="90">
        <v>10</v>
      </c>
      <c r="H12" s="90" t="s">
        <v>69</v>
      </c>
      <c r="I12" s="169" t="s">
        <v>110</v>
      </c>
      <c r="J12" s="90"/>
      <c r="K12" s="90"/>
      <c r="L12" s="89" t="s">
        <v>111</v>
      </c>
      <c r="M12" s="90"/>
      <c r="N12" s="174"/>
      <c r="O12" s="169" t="s">
        <v>112</v>
      </c>
      <c r="P12" s="136"/>
      <c r="Q12" s="176">
        <v>60</v>
      </c>
      <c r="R12" s="176" t="s">
        <v>95</v>
      </c>
      <c r="S12" s="177"/>
      <c r="T12" s="176">
        <v>65</v>
      </c>
      <c r="U12" s="176" t="s">
        <v>95</v>
      </c>
      <c r="V12" s="177"/>
      <c r="W12" s="136">
        <f t="shared" si="0"/>
        <v>62.5</v>
      </c>
      <c r="X12" s="89">
        <v>50</v>
      </c>
      <c r="Y12" s="89" t="s">
        <v>68</v>
      </c>
      <c r="Z12" s="89"/>
      <c r="AA12" s="89">
        <v>30</v>
      </c>
      <c r="AB12" s="89" t="s">
        <v>83</v>
      </c>
      <c r="AC12" s="89"/>
      <c r="AD12" s="136">
        <f t="shared" si="1"/>
        <v>40</v>
      </c>
      <c r="AE12" s="151">
        <v>40</v>
      </c>
      <c r="AF12" s="152" t="s">
        <v>68</v>
      </c>
      <c r="AG12" s="153"/>
      <c r="AH12" s="151">
        <v>20</v>
      </c>
      <c r="AI12" s="154" t="s">
        <v>83</v>
      </c>
      <c r="AJ12" s="154"/>
      <c r="AK12" s="178">
        <f t="shared" si="5"/>
        <v>30</v>
      </c>
      <c r="AL12" s="239">
        <v>30</v>
      </c>
      <c r="AM12" s="239" t="s">
        <v>83</v>
      </c>
      <c r="AN12" s="239" t="s">
        <v>835</v>
      </c>
      <c r="AO12" s="239">
        <v>20</v>
      </c>
      <c r="AP12" s="239" t="s">
        <v>83</v>
      </c>
      <c r="AQ12" s="239" t="s">
        <v>835</v>
      </c>
      <c r="AR12" s="128">
        <f t="shared" si="9"/>
        <v>25</v>
      </c>
      <c r="AS12" s="90">
        <v>10</v>
      </c>
      <c r="AT12" s="90" t="s">
        <v>83</v>
      </c>
      <c r="AU12" s="90"/>
      <c r="AV12" s="90">
        <v>10</v>
      </c>
      <c r="AW12" s="90" t="s">
        <v>68</v>
      </c>
      <c r="AX12" s="90"/>
      <c r="AY12" s="136">
        <f t="shared" si="2"/>
        <v>10</v>
      </c>
      <c r="AZ12" s="207">
        <v>66</v>
      </c>
      <c r="BA12" s="208">
        <v>80</v>
      </c>
      <c r="BB12" s="208">
        <v>80</v>
      </c>
      <c r="BC12" s="208"/>
      <c r="BD12" s="208" t="s">
        <v>71</v>
      </c>
      <c r="BE12" s="208"/>
      <c r="BF12" s="207">
        <v>50</v>
      </c>
      <c r="BG12" s="208">
        <v>45</v>
      </c>
      <c r="BH12" s="208">
        <v>60</v>
      </c>
      <c r="BI12" s="208"/>
      <c r="BJ12" s="208" t="s">
        <v>71</v>
      </c>
      <c r="BK12" s="208"/>
      <c r="BL12" s="218">
        <f t="shared" si="6"/>
        <v>70</v>
      </c>
      <c r="BM12" s="242">
        <v>46</v>
      </c>
      <c r="BN12" s="242">
        <v>40</v>
      </c>
      <c r="BO12" s="242" t="s">
        <v>68</v>
      </c>
      <c r="BP12" s="242" t="s">
        <v>71</v>
      </c>
      <c r="BQ12" s="242">
        <v>79</v>
      </c>
      <c r="BR12" s="242">
        <v>55</v>
      </c>
      <c r="BS12" s="242"/>
      <c r="BT12" s="242" t="s">
        <v>945</v>
      </c>
      <c r="BU12" s="242" t="s">
        <v>946</v>
      </c>
      <c r="BV12" s="242"/>
      <c r="BW12" s="242" t="s">
        <v>71</v>
      </c>
      <c r="BX12" s="242" t="s">
        <v>458</v>
      </c>
      <c r="BY12" s="242">
        <v>67</v>
      </c>
      <c r="BZ12" s="242"/>
      <c r="CA12" s="295">
        <f t="shared" si="10"/>
        <v>40</v>
      </c>
      <c r="CB12" s="168">
        <v>90</v>
      </c>
      <c r="CC12" s="168">
        <v>80</v>
      </c>
      <c r="CD12" s="90">
        <v>85</v>
      </c>
      <c r="CE12" s="90">
        <v>6</v>
      </c>
      <c r="CF12" s="90">
        <v>2</v>
      </c>
      <c r="CG12" s="90">
        <v>4</v>
      </c>
      <c r="CH12" s="168" t="s">
        <v>89</v>
      </c>
      <c r="CI12" s="168" t="s">
        <v>70</v>
      </c>
      <c r="CJ12" s="90" t="s">
        <v>89</v>
      </c>
      <c r="CK12" s="168" t="s">
        <v>70</v>
      </c>
      <c r="CL12" s="89"/>
      <c r="CM12" s="179">
        <v>10</v>
      </c>
      <c r="CN12" s="177" t="s">
        <v>71</v>
      </c>
      <c r="CO12" s="177">
        <v>66</v>
      </c>
      <c r="CP12" s="177" t="s">
        <v>107</v>
      </c>
      <c r="CQ12" s="179">
        <v>10</v>
      </c>
      <c r="CR12" s="177" t="s">
        <v>71</v>
      </c>
      <c r="CS12" s="177">
        <v>54</v>
      </c>
      <c r="CT12" s="177" t="s">
        <v>108</v>
      </c>
      <c r="CU12" s="89">
        <f t="shared" si="4"/>
        <v>10</v>
      </c>
      <c r="CV12" s="199" t="s">
        <v>782</v>
      </c>
      <c r="CW12" s="200" t="s">
        <v>131</v>
      </c>
      <c r="CX12" s="200" t="s">
        <v>769</v>
      </c>
      <c r="CY12" s="200">
        <v>50</v>
      </c>
      <c r="CZ12" s="199" t="s">
        <v>783</v>
      </c>
      <c r="DA12" s="201"/>
      <c r="DB12" s="199">
        <v>44111</v>
      </c>
      <c r="DC12" s="200" t="s">
        <v>131</v>
      </c>
      <c r="DD12" s="200" t="s">
        <v>769</v>
      </c>
      <c r="DE12" s="200">
        <v>42</v>
      </c>
      <c r="DF12" s="199" t="s">
        <v>783</v>
      </c>
      <c r="DG12" s="203"/>
      <c r="DH12" s="89"/>
      <c r="DI12" s="241">
        <v>44391</v>
      </c>
      <c r="DJ12" s="242">
        <v>30</v>
      </c>
      <c r="DK12" s="242" t="s">
        <v>769</v>
      </c>
      <c r="DL12" s="242">
        <v>73</v>
      </c>
      <c r="DM12" s="243" t="s">
        <v>841</v>
      </c>
      <c r="DN12" s="241">
        <v>44393</v>
      </c>
      <c r="DO12" s="242">
        <v>50</v>
      </c>
      <c r="DP12" s="242" t="s">
        <v>769</v>
      </c>
      <c r="DQ12" s="242">
        <v>73</v>
      </c>
      <c r="DR12" s="128" t="s">
        <v>841</v>
      </c>
      <c r="DS12" s="89">
        <f t="shared" ref="DS12" si="12">AVERAGE(DJ12,DO12)</f>
        <v>40</v>
      </c>
      <c r="DT12" s="180">
        <f t="shared" si="8"/>
        <v>41.95</v>
      </c>
    </row>
    <row r="13" spans="1:124" ht="14.5" x14ac:dyDescent="0.35">
      <c r="B13">
        <v>41</v>
      </c>
      <c r="C13" s="165">
        <v>41</v>
      </c>
      <c r="D13" s="148" t="s">
        <v>113</v>
      </c>
      <c r="E13" s="129" t="s">
        <v>56</v>
      </c>
      <c r="F13" s="130" t="s">
        <v>57</v>
      </c>
      <c r="G13" s="90">
        <v>5</v>
      </c>
      <c r="H13" s="90" t="s">
        <v>69</v>
      </c>
      <c r="I13" s="89" t="s">
        <v>88</v>
      </c>
      <c r="J13" s="90">
        <v>0</v>
      </c>
      <c r="K13" s="90" t="s">
        <v>63</v>
      </c>
      <c r="L13" s="89" t="s">
        <v>64</v>
      </c>
      <c r="M13" s="175">
        <v>0</v>
      </c>
      <c r="N13" s="174" t="s">
        <v>63</v>
      </c>
      <c r="O13" s="169" t="s">
        <v>82</v>
      </c>
      <c r="P13" s="136">
        <v>0</v>
      </c>
      <c r="Q13" s="176">
        <v>0</v>
      </c>
      <c r="R13" s="176" t="s">
        <v>63</v>
      </c>
      <c r="S13" s="177" t="s">
        <v>67</v>
      </c>
      <c r="T13" s="176">
        <v>0</v>
      </c>
      <c r="U13" s="176" t="s">
        <v>63</v>
      </c>
      <c r="V13" s="177" t="s">
        <v>67</v>
      </c>
      <c r="W13" s="136">
        <f t="shared" si="0"/>
        <v>0</v>
      </c>
      <c r="X13" s="89">
        <v>0</v>
      </c>
      <c r="Y13" s="89" t="s">
        <v>63</v>
      </c>
      <c r="Z13" s="89" t="s">
        <v>67</v>
      </c>
      <c r="AA13" s="89">
        <v>0</v>
      </c>
      <c r="AB13" s="89" t="s">
        <v>63</v>
      </c>
      <c r="AC13" s="89" t="s">
        <v>67</v>
      </c>
      <c r="AD13" s="136">
        <f t="shared" si="1"/>
        <v>0</v>
      </c>
      <c r="AE13" s="151">
        <v>0</v>
      </c>
      <c r="AF13" s="152" t="s">
        <v>63</v>
      </c>
      <c r="AG13" s="153"/>
      <c r="AH13" s="151">
        <v>0</v>
      </c>
      <c r="AI13" s="154" t="s">
        <v>63</v>
      </c>
      <c r="AJ13" s="154"/>
      <c r="AK13" s="178">
        <f t="shared" si="5"/>
        <v>0</v>
      </c>
      <c r="AL13" s="128"/>
      <c r="AM13" s="128"/>
      <c r="AN13" s="128"/>
      <c r="AO13" s="128"/>
      <c r="AP13" s="128"/>
      <c r="AQ13" s="128"/>
      <c r="AR13" s="128"/>
      <c r="AS13" s="90">
        <v>20</v>
      </c>
      <c r="AT13" s="90" t="s">
        <v>68</v>
      </c>
      <c r="AU13" s="90"/>
      <c r="AV13" s="90">
        <v>5</v>
      </c>
      <c r="AW13" s="90" t="s">
        <v>68</v>
      </c>
      <c r="AX13" s="90"/>
      <c r="AY13" s="136">
        <f t="shared" si="2"/>
        <v>12.5</v>
      </c>
      <c r="AZ13" s="207">
        <v>60</v>
      </c>
      <c r="BA13" s="208">
        <v>5</v>
      </c>
      <c r="BB13" s="208">
        <v>10</v>
      </c>
      <c r="BC13" s="208" t="s">
        <v>63</v>
      </c>
      <c r="BD13" s="208" t="s">
        <v>71</v>
      </c>
      <c r="BE13" s="208"/>
      <c r="BF13" s="207">
        <v>62</v>
      </c>
      <c r="BG13" s="208">
        <v>10</v>
      </c>
      <c r="BH13" s="208">
        <v>10</v>
      </c>
      <c r="BI13" s="208"/>
      <c r="BJ13" s="208" t="s">
        <v>71</v>
      </c>
      <c r="BK13" s="208"/>
      <c r="BL13" s="218">
        <f t="shared" si="6"/>
        <v>10</v>
      </c>
      <c r="BM13" s="248"/>
      <c r="BN13" s="248"/>
      <c r="BO13" s="248"/>
      <c r="BP13" s="248"/>
      <c r="BQ13" s="248"/>
      <c r="BR13" s="248"/>
      <c r="BS13" s="248"/>
      <c r="BT13" s="248"/>
      <c r="BU13" s="248"/>
      <c r="BV13" s="248"/>
      <c r="BW13" s="248"/>
      <c r="BX13" s="248"/>
      <c r="BY13" s="248"/>
      <c r="BZ13" s="248"/>
      <c r="CA13" s="295"/>
      <c r="CB13" s="168"/>
      <c r="CC13" s="168">
        <v>0</v>
      </c>
      <c r="CD13" s="90">
        <v>0</v>
      </c>
      <c r="CE13" s="90">
        <v>0</v>
      </c>
      <c r="CF13" s="90">
        <v>0</v>
      </c>
      <c r="CG13" s="90">
        <v>0</v>
      </c>
      <c r="CH13" s="168">
        <v>10</v>
      </c>
      <c r="CI13" s="168" t="s">
        <v>70</v>
      </c>
      <c r="CJ13" s="168">
        <v>30</v>
      </c>
      <c r="CK13" s="168" t="s">
        <v>70</v>
      </c>
      <c r="CL13" s="89">
        <f t="shared" ref="CL13:CL24" si="13">AVERAGE(CH13,CJ13)</f>
        <v>20</v>
      </c>
      <c r="CM13" s="179">
        <v>5</v>
      </c>
      <c r="CN13" s="177" t="s">
        <v>71</v>
      </c>
      <c r="CO13" s="177" t="s">
        <v>114</v>
      </c>
      <c r="CP13" s="177" t="s">
        <v>115</v>
      </c>
      <c r="CQ13" s="179"/>
      <c r="CR13" s="177" t="s">
        <v>71</v>
      </c>
      <c r="CS13" s="177" t="s">
        <v>116</v>
      </c>
      <c r="CT13" s="177" t="s">
        <v>115</v>
      </c>
      <c r="CU13" s="89">
        <f t="shared" si="4"/>
        <v>5</v>
      </c>
      <c r="CV13" s="199" t="s">
        <v>783</v>
      </c>
      <c r="CW13" s="200">
        <v>20</v>
      </c>
      <c r="CX13" s="200" t="s">
        <v>769</v>
      </c>
      <c r="CY13" s="200" t="s">
        <v>131</v>
      </c>
      <c r="CZ13" s="202" t="s">
        <v>131</v>
      </c>
      <c r="DA13" s="201" t="s">
        <v>779</v>
      </c>
      <c r="DB13" s="199" t="s">
        <v>784</v>
      </c>
      <c r="DC13" s="200">
        <v>0</v>
      </c>
      <c r="DD13" s="200" t="s">
        <v>769</v>
      </c>
      <c r="DE13" s="200">
        <v>62</v>
      </c>
      <c r="DF13" s="199" t="s">
        <v>770</v>
      </c>
      <c r="DG13" s="201" t="s">
        <v>779</v>
      </c>
      <c r="DH13" s="89">
        <f t="shared" si="7"/>
        <v>10</v>
      </c>
      <c r="DI13" s="93"/>
      <c r="DJ13" s="93"/>
      <c r="DK13" s="93"/>
      <c r="DL13" s="93"/>
      <c r="DM13" s="93"/>
      <c r="DN13" s="93"/>
      <c r="DO13" s="93"/>
      <c r="DP13" s="93"/>
      <c r="DQ13" s="93"/>
      <c r="DR13" s="93"/>
      <c r="DS13" s="89"/>
      <c r="DT13" s="180">
        <f t="shared" si="8"/>
        <v>6.0526315789473681</v>
      </c>
    </row>
    <row r="14" spans="1:124" ht="14.5" x14ac:dyDescent="0.35">
      <c r="B14">
        <v>42</v>
      </c>
      <c r="C14" s="165">
        <v>42</v>
      </c>
      <c r="D14" s="148" t="s">
        <v>117</v>
      </c>
      <c r="E14" s="129" t="s">
        <v>56</v>
      </c>
      <c r="F14" s="130" t="s">
        <v>57</v>
      </c>
      <c r="G14" s="90">
        <v>20</v>
      </c>
      <c r="H14" s="90" t="s">
        <v>83</v>
      </c>
      <c r="I14" s="169" t="s">
        <v>118</v>
      </c>
      <c r="J14" s="90">
        <v>0</v>
      </c>
      <c r="K14" s="90" t="s">
        <v>63</v>
      </c>
      <c r="L14" s="89" t="s">
        <v>64</v>
      </c>
      <c r="M14" s="175">
        <v>0</v>
      </c>
      <c r="N14" s="174" t="s">
        <v>63</v>
      </c>
      <c r="O14" s="169" t="s">
        <v>64</v>
      </c>
      <c r="P14" s="136">
        <v>0</v>
      </c>
      <c r="Q14" s="176">
        <v>0</v>
      </c>
      <c r="R14" s="176" t="s">
        <v>63</v>
      </c>
      <c r="S14" s="177"/>
      <c r="T14" s="176">
        <v>0</v>
      </c>
      <c r="U14" s="176" t="s">
        <v>63</v>
      </c>
      <c r="V14" s="177" t="s">
        <v>67</v>
      </c>
      <c r="W14" s="136">
        <f t="shared" si="0"/>
        <v>0</v>
      </c>
      <c r="X14" s="89">
        <v>10</v>
      </c>
      <c r="Y14" s="89" t="s">
        <v>69</v>
      </c>
      <c r="Z14" s="89" t="s">
        <v>67</v>
      </c>
      <c r="AA14" s="89">
        <v>1</v>
      </c>
      <c r="AB14" s="89" t="s">
        <v>63</v>
      </c>
      <c r="AC14" s="89" t="s">
        <v>67</v>
      </c>
      <c r="AD14" s="136">
        <f t="shared" si="1"/>
        <v>5.5</v>
      </c>
      <c r="AE14" s="93"/>
      <c r="AF14" s="93"/>
      <c r="AG14" s="93"/>
      <c r="AH14" s="93"/>
      <c r="AI14" s="93"/>
      <c r="AJ14" s="93"/>
      <c r="AK14" s="178"/>
      <c r="AL14" s="128"/>
      <c r="AM14" s="128"/>
      <c r="AN14" s="128"/>
      <c r="AO14" s="128"/>
      <c r="AP14" s="128"/>
      <c r="AQ14" s="128"/>
      <c r="AR14" s="128"/>
      <c r="AS14" s="90">
        <v>10</v>
      </c>
      <c r="AT14" s="90" t="s">
        <v>83</v>
      </c>
      <c r="AU14" s="90"/>
      <c r="AV14" s="90">
        <v>20</v>
      </c>
      <c r="AW14" s="90" t="s">
        <v>68</v>
      </c>
      <c r="AX14" s="90"/>
      <c r="AY14" s="136">
        <f t="shared" si="2"/>
        <v>15</v>
      </c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205"/>
      <c r="BL14" s="218"/>
      <c r="BM14" s="248"/>
      <c r="BN14" s="248"/>
      <c r="BO14" s="248"/>
      <c r="BP14" s="248"/>
      <c r="BQ14" s="248"/>
      <c r="BR14" s="248"/>
      <c r="BS14" s="248"/>
      <c r="BT14" s="248"/>
      <c r="BU14" s="248"/>
      <c r="BV14" s="248"/>
      <c r="BW14" s="248"/>
      <c r="BX14" s="248"/>
      <c r="BY14" s="248"/>
      <c r="BZ14" s="248"/>
      <c r="CA14" s="295"/>
      <c r="CB14" s="168">
        <v>0</v>
      </c>
      <c r="CC14" s="168">
        <v>10</v>
      </c>
      <c r="CD14" s="90">
        <v>5</v>
      </c>
      <c r="CE14" s="90">
        <v>0</v>
      </c>
      <c r="CF14" s="90">
        <v>0</v>
      </c>
      <c r="CG14" s="90">
        <v>0</v>
      </c>
      <c r="CH14" s="168">
        <v>20</v>
      </c>
      <c r="CI14" s="168" t="s">
        <v>70</v>
      </c>
      <c r="CJ14" s="168">
        <v>20</v>
      </c>
      <c r="CK14" s="168" t="s">
        <v>70</v>
      </c>
      <c r="CL14" s="89">
        <f t="shared" si="13"/>
        <v>20</v>
      </c>
      <c r="CM14" s="179">
        <v>30</v>
      </c>
      <c r="CN14" s="177" t="s">
        <v>71</v>
      </c>
      <c r="CO14" s="177">
        <v>61</v>
      </c>
      <c r="CP14" s="177" t="s">
        <v>78</v>
      </c>
      <c r="CQ14" s="179">
        <v>20</v>
      </c>
      <c r="CR14" s="177" t="s">
        <v>71</v>
      </c>
      <c r="CS14" s="177" t="s">
        <v>119</v>
      </c>
      <c r="CT14" s="177" t="s">
        <v>120</v>
      </c>
      <c r="CU14" s="89">
        <f t="shared" si="4"/>
        <v>25</v>
      </c>
      <c r="CV14" s="93"/>
      <c r="CW14" s="93"/>
      <c r="CX14" s="93"/>
      <c r="CY14" s="93"/>
      <c r="CZ14" s="93"/>
      <c r="DA14" s="93"/>
      <c r="DB14" s="93"/>
      <c r="DC14" s="93"/>
      <c r="DD14" s="93"/>
      <c r="DE14" s="93"/>
      <c r="DF14" s="93"/>
      <c r="DG14" s="93"/>
      <c r="DH14" s="89"/>
      <c r="DI14" s="93"/>
      <c r="DJ14" s="93"/>
      <c r="DK14" s="93"/>
      <c r="DL14" s="93"/>
      <c r="DM14" s="93"/>
      <c r="DN14" s="93"/>
      <c r="DO14" s="93"/>
      <c r="DP14" s="93"/>
      <c r="DQ14" s="93"/>
      <c r="DR14" s="93"/>
      <c r="DS14" s="89"/>
      <c r="DT14" s="180">
        <f t="shared" si="8"/>
        <v>10.071428571428571</v>
      </c>
    </row>
    <row r="15" spans="1:124" ht="14.5" x14ac:dyDescent="0.35">
      <c r="B15">
        <v>43</v>
      </c>
      <c r="C15" s="165">
        <v>43</v>
      </c>
      <c r="D15" s="148" t="s">
        <v>121</v>
      </c>
      <c r="E15" s="129" t="s">
        <v>56</v>
      </c>
      <c r="F15" s="130" t="s">
        <v>57</v>
      </c>
      <c r="G15" s="90"/>
      <c r="H15" s="90"/>
      <c r="I15" s="89" t="s">
        <v>122</v>
      </c>
      <c r="J15" s="90">
        <v>0</v>
      </c>
      <c r="K15" s="168" t="s">
        <v>63</v>
      </c>
      <c r="L15" s="169" t="s">
        <v>82</v>
      </c>
      <c r="M15" s="175">
        <v>1</v>
      </c>
      <c r="N15" s="174" t="s">
        <v>63</v>
      </c>
      <c r="O15" s="169" t="s">
        <v>82</v>
      </c>
      <c r="P15" s="136">
        <v>0.5</v>
      </c>
      <c r="Q15" s="176">
        <v>20</v>
      </c>
      <c r="R15" s="176" t="s">
        <v>83</v>
      </c>
      <c r="S15" s="177"/>
      <c r="T15" s="176">
        <v>12</v>
      </c>
      <c r="U15" s="176" t="s">
        <v>69</v>
      </c>
      <c r="V15" s="177"/>
      <c r="W15" s="136">
        <f t="shared" si="0"/>
        <v>16</v>
      </c>
      <c r="X15" s="89">
        <v>20</v>
      </c>
      <c r="Y15" s="89" t="s">
        <v>83</v>
      </c>
      <c r="Z15" s="89" t="s">
        <v>67</v>
      </c>
      <c r="AA15" s="89">
        <v>40</v>
      </c>
      <c r="AB15" s="89" t="s">
        <v>83</v>
      </c>
      <c r="AC15" s="89"/>
      <c r="AD15" s="136">
        <f t="shared" si="1"/>
        <v>30</v>
      </c>
      <c r="AE15" s="151">
        <v>40</v>
      </c>
      <c r="AF15" s="152" t="s">
        <v>68</v>
      </c>
      <c r="AG15" s="153"/>
      <c r="AH15" s="151">
        <v>35</v>
      </c>
      <c r="AI15" s="152" t="s">
        <v>68</v>
      </c>
      <c r="AJ15" s="152"/>
      <c r="AK15" s="178">
        <f t="shared" si="5"/>
        <v>37.5</v>
      </c>
      <c r="AL15" s="128"/>
      <c r="AM15" s="128"/>
      <c r="AN15" s="128"/>
      <c r="AO15" s="128"/>
      <c r="AP15" s="128"/>
      <c r="AQ15" s="128"/>
      <c r="AR15" s="128"/>
      <c r="AS15" s="90">
        <v>10</v>
      </c>
      <c r="AT15" s="90" t="s">
        <v>69</v>
      </c>
      <c r="AU15" s="90"/>
      <c r="AV15" s="90">
        <v>20</v>
      </c>
      <c r="AW15" s="90" t="s">
        <v>83</v>
      </c>
      <c r="AX15" s="90"/>
      <c r="AY15" s="136">
        <f t="shared" si="2"/>
        <v>15</v>
      </c>
      <c r="AZ15" s="207">
        <v>59</v>
      </c>
      <c r="BA15" s="208">
        <v>85</v>
      </c>
      <c r="BB15" s="208">
        <v>95</v>
      </c>
      <c r="BC15" s="208"/>
      <c r="BD15" s="208" t="s">
        <v>71</v>
      </c>
      <c r="BE15" s="208" t="s">
        <v>185</v>
      </c>
      <c r="BF15" s="208" t="s">
        <v>122</v>
      </c>
      <c r="BG15" s="208" t="s">
        <v>122</v>
      </c>
      <c r="BH15" s="208" t="s">
        <v>122</v>
      </c>
      <c r="BI15" s="208"/>
      <c r="BJ15" s="208" t="s">
        <v>122</v>
      </c>
      <c r="BK15" s="208"/>
      <c r="BL15" s="218">
        <f t="shared" si="6"/>
        <v>95</v>
      </c>
      <c r="BM15" s="248"/>
      <c r="BN15" s="248"/>
      <c r="BO15" s="248"/>
      <c r="BP15" s="248"/>
      <c r="BQ15" s="248"/>
      <c r="BR15" s="248"/>
      <c r="BS15" s="248"/>
      <c r="BT15" s="248"/>
      <c r="BU15" s="248"/>
      <c r="BV15" s="248"/>
      <c r="BW15" s="248"/>
      <c r="BX15" s="248"/>
      <c r="BY15" s="248"/>
      <c r="BZ15" s="248"/>
      <c r="CA15" s="295"/>
      <c r="CB15" s="168">
        <v>5</v>
      </c>
      <c r="CC15" s="168">
        <v>60</v>
      </c>
      <c r="CD15" s="90">
        <v>32.5</v>
      </c>
      <c r="CE15" s="90">
        <v>2</v>
      </c>
      <c r="CF15" s="90">
        <v>4</v>
      </c>
      <c r="CG15" s="90">
        <v>3</v>
      </c>
      <c r="CH15" s="168">
        <v>5</v>
      </c>
      <c r="CI15" s="168" t="s">
        <v>123</v>
      </c>
      <c r="CJ15" s="168">
        <v>5</v>
      </c>
      <c r="CK15" s="168" t="s">
        <v>70</v>
      </c>
      <c r="CL15" s="89">
        <f t="shared" si="13"/>
        <v>5</v>
      </c>
      <c r="CM15" s="179">
        <v>20</v>
      </c>
      <c r="CN15" s="177" t="s">
        <v>71</v>
      </c>
      <c r="CO15" s="177" t="s">
        <v>124</v>
      </c>
      <c r="CP15" s="177" t="s">
        <v>97</v>
      </c>
      <c r="CQ15" s="179">
        <v>30</v>
      </c>
      <c r="CR15" s="177" t="s">
        <v>71</v>
      </c>
      <c r="CS15" s="177">
        <v>43</v>
      </c>
      <c r="CT15" s="177"/>
      <c r="CU15" s="89">
        <f t="shared" si="4"/>
        <v>25</v>
      </c>
      <c r="CV15" s="199" t="s">
        <v>777</v>
      </c>
      <c r="CW15" s="200">
        <v>10</v>
      </c>
      <c r="CX15" s="200" t="s">
        <v>769</v>
      </c>
      <c r="CY15" s="200">
        <v>74</v>
      </c>
      <c r="CZ15" s="199">
        <v>43930</v>
      </c>
      <c r="DA15" s="201" t="s">
        <v>779</v>
      </c>
      <c r="DB15" s="199" t="s">
        <v>777</v>
      </c>
      <c r="DC15" s="200">
        <v>10</v>
      </c>
      <c r="DD15" s="200" t="s">
        <v>769</v>
      </c>
      <c r="DE15" s="200">
        <v>64</v>
      </c>
      <c r="DF15" s="199" t="s">
        <v>770</v>
      </c>
      <c r="DG15" s="201" t="s">
        <v>779</v>
      </c>
      <c r="DH15" s="89">
        <f t="shared" si="7"/>
        <v>10</v>
      </c>
      <c r="DI15" s="93"/>
      <c r="DJ15" s="93"/>
      <c r="DK15" s="93"/>
      <c r="DL15" s="93"/>
      <c r="DM15" s="93"/>
      <c r="DN15" s="93"/>
      <c r="DO15" s="93"/>
      <c r="DP15" s="93"/>
      <c r="DQ15" s="93"/>
      <c r="DR15" s="93"/>
      <c r="DS15" s="89"/>
      <c r="DT15" s="180">
        <f t="shared" si="8"/>
        <v>23.736842105263158</v>
      </c>
    </row>
    <row r="16" spans="1:124" ht="14.5" x14ac:dyDescent="0.35">
      <c r="B16">
        <v>44</v>
      </c>
      <c r="C16" s="165">
        <v>44</v>
      </c>
      <c r="D16" s="148" t="s">
        <v>125</v>
      </c>
      <c r="E16" s="129" t="s">
        <v>56</v>
      </c>
      <c r="F16" s="130" t="s">
        <v>57</v>
      </c>
      <c r="G16" s="90">
        <v>30</v>
      </c>
      <c r="H16" s="90" t="s">
        <v>83</v>
      </c>
      <c r="I16" s="169" t="s">
        <v>126</v>
      </c>
      <c r="J16" s="90">
        <v>50</v>
      </c>
      <c r="K16" s="90" t="s">
        <v>68</v>
      </c>
      <c r="L16" s="89"/>
      <c r="M16" s="175">
        <v>50</v>
      </c>
      <c r="N16" s="174" t="s">
        <v>68</v>
      </c>
      <c r="O16" s="169"/>
      <c r="P16" s="136">
        <v>50</v>
      </c>
      <c r="Q16" s="176">
        <v>30</v>
      </c>
      <c r="R16" s="176" t="s">
        <v>83</v>
      </c>
      <c r="S16" s="177" t="s">
        <v>67</v>
      </c>
      <c r="T16" s="176">
        <v>30</v>
      </c>
      <c r="U16" s="176" t="s">
        <v>68</v>
      </c>
      <c r="V16" s="177" t="s">
        <v>67</v>
      </c>
      <c r="W16" s="136">
        <f t="shared" si="0"/>
        <v>30</v>
      </c>
      <c r="X16" s="89">
        <v>45</v>
      </c>
      <c r="Y16" s="89" t="s">
        <v>83</v>
      </c>
      <c r="Z16" s="89"/>
      <c r="AA16" s="181">
        <v>40</v>
      </c>
      <c r="AB16" s="89" t="s">
        <v>83</v>
      </c>
      <c r="AC16" s="89" t="s">
        <v>67</v>
      </c>
      <c r="AD16" s="136">
        <f t="shared" si="1"/>
        <v>42.5</v>
      </c>
      <c r="AE16" s="151">
        <v>65</v>
      </c>
      <c r="AF16" s="155" t="s">
        <v>95</v>
      </c>
      <c r="AG16" s="153"/>
      <c r="AH16" s="151">
        <v>75</v>
      </c>
      <c r="AI16" s="154" t="s">
        <v>95</v>
      </c>
      <c r="AJ16" s="154"/>
      <c r="AK16" s="178">
        <f t="shared" si="5"/>
        <v>70</v>
      </c>
      <c r="AL16" s="128"/>
      <c r="AM16" s="128"/>
      <c r="AN16" s="128"/>
      <c r="AO16" s="128"/>
      <c r="AP16" s="128"/>
      <c r="AQ16" s="128"/>
      <c r="AR16" s="128"/>
      <c r="AS16" s="90">
        <v>5</v>
      </c>
      <c r="AT16" s="90" t="s">
        <v>95</v>
      </c>
      <c r="AU16" s="90"/>
      <c r="AV16" s="90">
        <v>20</v>
      </c>
      <c r="AW16" s="90" t="s">
        <v>95</v>
      </c>
      <c r="AX16" s="90"/>
      <c r="AY16" s="136">
        <f t="shared" si="2"/>
        <v>12.5</v>
      </c>
      <c r="AZ16" s="209" t="s">
        <v>458</v>
      </c>
      <c r="BA16" s="208">
        <v>60</v>
      </c>
      <c r="BB16" s="208">
        <v>60</v>
      </c>
      <c r="BC16" s="208"/>
      <c r="BD16" s="208" t="s">
        <v>810</v>
      </c>
      <c r="BE16" s="208" t="s">
        <v>811</v>
      </c>
      <c r="BF16" s="209">
        <v>73</v>
      </c>
      <c r="BG16" s="208">
        <v>25</v>
      </c>
      <c r="BH16" s="208">
        <v>35</v>
      </c>
      <c r="BI16" s="208"/>
      <c r="BJ16" s="208" t="s">
        <v>106</v>
      </c>
      <c r="BK16" s="208" t="s">
        <v>811</v>
      </c>
      <c r="BL16" s="218">
        <f t="shared" si="6"/>
        <v>47.5</v>
      </c>
      <c r="BM16" s="248"/>
      <c r="BN16" s="248"/>
      <c r="BO16" s="248"/>
      <c r="BP16" s="248"/>
      <c r="BQ16" s="248"/>
      <c r="BR16" s="248"/>
      <c r="BS16" s="248"/>
      <c r="BT16" s="248"/>
      <c r="BU16" s="248"/>
      <c r="BV16" s="248"/>
      <c r="BW16" s="248"/>
      <c r="BX16" s="248"/>
      <c r="BY16" s="248"/>
      <c r="BZ16" s="248"/>
      <c r="CA16" s="295"/>
      <c r="CB16" s="168"/>
      <c r="CC16" s="168">
        <v>70</v>
      </c>
      <c r="CD16" s="90">
        <v>70</v>
      </c>
      <c r="CE16" s="90">
        <v>4</v>
      </c>
      <c r="CF16" s="90">
        <v>4</v>
      </c>
      <c r="CG16" s="90">
        <v>4</v>
      </c>
      <c r="CH16" s="168">
        <v>50</v>
      </c>
      <c r="CI16" s="168" t="s">
        <v>105</v>
      </c>
      <c r="CJ16" s="90">
        <v>10</v>
      </c>
      <c r="CK16" s="168" t="s">
        <v>105</v>
      </c>
      <c r="CL16" s="89">
        <f t="shared" si="13"/>
        <v>30</v>
      </c>
      <c r="CM16" s="179">
        <v>60</v>
      </c>
      <c r="CN16" s="177" t="s">
        <v>106</v>
      </c>
      <c r="CO16" s="177">
        <v>57</v>
      </c>
      <c r="CP16" s="177" t="s">
        <v>127</v>
      </c>
      <c r="CQ16" s="179">
        <v>60</v>
      </c>
      <c r="CR16" s="177" t="s">
        <v>106</v>
      </c>
      <c r="CS16" s="177">
        <v>64</v>
      </c>
      <c r="CT16" s="177" t="s">
        <v>128</v>
      </c>
      <c r="CU16" s="89">
        <f t="shared" si="4"/>
        <v>60</v>
      </c>
      <c r="CV16" s="199">
        <v>43959</v>
      </c>
      <c r="CW16" s="200">
        <v>40</v>
      </c>
      <c r="CX16" s="200" t="s">
        <v>67</v>
      </c>
      <c r="CY16" s="200">
        <v>48</v>
      </c>
      <c r="CZ16" s="199" t="s">
        <v>770</v>
      </c>
      <c r="DA16" s="201"/>
      <c r="DB16" s="199" t="s">
        <v>785</v>
      </c>
      <c r="DC16" s="200">
        <v>5</v>
      </c>
      <c r="DD16" s="200" t="s">
        <v>67</v>
      </c>
      <c r="DE16" s="200">
        <v>57</v>
      </c>
      <c r="DF16" s="199" t="s">
        <v>770</v>
      </c>
      <c r="DG16" s="203"/>
      <c r="DH16" s="89">
        <f t="shared" si="7"/>
        <v>22.5</v>
      </c>
      <c r="DI16" s="93"/>
      <c r="DJ16" s="93"/>
      <c r="DK16" s="93"/>
      <c r="DL16" s="93"/>
      <c r="DM16" s="93"/>
      <c r="DN16" s="93"/>
      <c r="DO16" s="93"/>
      <c r="DP16" s="93"/>
      <c r="DQ16" s="93"/>
      <c r="DR16" s="93"/>
      <c r="DS16" s="89"/>
      <c r="DT16" s="180">
        <f t="shared" si="8"/>
        <v>41.7</v>
      </c>
    </row>
    <row r="17" spans="2:124" ht="14.5" x14ac:dyDescent="0.35">
      <c r="B17">
        <v>45</v>
      </c>
      <c r="C17" s="165">
        <v>45</v>
      </c>
      <c r="D17" s="148" t="s">
        <v>129</v>
      </c>
      <c r="E17" s="129" t="s">
        <v>56</v>
      </c>
      <c r="F17" s="130" t="s">
        <v>57</v>
      </c>
      <c r="G17" s="90">
        <v>60</v>
      </c>
      <c r="H17" s="90" t="s">
        <v>65</v>
      </c>
      <c r="I17" s="89" t="s">
        <v>99</v>
      </c>
      <c r="J17" s="90">
        <v>60</v>
      </c>
      <c r="K17" s="90" t="s">
        <v>68</v>
      </c>
      <c r="L17" s="89"/>
      <c r="M17" s="175">
        <v>60</v>
      </c>
      <c r="N17" s="174" t="s">
        <v>65</v>
      </c>
      <c r="O17" s="169"/>
      <c r="P17" s="136">
        <v>60</v>
      </c>
      <c r="Q17" s="176">
        <v>65</v>
      </c>
      <c r="R17" s="176" t="s">
        <v>95</v>
      </c>
      <c r="S17" s="177"/>
      <c r="T17" s="176">
        <v>70</v>
      </c>
      <c r="U17" s="176" t="s">
        <v>95</v>
      </c>
      <c r="V17" s="177"/>
      <c r="W17" s="136">
        <f t="shared" si="0"/>
        <v>67.5</v>
      </c>
      <c r="X17" s="89">
        <v>75</v>
      </c>
      <c r="Y17" s="89" t="s">
        <v>95</v>
      </c>
      <c r="Z17" s="89"/>
      <c r="AA17" s="89">
        <v>60</v>
      </c>
      <c r="AB17" s="89" t="s">
        <v>65</v>
      </c>
      <c r="AC17" s="89"/>
      <c r="AD17" s="136">
        <f t="shared" si="1"/>
        <v>67.5</v>
      </c>
      <c r="AE17" s="156">
        <v>75</v>
      </c>
      <c r="AF17" s="152" t="s">
        <v>95</v>
      </c>
      <c r="AG17" s="153"/>
      <c r="AH17" s="151">
        <v>85</v>
      </c>
      <c r="AI17" s="154" t="s">
        <v>95</v>
      </c>
      <c r="AJ17" s="154"/>
      <c r="AK17" s="178">
        <f t="shared" si="5"/>
        <v>80</v>
      </c>
      <c r="AL17" s="128"/>
      <c r="AM17" s="128"/>
      <c r="AN17" s="128"/>
      <c r="AO17" s="128"/>
      <c r="AP17" s="128"/>
      <c r="AQ17" s="128"/>
      <c r="AR17" s="128"/>
      <c r="AS17" s="90">
        <v>60</v>
      </c>
      <c r="AT17" s="90" t="s">
        <v>68</v>
      </c>
      <c r="AU17" s="90"/>
      <c r="AV17" s="90">
        <v>5</v>
      </c>
      <c r="AW17" s="90" t="s">
        <v>69</v>
      </c>
      <c r="AX17" s="90"/>
      <c r="AY17" s="136">
        <f t="shared" si="2"/>
        <v>32.5</v>
      </c>
      <c r="AZ17" s="207">
        <v>57</v>
      </c>
      <c r="BA17" s="208">
        <v>90</v>
      </c>
      <c r="BB17" s="208">
        <v>90</v>
      </c>
      <c r="BC17" s="208"/>
      <c r="BD17" s="208" t="s">
        <v>71</v>
      </c>
      <c r="BE17" s="208"/>
      <c r="BF17" s="207">
        <v>59</v>
      </c>
      <c r="BG17" s="208">
        <v>80</v>
      </c>
      <c r="BH17" s="208">
        <v>95</v>
      </c>
      <c r="BI17" s="208"/>
      <c r="BJ17" s="208" t="s">
        <v>71</v>
      </c>
      <c r="BK17" s="208"/>
      <c r="BL17" s="218">
        <f t="shared" si="6"/>
        <v>92.5</v>
      </c>
      <c r="BM17" s="248"/>
      <c r="BN17" s="248"/>
      <c r="BO17" s="248"/>
      <c r="BP17" s="248"/>
      <c r="BQ17" s="248"/>
      <c r="BR17" s="248"/>
      <c r="BS17" s="248"/>
      <c r="BT17" s="248"/>
      <c r="BU17" s="248"/>
      <c r="BV17" s="248"/>
      <c r="BW17" s="248"/>
      <c r="BX17" s="248"/>
      <c r="BY17" s="248"/>
      <c r="BZ17" s="248"/>
      <c r="CA17" s="295"/>
      <c r="CB17" s="168">
        <v>80</v>
      </c>
      <c r="CC17" s="168">
        <v>80</v>
      </c>
      <c r="CD17" s="90">
        <v>80</v>
      </c>
      <c r="CE17" s="90">
        <v>6</v>
      </c>
      <c r="CF17" s="90">
        <v>4</v>
      </c>
      <c r="CG17" s="90">
        <v>5</v>
      </c>
      <c r="CH17" s="168">
        <v>90</v>
      </c>
      <c r="CI17" s="168" t="s">
        <v>70</v>
      </c>
      <c r="CJ17" s="168">
        <v>60</v>
      </c>
      <c r="CK17" s="168" t="s">
        <v>70</v>
      </c>
      <c r="CL17" s="89">
        <f t="shared" si="13"/>
        <v>75</v>
      </c>
      <c r="CM17" s="179">
        <v>60</v>
      </c>
      <c r="CN17" s="177" t="s">
        <v>71</v>
      </c>
      <c r="CO17" s="177">
        <v>70</v>
      </c>
      <c r="CP17" s="177" t="s">
        <v>108</v>
      </c>
      <c r="CQ17" s="179">
        <v>30</v>
      </c>
      <c r="CR17" s="177" t="s">
        <v>71</v>
      </c>
      <c r="CS17" s="177">
        <v>64</v>
      </c>
      <c r="CT17" s="177"/>
      <c r="CU17" s="89">
        <f t="shared" si="4"/>
        <v>45</v>
      </c>
      <c r="CV17" s="199" t="s">
        <v>777</v>
      </c>
      <c r="CW17" s="200">
        <v>50</v>
      </c>
      <c r="CX17" s="200" t="s">
        <v>769</v>
      </c>
      <c r="CY17" s="200">
        <v>55</v>
      </c>
      <c r="CZ17" s="199" t="s">
        <v>770</v>
      </c>
      <c r="DA17" s="201"/>
      <c r="DB17" s="199" t="s">
        <v>777</v>
      </c>
      <c r="DC17" s="200">
        <v>40</v>
      </c>
      <c r="DD17" s="200" t="s">
        <v>769</v>
      </c>
      <c r="DE17" s="200">
        <v>42</v>
      </c>
      <c r="DF17" s="202" t="s">
        <v>131</v>
      </c>
      <c r="DG17" s="203"/>
      <c r="DH17" s="89">
        <f t="shared" si="7"/>
        <v>45</v>
      </c>
      <c r="DI17" s="93"/>
      <c r="DJ17" s="93"/>
      <c r="DK17" s="93"/>
      <c r="DL17" s="93"/>
      <c r="DM17" s="93"/>
      <c r="DN17" s="93"/>
      <c r="DO17" s="93"/>
      <c r="DP17" s="93"/>
      <c r="DQ17" s="93"/>
      <c r="DR17" s="93"/>
      <c r="DS17" s="89"/>
      <c r="DT17" s="180">
        <f t="shared" si="8"/>
        <v>65.904761904761898</v>
      </c>
    </row>
    <row r="18" spans="2:124" ht="14.5" x14ac:dyDescent="0.35">
      <c r="B18">
        <v>46</v>
      </c>
      <c r="C18" s="165">
        <v>46</v>
      </c>
      <c r="D18" s="148" t="s">
        <v>130</v>
      </c>
      <c r="E18" s="129" t="s">
        <v>56</v>
      </c>
      <c r="F18" s="130" t="s">
        <v>57</v>
      </c>
      <c r="G18" s="90">
        <v>1</v>
      </c>
      <c r="H18" s="90" t="s">
        <v>63</v>
      </c>
      <c r="I18" s="169" t="s">
        <v>118</v>
      </c>
      <c r="J18" s="90">
        <v>0</v>
      </c>
      <c r="K18" s="174" t="s">
        <v>63</v>
      </c>
      <c r="L18" s="169"/>
      <c r="M18" s="175">
        <v>0</v>
      </c>
      <c r="N18" s="174" t="s">
        <v>63</v>
      </c>
      <c r="O18" s="169"/>
      <c r="P18" s="136">
        <v>0</v>
      </c>
      <c r="Q18" s="176">
        <v>0</v>
      </c>
      <c r="R18" s="176" t="s">
        <v>63</v>
      </c>
      <c r="S18" s="177" t="s">
        <v>67</v>
      </c>
      <c r="T18" s="176">
        <v>1</v>
      </c>
      <c r="U18" s="176" t="s">
        <v>63</v>
      </c>
      <c r="V18" s="177" t="s">
        <v>67</v>
      </c>
      <c r="W18" s="136">
        <f t="shared" si="0"/>
        <v>0.5</v>
      </c>
      <c r="X18" s="89">
        <v>0</v>
      </c>
      <c r="Y18" s="89" t="s">
        <v>63</v>
      </c>
      <c r="Z18" s="89" t="s">
        <v>67</v>
      </c>
      <c r="AA18" s="89">
        <v>0</v>
      </c>
      <c r="AB18" s="89" t="s">
        <v>63</v>
      </c>
      <c r="AC18" s="89" t="s">
        <v>67</v>
      </c>
      <c r="AD18" s="136">
        <f t="shared" si="1"/>
        <v>0</v>
      </c>
      <c r="AE18" s="93"/>
      <c r="AF18" s="93"/>
      <c r="AG18" s="93"/>
      <c r="AH18" s="93"/>
      <c r="AI18" s="93"/>
      <c r="AJ18" s="93"/>
      <c r="AK18" s="178"/>
      <c r="AL18" s="128"/>
      <c r="AM18" s="128"/>
      <c r="AN18" s="128"/>
      <c r="AO18" s="128"/>
      <c r="AP18" s="128"/>
      <c r="AQ18" s="128"/>
      <c r="AR18" s="128"/>
      <c r="AS18" s="93"/>
      <c r="AT18" s="90" t="s">
        <v>68</v>
      </c>
      <c r="AU18" s="90"/>
      <c r="AV18" s="90">
        <v>5</v>
      </c>
      <c r="AW18" s="90" t="s">
        <v>68</v>
      </c>
      <c r="AX18" s="90"/>
      <c r="AY18" s="136">
        <f t="shared" ref="AY18:AY59" si="14">AVERAGE(AS19,AV18)</f>
        <v>7.5</v>
      </c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205"/>
      <c r="BL18" s="218"/>
      <c r="BM18" s="248"/>
      <c r="BN18" s="248"/>
      <c r="BO18" s="248"/>
      <c r="BP18" s="248"/>
      <c r="BQ18" s="248"/>
      <c r="BR18" s="248"/>
      <c r="BS18" s="248"/>
      <c r="BT18" s="248"/>
      <c r="BU18" s="248"/>
      <c r="BV18" s="248"/>
      <c r="BW18" s="248"/>
      <c r="BX18" s="248"/>
      <c r="BY18" s="248"/>
      <c r="BZ18" s="248"/>
      <c r="CA18" s="295"/>
      <c r="CB18" s="168">
        <v>10</v>
      </c>
      <c r="CC18" s="168"/>
      <c r="CD18" s="90">
        <v>10</v>
      </c>
      <c r="CE18" s="90">
        <v>0</v>
      </c>
      <c r="CF18" s="90">
        <v>0</v>
      </c>
      <c r="CG18" s="90">
        <v>0</v>
      </c>
      <c r="CH18" s="168">
        <v>5</v>
      </c>
      <c r="CI18" s="168" t="s">
        <v>70</v>
      </c>
      <c r="CJ18" s="168" t="s">
        <v>131</v>
      </c>
      <c r="CK18" s="168" t="s">
        <v>131</v>
      </c>
      <c r="CL18" s="89">
        <f t="shared" si="13"/>
        <v>5</v>
      </c>
      <c r="CM18" s="179">
        <v>5</v>
      </c>
      <c r="CN18" s="177" t="s">
        <v>71</v>
      </c>
      <c r="CO18" s="177">
        <v>67</v>
      </c>
      <c r="CP18" s="177"/>
      <c r="CQ18" s="179" t="s">
        <v>131</v>
      </c>
      <c r="CR18" s="177" t="s">
        <v>71</v>
      </c>
      <c r="CS18" s="177">
        <v>30</v>
      </c>
      <c r="CT18" s="177" t="s">
        <v>132</v>
      </c>
      <c r="CU18" s="89">
        <f t="shared" si="4"/>
        <v>5</v>
      </c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89"/>
      <c r="DI18" s="93"/>
      <c r="DJ18" s="93"/>
      <c r="DK18" s="93"/>
      <c r="DL18" s="93"/>
      <c r="DM18" s="93"/>
      <c r="DN18" s="93"/>
      <c r="DO18" s="93"/>
      <c r="DP18" s="93"/>
      <c r="DQ18" s="93"/>
      <c r="DR18" s="93"/>
      <c r="DS18" s="89"/>
      <c r="DT18" s="180">
        <f t="shared" si="8"/>
        <v>4.75</v>
      </c>
    </row>
    <row r="19" spans="2:124" ht="14.5" x14ac:dyDescent="0.35">
      <c r="B19">
        <v>47</v>
      </c>
      <c r="C19" s="165">
        <v>47</v>
      </c>
      <c r="D19" s="148" t="s">
        <v>133</v>
      </c>
      <c r="E19" s="129" t="s">
        <v>56</v>
      </c>
      <c r="F19" s="130" t="s">
        <v>57</v>
      </c>
      <c r="G19" s="90">
        <v>5</v>
      </c>
      <c r="H19" s="90" t="s">
        <v>69</v>
      </c>
      <c r="I19" s="89" t="s">
        <v>134</v>
      </c>
      <c r="J19" s="90">
        <v>0</v>
      </c>
      <c r="K19" s="174" t="s">
        <v>63</v>
      </c>
      <c r="L19" s="169" t="s">
        <v>64</v>
      </c>
      <c r="M19" s="175">
        <v>0</v>
      </c>
      <c r="N19" s="174" t="s">
        <v>63</v>
      </c>
      <c r="O19" s="169"/>
      <c r="P19" s="136">
        <v>0</v>
      </c>
      <c r="Q19" s="176">
        <v>0</v>
      </c>
      <c r="R19" s="176" t="s">
        <v>63</v>
      </c>
      <c r="S19" s="177" t="s">
        <v>67</v>
      </c>
      <c r="T19" s="176">
        <v>2</v>
      </c>
      <c r="U19" s="176" t="s">
        <v>63</v>
      </c>
      <c r="V19" s="177" t="s">
        <v>67</v>
      </c>
      <c r="W19" s="136">
        <f t="shared" si="0"/>
        <v>1</v>
      </c>
      <c r="X19" s="89">
        <v>0</v>
      </c>
      <c r="Y19" s="89" t="s">
        <v>63</v>
      </c>
      <c r="Z19" s="89" t="s">
        <v>64</v>
      </c>
      <c r="AA19" s="89">
        <v>0</v>
      </c>
      <c r="AB19" s="89" t="s">
        <v>63</v>
      </c>
      <c r="AC19" s="89" t="s">
        <v>67</v>
      </c>
      <c r="AD19" s="136">
        <f t="shared" si="1"/>
        <v>0</v>
      </c>
      <c r="AE19" s="151">
        <v>5</v>
      </c>
      <c r="AF19" s="152" t="s">
        <v>63</v>
      </c>
      <c r="AG19" s="153"/>
      <c r="AH19" s="151">
        <v>0</v>
      </c>
      <c r="AI19" s="154" t="s">
        <v>63</v>
      </c>
      <c r="AJ19" s="154"/>
      <c r="AK19" s="178">
        <f t="shared" si="5"/>
        <v>2.5</v>
      </c>
      <c r="AL19" s="128"/>
      <c r="AM19" s="128"/>
      <c r="AN19" s="128"/>
      <c r="AO19" s="128"/>
      <c r="AP19" s="128"/>
      <c r="AQ19" s="128"/>
      <c r="AR19" s="128"/>
      <c r="AS19" s="90">
        <v>10</v>
      </c>
      <c r="AT19" s="90" t="s">
        <v>95</v>
      </c>
      <c r="AU19" s="90"/>
      <c r="AV19" s="90">
        <v>10</v>
      </c>
      <c r="AW19" s="90" t="s">
        <v>95</v>
      </c>
      <c r="AX19" s="90"/>
      <c r="AY19" s="136">
        <f t="shared" si="14"/>
        <v>10</v>
      </c>
      <c r="AZ19" s="207">
        <v>65</v>
      </c>
      <c r="BA19" s="208">
        <v>10</v>
      </c>
      <c r="BB19" s="208">
        <v>20</v>
      </c>
      <c r="BC19" s="208"/>
      <c r="BD19" s="208" t="s">
        <v>71</v>
      </c>
      <c r="BE19" s="208"/>
      <c r="BF19" s="207">
        <v>63</v>
      </c>
      <c r="BG19" s="208">
        <v>20</v>
      </c>
      <c r="BH19" s="208">
        <v>30</v>
      </c>
      <c r="BI19" s="208"/>
      <c r="BJ19" s="208" t="s">
        <v>71</v>
      </c>
      <c r="BK19" s="208"/>
      <c r="BL19" s="218">
        <f t="shared" si="6"/>
        <v>25</v>
      </c>
      <c r="BM19" s="248"/>
      <c r="BN19" s="248"/>
      <c r="BO19" s="248"/>
      <c r="BP19" s="248"/>
      <c r="BQ19" s="248"/>
      <c r="BR19" s="248"/>
      <c r="BS19" s="248"/>
      <c r="BT19" s="248"/>
      <c r="BU19" s="248"/>
      <c r="BV19" s="248"/>
      <c r="BW19" s="248"/>
      <c r="BX19" s="248"/>
      <c r="BY19" s="248"/>
      <c r="BZ19" s="248"/>
      <c r="CA19" s="295"/>
      <c r="CB19" s="168">
        <v>40</v>
      </c>
      <c r="CC19" s="168"/>
      <c r="CD19" s="90">
        <v>40</v>
      </c>
      <c r="CE19" s="90">
        <v>0</v>
      </c>
      <c r="CF19" s="90">
        <v>0</v>
      </c>
      <c r="CG19" s="90">
        <v>0</v>
      </c>
      <c r="CH19" s="168">
        <v>10</v>
      </c>
      <c r="CI19" s="168" t="s">
        <v>70</v>
      </c>
      <c r="CJ19" s="90">
        <v>5</v>
      </c>
      <c r="CK19" s="168" t="s">
        <v>70</v>
      </c>
      <c r="CL19" s="89">
        <f t="shared" si="13"/>
        <v>7.5</v>
      </c>
      <c r="CM19" s="179">
        <v>10</v>
      </c>
      <c r="CN19" s="177" t="s">
        <v>71</v>
      </c>
      <c r="CO19" s="177">
        <v>70</v>
      </c>
      <c r="CP19" s="177" t="s">
        <v>78</v>
      </c>
      <c r="CQ19" s="179">
        <v>20</v>
      </c>
      <c r="CR19" s="177" t="s">
        <v>71</v>
      </c>
      <c r="CS19" s="177">
        <v>57</v>
      </c>
      <c r="CT19" s="177" t="s">
        <v>135</v>
      </c>
      <c r="CU19" s="89">
        <f t="shared" si="4"/>
        <v>15</v>
      </c>
      <c r="CV19" s="199" t="s">
        <v>772</v>
      </c>
      <c r="CW19" s="200">
        <v>0</v>
      </c>
      <c r="CX19" s="200" t="s">
        <v>769</v>
      </c>
      <c r="CY19" s="200">
        <v>54</v>
      </c>
      <c r="CZ19" s="202" t="s">
        <v>131</v>
      </c>
      <c r="DA19" s="201" t="s">
        <v>786</v>
      </c>
      <c r="DB19" s="199">
        <v>43959</v>
      </c>
      <c r="DC19" s="200">
        <v>0</v>
      </c>
      <c r="DD19" s="200" t="s">
        <v>769</v>
      </c>
      <c r="DE19" s="200">
        <v>69</v>
      </c>
      <c r="DF19" s="199" t="s">
        <v>770</v>
      </c>
      <c r="DG19" s="203" t="s">
        <v>787</v>
      </c>
      <c r="DH19" s="89">
        <f t="shared" si="7"/>
        <v>0</v>
      </c>
      <c r="DI19" s="93"/>
      <c r="DJ19" s="93"/>
      <c r="DK19" s="93"/>
      <c r="DL19" s="93"/>
      <c r="DM19" s="93"/>
      <c r="DN19" s="93"/>
      <c r="DO19" s="93"/>
      <c r="DP19" s="93"/>
      <c r="DQ19" s="93"/>
      <c r="DR19" s="93"/>
      <c r="DS19" s="89"/>
      <c r="DT19" s="180">
        <f t="shared" si="8"/>
        <v>10.199999999999999</v>
      </c>
    </row>
    <row r="20" spans="2:124" ht="14.5" x14ac:dyDescent="0.35">
      <c r="B20">
        <v>48</v>
      </c>
      <c r="C20" s="165">
        <v>48</v>
      </c>
      <c r="D20" s="148" t="s">
        <v>136</v>
      </c>
      <c r="E20" s="129" t="s">
        <v>56</v>
      </c>
      <c r="F20" s="130" t="s">
        <v>57</v>
      </c>
      <c r="G20" s="90">
        <v>5</v>
      </c>
      <c r="H20" s="90" t="s">
        <v>69</v>
      </c>
      <c r="I20" s="89" t="s">
        <v>88</v>
      </c>
      <c r="J20" s="90">
        <v>0</v>
      </c>
      <c r="K20" s="90" t="s">
        <v>63</v>
      </c>
      <c r="L20" s="89" t="s">
        <v>64</v>
      </c>
      <c r="M20" s="175">
        <v>0</v>
      </c>
      <c r="N20" s="174" t="s">
        <v>63</v>
      </c>
      <c r="O20" s="169"/>
      <c r="P20" s="136">
        <v>0</v>
      </c>
      <c r="Q20" s="176">
        <v>0</v>
      </c>
      <c r="R20" s="176" t="s">
        <v>63</v>
      </c>
      <c r="S20" s="177" t="s">
        <v>67</v>
      </c>
      <c r="T20" s="176">
        <v>0</v>
      </c>
      <c r="U20" s="176" t="s">
        <v>63</v>
      </c>
      <c r="V20" s="177" t="s">
        <v>137</v>
      </c>
      <c r="W20" s="136">
        <f t="shared" si="0"/>
        <v>0</v>
      </c>
      <c r="X20" s="89">
        <v>0</v>
      </c>
      <c r="Y20" s="89" t="s">
        <v>63</v>
      </c>
      <c r="Z20" s="89" t="s">
        <v>67</v>
      </c>
      <c r="AA20" s="89">
        <v>0</v>
      </c>
      <c r="AB20" s="89" t="s">
        <v>63</v>
      </c>
      <c r="AC20" s="89" t="s">
        <v>67</v>
      </c>
      <c r="AD20" s="136">
        <f t="shared" si="1"/>
        <v>0</v>
      </c>
      <c r="AE20" s="151">
        <v>0</v>
      </c>
      <c r="AF20" s="152" t="s">
        <v>63</v>
      </c>
      <c r="AG20" s="153"/>
      <c r="AH20" s="151">
        <v>0</v>
      </c>
      <c r="AI20" s="152" t="s">
        <v>63</v>
      </c>
      <c r="AJ20" s="152"/>
      <c r="AK20" s="178">
        <f t="shared" si="5"/>
        <v>0</v>
      </c>
      <c r="AL20" s="128"/>
      <c r="AM20" s="128"/>
      <c r="AN20" s="128"/>
      <c r="AO20" s="128"/>
      <c r="AP20" s="128"/>
      <c r="AQ20" s="128"/>
      <c r="AR20" s="128"/>
      <c r="AS20" s="90">
        <v>10</v>
      </c>
      <c r="AT20" s="90" t="s">
        <v>68</v>
      </c>
      <c r="AU20" s="90"/>
      <c r="AV20" s="90">
        <v>5</v>
      </c>
      <c r="AW20" s="90" t="s">
        <v>83</v>
      </c>
      <c r="AX20" s="90"/>
      <c r="AY20" s="136">
        <f t="shared" si="14"/>
        <v>12.5</v>
      </c>
      <c r="AZ20" s="207">
        <v>64</v>
      </c>
      <c r="BA20" s="208">
        <v>10</v>
      </c>
      <c r="BB20" s="208">
        <v>10</v>
      </c>
      <c r="BC20" s="208"/>
      <c r="BD20" s="208" t="s">
        <v>71</v>
      </c>
      <c r="BE20" s="208"/>
      <c r="BF20" s="207">
        <v>63</v>
      </c>
      <c r="BG20" s="208">
        <v>0</v>
      </c>
      <c r="BH20" s="208">
        <v>5</v>
      </c>
      <c r="BI20" s="208"/>
      <c r="BJ20" s="208" t="s">
        <v>71</v>
      </c>
      <c r="BK20" s="208"/>
      <c r="BL20" s="218">
        <f t="shared" si="6"/>
        <v>7.5</v>
      </c>
      <c r="BM20" s="248"/>
      <c r="BN20" s="248"/>
      <c r="BO20" s="248"/>
      <c r="BP20" s="248"/>
      <c r="BQ20" s="248"/>
      <c r="BR20" s="248"/>
      <c r="BS20" s="248"/>
      <c r="BT20" s="248"/>
      <c r="BU20" s="248"/>
      <c r="BV20" s="248"/>
      <c r="BW20" s="248"/>
      <c r="BX20" s="248"/>
      <c r="BY20" s="248"/>
      <c r="BZ20" s="248"/>
      <c r="CA20" s="295"/>
      <c r="CB20" s="168">
        <v>0</v>
      </c>
      <c r="CC20" s="168">
        <v>10</v>
      </c>
      <c r="CD20" s="90">
        <v>5</v>
      </c>
      <c r="CE20" s="90">
        <v>0</v>
      </c>
      <c r="CF20" s="90">
        <v>0</v>
      </c>
      <c r="CG20" s="90">
        <v>0</v>
      </c>
      <c r="CH20" s="168">
        <v>10</v>
      </c>
      <c r="CI20" s="168" t="s">
        <v>70</v>
      </c>
      <c r="CJ20" s="90">
        <v>5</v>
      </c>
      <c r="CK20" s="168" t="s">
        <v>123</v>
      </c>
      <c r="CL20" s="89">
        <f t="shared" si="13"/>
        <v>7.5</v>
      </c>
      <c r="CM20" s="179">
        <v>0</v>
      </c>
      <c r="CN20" s="177" t="s">
        <v>71</v>
      </c>
      <c r="CO20" s="177">
        <v>72</v>
      </c>
      <c r="CP20" s="177"/>
      <c r="CQ20" s="179">
        <v>10</v>
      </c>
      <c r="CR20" s="177" t="s">
        <v>71</v>
      </c>
      <c r="CS20" s="177">
        <v>65</v>
      </c>
      <c r="CT20" s="177"/>
      <c r="CU20" s="89">
        <f t="shared" si="4"/>
        <v>5</v>
      </c>
      <c r="CV20" s="199" t="s">
        <v>776</v>
      </c>
      <c r="CW20" s="200">
        <v>0</v>
      </c>
      <c r="CX20" s="200" t="s">
        <v>769</v>
      </c>
      <c r="CY20" s="200">
        <v>54</v>
      </c>
      <c r="CZ20" s="199" t="s">
        <v>770</v>
      </c>
      <c r="DA20" s="201" t="s">
        <v>779</v>
      </c>
      <c r="DB20" s="199">
        <v>43959</v>
      </c>
      <c r="DC20" s="200">
        <v>0</v>
      </c>
      <c r="DD20" s="200" t="s">
        <v>769</v>
      </c>
      <c r="DE20" s="200">
        <v>63</v>
      </c>
      <c r="DF20" s="199" t="s">
        <v>770</v>
      </c>
      <c r="DG20" s="201" t="s">
        <v>779</v>
      </c>
      <c r="DH20" s="89">
        <f t="shared" si="7"/>
        <v>0</v>
      </c>
      <c r="DI20" s="93"/>
      <c r="DJ20" s="93"/>
      <c r="DK20" s="93"/>
      <c r="DL20" s="93"/>
      <c r="DM20" s="93"/>
      <c r="DN20" s="93"/>
      <c r="DO20" s="93"/>
      <c r="DP20" s="93"/>
      <c r="DQ20" s="93"/>
      <c r="DR20" s="93"/>
      <c r="DS20" s="89"/>
      <c r="DT20" s="180">
        <f t="shared" si="8"/>
        <v>5.9523809523809526</v>
      </c>
    </row>
    <row r="21" spans="2:124" ht="15.75" customHeight="1" x14ac:dyDescent="0.35">
      <c r="B21">
        <v>49</v>
      </c>
      <c r="C21" s="165">
        <v>49</v>
      </c>
      <c r="D21" s="148" t="s">
        <v>138</v>
      </c>
      <c r="E21" s="129" t="s">
        <v>56</v>
      </c>
      <c r="F21" s="130" t="s">
        <v>57</v>
      </c>
      <c r="G21" s="90">
        <v>10</v>
      </c>
      <c r="H21" s="90" t="s">
        <v>83</v>
      </c>
      <c r="I21" s="182" t="s">
        <v>140</v>
      </c>
      <c r="J21" s="90">
        <v>5</v>
      </c>
      <c r="K21" s="174" t="s">
        <v>69</v>
      </c>
      <c r="L21" s="169" t="s">
        <v>64</v>
      </c>
      <c r="M21" s="175">
        <v>1</v>
      </c>
      <c r="N21" s="174" t="s">
        <v>63</v>
      </c>
      <c r="O21" s="169"/>
      <c r="P21" s="136">
        <v>3</v>
      </c>
      <c r="Q21" s="183"/>
      <c r="R21" s="176"/>
      <c r="S21" s="177"/>
      <c r="T21" s="183"/>
      <c r="U21" s="176"/>
      <c r="V21" s="177"/>
      <c r="W21" s="136" t="s">
        <v>141</v>
      </c>
      <c r="X21" s="89">
        <v>1</v>
      </c>
      <c r="Y21" s="89" t="s">
        <v>63</v>
      </c>
      <c r="Z21" s="89" t="s">
        <v>67</v>
      </c>
      <c r="AA21" s="89">
        <v>5</v>
      </c>
      <c r="AB21" s="89" t="s">
        <v>63</v>
      </c>
      <c r="AC21" s="89"/>
      <c r="AD21" s="136">
        <f t="shared" si="1"/>
        <v>3</v>
      </c>
      <c r="AE21" s="93"/>
      <c r="AF21" s="93"/>
      <c r="AG21" s="93"/>
      <c r="AH21" s="93"/>
      <c r="AI21" s="93"/>
      <c r="AJ21" s="93"/>
      <c r="AK21" s="178"/>
      <c r="AL21" s="128"/>
      <c r="AM21" s="128"/>
      <c r="AN21" s="128"/>
      <c r="AO21" s="128"/>
      <c r="AP21" s="128"/>
      <c r="AQ21" s="128"/>
      <c r="AR21" s="128"/>
      <c r="AS21" s="90">
        <v>20</v>
      </c>
      <c r="AT21" s="90" t="s">
        <v>69</v>
      </c>
      <c r="AU21" s="90"/>
      <c r="AV21" s="90">
        <v>5</v>
      </c>
      <c r="AW21" s="90" t="s">
        <v>69</v>
      </c>
      <c r="AX21" s="90"/>
      <c r="AY21" s="136">
        <f t="shared" si="14"/>
        <v>5</v>
      </c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205"/>
      <c r="BL21" s="218"/>
      <c r="BM21" s="248"/>
      <c r="BN21" s="248"/>
      <c r="BO21" s="248"/>
      <c r="BP21" s="248"/>
      <c r="BQ21" s="248"/>
      <c r="BR21" s="248"/>
      <c r="BS21" s="248"/>
      <c r="BT21" s="248"/>
      <c r="BU21" s="248"/>
      <c r="BV21" s="248"/>
      <c r="BW21" s="248"/>
      <c r="BX21" s="248"/>
      <c r="BY21" s="248"/>
      <c r="BZ21" s="248"/>
      <c r="CA21" s="295"/>
      <c r="CB21" s="168"/>
      <c r="CC21" s="168">
        <v>20</v>
      </c>
      <c r="CD21" s="90">
        <v>20</v>
      </c>
      <c r="CE21" s="90">
        <v>0</v>
      </c>
      <c r="CF21" s="90">
        <v>0</v>
      </c>
      <c r="CG21" s="90">
        <v>0</v>
      </c>
      <c r="CH21" s="168">
        <v>20</v>
      </c>
      <c r="CI21" s="168" t="s">
        <v>70</v>
      </c>
      <c r="CJ21" s="168">
        <v>20</v>
      </c>
      <c r="CK21" s="168" t="s">
        <v>70</v>
      </c>
      <c r="CL21" s="89">
        <f t="shared" si="13"/>
        <v>20</v>
      </c>
      <c r="CM21" s="179">
        <v>1</v>
      </c>
      <c r="CN21" s="177" t="s">
        <v>71</v>
      </c>
      <c r="CO21" s="177">
        <v>44</v>
      </c>
      <c r="CP21" s="177"/>
      <c r="CQ21" s="179">
        <v>0</v>
      </c>
      <c r="CR21" s="177" t="s">
        <v>71</v>
      </c>
      <c r="CS21" s="177">
        <v>52</v>
      </c>
      <c r="CT21" s="177"/>
      <c r="CU21" s="89">
        <f t="shared" si="4"/>
        <v>0.5</v>
      </c>
      <c r="CV21" s="93"/>
      <c r="CW21" s="93"/>
      <c r="CX21" s="93"/>
      <c r="CY21" s="93"/>
      <c r="CZ21" s="93"/>
      <c r="DA21" s="93"/>
      <c r="DB21" s="93"/>
      <c r="DC21" s="93"/>
      <c r="DD21" s="93"/>
      <c r="DE21" s="93"/>
      <c r="DF21" s="93"/>
      <c r="DG21" s="93"/>
      <c r="DH21" s="89"/>
      <c r="DI21" s="93"/>
      <c r="DJ21" s="93"/>
      <c r="DK21" s="93"/>
      <c r="DL21" s="93"/>
      <c r="DM21" s="93"/>
      <c r="DN21" s="93"/>
      <c r="DO21" s="93"/>
      <c r="DP21" s="93"/>
      <c r="DQ21" s="93"/>
      <c r="DR21" s="93"/>
      <c r="DS21" s="89"/>
      <c r="DT21" s="180">
        <f t="shared" si="8"/>
        <v>13.333333333333334</v>
      </c>
    </row>
    <row r="22" spans="2:124" ht="15.75" customHeight="1" x14ac:dyDescent="0.35">
      <c r="B22">
        <v>50</v>
      </c>
      <c r="C22" s="165">
        <v>50</v>
      </c>
      <c r="D22" s="148" t="s">
        <v>142</v>
      </c>
      <c r="E22" s="129" t="s">
        <v>56</v>
      </c>
      <c r="F22" s="130" t="s">
        <v>57</v>
      </c>
      <c r="G22" s="90">
        <v>5</v>
      </c>
      <c r="H22" s="90" t="s">
        <v>69</v>
      </c>
      <c r="I22" s="89" t="s">
        <v>94</v>
      </c>
      <c r="J22" s="90">
        <v>1</v>
      </c>
      <c r="K22" s="90" t="s">
        <v>63</v>
      </c>
      <c r="L22" s="89" t="s">
        <v>82</v>
      </c>
      <c r="M22" s="175">
        <v>0</v>
      </c>
      <c r="N22" s="174" t="s">
        <v>63</v>
      </c>
      <c r="O22" s="169"/>
      <c r="P22" s="136">
        <v>0.5</v>
      </c>
      <c r="Q22" s="176">
        <v>0</v>
      </c>
      <c r="R22" s="176" t="s">
        <v>63</v>
      </c>
      <c r="S22" s="177"/>
      <c r="T22" s="176">
        <v>0</v>
      </c>
      <c r="U22" s="176" t="s">
        <v>63</v>
      </c>
      <c r="V22" s="177"/>
      <c r="W22" s="136">
        <f t="shared" ref="W22:W81" si="15">AVERAGE(Q22,T22)</f>
        <v>0</v>
      </c>
      <c r="X22" s="89">
        <v>35</v>
      </c>
      <c r="Y22" s="89" t="s">
        <v>83</v>
      </c>
      <c r="Z22" s="89"/>
      <c r="AA22" s="89">
        <v>35</v>
      </c>
      <c r="AB22" s="89" t="s">
        <v>63</v>
      </c>
      <c r="AC22" s="89" t="s">
        <v>67</v>
      </c>
      <c r="AD22" s="136">
        <f t="shared" si="1"/>
        <v>35</v>
      </c>
      <c r="AE22" s="151">
        <v>0</v>
      </c>
      <c r="AF22" s="152" t="s">
        <v>63</v>
      </c>
      <c r="AG22" s="153"/>
      <c r="AH22" s="151">
        <v>0</v>
      </c>
      <c r="AI22" s="154" t="s">
        <v>63</v>
      </c>
      <c r="AJ22" s="154"/>
      <c r="AK22" s="178">
        <f t="shared" si="5"/>
        <v>0</v>
      </c>
      <c r="AL22" s="239">
        <v>20</v>
      </c>
      <c r="AM22" s="239" t="s">
        <v>83</v>
      </c>
      <c r="AN22" s="239"/>
      <c r="AO22" s="239">
        <v>30</v>
      </c>
      <c r="AP22" s="239" t="s">
        <v>83</v>
      </c>
      <c r="AQ22" s="239"/>
      <c r="AR22" s="128">
        <f t="shared" si="9"/>
        <v>25</v>
      </c>
      <c r="AS22" s="90">
        <v>5</v>
      </c>
      <c r="AT22" s="90" t="s">
        <v>83</v>
      </c>
      <c r="AU22" s="90"/>
      <c r="AV22" s="90">
        <v>5</v>
      </c>
      <c r="AW22" s="90" t="s">
        <v>69</v>
      </c>
      <c r="AX22" s="90"/>
      <c r="AY22" s="136">
        <f t="shared" si="14"/>
        <v>12.5</v>
      </c>
      <c r="AZ22" s="207">
        <v>59</v>
      </c>
      <c r="BA22" s="208">
        <v>0</v>
      </c>
      <c r="BB22" s="208">
        <v>5</v>
      </c>
      <c r="BC22" s="208"/>
      <c r="BD22" s="208" t="s">
        <v>71</v>
      </c>
      <c r="BE22" s="208"/>
      <c r="BF22" s="207">
        <v>61</v>
      </c>
      <c r="BG22" s="208">
        <v>10</v>
      </c>
      <c r="BH22" s="208">
        <v>15</v>
      </c>
      <c r="BI22" s="208" t="s">
        <v>63</v>
      </c>
      <c r="BJ22" s="208" t="s">
        <v>71</v>
      </c>
      <c r="BK22" s="208"/>
      <c r="BL22" s="218">
        <f t="shared" si="6"/>
        <v>10</v>
      </c>
      <c r="BM22" s="242">
        <v>51</v>
      </c>
      <c r="BN22" s="242">
        <v>30</v>
      </c>
      <c r="BO22" s="242" t="s">
        <v>68</v>
      </c>
      <c r="BP22" s="242" t="s">
        <v>71</v>
      </c>
      <c r="BQ22" s="242">
        <v>84</v>
      </c>
      <c r="BR22" s="242">
        <v>60</v>
      </c>
      <c r="BS22" s="242"/>
      <c r="BT22" s="242">
        <v>51</v>
      </c>
      <c r="BU22" s="242">
        <v>30</v>
      </c>
      <c r="BV22" s="242" t="s">
        <v>68</v>
      </c>
      <c r="BW22" s="242" t="s">
        <v>71</v>
      </c>
      <c r="BX22" s="242">
        <v>84</v>
      </c>
      <c r="BY22" s="242">
        <v>50</v>
      </c>
      <c r="BZ22" s="242"/>
      <c r="CA22" s="295">
        <f t="shared" si="10"/>
        <v>30</v>
      </c>
      <c r="CB22" s="168">
        <v>10</v>
      </c>
      <c r="CC22" s="168">
        <v>5</v>
      </c>
      <c r="CD22" s="90">
        <v>7.5</v>
      </c>
      <c r="CE22" s="90">
        <v>0</v>
      </c>
      <c r="CF22" s="90">
        <v>2</v>
      </c>
      <c r="CG22" s="90">
        <v>1</v>
      </c>
      <c r="CH22" s="168" t="s">
        <v>89</v>
      </c>
      <c r="CI22" s="168" t="s">
        <v>70</v>
      </c>
      <c r="CJ22" s="168">
        <v>5</v>
      </c>
      <c r="CK22" s="168" t="s">
        <v>70</v>
      </c>
      <c r="CL22" s="89">
        <f t="shared" si="13"/>
        <v>5</v>
      </c>
      <c r="CM22" s="179">
        <v>0</v>
      </c>
      <c r="CN22" s="177" t="s">
        <v>71</v>
      </c>
      <c r="CO22" s="177">
        <v>64</v>
      </c>
      <c r="CP22" s="177" t="s">
        <v>78</v>
      </c>
      <c r="CQ22" s="179">
        <v>0</v>
      </c>
      <c r="CR22" s="177" t="s">
        <v>71</v>
      </c>
      <c r="CS22" s="177">
        <v>70</v>
      </c>
      <c r="CT22" s="177"/>
      <c r="CU22" s="89">
        <f t="shared" si="4"/>
        <v>0</v>
      </c>
      <c r="CV22" s="199" t="s">
        <v>778</v>
      </c>
      <c r="CW22" s="200">
        <v>0</v>
      </c>
      <c r="CX22" s="200" t="s">
        <v>769</v>
      </c>
      <c r="CY22" s="200">
        <v>52</v>
      </c>
      <c r="CZ22" s="199">
        <v>43930</v>
      </c>
      <c r="DA22" s="201"/>
      <c r="DB22" s="199" t="s">
        <v>778</v>
      </c>
      <c r="DC22" s="200">
        <v>0</v>
      </c>
      <c r="DD22" s="200" t="s">
        <v>769</v>
      </c>
      <c r="DE22" s="200">
        <v>46</v>
      </c>
      <c r="DF22" s="199">
        <v>43930</v>
      </c>
      <c r="DG22" s="201" t="s">
        <v>779</v>
      </c>
      <c r="DH22" s="89">
        <f t="shared" si="7"/>
        <v>0</v>
      </c>
      <c r="DI22" s="241">
        <v>44400</v>
      </c>
      <c r="DJ22" s="242">
        <v>10</v>
      </c>
      <c r="DK22" s="242" t="s">
        <v>769</v>
      </c>
      <c r="DL22" s="242">
        <v>54</v>
      </c>
      <c r="DM22" s="243" t="s">
        <v>841</v>
      </c>
      <c r="DN22" s="241">
        <v>44400</v>
      </c>
      <c r="DO22" s="242">
        <v>5</v>
      </c>
      <c r="DP22" s="242" t="s">
        <v>769</v>
      </c>
      <c r="DQ22" s="242">
        <v>60</v>
      </c>
      <c r="DR22" s="128" t="s">
        <v>841</v>
      </c>
      <c r="DS22" s="89">
        <f t="shared" ref="DS22" si="16">AVERAGE(DJ22,DO22)</f>
        <v>7.5</v>
      </c>
      <c r="DT22" s="180">
        <f t="shared" si="8"/>
        <v>12.346153846153847</v>
      </c>
    </row>
    <row r="23" spans="2:124" ht="15.75" customHeight="1" x14ac:dyDescent="0.35">
      <c r="B23">
        <v>51</v>
      </c>
      <c r="C23" s="165">
        <v>51</v>
      </c>
      <c r="D23" s="148" t="s">
        <v>143</v>
      </c>
      <c r="E23" s="129" t="s">
        <v>56</v>
      </c>
      <c r="F23" s="130" t="s">
        <v>57</v>
      </c>
      <c r="G23" s="90">
        <v>10</v>
      </c>
      <c r="H23" s="90" t="s">
        <v>83</v>
      </c>
      <c r="I23" s="89" t="s">
        <v>99</v>
      </c>
      <c r="J23" s="90">
        <v>0</v>
      </c>
      <c r="K23" s="174" t="s">
        <v>63</v>
      </c>
      <c r="L23" s="169"/>
      <c r="M23" s="175">
        <v>0</v>
      </c>
      <c r="N23" s="174" t="s">
        <v>63</v>
      </c>
      <c r="O23" s="169"/>
      <c r="P23" s="136">
        <v>0</v>
      </c>
      <c r="Q23" s="176">
        <v>0</v>
      </c>
      <c r="R23" s="176" t="s">
        <v>63</v>
      </c>
      <c r="S23" s="177"/>
      <c r="T23" s="176">
        <v>0</v>
      </c>
      <c r="U23" s="176" t="s">
        <v>63</v>
      </c>
      <c r="V23" s="177"/>
      <c r="W23" s="136">
        <f t="shared" si="15"/>
        <v>0</v>
      </c>
      <c r="X23" s="89">
        <v>1</v>
      </c>
      <c r="Y23" s="89" t="s">
        <v>63</v>
      </c>
      <c r="Z23" s="89"/>
      <c r="AA23" s="89">
        <v>0</v>
      </c>
      <c r="AB23" s="89" t="s">
        <v>63</v>
      </c>
      <c r="AC23" s="89"/>
      <c r="AD23" s="136">
        <f t="shared" si="1"/>
        <v>0.5</v>
      </c>
      <c r="AE23" s="151">
        <v>0</v>
      </c>
      <c r="AF23" s="152" t="s">
        <v>63</v>
      </c>
      <c r="AG23" s="153"/>
      <c r="AH23" s="151">
        <v>1</v>
      </c>
      <c r="AI23" s="154" t="s">
        <v>63</v>
      </c>
      <c r="AJ23" s="154"/>
      <c r="AK23" s="178">
        <f t="shared" si="5"/>
        <v>0.5</v>
      </c>
      <c r="AL23" s="128"/>
      <c r="AM23" s="128"/>
      <c r="AN23" s="128"/>
      <c r="AO23" s="128"/>
      <c r="AP23" s="128"/>
      <c r="AQ23" s="128"/>
      <c r="AR23" s="128"/>
      <c r="AS23" s="90">
        <v>20</v>
      </c>
      <c r="AT23" s="90" t="s">
        <v>95</v>
      </c>
      <c r="AU23" s="90"/>
      <c r="AV23" s="90">
        <v>20</v>
      </c>
      <c r="AW23" s="90" t="s">
        <v>68</v>
      </c>
      <c r="AX23" s="90"/>
      <c r="AY23" s="136">
        <f t="shared" si="14"/>
        <v>15</v>
      </c>
      <c r="AZ23" s="207">
        <v>62</v>
      </c>
      <c r="BA23" s="208">
        <v>5</v>
      </c>
      <c r="BB23" s="208">
        <v>5</v>
      </c>
      <c r="BC23" s="208" t="s">
        <v>63</v>
      </c>
      <c r="BD23" s="208" t="s">
        <v>71</v>
      </c>
      <c r="BE23" s="208" t="s">
        <v>185</v>
      </c>
      <c r="BF23" s="210">
        <v>61</v>
      </c>
      <c r="BG23" s="208">
        <v>5</v>
      </c>
      <c r="BH23" s="208">
        <v>5</v>
      </c>
      <c r="BI23" s="208" t="s">
        <v>63</v>
      </c>
      <c r="BJ23" s="208" t="s">
        <v>71</v>
      </c>
      <c r="BK23" s="208" t="s">
        <v>378</v>
      </c>
      <c r="BL23" s="218">
        <f t="shared" si="6"/>
        <v>5</v>
      </c>
      <c r="BM23" s="248"/>
      <c r="BN23" s="248"/>
      <c r="BO23" s="248"/>
      <c r="BP23" s="248"/>
      <c r="BQ23" s="248"/>
      <c r="BR23" s="248"/>
      <c r="BS23" s="248"/>
      <c r="BT23" s="248"/>
      <c r="BU23" s="248"/>
      <c r="BV23" s="248"/>
      <c r="BW23" s="248"/>
      <c r="BX23" s="248"/>
      <c r="BY23" s="248"/>
      <c r="BZ23" s="248"/>
      <c r="CA23" s="295"/>
      <c r="CB23" s="168">
        <v>0</v>
      </c>
      <c r="CC23" s="168"/>
      <c r="CD23" s="90">
        <v>0</v>
      </c>
      <c r="CE23" s="90">
        <v>0</v>
      </c>
      <c r="CF23" s="90">
        <v>0</v>
      </c>
      <c r="CG23" s="90">
        <v>0</v>
      </c>
      <c r="CH23" s="168">
        <v>60</v>
      </c>
      <c r="CI23" s="168" t="s">
        <v>70</v>
      </c>
      <c r="CJ23" s="168">
        <v>10</v>
      </c>
      <c r="CK23" s="168" t="s">
        <v>123</v>
      </c>
      <c r="CL23" s="89">
        <f t="shared" si="13"/>
        <v>35</v>
      </c>
      <c r="CM23" s="179">
        <v>0</v>
      </c>
      <c r="CN23" s="177" t="s">
        <v>71</v>
      </c>
      <c r="CO23" s="177">
        <v>55</v>
      </c>
      <c r="CP23" s="177"/>
      <c r="CQ23" s="179">
        <v>10</v>
      </c>
      <c r="CR23" s="177" t="s">
        <v>71</v>
      </c>
      <c r="CS23" s="177">
        <v>38</v>
      </c>
      <c r="CT23" s="177"/>
      <c r="CU23" s="89">
        <f t="shared" si="4"/>
        <v>5</v>
      </c>
      <c r="CV23" s="199">
        <v>44020</v>
      </c>
      <c r="CW23" s="200">
        <v>0</v>
      </c>
      <c r="CX23" s="200" t="s">
        <v>769</v>
      </c>
      <c r="CY23" s="200">
        <v>26</v>
      </c>
      <c r="CZ23" s="202" t="s">
        <v>131</v>
      </c>
      <c r="DA23" s="201" t="s">
        <v>786</v>
      </c>
      <c r="DB23" s="199" t="s">
        <v>777</v>
      </c>
      <c r="DC23" s="200">
        <v>5</v>
      </c>
      <c r="DD23" s="200" t="s">
        <v>769</v>
      </c>
      <c r="DE23" s="200">
        <v>48</v>
      </c>
      <c r="DF23" s="199">
        <v>43930</v>
      </c>
      <c r="DG23" s="203" t="s">
        <v>787</v>
      </c>
      <c r="DH23" s="89">
        <f t="shared" si="7"/>
        <v>2.5</v>
      </c>
      <c r="DI23" s="93"/>
      <c r="DJ23" s="93"/>
      <c r="DK23" s="93"/>
      <c r="DL23" s="93"/>
      <c r="DM23" s="93"/>
      <c r="DN23" s="93"/>
      <c r="DO23" s="93"/>
      <c r="DP23" s="93"/>
      <c r="DQ23" s="93"/>
      <c r="DR23" s="93"/>
      <c r="DS23" s="89"/>
      <c r="DT23" s="180">
        <f t="shared" si="8"/>
        <v>8.75</v>
      </c>
    </row>
    <row r="24" spans="2:124" ht="15.75" customHeight="1" x14ac:dyDescent="0.35">
      <c r="B24">
        <v>52</v>
      </c>
      <c r="C24" s="165">
        <v>52</v>
      </c>
      <c r="D24" s="148" t="s">
        <v>144</v>
      </c>
      <c r="E24" s="129" t="s">
        <v>56</v>
      </c>
      <c r="F24" s="130" t="s">
        <v>57</v>
      </c>
      <c r="G24" s="90"/>
      <c r="H24" s="90"/>
      <c r="I24" s="89" t="s">
        <v>145</v>
      </c>
      <c r="J24" s="90">
        <v>0</v>
      </c>
      <c r="K24" s="90" t="s">
        <v>63</v>
      </c>
      <c r="L24" s="89" t="s">
        <v>146</v>
      </c>
      <c r="M24" s="175">
        <v>0</v>
      </c>
      <c r="N24" s="174" t="s">
        <v>63</v>
      </c>
      <c r="O24" s="169"/>
      <c r="P24" s="136">
        <v>0</v>
      </c>
      <c r="Q24" s="176">
        <v>0</v>
      </c>
      <c r="R24" s="176" t="s">
        <v>63</v>
      </c>
      <c r="S24" s="177" t="s">
        <v>67</v>
      </c>
      <c r="T24" s="176">
        <v>0</v>
      </c>
      <c r="U24" s="176" t="s">
        <v>63</v>
      </c>
      <c r="V24" s="177" t="s">
        <v>67</v>
      </c>
      <c r="W24" s="136">
        <f t="shared" si="15"/>
        <v>0</v>
      </c>
      <c r="X24" s="89">
        <v>0</v>
      </c>
      <c r="Y24" s="89" t="s">
        <v>63</v>
      </c>
      <c r="Z24" s="89" t="s">
        <v>67</v>
      </c>
      <c r="AA24" s="89">
        <v>0</v>
      </c>
      <c r="AB24" s="89" t="s">
        <v>63</v>
      </c>
      <c r="AC24" s="89" t="s">
        <v>67</v>
      </c>
      <c r="AD24" s="136">
        <f t="shared" si="1"/>
        <v>0</v>
      </c>
      <c r="AE24" s="93"/>
      <c r="AF24" s="93"/>
      <c r="AG24" s="93"/>
      <c r="AH24" s="93"/>
      <c r="AI24" s="93"/>
      <c r="AJ24" s="93"/>
      <c r="AK24" s="178"/>
      <c r="AL24" s="128"/>
      <c r="AM24" s="128"/>
      <c r="AN24" s="128"/>
      <c r="AO24" s="128"/>
      <c r="AP24" s="128"/>
      <c r="AQ24" s="128"/>
      <c r="AR24" s="128"/>
      <c r="AS24" s="90">
        <v>10</v>
      </c>
      <c r="AT24" s="90" t="s">
        <v>95</v>
      </c>
      <c r="AU24" s="90"/>
      <c r="AV24" s="90">
        <v>5</v>
      </c>
      <c r="AW24" s="90" t="s">
        <v>68</v>
      </c>
      <c r="AX24" s="90"/>
      <c r="AY24" s="136">
        <f t="shared" si="14"/>
        <v>5</v>
      </c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205"/>
      <c r="BL24" s="218"/>
      <c r="BM24" s="248"/>
      <c r="BN24" s="248"/>
      <c r="BO24" s="248"/>
      <c r="BP24" s="248"/>
      <c r="BQ24" s="248"/>
      <c r="BR24" s="248"/>
      <c r="BS24" s="248"/>
      <c r="BT24" s="248"/>
      <c r="BU24" s="248"/>
      <c r="BV24" s="248"/>
      <c r="BW24" s="248"/>
      <c r="BX24" s="248"/>
      <c r="BY24" s="248"/>
      <c r="BZ24" s="248"/>
      <c r="CA24" s="295"/>
      <c r="CB24" s="168"/>
      <c r="CC24" s="168">
        <v>0</v>
      </c>
      <c r="CD24" s="90">
        <v>0</v>
      </c>
      <c r="CE24" s="90"/>
      <c r="CF24" s="90"/>
      <c r="CG24" s="90"/>
      <c r="CH24" s="168">
        <v>5</v>
      </c>
      <c r="CI24" s="168" t="s">
        <v>70</v>
      </c>
      <c r="CJ24" s="168">
        <v>0</v>
      </c>
      <c r="CK24" s="168" t="s">
        <v>70</v>
      </c>
      <c r="CL24" s="89">
        <f t="shared" si="13"/>
        <v>2.5</v>
      </c>
      <c r="CM24" s="179">
        <v>5</v>
      </c>
      <c r="CN24" s="177" t="s">
        <v>71</v>
      </c>
      <c r="CO24" s="177" t="s">
        <v>147</v>
      </c>
      <c r="CP24" s="177" t="s">
        <v>148</v>
      </c>
      <c r="CQ24" s="179">
        <v>0</v>
      </c>
      <c r="CR24" s="177" t="s">
        <v>71</v>
      </c>
      <c r="CS24" s="177">
        <v>73</v>
      </c>
      <c r="CT24" s="177" t="s">
        <v>149</v>
      </c>
      <c r="CU24" s="89">
        <f t="shared" si="4"/>
        <v>2.5</v>
      </c>
      <c r="CV24" s="93"/>
      <c r="CW24" s="93"/>
      <c r="CX24" s="93"/>
      <c r="CY24" s="93"/>
      <c r="CZ24" s="93"/>
      <c r="DA24" s="93"/>
      <c r="DB24" s="93"/>
      <c r="DC24" s="93"/>
      <c r="DD24" s="93"/>
      <c r="DE24" s="93"/>
      <c r="DF24" s="93"/>
      <c r="DG24" s="93"/>
      <c r="DH24" s="89"/>
      <c r="DI24" s="93"/>
      <c r="DJ24" s="93"/>
      <c r="DK24" s="93"/>
      <c r="DL24" s="93"/>
      <c r="DM24" s="93"/>
      <c r="DN24" s="93"/>
      <c r="DO24" s="93"/>
      <c r="DP24" s="93"/>
      <c r="DQ24" s="93"/>
      <c r="DR24" s="93"/>
      <c r="DS24" s="89"/>
      <c r="DT24" s="180">
        <f t="shared" si="8"/>
        <v>7.5384615384615383</v>
      </c>
    </row>
    <row r="25" spans="2:124" ht="15.75" customHeight="1" x14ac:dyDescent="0.35">
      <c r="B25">
        <v>53</v>
      </c>
      <c r="C25" s="165">
        <v>53</v>
      </c>
      <c r="D25" s="148" t="s">
        <v>150</v>
      </c>
      <c r="E25" s="129" t="s">
        <v>56</v>
      </c>
      <c r="F25" s="130" t="s">
        <v>57</v>
      </c>
      <c r="G25" s="90">
        <v>1</v>
      </c>
      <c r="H25" s="90" t="s">
        <v>63</v>
      </c>
      <c r="I25" s="89" t="s">
        <v>88</v>
      </c>
      <c r="J25" s="90">
        <v>0</v>
      </c>
      <c r="K25" s="90" t="s">
        <v>63</v>
      </c>
      <c r="L25" s="89"/>
      <c r="M25" s="175">
        <v>0</v>
      </c>
      <c r="N25" s="174" t="s">
        <v>63</v>
      </c>
      <c r="O25" s="169"/>
      <c r="P25" s="136">
        <v>0</v>
      </c>
      <c r="Q25" s="176">
        <v>0</v>
      </c>
      <c r="R25" s="176" t="s">
        <v>63</v>
      </c>
      <c r="S25" s="177"/>
      <c r="T25" s="176">
        <v>0</v>
      </c>
      <c r="U25" s="176" t="s">
        <v>63</v>
      </c>
      <c r="V25" s="177" t="s">
        <v>151</v>
      </c>
      <c r="W25" s="136">
        <f t="shared" si="15"/>
        <v>0</v>
      </c>
      <c r="X25" s="89">
        <v>1</v>
      </c>
      <c r="Y25" s="89" t="s">
        <v>63</v>
      </c>
      <c r="Z25" s="89"/>
      <c r="AA25" s="89">
        <v>0</v>
      </c>
      <c r="AB25" s="89" t="s">
        <v>63</v>
      </c>
      <c r="AC25" s="89" t="s">
        <v>104</v>
      </c>
      <c r="AD25" s="136">
        <f t="shared" si="1"/>
        <v>0.5</v>
      </c>
      <c r="AE25" s="151">
        <v>0</v>
      </c>
      <c r="AF25" s="155" t="s">
        <v>63</v>
      </c>
      <c r="AG25" s="153"/>
      <c r="AH25" s="156">
        <v>0</v>
      </c>
      <c r="AI25" s="154" t="s">
        <v>63</v>
      </c>
      <c r="AJ25" s="154"/>
      <c r="AK25" s="178">
        <f t="shared" si="5"/>
        <v>0</v>
      </c>
      <c r="AL25" s="239">
        <v>15</v>
      </c>
      <c r="AM25" s="239" t="s">
        <v>83</v>
      </c>
      <c r="AN25" s="239" t="s">
        <v>835</v>
      </c>
      <c r="AO25" s="239">
        <v>20</v>
      </c>
      <c r="AP25" s="239" t="s">
        <v>83</v>
      </c>
      <c r="AQ25" s="239" t="s">
        <v>835</v>
      </c>
      <c r="AR25" s="128">
        <f t="shared" si="9"/>
        <v>17.5</v>
      </c>
      <c r="AS25" s="90">
        <v>5</v>
      </c>
      <c r="AT25" s="90" t="s">
        <v>68</v>
      </c>
      <c r="AU25" s="90"/>
      <c r="AV25" s="90">
        <v>10</v>
      </c>
      <c r="AW25" s="90" t="s">
        <v>68</v>
      </c>
      <c r="AX25" s="90"/>
      <c r="AY25" s="136">
        <f t="shared" si="14"/>
        <v>35</v>
      </c>
      <c r="AZ25" s="207">
        <v>52</v>
      </c>
      <c r="BA25" s="208">
        <v>0</v>
      </c>
      <c r="BB25" s="208">
        <v>10</v>
      </c>
      <c r="BC25" s="208" t="s">
        <v>63</v>
      </c>
      <c r="BD25" s="208" t="s">
        <v>71</v>
      </c>
      <c r="BE25" s="208"/>
      <c r="BF25" s="207">
        <v>51</v>
      </c>
      <c r="BG25" s="208">
        <v>5</v>
      </c>
      <c r="BH25" s="208">
        <v>5</v>
      </c>
      <c r="BI25" s="208" t="s">
        <v>63</v>
      </c>
      <c r="BJ25" s="208" t="s">
        <v>71</v>
      </c>
      <c r="BK25" s="208"/>
      <c r="BL25" s="218">
        <f t="shared" si="6"/>
        <v>7.5</v>
      </c>
      <c r="BM25" s="242">
        <v>49</v>
      </c>
      <c r="BN25" s="242">
        <v>0</v>
      </c>
      <c r="BO25" s="242"/>
      <c r="BP25" s="242" t="s">
        <v>71</v>
      </c>
      <c r="BQ25" s="242">
        <v>81</v>
      </c>
      <c r="BR25" s="242">
        <v>60</v>
      </c>
      <c r="BS25" s="242"/>
      <c r="BT25" s="242">
        <v>48</v>
      </c>
      <c r="BU25" s="242">
        <v>0</v>
      </c>
      <c r="BV25" s="242"/>
      <c r="BW25" s="242" t="s">
        <v>71</v>
      </c>
      <c r="BX25" s="242">
        <v>77</v>
      </c>
      <c r="BY25" s="242">
        <v>60</v>
      </c>
      <c r="BZ25" s="242"/>
      <c r="CA25" s="295">
        <f t="shared" si="10"/>
        <v>0</v>
      </c>
      <c r="CB25" s="168">
        <v>0</v>
      </c>
      <c r="CC25" s="168"/>
      <c r="CD25" s="90">
        <v>0</v>
      </c>
      <c r="CE25" s="90">
        <v>0</v>
      </c>
      <c r="CF25" s="90">
        <v>2</v>
      </c>
      <c r="CG25" s="90">
        <v>1</v>
      </c>
      <c r="CH25" s="168" t="s">
        <v>89</v>
      </c>
      <c r="CI25" s="168" t="s">
        <v>70</v>
      </c>
      <c r="CJ25" s="168" t="s">
        <v>89</v>
      </c>
      <c r="CK25" s="168" t="s">
        <v>70</v>
      </c>
      <c r="CL25" s="89"/>
      <c r="CM25" s="179">
        <v>5</v>
      </c>
      <c r="CN25" s="177" t="s">
        <v>71</v>
      </c>
      <c r="CO25" s="177">
        <v>60</v>
      </c>
      <c r="CP25" s="177"/>
      <c r="CQ25" s="179">
        <v>0</v>
      </c>
      <c r="CR25" s="177" t="s">
        <v>71</v>
      </c>
      <c r="CS25" s="177">
        <v>58</v>
      </c>
      <c r="CT25" s="177"/>
      <c r="CU25" s="89">
        <f t="shared" si="4"/>
        <v>2.5</v>
      </c>
      <c r="CV25" s="199" t="s">
        <v>782</v>
      </c>
      <c r="CW25" s="200">
        <v>0</v>
      </c>
      <c r="CX25" s="200" t="s">
        <v>769</v>
      </c>
      <c r="CY25" s="200">
        <v>33</v>
      </c>
      <c r="CZ25" s="199">
        <v>43930</v>
      </c>
      <c r="DA25" s="201"/>
      <c r="DB25" s="199" t="s">
        <v>782</v>
      </c>
      <c r="DC25" s="200" t="s">
        <v>131</v>
      </c>
      <c r="DD25" s="200" t="s">
        <v>769</v>
      </c>
      <c r="DE25" s="200">
        <v>37</v>
      </c>
      <c r="DF25" s="199">
        <v>43930</v>
      </c>
      <c r="DG25" s="203"/>
      <c r="DH25" s="89">
        <f t="shared" si="7"/>
        <v>0</v>
      </c>
      <c r="DI25" s="241">
        <v>44398</v>
      </c>
      <c r="DJ25" s="242">
        <v>5</v>
      </c>
      <c r="DK25" s="242" t="s">
        <v>769</v>
      </c>
      <c r="DL25" s="242">
        <v>60</v>
      </c>
      <c r="DM25" s="243" t="s">
        <v>841</v>
      </c>
      <c r="DN25" s="241">
        <v>44396</v>
      </c>
      <c r="DO25" s="242">
        <v>5</v>
      </c>
      <c r="DP25" s="242" t="s">
        <v>769</v>
      </c>
      <c r="DQ25" s="242">
        <v>58</v>
      </c>
      <c r="DR25" s="128"/>
      <c r="DS25" s="89">
        <f t="shared" ref="DS25" si="17">AVERAGE(DJ25,DO25)</f>
        <v>5</v>
      </c>
      <c r="DT25" s="180">
        <f t="shared" si="8"/>
        <v>6.0869565217391308</v>
      </c>
    </row>
    <row r="26" spans="2:124" ht="15.75" customHeight="1" x14ac:dyDescent="0.35">
      <c r="B26">
        <v>54</v>
      </c>
      <c r="C26" s="165">
        <v>54</v>
      </c>
      <c r="D26" s="148" t="s">
        <v>152</v>
      </c>
      <c r="E26" s="129" t="s">
        <v>56</v>
      </c>
      <c r="F26" s="130" t="s">
        <v>57</v>
      </c>
      <c r="G26" s="90">
        <v>1</v>
      </c>
      <c r="H26" s="90" t="s">
        <v>63</v>
      </c>
      <c r="I26" s="89" t="s">
        <v>134</v>
      </c>
      <c r="J26" s="90">
        <v>0</v>
      </c>
      <c r="K26" s="174" t="s">
        <v>63</v>
      </c>
      <c r="L26" s="169"/>
      <c r="M26" s="175">
        <v>0</v>
      </c>
      <c r="N26" s="174" t="s">
        <v>63</v>
      </c>
      <c r="O26" s="169"/>
      <c r="P26" s="136">
        <v>0</v>
      </c>
      <c r="Q26" s="176">
        <v>0</v>
      </c>
      <c r="R26" s="176" t="s">
        <v>63</v>
      </c>
      <c r="S26" s="177"/>
      <c r="T26" s="176">
        <v>2</v>
      </c>
      <c r="U26" s="176" t="s">
        <v>63</v>
      </c>
      <c r="V26" s="177" t="s">
        <v>67</v>
      </c>
      <c r="W26" s="136">
        <f t="shared" si="15"/>
        <v>1</v>
      </c>
      <c r="X26" s="89">
        <v>0</v>
      </c>
      <c r="Y26" s="89" t="s">
        <v>63</v>
      </c>
      <c r="Z26" s="89"/>
      <c r="AA26" s="89">
        <v>0</v>
      </c>
      <c r="AB26" s="89" t="s">
        <v>63</v>
      </c>
      <c r="AC26" s="89" t="s">
        <v>67</v>
      </c>
      <c r="AD26" s="136">
        <f t="shared" si="1"/>
        <v>0</v>
      </c>
      <c r="AE26" s="151">
        <v>0</v>
      </c>
      <c r="AF26" s="155" t="s">
        <v>83</v>
      </c>
      <c r="AG26" s="153"/>
      <c r="AH26" s="151">
        <v>0</v>
      </c>
      <c r="AI26" s="154" t="s">
        <v>63</v>
      </c>
      <c r="AJ26" s="154"/>
      <c r="AK26" s="178">
        <f t="shared" si="5"/>
        <v>0</v>
      </c>
      <c r="AL26" s="128"/>
      <c r="AM26" s="128"/>
      <c r="AN26" s="128"/>
      <c r="AO26" s="128"/>
      <c r="AP26" s="128"/>
      <c r="AQ26" s="128"/>
      <c r="AR26" s="128"/>
      <c r="AS26" s="90">
        <v>60</v>
      </c>
      <c r="AT26" s="90" t="s">
        <v>83</v>
      </c>
      <c r="AU26" s="90"/>
      <c r="AV26" s="90">
        <v>10</v>
      </c>
      <c r="AW26" s="90" t="s">
        <v>69</v>
      </c>
      <c r="AX26" s="90"/>
      <c r="AY26" s="136">
        <f t="shared" si="14"/>
        <v>15</v>
      </c>
      <c r="AZ26" s="207">
        <v>59</v>
      </c>
      <c r="BA26" s="208" t="s">
        <v>809</v>
      </c>
      <c r="BB26" s="208">
        <v>5</v>
      </c>
      <c r="BC26" s="208"/>
      <c r="BD26" s="208" t="s">
        <v>71</v>
      </c>
      <c r="BE26" s="208"/>
      <c r="BF26" s="207">
        <v>60</v>
      </c>
      <c r="BG26" s="208" t="s">
        <v>809</v>
      </c>
      <c r="BH26" s="208">
        <v>15</v>
      </c>
      <c r="BI26" s="208"/>
      <c r="BJ26" s="208" t="s">
        <v>71</v>
      </c>
      <c r="BK26" s="208"/>
      <c r="BL26" s="218">
        <f t="shared" si="6"/>
        <v>10</v>
      </c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95"/>
      <c r="CB26" s="168">
        <v>0</v>
      </c>
      <c r="CC26" s="168">
        <v>0</v>
      </c>
      <c r="CD26" s="90">
        <v>0</v>
      </c>
      <c r="CE26" s="90">
        <v>0</v>
      </c>
      <c r="CF26" s="90">
        <v>3</v>
      </c>
      <c r="CG26" s="90">
        <v>1.5</v>
      </c>
      <c r="CH26" s="168">
        <v>2</v>
      </c>
      <c r="CI26" s="168" t="s">
        <v>70</v>
      </c>
      <c r="CJ26" s="168">
        <v>20</v>
      </c>
      <c r="CK26" s="168" t="s">
        <v>70</v>
      </c>
      <c r="CL26" s="89">
        <f t="shared" ref="CL26:CL37" si="18">AVERAGE(CH26,CJ26)</f>
        <v>11</v>
      </c>
      <c r="CM26" s="179">
        <v>30</v>
      </c>
      <c r="CN26" s="177" t="s">
        <v>71</v>
      </c>
      <c r="CO26" s="177">
        <v>42</v>
      </c>
      <c r="CP26" s="177"/>
      <c r="CQ26" s="179">
        <v>20</v>
      </c>
      <c r="CR26" s="177" t="s">
        <v>71</v>
      </c>
      <c r="CS26" s="177">
        <v>52</v>
      </c>
      <c r="CT26" s="177" t="s">
        <v>78</v>
      </c>
      <c r="CU26" s="89">
        <f t="shared" si="4"/>
        <v>25</v>
      </c>
      <c r="CV26" s="202" t="s">
        <v>783</v>
      </c>
      <c r="CW26" s="201">
        <v>0</v>
      </c>
      <c r="CX26" s="201" t="s">
        <v>769</v>
      </c>
      <c r="CY26" s="201" t="s">
        <v>131</v>
      </c>
      <c r="CZ26" s="202" t="s">
        <v>131</v>
      </c>
      <c r="DA26" s="201" t="s">
        <v>779</v>
      </c>
      <c r="DB26" s="199">
        <v>43959</v>
      </c>
      <c r="DC26" s="200">
        <v>0</v>
      </c>
      <c r="DD26" s="200" t="s">
        <v>769</v>
      </c>
      <c r="DE26" s="200">
        <v>62</v>
      </c>
      <c r="DF26" s="199" t="s">
        <v>770</v>
      </c>
      <c r="DG26" s="201" t="s">
        <v>775</v>
      </c>
      <c r="DH26" s="89">
        <f t="shared" si="7"/>
        <v>0</v>
      </c>
      <c r="DI26" s="93"/>
      <c r="DJ26" s="93"/>
      <c r="DK26" s="93"/>
      <c r="DL26" s="93"/>
      <c r="DM26" s="93"/>
      <c r="DN26" s="93"/>
      <c r="DO26" s="93"/>
      <c r="DP26" s="93"/>
      <c r="DQ26" s="93"/>
      <c r="DR26" s="93"/>
      <c r="DS26" s="89"/>
      <c r="DT26" s="180">
        <f t="shared" si="8"/>
        <v>9.3809523809523814</v>
      </c>
    </row>
    <row r="27" spans="2:124" ht="15.75" customHeight="1" x14ac:dyDescent="0.35">
      <c r="B27">
        <v>55</v>
      </c>
      <c r="C27" s="165">
        <v>55</v>
      </c>
      <c r="D27" s="148" t="s">
        <v>154</v>
      </c>
      <c r="E27" s="129" t="s">
        <v>56</v>
      </c>
      <c r="F27" s="130" t="s">
        <v>57</v>
      </c>
      <c r="G27" s="90">
        <v>5</v>
      </c>
      <c r="H27" s="90" t="s">
        <v>69</v>
      </c>
      <c r="I27" s="89" t="s">
        <v>155</v>
      </c>
      <c r="J27" s="90">
        <v>0</v>
      </c>
      <c r="K27" s="90" t="s">
        <v>63</v>
      </c>
      <c r="L27" s="89" t="s">
        <v>82</v>
      </c>
      <c r="M27" s="175">
        <v>0</v>
      </c>
      <c r="N27" s="174" t="s">
        <v>63</v>
      </c>
      <c r="O27" s="169" t="s">
        <v>82</v>
      </c>
      <c r="P27" s="136">
        <v>0</v>
      </c>
      <c r="Q27" s="176">
        <v>0</v>
      </c>
      <c r="R27" s="176" t="s">
        <v>63</v>
      </c>
      <c r="S27" s="177" t="s">
        <v>67</v>
      </c>
      <c r="T27" s="176">
        <v>0</v>
      </c>
      <c r="U27" s="176" t="s">
        <v>63</v>
      </c>
      <c r="V27" s="177" t="s">
        <v>67</v>
      </c>
      <c r="W27" s="136">
        <f t="shared" si="15"/>
        <v>0</v>
      </c>
      <c r="X27" s="89">
        <v>0</v>
      </c>
      <c r="Y27" s="89" t="s">
        <v>63</v>
      </c>
      <c r="Z27" s="89" t="s">
        <v>67</v>
      </c>
      <c r="AA27" s="89">
        <v>0</v>
      </c>
      <c r="AB27" s="89" t="s">
        <v>63</v>
      </c>
      <c r="AC27" s="89"/>
      <c r="AD27" s="136">
        <f t="shared" si="1"/>
        <v>0</v>
      </c>
      <c r="AE27" s="151">
        <v>0</v>
      </c>
      <c r="AF27" s="152" t="s">
        <v>63</v>
      </c>
      <c r="AG27" s="153"/>
      <c r="AH27" s="151">
        <v>0</v>
      </c>
      <c r="AI27" s="152" t="s">
        <v>63</v>
      </c>
      <c r="AJ27" s="152"/>
      <c r="AK27" s="178">
        <f t="shared" si="5"/>
        <v>0</v>
      </c>
      <c r="AL27" s="128"/>
      <c r="AM27" s="128"/>
      <c r="AN27" s="128"/>
      <c r="AO27" s="128"/>
      <c r="AP27" s="128"/>
      <c r="AQ27" s="128"/>
      <c r="AR27" s="128"/>
      <c r="AS27" s="90">
        <v>20</v>
      </c>
      <c r="AT27" s="90" t="s">
        <v>68</v>
      </c>
      <c r="AU27" s="90"/>
      <c r="AV27" s="90">
        <v>10</v>
      </c>
      <c r="AW27" s="90" t="s">
        <v>95</v>
      </c>
      <c r="AX27" s="90"/>
      <c r="AY27" s="136">
        <f t="shared" si="14"/>
        <v>10</v>
      </c>
      <c r="AZ27" s="207">
        <v>61</v>
      </c>
      <c r="BA27" s="208">
        <v>15</v>
      </c>
      <c r="BB27" s="208">
        <v>15</v>
      </c>
      <c r="BC27" s="208" t="s">
        <v>63</v>
      </c>
      <c r="BD27" s="208" t="s">
        <v>71</v>
      </c>
      <c r="BE27" s="208"/>
      <c r="BF27" s="207">
        <v>62</v>
      </c>
      <c r="BG27" s="208">
        <v>5</v>
      </c>
      <c r="BH27" s="208">
        <v>10</v>
      </c>
      <c r="BI27" s="208"/>
      <c r="BJ27" s="208" t="s">
        <v>71</v>
      </c>
      <c r="BK27" s="208"/>
      <c r="BL27" s="218">
        <f t="shared" si="6"/>
        <v>12.5</v>
      </c>
      <c r="BM27" s="248"/>
      <c r="BN27" s="248"/>
      <c r="BO27" s="248"/>
      <c r="BP27" s="248"/>
      <c r="BQ27" s="248"/>
      <c r="BR27" s="248"/>
      <c r="BS27" s="248"/>
      <c r="BT27" s="248"/>
      <c r="BU27" s="248"/>
      <c r="BV27" s="248"/>
      <c r="BW27" s="248"/>
      <c r="BX27" s="248"/>
      <c r="BY27" s="248"/>
      <c r="BZ27" s="248"/>
      <c r="CA27" s="295"/>
      <c r="CB27" s="168">
        <v>10</v>
      </c>
      <c r="CC27" s="168">
        <v>0</v>
      </c>
      <c r="CD27" s="90">
        <v>5</v>
      </c>
      <c r="CE27" s="90">
        <v>0</v>
      </c>
      <c r="CF27" s="90">
        <v>0</v>
      </c>
      <c r="CG27" s="90">
        <v>0</v>
      </c>
      <c r="CH27" s="168">
        <v>10</v>
      </c>
      <c r="CI27" s="168" t="s">
        <v>70</v>
      </c>
      <c r="CJ27" s="90">
        <v>10</v>
      </c>
      <c r="CK27" s="168" t="s">
        <v>70</v>
      </c>
      <c r="CL27" s="89">
        <f t="shared" si="18"/>
        <v>10</v>
      </c>
      <c r="CM27" s="179">
        <v>5</v>
      </c>
      <c r="CN27" s="177" t="s">
        <v>71</v>
      </c>
      <c r="CO27" s="177">
        <v>80</v>
      </c>
      <c r="CP27" s="177"/>
      <c r="CQ27" s="179">
        <v>5</v>
      </c>
      <c r="CR27" s="177" t="s">
        <v>71</v>
      </c>
      <c r="CS27" s="177">
        <v>73</v>
      </c>
      <c r="CT27" s="177"/>
      <c r="CU27" s="89">
        <f t="shared" si="4"/>
        <v>5</v>
      </c>
      <c r="CV27" s="199" t="s">
        <v>771</v>
      </c>
      <c r="CW27" s="200">
        <v>0</v>
      </c>
      <c r="CX27" s="200" t="s">
        <v>769</v>
      </c>
      <c r="CY27" s="200">
        <v>42</v>
      </c>
      <c r="CZ27" s="202" t="s">
        <v>131</v>
      </c>
      <c r="DA27" s="201"/>
      <c r="DB27" s="199" t="s">
        <v>783</v>
      </c>
      <c r="DC27" s="200">
        <v>0</v>
      </c>
      <c r="DD27" s="200" t="s">
        <v>769</v>
      </c>
      <c r="DE27" s="200">
        <v>67</v>
      </c>
      <c r="DF27" s="202" t="s">
        <v>131</v>
      </c>
      <c r="DG27" s="203" t="s">
        <v>780</v>
      </c>
      <c r="DH27" s="89">
        <f t="shared" si="7"/>
        <v>0</v>
      </c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89"/>
      <c r="DT27" s="180">
        <f t="shared" si="8"/>
        <v>8</v>
      </c>
    </row>
    <row r="28" spans="2:124" ht="15.75" customHeight="1" x14ac:dyDescent="0.35">
      <c r="B28">
        <v>56</v>
      </c>
      <c r="C28" s="165">
        <v>56</v>
      </c>
      <c r="D28" s="148" t="s">
        <v>157</v>
      </c>
      <c r="E28" s="129" t="s">
        <v>56</v>
      </c>
      <c r="F28" s="130" t="s">
        <v>57</v>
      </c>
      <c r="G28" s="90">
        <v>1</v>
      </c>
      <c r="H28" s="90" t="s">
        <v>63</v>
      </c>
      <c r="I28" s="89" t="s">
        <v>158</v>
      </c>
      <c r="J28" s="90">
        <v>0</v>
      </c>
      <c r="K28" s="174" t="s">
        <v>63</v>
      </c>
      <c r="L28" s="169"/>
      <c r="M28" s="175">
        <v>0</v>
      </c>
      <c r="N28" s="174" t="s">
        <v>63</v>
      </c>
      <c r="O28" s="169"/>
      <c r="P28" s="136">
        <v>0</v>
      </c>
      <c r="Q28" s="176">
        <v>0</v>
      </c>
      <c r="R28" s="176" t="s">
        <v>63</v>
      </c>
      <c r="S28" s="177" t="s">
        <v>67</v>
      </c>
      <c r="T28" s="176">
        <v>0</v>
      </c>
      <c r="U28" s="176" t="s">
        <v>63</v>
      </c>
      <c r="V28" s="177"/>
      <c r="W28" s="136">
        <f t="shared" si="15"/>
        <v>0</v>
      </c>
      <c r="X28" s="89">
        <v>1</v>
      </c>
      <c r="Y28" s="89" t="s">
        <v>63</v>
      </c>
      <c r="Z28" s="89" t="s">
        <v>67</v>
      </c>
      <c r="AA28" s="89">
        <v>0</v>
      </c>
      <c r="AB28" s="89" t="s">
        <v>63</v>
      </c>
      <c r="AC28" s="89" t="s">
        <v>67</v>
      </c>
      <c r="AD28" s="136">
        <f t="shared" si="1"/>
        <v>0.5</v>
      </c>
      <c r="AE28" s="151">
        <v>0</v>
      </c>
      <c r="AF28" s="155" t="s">
        <v>63</v>
      </c>
      <c r="AG28" s="153"/>
      <c r="AH28" s="151">
        <v>0</v>
      </c>
      <c r="AI28" s="152" t="s">
        <v>63</v>
      </c>
      <c r="AJ28" s="152"/>
      <c r="AK28" s="178">
        <f t="shared" si="5"/>
        <v>0</v>
      </c>
      <c r="AL28" s="128"/>
      <c r="AM28" s="128"/>
      <c r="AN28" s="128"/>
      <c r="AO28" s="128"/>
      <c r="AP28" s="128"/>
      <c r="AQ28" s="128"/>
      <c r="AR28" s="128"/>
      <c r="AS28" s="90">
        <v>10</v>
      </c>
      <c r="AT28" s="90" t="s">
        <v>68</v>
      </c>
      <c r="AU28" s="90"/>
      <c r="AV28" s="90">
        <v>10</v>
      </c>
      <c r="AW28" s="90" t="s">
        <v>68</v>
      </c>
      <c r="AX28" s="90"/>
      <c r="AY28" s="136">
        <f t="shared" si="14"/>
        <v>7.5</v>
      </c>
      <c r="AZ28" s="207">
        <v>61</v>
      </c>
      <c r="BA28" s="208">
        <v>5</v>
      </c>
      <c r="BB28" s="208">
        <v>5</v>
      </c>
      <c r="BC28" s="208"/>
      <c r="BD28" s="208" t="s">
        <v>71</v>
      </c>
      <c r="BE28" s="208"/>
      <c r="BF28" s="207">
        <v>59</v>
      </c>
      <c r="BG28" s="208">
        <v>10</v>
      </c>
      <c r="BH28" s="208">
        <v>20</v>
      </c>
      <c r="BI28" s="208"/>
      <c r="BJ28" s="208" t="s">
        <v>71</v>
      </c>
      <c r="BK28" s="208"/>
      <c r="BL28" s="218">
        <f t="shared" si="6"/>
        <v>12.5</v>
      </c>
      <c r="BM28" s="248"/>
      <c r="BN28" s="248"/>
      <c r="BO28" s="248"/>
      <c r="BP28" s="248"/>
      <c r="BQ28" s="248"/>
      <c r="BR28" s="248"/>
      <c r="BS28" s="248"/>
      <c r="BT28" s="248"/>
      <c r="BU28" s="248"/>
      <c r="BV28" s="248"/>
      <c r="BW28" s="248"/>
      <c r="BX28" s="248"/>
      <c r="BY28" s="248"/>
      <c r="BZ28" s="248"/>
      <c r="CA28" s="295"/>
      <c r="CB28" s="168"/>
      <c r="CC28" s="168">
        <v>10</v>
      </c>
      <c r="CD28" s="90">
        <v>10</v>
      </c>
      <c r="CE28" s="90">
        <v>6</v>
      </c>
      <c r="CF28" s="90">
        <v>0</v>
      </c>
      <c r="CG28" s="90">
        <v>3</v>
      </c>
      <c r="CH28" s="168">
        <v>10</v>
      </c>
      <c r="CI28" s="168" t="s">
        <v>70</v>
      </c>
      <c r="CJ28" s="90">
        <v>5</v>
      </c>
      <c r="CK28" s="168" t="s">
        <v>70</v>
      </c>
      <c r="CL28" s="89">
        <f t="shared" si="18"/>
        <v>7.5</v>
      </c>
      <c r="CM28" s="179">
        <v>1</v>
      </c>
      <c r="CN28" s="177" t="s">
        <v>71</v>
      </c>
      <c r="CO28" s="177">
        <v>70</v>
      </c>
      <c r="CP28" s="177" t="s">
        <v>78</v>
      </c>
      <c r="CQ28" s="179">
        <v>1</v>
      </c>
      <c r="CR28" s="177" t="s">
        <v>71</v>
      </c>
      <c r="CS28" s="177">
        <v>55</v>
      </c>
      <c r="CT28" s="177" t="s">
        <v>78</v>
      </c>
      <c r="CU28" s="89">
        <f t="shared" si="4"/>
        <v>1</v>
      </c>
      <c r="CV28" s="199" t="s">
        <v>131</v>
      </c>
      <c r="CW28" s="200" t="s">
        <v>131</v>
      </c>
      <c r="CX28" s="200" t="s">
        <v>131</v>
      </c>
      <c r="CY28" s="200" t="s">
        <v>131</v>
      </c>
      <c r="CZ28" s="202" t="s">
        <v>131</v>
      </c>
      <c r="DA28" s="201" t="s">
        <v>787</v>
      </c>
      <c r="DB28" s="199" t="s">
        <v>784</v>
      </c>
      <c r="DC28" s="200">
        <v>0</v>
      </c>
      <c r="DD28" s="200" t="s">
        <v>769</v>
      </c>
      <c r="DE28" s="200">
        <v>66</v>
      </c>
      <c r="DF28" s="199" t="s">
        <v>770</v>
      </c>
      <c r="DG28" s="203" t="s">
        <v>780</v>
      </c>
      <c r="DH28" s="89">
        <f t="shared" si="7"/>
        <v>0</v>
      </c>
      <c r="DI28" s="93"/>
      <c r="DJ28" s="93"/>
      <c r="DK28" s="93"/>
      <c r="DL28" s="93"/>
      <c r="DM28" s="93"/>
      <c r="DN28" s="93"/>
      <c r="DO28" s="93"/>
      <c r="DP28" s="93"/>
      <c r="DQ28" s="93"/>
      <c r="DR28" s="93"/>
      <c r="DS28" s="89"/>
      <c r="DT28" s="180">
        <f t="shared" si="8"/>
        <v>6.7368421052631575</v>
      </c>
    </row>
    <row r="29" spans="2:124" ht="15.75" customHeight="1" x14ac:dyDescent="0.35">
      <c r="B29">
        <v>57</v>
      </c>
      <c r="C29" s="165">
        <v>57</v>
      </c>
      <c r="D29" s="148" t="s">
        <v>159</v>
      </c>
      <c r="E29" s="129" t="s">
        <v>56</v>
      </c>
      <c r="F29" s="130" t="s">
        <v>57</v>
      </c>
      <c r="G29" s="90">
        <v>1</v>
      </c>
      <c r="H29" s="90" t="s">
        <v>63</v>
      </c>
      <c r="I29" s="89" t="s">
        <v>134</v>
      </c>
      <c r="J29" s="90">
        <v>0</v>
      </c>
      <c r="K29" s="174" t="s">
        <v>63</v>
      </c>
      <c r="L29" s="169"/>
      <c r="M29" s="175">
        <v>0</v>
      </c>
      <c r="N29" s="174" t="s">
        <v>63</v>
      </c>
      <c r="O29" s="169"/>
      <c r="P29" s="136">
        <v>0</v>
      </c>
      <c r="Q29" s="176">
        <v>0</v>
      </c>
      <c r="R29" s="176" t="s">
        <v>63</v>
      </c>
      <c r="S29" s="177" t="s">
        <v>67</v>
      </c>
      <c r="T29" s="176">
        <v>0</v>
      </c>
      <c r="U29" s="176" t="s">
        <v>63</v>
      </c>
      <c r="V29" s="177" t="s">
        <v>67</v>
      </c>
      <c r="W29" s="136">
        <f t="shared" si="15"/>
        <v>0</v>
      </c>
      <c r="X29" s="89">
        <v>0</v>
      </c>
      <c r="Y29" s="89" t="s">
        <v>63</v>
      </c>
      <c r="Z29" s="89" t="s">
        <v>67</v>
      </c>
      <c r="AA29" s="89">
        <v>0</v>
      </c>
      <c r="AB29" s="89" t="s">
        <v>63</v>
      </c>
      <c r="AC29" s="89" t="s">
        <v>67</v>
      </c>
      <c r="AD29" s="136">
        <f t="shared" si="1"/>
        <v>0</v>
      </c>
      <c r="AE29" s="151">
        <v>0</v>
      </c>
      <c r="AF29" s="155" t="s">
        <v>63</v>
      </c>
      <c r="AG29" s="153"/>
      <c r="AH29" s="156">
        <v>0</v>
      </c>
      <c r="AI29" s="152" t="s">
        <v>63</v>
      </c>
      <c r="AJ29" s="152"/>
      <c r="AK29" s="178">
        <f t="shared" si="5"/>
        <v>0</v>
      </c>
      <c r="AL29" s="128"/>
      <c r="AM29" s="128"/>
      <c r="AN29" s="128"/>
      <c r="AO29" s="128"/>
      <c r="AP29" s="128"/>
      <c r="AQ29" s="128"/>
      <c r="AR29" s="128"/>
      <c r="AS29" s="90">
        <v>5</v>
      </c>
      <c r="AT29" s="90" t="s">
        <v>69</v>
      </c>
      <c r="AU29" s="90"/>
      <c r="AV29" s="90">
        <v>10</v>
      </c>
      <c r="AW29" s="90" t="s">
        <v>68</v>
      </c>
      <c r="AX29" s="90"/>
      <c r="AY29" s="136">
        <f t="shared" si="14"/>
        <v>7.5</v>
      </c>
      <c r="AZ29" s="207">
        <v>59</v>
      </c>
      <c r="BA29" s="208">
        <v>5</v>
      </c>
      <c r="BB29" s="208">
        <v>10</v>
      </c>
      <c r="BC29" s="208"/>
      <c r="BD29" s="208" t="s">
        <v>71</v>
      </c>
      <c r="BE29" s="208"/>
      <c r="BF29" s="207">
        <v>62</v>
      </c>
      <c r="BG29" s="208">
        <v>5</v>
      </c>
      <c r="BH29" s="208">
        <v>5</v>
      </c>
      <c r="BI29" s="208" t="s">
        <v>63</v>
      </c>
      <c r="BJ29" s="208" t="s">
        <v>71</v>
      </c>
      <c r="BK29" s="208"/>
      <c r="BL29" s="218">
        <f t="shared" si="6"/>
        <v>7.5</v>
      </c>
      <c r="BM29" s="248"/>
      <c r="BN29" s="248"/>
      <c r="BO29" s="248"/>
      <c r="BP29" s="248"/>
      <c r="BQ29" s="248"/>
      <c r="BR29" s="248"/>
      <c r="BS29" s="248"/>
      <c r="BT29" s="248"/>
      <c r="BU29" s="248"/>
      <c r="BV29" s="248"/>
      <c r="BW29" s="248"/>
      <c r="BX29" s="248"/>
      <c r="BY29" s="248"/>
      <c r="BZ29" s="248"/>
      <c r="CA29" s="295"/>
      <c r="CB29" s="168"/>
      <c r="CC29" s="168"/>
      <c r="CD29" s="90"/>
      <c r="CE29" s="90">
        <v>3</v>
      </c>
      <c r="CF29" s="90">
        <v>0</v>
      </c>
      <c r="CG29" s="90">
        <v>1.5</v>
      </c>
      <c r="CH29" s="168">
        <v>20</v>
      </c>
      <c r="CI29" s="168" t="s">
        <v>70</v>
      </c>
      <c r="CJ29" s="90">
        <v>20</v>
      </c>
      <c r="CK29" s="168" t="s">
        <v>70</v>
      </c>
      <c r="CL29" s="89">
        <f t="shared" si="18"/>
        <v>20</v>
      </c>
      <c r="CM29" s="179">
        <v>10</v>
      </c>
      <c r="CN29" s="177" t="s">
        <v>71</v>
      </c>
      <c r="CO29" s="177">
        <v>81</v>
      </c>
      <c r="CP29" s="177" t="s">
        <v>160</v>
      </c>
      <c r="CQ29" s="179">
        <v>10</v>
      </c>
      <c r="CR29" s="177" t="s">
        <v>71</v>
      </c>
      <c r="CS29" s="177">
        <v>69</v>
      </c>
      <c r="CT29" s="177" t="s">
        <v>149</v>
      </c>
      <c r="CU29" s="89">
        <f t="shared" si="4"/>
        <v>10</v>
      </c>
      <c r="CV29" s="199">
        <v>44112</v>
      </c>
      <c r="CW29" s="200">
        <v>0</v>
      </c>
      <c r="CX29" s="200" t="s">
        <v>769</v>
      </c>
      <c r="CY29" s="200">
        <v>64</v>
      </c>
      <c r="CZ29" s="199" t="s">
        <v>770</v>
      </c>
      <c r="DA29" s="201"/>
      <c r="DB29" s="199">
        <v>43959</v>
      </c>
      <c r="DC29" s="200">
        <v>0</v>
      </c>
      <c r="DD29" s="200" t="s">
        <v>769</v>
      </c>
      <c r="DE29" s="200">
        <v>73</v>
      </c>
      <c r="DF29" s="199" t="s">
        <v>770</v>
      </c>
      <c r="DG29" s="203"/>
      <c r="DH29" s="89">
        <f t="shared" si="7"/>
        <v>0</v>
      </c>
      <c r="DI29" s="93"/>
      <c r="DJ29" s="93"/>
      <c r="DK29" s="93"/>
      <c r="DL29" s="93"/>
      <c r="DM29" s="93"/>
      <c r="DN29" s="93"/>
      <c r="DO29" s="93"/>
      <c r="DP29" s="93"/>
      <c r="DQ29" s="93"/>
      <c r="DR29" s="93"/>
      <c r="DS29" s="89"/>
      <c r="DT29" s="180">
        <f t="shared" si="8"/>
        <v>7.8947368421052628</v>
      </c>
    </row>
    <row r="30" spans="2:124" ht="15.75" customHeight="1" x14ac:dyDescent="0.35">
      <c r="B30">
        <v>58</v>
      </c>
      <c r="C30" s="165">
        <v>58</v>
      </c>
      <c r="D30" s="148" t="s">
        <v>161</v>
      </c>
      <c r="E30" s="129" t="s">
        <v>56</v>
      </c>
      <c r="F30" s="130" t="s">
        <v>57</v>
      </c>
      <c r="G30" s="90">
        <v>1</v>
      </c>
      <c r="H30" s="90" t="s">
        <v>63</v>
      </c>
      <c r="I30" s="89" t="s">
        <v>134</v>
      </c>
      <c r="J30" s="90">
        <v>0</v>
      </c>
      <c r="K30" s="90" t="s">
        <v>63</v>
      </c>
      <c r="L30" s="89"/>
      <c r="M30" s="175">
        <v>0</v>
      </c>
      <c r="N30" s="174" t="s">
        <v>63</v>
      </c>
      <c r="O30" s="169"/>
      <c r="P30" s="136">
        <v>0</v>
      </c>
      <c r="Q30" s="176">
        <v>0</v>
      </c>
      <c r="R30" s="176" t="s">
        <v>63</v>
      </c>
      <c r="S30" s="177" t="s">
        <v>67</v>
      </c>
      <c r="T30" s="176">
        <v>0</v>
      </c>
      <c r="U30" s="176" t="s">
        <v>63</v>
      </c>
      <c r="V30" s="177"/>
      <c r="W30" s="136">
        <f t="shared" si="15"/>
        <v>0</v>
      </c>
      <c r="X30" s="89">
        <v>0</v>
      </c>
      <c r="Y30" s="89" t="s">
        <v>63</v>
      </c>
      <c r="Z30" s="89"/>
      <c r="AA30" s="89">
        <v>0</v>
      </c>
      <c r="AB30" s="89" t="s">
        <v>63</v>
      </c>
      <c r="AC30" s="89"/>
      <c r="AD30" s="136">
        <f t="shared" si="1"/>
        <v>0</v>
      </c>
      <c r="AE30" s="151">
        <v>0</v>
      </c>
      <c r="AF30" s="152" t="s">
        <v>63</v>
      </c>
      <c r="AG30" s="153"/>
      <c r="AH30" s="151">
        <v>0</v>
      </c>
      <c r="AI30" s="154" t="s">
        <v>63</v>
      </c>
      <c r="AJ30" s="154"/>
      <c r="AK30" s="178">
        <f t="shared" si="5"/>
        <v>0</v>
      </c>
      <c r="AL30" s="128"/>
      <c r="AM30" s="128"/>
      <c r="AN30" s="128"/>
      <c r="AO30" s="128"/>
      <c r="AP30" s="128"/>
      <c r="AQ30" s="128"/>
      <c r="AR30" s="128"/>
      <c r="AS30" s="90">
        <v>5</v>
      </c>
      <c r="AT30" s="90" t="s">
        <v>68</v>
      </c>
      <c r="AU30" s="90"/>
      <c r="AV30" s="90">
        <v>5</v>
      </c>
      <c r="AW30" s="90" t="s">
        <v>69</v>
      </c>
      <c r="AX30" s="90"/>
      <c r="AY30" s="136">
        <f t="shared" si="14"/>
        <v>5</v>
      </c>
      <c r="AZ30" s="207">
        <v>59</v>
      </c>
      <c r="BA30" s="208">
        <v>0</v>
      </c>
      <c r="BB30" s="208" t="s">
        <v>809</v>
      </c>
      <c r="BC30" s="208"/>
      <c r="BD30" s="208" t="s">
        <v>71</v>
      </c>
      <c r="BE30" s="208"/>
      <c r="BF30" s="207">
        <v>61</v>
      </c>
      <c r="BG30" s="208">
        <v>10</v>
      </c>
      <c r="BH30" s="208">
        <v>10</v>
      </c>
      <c r="BI30" s="208" t="s">
        <v>63</v>
      </c>
      <c r="BJ30" s="208" t="s">
        <v>71</v>
      </c>
      <c r="BK30" s="208"/>
      <c r="BL30" s="218">
        <f t="shared" si="6"/>
        <v>10</v>
      </c>
      <c r="BM30" s="248"/>
      <c r="BN30" s="248"/>
      <c r="BO30" s="248"/>
      <c r="BP30" s="248"/>
      <c r="BQ30" s="248"/>
      <c r="BR30" s="248"/>
      <c r="BS30" s="248"/>
      <c r="BT30" s="248"/>
      <c r="BU30" s="248"/>
      <c r="BV30" s="248"/>
      <c r="BW30" s="248"/>
      <c r="BX30" s="248"/>
      <c r="BY30" s="248"/>
      <c r="BZ30" s="248"/>
      <c r="CA30" s="295"/>
      <c r="CB30" s="168">
        <v>0</v>
      </c>
      <c r="CC30" s="168">
        <v>0</v>
      </c>
      <c r="CD30" s="90">
        <v>0</v>
      </c>
      <c r="CE30" s="90">
        <v>0</v>
      </c>
      <c r="CF30" s="90">
        <v>0</v>
      </c>
      <c r="CG30" s="90">
        <v>0</v>
      </c>
      <c r="CH30" s="168">
        <v>5</v>
      </c>
      <c r="CI30" s="168" t="s">
        <v>70</v>
      </c>
      <c r="CJ30" s="168">
        <v>10</v>
      </c>
      <c r="CK30" s="168" t="s">
        <v>70</v>
      </c>
      <c r="CL30" s="89">
        <f t="shared" si="18"/>
        <v>7.5</v>
      </c>
      <c r="CM30" s="179">
        <v>10</v>
      </c>
      <c r="CN30" s="177" t="s">
        <v>71</v>
      </c>
      <c r="CO30" s="177">
        <v>63</v>
      </c>
      <c r="CP30" s="177"/>
      <c r="CQ30" s="179">
        <v>10</v>
      </c>
      <c r="CR30" s="177" t="s">
        <v>71</v>
      </c>
      <c r="CS30" s="177">
        <v>41</v>
      </c>
      <c r="CT30" s="177" t="s">
        <v>162</v>
      </c>
      <c r="CU30" s="89">
        <f t="shared" si="4"/>
        <v>10</v>
      </c>
      <c r="CV30" s="199" t="s">
        <v>772</v>
      </c>
      <c r="CW30" s="200">
        <v>0</v>
      </c>
      <c r="CX30" s="200" t="s">
        <v>769</v>
      </c>
      <c r="CY30" s="200">
        <v>74</v>
      </c>
      <c r="CZ30" s="202" t="s">
        <v>131</v>
      </c>
      <c r="DA30" s="201"/>
      <c r="DB30" s="199">
        <v>43959</v>
      </c>
      <c r="DC30" s="200">
        <v>0</v>
      </c>
      <c r="DD30" s="200" t="s">
        <v>769</v>
      </c>
      <c r="DE30" s="200">
        <v>67</v>
      </c>
      <c r="DF30" s="199" t="s">
        <v>770</v>
      </c>
      <c r="DG30" s="203"/>
      <c r="DH30" s="89">
        <f t="shared" si="7"/>
        <v>0</v>
      </c>
      <c r="DI30" s="93"/>
      <c r="DJ30" s="93"/>
      <c r="DK30" s="93"/>
      <c r="DL30" s="93"/>
      <c r="DM30" s="93"/>
      <c r="DN30" s="93"/>
      <c r="DO30" s="93"/>
      <c r="DP30" s="93"/>
      <c r="DQ30" s="93"/>
      <c r="DR30" s="93"/>
      <c r="DS30" s="89"/>
      <c r="DT30" s="180">
        <f t="shared" si="8"/>
        <v>4.3499999999999996</v>
      </c>
    </row>
    <row r="31" spans="2:124" ht="15.75" customHeight="1" x14ac:dyDescent="0.35">
      <c r="B31">
        <v>59</v>
      </c>
      <c r="C31" s="165">
        <v>59</v>
      </c>
      <c r="D31" s="148" t="s">
        <v>163</v>
      </c>
      <c r="E31" s="129" t="s">
        <v>56</v>
      </c>
      <c r="F31" s="130" t="s">
        <v>57</v>
      </c>
      <c r="G31" s="168"/>
      <c r="H31" s="90"/>
      <c r="I31" s="89" t="s">
        <v>164</v>
      </c>
      <c r="J31" s="90">
        <v>1</v>
      </c>
      <c r="K31" s="168" t="s">
        <v>63</v>
      </c>
      <c r="L31" s="169" t="s">
        <v>82</v>
      </c>
      <c r="M31" s="175">
        <v>5</v>
      </c>
      <c r="N31" s="174" t="s">
        <v>69</v>
      </c>
      <c r="O31" s="169" t="s">
        <v>82</v>
      </c>
      <c r="P31" s="136">
        <v>3</v>
      </c>
      <c r="Q31" s="176">
        <v>15</v>
      </c>
      <c r="R31" s="176" t="s">
        <v>69</v>
      </c>
      <c r="S31" s="177"/>
      <c r="T31" s="176">
        <v>7</v>
      </c>
      <c r="U31" s="176" t="s">
        <v>69</v>
      </c>
      <c r="V31" s="177"/>
      <c r="W31" s="136">
        <f t="shared" si="15"/>
        <v>11</v>
      </c>
      <c r="X31" s="89">
        <v>5</v>
      </c>
      <c r="Y31" s="89" t="s">
        <v>63</v>
      </c>
      <c r="Z31" s="89"/>
      <c r="AA31" s="89">
        <v>5</v>
      </c>
      <c r="AB31" s="89" t="s">
        <v>69</v>
      </c>
      <c r="AC31" s="89"/>
      <c r="AD31" s="136">
        <f t="shared" si="1"/>
        <v>5</v>
      </c>
      <c r="AE31" s="151">
        <v>8</v>
      </c>
      <c r="AF31" s="152" t="s">
        <v>63</v>
      </c>
      <c r="AG31" s="153"/>
      <c r="AH31" s="156">
        <v>5</v>
      </c>
      <c r="AI31" s="154" t="s">
        <v>83</v>
      </c>
      <c r="AJ31" s="154"/>
      <c r="AK31" s="178">
        <f t="shared" si="5"/>
        <v>6.5</v>
      </c>
      <c r="AL31" s="239">
        <v>10</v>
      </c>
      <c r="AM31" s="239" t="s">
        <v>83</v>
      </c>
      <c r="AN31" s="239"/>
      <c r="AO31" s="239">
        <v>10</v>
      </c>
      <c r="AP31" s="239" t="s">
        <v>83</v>
      </c>
      <c r="AQ31" s="239" t="s">
        <v>415</v>
      </c>
      <c r="AR31" s="128">
        <f t="shared" si="9"/>
        <v>10</v>
      </c>
      <c r="AS31" s="90">
        <v>5</v>
      </c>
      <c r="AT31" s="90" t="s">
        <v>69</v>
      </c>
      <c r="AU31" s="90"/>
      <c r="AV31" s="90">
        <v>5</v>
      </c>
      <c r="AW31" s="90" t="s">
        <v>69</v>
      </c>
      <c r="AX31" s="90"/>
      <c r="AY31" s="136">
        <f t="shared" si="14"/>
        <v>7.5</v>
      </c>
      <c r="AZ31" s="207">
        <v>56</v>
      </c>
      <c r="BA31" s="208" t="s">
        <v>809</v>
      </c>
      <c r="BB31" s="208" t="s">
        <v>809</v>
      </c>
      <c r="BC31" s="208"/>
      <c r="BD31" s="208" t="s">
        <v>106</v>
      </c>
      <c r="BE31" s="208"/>
      <c r="BF31" s="207">
        <v>56</v>
      </c>
      <c r="BG31" s="208">
        <v>5</v>
      </c>
      <c r="BH31" s="208">
        <v>5</v>
      </c>
      <c r="BI31" s="208" t="s">
        <v>63</v>
      </c>
      <c r="BJ31" s="208" t="s">
        <v>106</v>
      </c>
      <c r="BK31" s="208"/>
      <c r="BL31" s="218">
        <f t="shared" si="6"/>
        <v>5</v>
      </c>
      <c r="BM31" s="242">
        <v>50</v>
      </c>
      <c r="BN31" s="242">
        <v>0</v>
      </c>
      <c r="BO31" s="242"/>
      <c r="BP31" s="242" t="s">
        <v>106</v>
      </c>
      <c r="BQ31" s="242">
        <v>79</v>
      </c>
      <c r="BR31" s="242">
        <v>63</v>
      </c>
      <c r="BS31" s="242"/>
      <c r="BT31" s="242">
        <v>54</v>
      </c>
      <c r="BU31" s="242">
        <v>0</v>
      </c>
      <c r="BV31" s="242"/>
      <c r="BW31" s="242" t="s">
        <v>71</v>
      </c>
      <c r="BX31" s="242">
        <v>82</v>
      </c>
      <c r="BY31" s="242">
        <v>60</v>
      </c>
      <c r="BZ31" s="242"/>
      <c r="CA31" s="295">
        <f t="shared" si="10"/>
        <v>0</v>
      </c>
      <c r="CB31" s="168"/>
      <c r="CC31" s="168">
        <v>0</v>
      </c>
      <c r="CD31" s="90">
        <v>0</v>
      </c>
      <c r="CE31" s="90">
        <v>3</v>
      </c>
      <c r="CF31" s="90">
        <v>2</v>
      </c>
      <c r="CG31" s="90">
        <v>2.5</v>
      </c>
      <c r="CH31" s="168">
        <v>10</v>
      </c>
      <c r="CI31" s="168" t="s">
        <v>105</v>
      </c>
      <c r="CJ31" s="168">
        <v>70</v>
      </c>
      <c r="CK31" s="168" t="s">
        <v>105</v>
      </c>
      <c r="CL31" s="89">
        <f t="shared" si="18"/>
        <v>40</v>
      </c>
      <c r="CM31" s="179">
        <v>0</v>
      </c>
      <c r="CN31" s="177" t="s">
        <v>106</v>
      </c>
      <c r="CO31" s="177">
        <v>58</v>
      </c>
      <c r="CP31" s="177" t="s">
        <v>107</v>
      </c>
      <c r="CQ31" s="179">
        <v>0</v>
      </c>
      <c r="CR31" s="177" t="s">
        <v>106</v>
      </c>
      <c r="CS31" s="177">
        <v>64</v>
      </c>
      <c r="CT31" s="177" t="s">
        <v>107</v>
      </c>
      <c r="CU31" s="89">
        <f t="shared" si="4"/>
        <v>0</v>
      </c>
      <c r="CV31" s="199" t="s">
        <v>788</v>
      </c>
      <c r="CW31" s="200">
        <v>1</v>
      </c>
      <c r="CX31" s="200" t="s">
        <v>67</v>
      </c>
      <c r="CY31" s="200">
        <v>42</v>
      </c>
      <c r="CZ31" s="199">
        <v>43930</v>
      </c>
      <c r="DA31" s="201"/>
      <c r="DB31" s="199" t="s">
        <v>788</v>
      </c>
      <c r="DC31" s="200">
        <v>0</v>
      </c>
      <c r="DD31" s="200" t="s">
        <v>67</v>
      </c>
      <c r="DE31" s="200">
        <v>40</v>
      </c>
      <c r="DF31" s="199" t="s">
        <v>770</v>
      </c>
      <c r="DG31" s="203"/>
      <c r="DH31" s="89">
        <f t="shared" si="7"/>
        <v>0.5</v>
      </c>
      <c r="DI31" s="241">
        <v>44396</v>
      </c>
      <c r="DJ31" s="242">
        <v>30</v>
      </c>
      <c r="DK31" s="242" t="s">
        <v>67</v>
      </c>
      <c r="DL31" s="242">
        <v>88</v>
      </c>
      <c r="DM31" s="243"/>
      <c r="DN31" s="241">
        <v>44396</v>
      </c>
      <c r="DO31" s="244">
        <v>20</v>
      </c>
      <c r="DP31" s="242" t="s">
        <v>67</v>
      </c>
      <c r="DQ31" s="242">
        <v>86</v>
      </c>
      <c r="DR31" s="128"/>
      <c r="DS31" s="89">
        <f t="shared" ref="DS31:DS94" si="19">AVERAGE(DJ31,DO31)</f>
        <v>25</v>
      </c>
      <c r="DT31" s="180">
        <f t="shared" si="8"/>
        <v>11.708333333333334</v>
      </c>
    </row>
    <row r="32" spans="2:124" ht="15.75" customHeight="1" x14ac:dyDescent="0.35">
      <c r="B32">
        <v>60</v>
      </c>
      <c r="C32" s="165">
        <v>60</v>
      </c>
      <c r="D32" s="148" t="s">
        <v>165</v>
      </c>
      <c r="E32" s="129" t="s">
        <v>56</v>
      </c>
      <c r="F32" s="130" t="s">
        <v>57</v>
      </c>
      <c r="G32" s="90">
        <v>10</v>
      </c>
      <c r="H32" s="90" t="s">
        <v>69</v>
      </c>
      <c r="I32" s="169" t="s">
        <v>166</v>
      </c>
      <c r="J32" s="90">
        <v>0</v>
      </c>
      <c r="K32" s="168" t="s">
        <v>63</v>
      </c>
      <c r="L32" s="169"/>
      <c r="M32" s="175">
        <v>0</v>
      </c>
      <c r="N32" s="174" t="s">
        <v>63</v>
      </c>
      <c r="O32" s="169"/>
      <c r="P32" s="136">
        <v>0</v>
      </c>
      <c r="Q32" s="176">
        <v>0</v>
      </c>
      <c r="R32" s="176" t="s">
        <v>63</v>
      </c>
      <c r="S32" s="177" t="s">
        <v>67</v>
      </c>
      <c r="T32" s="176">
        <v>0</v>
      </c>
      <c r="U32" s="176" t="s">
        <v>63</v>
      </c>
      <c r="V32" s="177" t="s">
        <v>67</v>
      </c>
      <c r="W32" s="136">
        <f t="shared" si="15"/>
        <v>0</v>
      </c>
      <c r="X32" s="89">
        <v>0</v>
      </c>
      <c r="Y32" s="89" t="s">
        <v>63</v>
      </c>
      <c r="Z32" s="89"/>
      <c r="AA32" s="89">
        <v>0</v>
      </c>
      <c r="AB32" s="89" t="s">
        <v>63</v>
      </c>
      <c r="AC32" s="89" t="s">
        <v>67</v>
      </c>
      <c r="AD32" s="136">
        <f t="shared" si="1"/>
        <v>0</v>
      </c>
      <c r="AE32" s="151">
        <v>5</v>
      </c>
      <c r="AF32" s="152" t="s">
        <v>63</v>
      </c>
      <c r="AG32" s="153"/>
      <c r="AH32" s="151">
        <v>2</v>
      </c>
      <c r="AI32" s="154" t="s">
        <v>63</v>
      </c>
      <c r="AJ32" s="154"/>
      <c r="AK32" s="178">
        <f t="shared" si="5"/>
        <v>3.5</v>
      </c>
      <c r="AL32" s="239">
        <v>15</v>
      </c>
      <c r="AM32" s="239" t="s">
        <v>83</v>
      </c>
      <c r="AN32" s="239"/>
      <c r="AO32" s="239">
        <v>10</v>
      </c>
      <c r="AP32" s="239" t="s">
        <v>69</v>
      </c>
      <c r="AQ32" s="239"/>
      <c r="AR32" s="128">
        <f t="shared" si="9"/>
        <v>12.5</v>
      </c>
      <c r="AS32" s="90">
        <v>10</v>
      </c>
      <c r="AT32" s="90" t="s">
        <v>68</v>
      </c>
      <c r="AU32" s="90"/>
      <c r="AV32" s="90">
        <v>10</v>
      </c>
      <c r="AW32" s="90" t="s">
        <v>69</v>
      </c>
      <c r="AX32" s="90"/>
      <c r="AY32" s="136">
        <f t="shared" si="14"/>
        <v>10</v>
      </c>
      <c r="AZ32" s="207">
        <v>59</v>
      </c>
      <c r="BA32" s="208">
        <v>10</v>
      </c>
      <c r="BB32" s="208">
        <v>30</v>
      </c>
      <c r="BC32" s="208"/>
      <c r="BD32" s="208" t="s">
        <v>71</v>
      </c>
      <c r="BE32" s="208"/>
      <c r="BF32" s="207">
        <v>60</v>
      </c>
      <c r="BG32" s="208">
        <v>20</v>
      </c>
      <c r="BH32" s="208">
        <v>25</v>
      </c>
      <c r="BI32" s="208"/>
      <c r="BJ32" s="208" t="s">
        <v>71</v>
      </c>
      <c r="BK32" s="208"/>
      <c r="BL32" s="218">
        <f t="shared" si="6"/>
        <v>27.5</v>
      </c>
      <c r="BM32" s="242">
        <v>55</v>
      </c>
      <c r="BN32" s="242">
        <v>10</v>
      </c>
      <c r="BO32" s="242" t="s">
        <v>69</v>
      </c>
      <c r="BP32" s="242" t="s">
        <v>71</v>
      </c>
      <c r="BQ32" s="242">
        <v>83</v>
      </c>
      <c r="BR32" s="242">
        <v>72</v>
      </c>
      <c r="BS32" s="242"/>
      <c r="BT32" s="242">
        <v>50</v>
      </c>
      <c r="BU32" s="242">
        <v>10</v>
      </c>
      <c r="BV32" s="242" t="s">
        <v>69</v>
      </c>
      <c r="BW32" s="242" t="s">
        <v>948</v>
      </c>
      <c r="BX32" s="242">
        <v>78</v>
      </c>
      <c r="BY32" s="242">
        <v>49</v>
      </c>
      <c r="BZ32" s="242"/>
      <c r="CA32" s="295">
        <f t="shared" si="10"/>
        <v>10</v>
      </c>
      <c r="CB32" s="168">
        <v>20</v>
      </c>
      <c r="CC32" s="168">
        <v>10</v>
      </c>
      <c r="CD32" s="90">
        <v>15</v>
      </c>
      <c r="CE32" s="90">
        <v>0</v>
      </c>
      <c r="CF32" s="90">
        <v>0</v>
      </c>
      <c r="CG32" s="90">
        <v>0</v>
      </c>
      <c r="CH32" s="168">
        <v>20</v>
      </c>
      <c r="CI32" s="168" t="s">
        <v>70</v>
      </c>
      <c r="CJ32" s="168">
        <v>5</v>
      </c>
      <c r="CK32" s="168" t="s">
        <v>70</v>
      </c>
      <c r="CL32" s="89">
        <f t="shared" si="18"/>
        <v>12.5</v>
      </c>
      <c r="CM32" s="179">
        <v>30</v>
      </c>
      <c r="CN32" s="177" t="s">
        <v>71</v>
      </c>
      <c r="CO32" s="177">
        <v>68</v>
      </c>
      <c r="CP32" s="177"/>
      <c r="CQ32" s="179">
        <v>5</v>
      </c>
      <c r="CR32" s="177" t="s">
        <v>71</v>
      </c>
      <c r="CS32" s="177">
        <v>78</v>
      </c>
      <c r="CT32" s="177"/>
      <c r="CU32" s="89">
        <f t="shared" si="4"/>
        <v>17.5</v>
      </c>
      <c r="CV32" s="199" t="s">
        <v>785</v>
      </c>
      <c r="CW32" s="200">
        <v>0</v>
      </c>
      <c r="CX32" s="200" t="s">
        <v>769</v>
      </c>
      <c r="CY32" s="200">
        <v>61</v>
      </c>
      <c r="CZ32" s="199" t="s">
        <v>770</v>
      </c>
      <c r="DA32" s="201" t="s">
        <v>775</v>
      </c>
      <c r="DB32" s="199" t="s">
        <v>772</v>
      </c>
      <c r="DC32" s="200">
        <v>0</v>
      </c>
      <c r="DD32" s="200" t="s">
        <v>769</v>
      </c>
      <c r="DE32" s="200">
        <v>45</v>
      </c>
      <c r="DF32" s="202" t="s">
        <v>131</v>
      </c>
      <c r="DG32" s="203" t="s">
        <v>780</v>
      </c>
      <c r="DH32" s="89">
        <f t="shared" si="7"/>
        <v>0</v>
      </c>
      <c r="DI32" s="241">
        <v>44417</v>
      </c>
      <c r="DJ32" s="242">
        <v>5</v>
      </c>
      <c r="DK32" s="242" t="s">
        <v>769</v>
      </c>
      <c r="DL32" s="242">
        <v>90</v>
      </c>
      <c r="DM32" s="243"/>
      <c r="DN32" s="241">
        <v>44417</v>
      </c>
      <c r="DO32" s="242">
        <v>0</v>
      </c>
      <c r="DP32" s="242" t="s">
        <v>769</v>
      </c>
      <c r="DQ32" s="242">
        <v>97</v>
      </c>
      <c r="DR32" s="128"/>
      <c r="DS32" s="89">
        <f t="shared" si="19"/>
        <v>2.5</v>
      </c>
      <c r="DT32" s="180">
        <f t="shared" si="8"/>
        <v>11.296296296296296</v>
      </c>
    </row>
    <row r="33" spans="1:124" ht="15.75" customHeight="1" x14ac:dyDescent="0.35">
      <c r="B33">
        <v>61</v>
      </c>
      <c r="C33" s="165">
        <v>61</v>
      </c>
      <c r="D33" s="148" t="s">
        <v>167</v>
      </c>
      <c r="E33" s="129" t="s">
        <v>56</v>
      </c>
      <c r="F33" s="130" t="s">
        <v>57</v>
      </c>
      <c r="G33" s="90">
        <v>1</v>
      </c>
      <c r="H33" s="90" t="s">
        <v>63</v>
      </c>
      <c r="I33" s="89" t="s">
        <v>168</v>
      </c>
      <c r="J33" s="90">
        <v>0</v>
      </c>
      <c r="K33" s="90" t="s">
        <v>63</v>
      </c>
      <c r="L33" s="89"/>
      <c r="M33" s="175">
        <v>0</v>
      </c>
      <c r="N33" s="174" t="s">
        <v>63</v>
      </c>
      <c r="O33" s="169"/>
      <c r="P33" s="136">
        <v>0</v>
      </c>
      <c r="Q33" s="176">
        <v>0</v>
      </c>
      <c r="R33" s="176" t="s">
        <v>63</v>
      </c>
      <c r="S33" s="177"/>
      <c r="T33" s="176">
        <v>0</v>
      </c>
      <c r="U33" s="176" t="s">
        <v>63</v>
      </c>
      <c r="V33" s="177"/>
      <c r="W33" s="136">
        <f t="shared" si="15"/>
        <v>0</v>
      </c>
      <c r="X33" s="89">
        <v>0</v>
      </c>
      <c r="Y33" s="89" t="s">
        <v>63</v>
      </c>
      <c r="Z33" s="89" t="s">
        <v>67</v>
      </c>
      <c r="AA33" s="89">
        <v>0</v>
      </c>
      <c r="AB33" s="89" t="s">
        <v>63</v>
      </c>
      <c r="AC33" s="89" t="s">
        <v>67</v>
      </c>
      <c r="AD33" s="136">
        <f t="shared" si="1"/>
        <v>0</v>
      </c>
      <c r="AE33" s="151">
        <v>0</v>
      </c>
      <c r="AF33" s="155" t="s">
        <v>63</v>
      </c>
      <c r="AG33" s="153"/>
      <c r="AH33" s="151">
        <v>0</v>
      </c>
      <c r="AI33" s="152" t="s">
        <v>63</v>
      </c>
      <c r="AJ33" s="152"/>
      <c r="AK33" s="178">
        <f t="shared" si="5"/>
        <v>0</v>
      </c>
      <c r="AL33" s="239">
        <v>30</v>
      </c>
      <c r="AM33" s="239" t="s">
        <v>83</v>
      </c>
      <c r="AN33" s="239"/>
      <c r="AO33" s="239">
        <v>15</v>
      </c>
      <c r="AP33" s="239" t="s">
        <v>83</v>
      </c>
      <c r="AQ33" s="239"/>
      <c r="AR33" s="128">
        <f t="shared" si="9"/>
        <v>22.5</v>
      </c>
      <c r="AS33" s="90">
        <v>10</v>
      </c>
      <c r="AT33" s="90" t="s">
        <v>68</v>
      </c>
      <c r="AU33" s="90"/>
      <c r="AV33" s="90">
        <v>10</v>
      </c>
      <c r="AW33" s="90" t="s">
        <v>69</v>
      </c>
      <c r="AX33" s="90"/>
      <c r="AY33" s="136">
        <f t="shared" si="14"/>
        <v>15</v>
      </c>
      <c r="AZ33" s="207">
        <v>58</v>
      </c>
      <c r="BA33" s="208">
        <v>5</v>
      </c>
      <c r="BB33" s="208">
        <v>5</v>
      </c>
      <c r="BC33" s="208"/>
      <c r="BD33" s="208" t="s">
        <v>71</v>
      </c>
      <c r="BE33" s="208"/>
      <c r="BF33" s="207">
        <v>56</v>
      </c>
      <c r="BG33" s="208">
        <v>0</v>
      </c>
      <c r="BH33" s="208">
        <v>10</v>
      </c>
      <c r="BI33" s="208" t="s">
        <v>63</v>
      </c>
      <c r="BJ33" s="208" t="s">
        <v>71</v>
      </c>
      <c r="BK33" s="208"/>
      <c r="BL33" s="218">
        <f t="shared" si="6"/>
        <v>7.5</v>
      </c>
      <c r="BM33" s="242">
        <v>53</v>
      </c>
      <c r="BN33" s="242">
        <v>20</v>
      </c>
      <c r="BO33" s="242" t="s">
        <v>68</v>
      </c>
      <c r="BP33" s="242" t="s">
        <v>71</v>
      </c>
      <c r="BQ33" s="242">
        <v>81</v>
      </c>
      <c r="BR33" s="242">
        <v>80</v>
      </c>
      <c r="BS33" s="242"/>
      <c r="BT33" s="242">
        <v>49</v>
      </c>
      <c r="BU33" s="242">
        <v>15</v>
      </c>
      <c r="BV33" s="242" t="s">
        <v>68</v>
      </c>
      <c r="BW33" s="242" t="s">
        <v>71</v>
      </c>
      <c r="BX33" s="242">
        <v>76</v>
      </c>
      <c r="BY33" s="242">
        <v>45</v>
      </c>
      <c r="BZ33" s="242"/>
      <c r="CA33" s="295">
        <f t="shared" si="10"/>
        <v>17.5</v>
      </c>
      <c r="CB33" s="168">
        <v>5</v>
      </c>
      <c r="CC33" s="168">
        <v>5</v>
      </c>
      <c r="CD33" s="90">
        <v>5</v>
      </c>
      <c r="CE33" s="90">
        <v>0</v>
      </c>
      <c r="CF33" s="90">
        <v>4</v>
      </c>
      <c r="CG33" s="90">
        <v>2</v>
      </c>
      <c r="CH33" s="168">
        <v>5</v>
      </c>
      <c r="CI33" s="168" t="s">
        <v>70</v>
      </c>
      <c r="CJ33" s="168">
        <v>10</v>
      </c>
      <c r="CK33" s="168" t="s">
        <v>70</v>
      </c>
      <c r="CL33" s="89">
        <f t="shared" si="18"/>
        <v>7.5</v>
      </c>
      <c r="CM33" s="179">
        <v>5</v>
      </c>
      <c r="CN33" s="177" t="s">
        <v>71</v>
      </c>
      <c r="CO33" s="177">
        <v>67</v>
      </c>
      <c r="CP33" s="177"/>
      <c r="CQ33" s="179">
        <v>5</v>
      </c>
      <c r="CR33" s="177" t="s">
        <v>71</v>
      </c>
      <c r="CS33" s="177">
        <v>73</v>
      </c>
      <c r="CT33" s="177" t="s">
        <v>78</v>
      </c>
      <c r="CU33" s="89">
        <f t="shared" si="4"/>
        <v>5</v>
      </c>
      <c r="CV33" s="199" t="s">
        <v>778</v>
      </c>
      <c r="CW33" s="200">
        <v>0</v>
      </c>
      <c r="CX33" s="200" t="s">
        <v>769</v>
      </c>
      <c r="CY33" s="200">
        <v>62</v>
      </c>
      <c r="CZ33" s="199" t="s">
        <v>770</v>
      </c>
      <c r="DA33" s="201"/>
      <c r="DB33" s="199" t="s">
        <v>785</v>
      </c>
      <c r="DC33" s="200">
        <v>0</v>
      </c>
      <c r="DD33" s="200" t="s">
        <v>769</v>
      </c>
      <c r="DE33" s="200">
        <v>65</v>
      </c>
      <c r="DF33" s="199" t="s">
        <v>770</v>
      </c>
      <c r="DG33" s="203" t="s">
        <v>775</v>
      </c>
      <c r="DH33" s="89">
        <f t="shared" si="7"/>
        <v>0</v>
      </c>
      <c r="DI33" s="241">
        <v>44422</v>
      </c>
      <c r="DJ33" s="242">
        <v>5</v>
      </c>
      <c r="DK33" s="242" t="s">
        <v>769</v>
      </c>
      <c r="DL33" s="242">
        <v>82</v>
      </c>
      <c r="DM33" s="243"/>
      <c r="DN33" s="241">
        <v>44417</v>
      </c>
      <c r="DO33" s="242">
        <v>0</v>
      </c>
      <c r="DP33" s="242" t="s">
        <v>769</v>
      </c>
      <c r="DQ33" s="242">
        <v>82</v>
      </c>
      <c r="DR33" s="128" t="s">
        <v>841</v>
      </c>
      <c r="DS33" s="89">
        <f t="shared" si="19"/>
        <v>2.5</v>
      </c>
      <c r="DT33" s="180">
        <f t="shared" si="8"/>
        <v>8.2962962962962958</v>
      </c>
    </row>
    <row r="34" spans="1:124" ht="15.75" customHeight="1" x14ac:dyDescent="0.35">
      <c r="B34">
        <v>62</v>
      </c>
      <c r="C34" s="165">
        <v>62</v>
      </c>
      <c r="D34" s="148" t="s">
        <v>169</v>
      </c>
      <c r="E34" s="129" t="s">
        <v>56</v>
      </c>
      <c r="F34" s="130" t="s">
        <v>57</v>
      </c>
      <c r="G34" s="90">
        <v>1</v>
      </c>
      <c r="H34" s="90" t="s">
        <v>63</v>
      </c>
      <c r="I34" s="89" t="s">
        <v>134</v>
      </c>
      <c r="J34" s="90">
        <v>0</v>
      </c>
      <c r="K34" s="174" t="s">
        <v>63</v>
      </c>
      <c r="L34" s="169"/>
      <c r="M34" s="175">
        <v>0</v>
      </c>
      <c r="N34" s="174" t="s">
        <v>63</v>
      </c>
      <c r="O34" s="169"/>
      <c r="P34" s="136">
        <v>0</v>
      </c>
      <c r="Q34" s="176">
        <v>1</v>
      </c>
      <c r="R34" s="176" t="s">
        <v>63</v>
      </c>
      <c r="S34" s="177" t="s">
        <v>67</v>
      </c>
      <c r="T34" s="176">
        <v>1</v>
      </c>
      <c r="U34" s="176" t="s">
        <v>63</v>
      </c>
      <c r="V34" s="177" t="s">
        <v>66</v>
      </c>
      <c r="W34" s="136">
        <f t="shared" si="15"/>
        <v>1</v>
      </c>
      <c r="X34" s="89">
        <v>0</v>
      </c>
      <c r="Y34" s="89" t="s">
        <v>63</v>
      </c>
      <c r="Z34" s="89" t="s">
        <v>67</v>
      </c>
      <c r="AA34" s="89">
        <v>0</v>
      </c>
      <c r="AB34" s="89" t="s">
        <v>63</v>
      </c>
      <c r="AC34" s="89" t="s">
        <v>67</v>
      </c>
      <c r="AD34" s="136">
        <f t="shared" si="1"/>
        <v>0</v>
      </c>
      <c r="AE34" s="151">
        <v>0</v>
      </c>
      <c r="AF34" s="152" t="s">
        <v>63</v>
      </c>
      <c r="AG34" s="153"/>
      <c r="AH34" s="151">
        <v>0</v>
      </c>
      <c r="AI34" s="152" t="s">
        <v>63</v>
      </c>
      <c r="AJ34" s="152"/>
      <c r="AK34" s="178">
        <f t="shared" si="5"/>
        <v>0</v>
      </c>
      <c r="AL34" s="128"/>
      <c r="AM34" s="128"/>
      <c r="AN34" s="128"/>
      <c r="AO34" s="128"/>
      <c r="AP34" s="128"/>
      <c r="AQ34" s="128"/>
      <c r="AR34" s="128"/>
      <c r="AS34" s="90">
        <v>20</v>
      </c>
      <c r="AT34" s="90" t="s">
        <v>69</v>
      </c>
      <c r="AU34" s="90"/>
      <c r="AV34" s="90">
        <v>5</v>
      </c>
      <c r="AW34" s="90" t="s">
        <v>63</v>
      </c>
      <c r="AX34" s="90"/>
      <c r="AY34" s="136">
        <f t="shared" si="14"/>
        <v>5</v>
      </c>
      <c r="AZ34" s="207">
        <v>57</v>
      </c>
      <c r="BA34" s="208">
        <v>0</v>
      </c>
      <c r="BB34" s="208">
        <v>50</v>
      </c>
      <c r="BC34" s="208"/>
      <c r="BD34" s="208" t="s">
        <v>71</v>
      </c>
      <c r="BE34" s="208"/>
      <c r="BF34" s="207">
        <v>59</v>
      </c>
      <c r="BG34" s="208">
        <v>60</v>
      </c>
      <c r="BH34" s="208">
        <v>75</v>
      </c>
      <c r="BI34" s="208"/>
      <c r="BJ34" s="208" t="s">
        <v>71</v>
      </c>
      <c r="BK34" s="208"/>
      <c r="BL34" s="218">
        <f t="shared" si="6"/>
        <v>62.5</v>
      </c>
      <c r="BM34" s="248"/>
      <c r="BN34" s="248"/>
      <c r="BO34" s="248"/>
      <c r="BP34" s="248"/>
      <c r="BQ34" s="248"/>
      <c r="BR34" s="248"/>
      <c r="BS34" s="248"/>
      <c r="BT34" s="248"/>
      <c r="BU34" s="248"/>
      <c r="BV34" s="248"/>
      <c r="BW34" s="248"/>
      <c r="BX34" s="248"/>
      <c r="BY34" s="248"/>
      <c r="BZ34" s="248"/>
      <c r="CA34" s="295"/>
      <c r="CB34" s="168">
        <v>0</v>
      </c>
      <c r="CC34" s="168">
        <v>0</v>
      </c>
      <c r="CD34" s="90">
        <v>0</v>
      </c>
      <c r="CE34" s="90">
        <v>0</v>
      </c>
      <c r="CF34" s="90">
        <v>0</v>
      </c>
      <c r="CG34" s="90">
        <v>0</v>
      </c>
      <c r="CH34" s="168">
        <v>10</v>
      </c>
      <c r="CI34" s="168" t="s">
        <v>70</v>
      </c>
      <c r="CJ34" s="168">
        <v>10</v>
      </c>
      <c r="CK34" s="168" t="s">
        <v>70</v>
      </c>
      <c r="CL34" s="89">
        <f t="shared" si="18"/>
        <v>10</v>
      </c>
      <c r="CM34" s="179">
        <v>5</v>
      </c>
      <c r="CN34" s="177" t="s">
        <v>71</v>
      </c>
      <c r="CO34" s="177">
        <v>66</v>
      </c>
      <c r="CP34" s="177"/>
      <c r="CQ34" s="179">
        <v>1</v>
      </c>
      <c r="CR34" s="177" t="s">
        <v>71</v>
      </c>
      <c r="CS34" s="177">
        <v>46</v>
      </c>
      <c r="CT34" s="177"/>
      <c r="CU34" s="89">
        <f t="shared" si="4"/>
        <v>3</v>
      </c>
      <c r="CV34" s="199" t="s">
        <v>784</v>
      </c>
      <c r="CW34" s="200">
        <v>0</v>
      </c>
      <c r="CX34" s="200" t="s">
        <v>769</v>
      </c>
      <c r="CY34" s="200">
        <v>48</v>
      </c>
      <c r="CZ34" s="199" t="s">
        <v>770</v>
      </c>
      <c r="DA34" s="201" t="s">
        <v>789</v>
      </c>
      <c r="DB34" s="199" t="s">
        <v>785</v>
      </c>
      <c r="DC34" s="200">
        <v>0</v>
      </c>
      <c r="DD34" s="200" t="s">
        <v>769</v>
      </c>
      <c r="DE34" s="200">
        <v>40</v>
      </c>
      <c r="DF34" s="202" t="s">
        <v>131</v>
      </c>
      <c r="DG34" s="203" t="s">
        <v>780</v>
      </c>
      <c r="DH34" s="89">
        <f t="shared" si="7"/>
        <v>0</v>
      </c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89"/>
      <c r="DT34" s="180">
        <f t="shared" si="8"/>
        <v>10.666666666666666</v>
      </c>
    </row>
    <row r="35" spans="1:124" ht="15.75" customHeight="1" x14ac:dyDescent="0.35">
      <c r="B35">
        <v>99</v>
      </c>
      <c r="C35" s="165">
        <v>99</v>
      </c>
      <c r="D35" s="148" t="s">
        <v>170</v>
      </c>
      <c r="E35" s="129" t="s">
        <v>56</v>
      </c>
      <c r="F35" s="130" t="s">
        <v>171</v>
      </c>
      <c r="G35" s="90">
        <v>1</v>
      </c>
      <c r="H35" s="90" t="s">
        <v>63</v>
      </c>
      <c r="I35" s="89" t="s">
        <v>172</v>
      </c>
      <c r="J35" s="90">
        <v>1</v>
      </c>
      <c r="K35" s="90" t="s">
        <v>63</v>
      </c>
      <c r="L35" s="89"/>
      <c r="M35" s="175">
        <v>0</v>
      </c>
      <c r="N35" s="174" t="s">
        <v>63</v>
      </c>
      <c r="O35" s="169"/>
      <c r="P35" s="136">
        <v>0.5</v>
      </c>
      <c r="Q35" s="176">
        <v>5</v>
      </c>
      <c r="R35" s="176" t="s">
        <v>69</v>
      </c>
      <c r="S35" s="177" t="s">
        <v>67</v>
      </c>
      <c r="T35" s="176">
        <v>1</v>
      </c>
      <c r="U35" s="176" t="s">
        <v>63</v>
      </c>
      <c r="V35" s="177" t="s">
        <v>67</v>
      </c>
      <c r="W35" s="136">
        <f t="shared" si="15"/>
        <v>3</v>
      </c>
      <c r="X35" s="89">
        <v>0</v>
      </c>
      <c r="Y35" s="89" t="s">
        <v>63</v>
      </c>
      <c r="Z35" s="89" t="s">
        <v>67</v>
      </c>
      <c r="AA35" s="89" t="s">
        <v>173</v>
      </c>
      <c r="AB35" s="89" t="s">
        <v>63</v>
      </c>
      <c r="AC35" s="89" t="s">
        <v>67</v>
      </c>
      <c r="AD35" s="136">
        <f t="shared" si="1"/>
        <v>0</v>
      </c>
      <c r="AE35" s="151">
        <v>0</v>
      </c>
      <c r="AF35" s="152" t="s">
        <v>63</v>
      </c>
      <c r="AG35" s="153"/>
      <c r="AH35" s="151">
        <v>0</v>
      </c>
      <c r="AI35" s="154" t="s">
        <v>63</v>
      </c>
      <c r="AJ35" s="154"/>
      <c r="AK35" s="178">
        <f t="shared" si="5"/>
        <v>0</v>
      </c>
      <c r="AL35" s="128"/>
      <c r="AM35" s="128"/>
      <c r="AN35" s="128"/>
      <c r="AO35" s="128"/>
      <c r="AP35" s="128"/>
      <c r="AQ35" s="128"/>
      <c r="AR35" s="128"/>
      <c r="AS35" s="90">
        <v>5</v>
      </c>
      <c r="AT35" s="90" t="s">
        <v>68</v>
      </c>
      <c r="AU35" s="90"/>
      <c r="AV35" s="90">
        <v>10</v>
      </c>
      <c r="AW35" s="90" t="s">
        <v>63</v>
      </c>
      <c r="AX35" s="90"/>
      <c r="AY35" s="136">
        <f t="shared" si="14"/>
        <v>15</v>
      </c>
      <c r="AZ35" s="207">
        <v>59</v>
      </c>
      <c r="BA35" s="208" t="s">
        <v>809</v>
      </c>
      <c r="BB35" s="208">
        <v>5</v>
      </c>
      <c r="BC35" s="208" t="s">
        <v>63</v>
      </c>
      <c r="BD35" s="208" t="s">
        <v>71</v>
      </c>
      <c r="BE35" s="208"/>
      <c r="BF35" s="207">
        <v>63</v>
      </c>
      <c r="BG35" s="208">
        <v>10</v>
      </c>
      <c r="BH35" s="208">
        <v>15</v>
      </c>
      <c r="BI35" s="208" t="s">
        <v>63</v>
      </c>
      <c r="BJ35" s="208" t="s">
        <v>71</v>
      </c>
      <c r="BK35" s="208"/>
      <c r="BL35" s="218">
        <f t="shared" si="6"/>
        <v>10</v>
      </c>
      <c r="BM35" s="248"/>
      <c r="BN35" s="248"/>
      <c r="BO35" s="248"/>
      <c r="BP35" s="248"/>
      <c r="BQ35" s="248"/>
      <c r="BR35" s="248"/>
      <c r="BS35" s="248"/>
      <c r="BT35" s="248"/>
      <c r="BU35" s="248"/>
      <c r="BV35" s="248"/>
      <c r="BW35" s="248"/>
      <c r="BX35" s="248"/>
      <c r="BY35" s="248"/>
      <c r="BZ35" s="248"/>
      <c r="CA35" s="295"/>
      <c r="CB35" s="168">
        <v>10</v>
      </c>
      <c r="CC35" s="168"/>
      <c r="CD35" s="90">
        <v>10</v>
      </c>
      <c r="CE35" s="90">
        <v>0</v>
      </c>
      <c r="CF35" s="90">
        <v>0</v>
      </c>
      <c r="CG35" s="90">
        <v>0</v>
      </c>
      <c r="CH35" s="168">
        <v>20</v>
      </c>
      <c r="CI35" s="168" t="s">
        <v>70</v>
      </c>
      <c r="CJ35" s="168">
        <v>60</v>
      </c>
      <c r="CK35" s="168" t="s">
        <v>70</v>
      </c>
      <c r="CL35" s="89">
        <f t="shared" si="18"/>
        <v>40</v>
      </c>
      <c r="CM35" s="179">
        <v>5</v>
      </c>
      <c r="CN35" s="177" t="s">
        <v>71</v>
      </c>
      <c r="CO35" s="177">
        <v>64</v>
      </c>
      <c r="CP35" s="177"/>
      <c r="CQ35" s="179">
        <v>20</v>
      </c>
      <c r="CR35" s="177" t="s">
        <v>71</v>
      </c>
      <c r="CS35" s="177">
        <v>32</v>
      </c>
      <c r="CT35" s="177" t="s">
        <v>132</v>
      </c>
      <c r="CU35" s="89">
        <f t="shared" si="4"/>
        <v>12.5</v>
      </c>
      <c r="CV35" s="199">
        <v>44112</v>
      </c>
      <c r="CW35" s="200">
        <v>0</v>
      </c>
      <c r="CX35" s="200" t="s">
        <v>769</v>
      </c>
      <c r="CY35" s="200">
        <v>73</v>
      </c>
      <c r="CZ35" s="199" t="s">
        <v>770</v>
      </c>
      <c r="DA35" s="201"/>
      <c r="DB35" s="199">
        <v>43959</v>
      </c>
      <c r="DC35" s="200">
        <v>0</v>
      </c>
      <c r="DD35" s="200" t="s">
        <v>769</v>
      </c>
      <c r="DE35" s="200">
        <v>60</v>
      </c>
      <c r="DF35" s="199" t="s">
        <v>770</v>
      </c>
      <c r="DG35" s="203"/>
      <c r="DH35" s="89">
        <f t="shared" si="7"/>
        <v>0</v>
      </c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89"/>
      <c r="DT35" s="180">
        <f t="shared" si="8"/>
        <v>8.9473684210526319</v>
      </c>
    </row>
    <row r="36" spans="1:124" ht="15.75" customHeight="1" x14ac:dyDescent="0.35">
      <c r="B36">
        <v>100</v>
      </c>
      <c r="C36" s="165">
        <v>100</v>
      </c>
      <c r="D36" s="148" t="s">
        <v>174</v>
      </c>
      <c r="E36" s="129" t="s">
        <v>56</v>
      </c>
      <c r="F36" s="130" t="s">
        <v>171</v>
      </c>
      <c r="G36" s="90">
        <v>5</v>
      </c>
      <c r="H36" s="90" t="s">
        <v>61</v>
      </c>
      <c r="I36" s="89" t="s">
        <v>94</v>
      </c>
      <c r="J36" s="90">
        <v>0</v>
      </c>
      <c r="K36" s="90" t="s">
        <v>63</v>
      </c>
      <c r="L36" s="89" t="s">
        <v>82</v>
      </c>
      <c r="M36" s="175">
        <v>0</v>
      </c>
      <c r="N36" s="174" t="s">
        <v>63</v>
      </c>
      <c r="O36" s="169"/>
      <c r="P36" s="136">
        <v>0</v>
      </c>
      <c r="Q36" s="176">
        <v>0</v>
      </c>
      <c r="R36" s="176" t="s">
        <v>63</v>
      </c>
      <c r="S36" s="177"/>
      <c r="T36" s="176">
        <v>2</v>
      </c>
      <c r="U36" s="176" t="s">
        <v>63</v>
      </c>
      <c r="V36" s="177"/>
      <c r="W36" s="136">
        <f t="shared" si="15"/>
        <v>1</v>
      </c>
      <c r="X36" s="89">
        <v>0</v>
      </c>
      <c r="Y36" s="89" t="s">
        <v>63</v>
      </c>
      <c r="Z36" s="89"/>
      <c r="AA36" s="89">
        <v>0</v>
      </c>
      <c r="AB36" s="89" t="s">
        <v>63</v>
      </c>
      <c r="AC36" s="89" t="s">
        <v>67</v>
      </c>
      <c r="AD36" s="136">
        <f t="shared" si="1"/>
        <v>0</v>
      </c>
      <c r="AE36" s="93"/>
      <c r="AF36" s="93"/>
      <c r="AG36" s="93"/>
      <c r="AH36" s="93"/>
      <c r="AI36" s="93"/>
      <c r="AJ36" s="93"/>
      <c r="AK36" s="178"/>
      <c r="AL36" s="128"/>
      <c r="AM36" s="128"/>
      <c r="AN36" s="128"/>
      <c r="AO36" s="128"/>
      <c r="AP36" s="128"/>
      <c r="AQ36" s="128"/>
      <c r="AR36" s="128"/>
      <c r="AS36" s="90">
        <v>20</v>
      </c>
      <c r="AT36" s="90" t="s">
        <v>95</v>
      </c>
      <c r="AU36" s="90"/>
      <c r="AV36" s="90">
        <v>10</v>
      </c>
      <c r="AW36" s="90" t="s">
        <v>69</v>
      </c>
      <c r="AX36" s="90"/>
      <c r="AY36" s="136">
        <f t="shared" si="14"/>
        <v>15</v>
      </c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205"/>
      <c r="BL36" s="218"/>
      <c r="BM36" s="248"/>
      <c r="BN36" s="248"/>
      <c r="BO36" s="248"/>
      <c r="BP36" s="248"/>
      <c r="BQ36" s="248"/>
      <c r="BR36" s="248"/>
      <c r="BS36" s="248"/>
      <c r="BT36" s="248"/>
      <c r="BU36" s="248"/>
      <c r="BV36" s="248"/>
      <c r="BW36" s="248"/>
      <c r="BX36" s="248"/>
      <c r="BY36" s="248"/>
      <c r="BZ36" s="248"/>
      <c r="CA36" s="295"/>
      <c r="CB36" s="168">
        <v>5</v>
      </c>
      <c r="CC36" s="168">
        <v>20</v>
      </c>
      <c r="CD36" s="90">
        <v>12.5</v>
      </c>
      <c r="CE36" s="90">
        <v>0</v>
      </c>
      <c r="CF36" s="90">
        <v>0</v>
      </c>
      <c r="CG36" s="90">
        <v>0</v>
      </c>
      <c r="CH36" s="168" t="s">
        <v>89</v>
      </c>
      <c r="CI36" s="168" t="s">
        <v>70</v>
      </c>
      <c r="CJ36" s="168">
        <v>10</v>
      </c>
      <c r="CK36" s="168" t="s">
        <v>70</v>
      </c>
      <c r="CL36" s="89">
        <f t="shared" si="18"/>
        <v>10</v>
      </c>
      <c r="CM36" s="179">
        <v>50</v>
      </c>
      <c r="CN36" s="177" t="s">
        <v>71</v>
      </c>
      <c r="CO36" s="177">
        <v>70</v>
      </c>
      <c r="CP36" s="177" t="s">
        <v>78</v>
      </c>
      <c r="CQ36" s="179">
        <v>40</v>
      </c>
      <c r="CR36" s="177" t="s">
        <v>71</v>
      </c>
      <c r="CS36" s="177">
        <v>78</v>
      </c>
      <c r="CT36" s="177" t="s">
        <v>78</v>
      </c>
      <c r="CU36" s="89">
        <f t="shared" si="4"/>
        <v>45</v>
      </c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89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89"/>
      <c r="DT36" s="180">
        <f t="shared" si="8"/>
        <v>14.285714285714286</v>
      </c>
    </row>
    <row r="37" spans="1:124" ht="15.75" customHeight="1" x14ac:dyDescent="0.35">
      <c r="B37">
        <v>101</v>
      </c>
      <c r="C37" s="165">
        <v>101</v>
      </c>
      <c r="D37" s="148" t="s">
        <v>176</v>
      </c>
      <c r="E37" s="129" t="s">
        <v>56</v>
      </c>
      <c r="F37" s="130" t="s">
        <v>171</v>
      </c>
      <c r="G37" s="90">
        <v>20</v>
      </c>
      <c r="H37" s="90" t="s">
        <v>69</v>
      </c>
      <c r="I37" s="89" t="s">
        <v>172</v>
      </c>
      <c r="J37" s="90">
        <v>0</v>
      </c>
      <c r="K37" s="174" t="s">
        <v>63</v>
      </c>
      <c r="L37" s="169" t="s">
        <v>64</v>
      </c>
      <c r="M37" s="175">
        <v>1</v>
      </c>
      <c r="N37" s="174" t="s">
        <v>63</v>
      </c>
      <c r="O37" s="169"/>
      <c r="P37" s="136">
        <v>0.5</v>
      </c>
      <c r="Q37" s="176">
        <v>1</v>
      </c>
      <c r="R37" s="176" t="s">
        <v>63</v>
      </c>
      <c r="S37" s="177" t="s">
        <v>67</v>
      </c>
      <c r="T37" s="176">
        <v>0</v>
      </c>
      <c r="U37" s="176" t="s">
        <v>63</v>
      </c>
      <c r="V37" s="177" t="s">
        <v>67</v>
      </c>
      <c r="W37" s="136">
        <f t="shared" si="15"/>
        <v>0.5</v>
      </c>
      <c r="X37" s="89">
        <v>5</v>
      </c>
      <c r="Y37" s="89" t="s">
        <v>69</v>
      </c>
      <c r="Z37" s="89" t="s">
        <v>67</v>
      </c>
      <c r="AA37" s="89">
        <v>5</v>
      </c>
      <c r="AB37" s="89" t="s">
        <v>69</v>
      </c>
      <c r="AC37" s="89"/>
      <c r="AD37" s="136">
        <f t="shared" si="1"/>
        <v>5</v>
      </c>
      <c r="AE37" s="156">
        <v>10</v>
      </c>
      <c r="AF37" s="152" t="s">
        <v>63</v>
      </c>
      <c r="AG37" s="153"/>
      <c r="AH37" s="151">
        <v>15</v>
      </c>
      <c r="AI37" s="154" t="s">
        <v>83</v>
      </c>
      <c r="AJ37" s="154"/>
      <c r="AK37" s="178">
        <f t="shared" si="5"/>
        <v>12.5</v>
      </c>
      <c r="AL37" s="128"/>
      <c r="AM37" s="128"/>
      <c r="AN37" s="128"/>
      <c r="AO37" s="128"/>
      <c r="AP37" s="128"/>
      <c r="AQ37" s="128"/>
      <c r="AR37" s="128"/>
      <c r="AS37" s="90">
        <v>20</v>
      </c>
      <c r="AT37" s="90" t="s">
        <v>95</v>
      </c>
      <c r="AU37" s="90"/>
      <c r="AV37" s="90">
        <v>5</v>
      </c>
      <c r="AW37" s="90" t="s">
        <v>68</v>
      </c>
      <c r="AX37" s="90"/>
      <c r="AY37" s="136">
        <f t="shared" si="14"/>
        <v>7.5</v>
      </c>
      <c r="AZ37" s="207">
        <v>65</v>
      </c>
      <c r="BA37" s="208">
        <v>20</v>
      </c>
      <c r="BB37" s="208">
        <v>40</v>
      </c>
      <c r="BC37" s="208"/>
      <c r="BD37" s="208" t="s">
        <v>71</v>
      </c>
      <c r="BE37" s="208"/>
      <c r="BF37" s="207">
        <v>65</v>
      </c>
      <c r="BG37" s="208">
        <v>20</v>
      </c>
      <c r="BH37" s="208">
        <v>30</v>
      </c>
      <c r="BI37" s="208"/>
      <c r="BJ37" s="208" t="s">
        <v>71</v>
      </c>
      <c r="BK37" s="208"/>
      <c r="BL37" s="218">
        <f t="shared" si="6"/>
        <v>35</v>
      </c>
      <c r="BM37" s="248"/>
      <c r="BN37" s="248"/>
      <c r="BO37" s="248"/>
      <c r="BP37" s="248"/>
      <c r="BQ37" s="248"/>
      <c r="BR37" s="248"/>
      <c r="BS37" s="248"/>
      <c r="BT37" s="248"/>
      <c r="BU37" s="248"/>
      <c r="BV37" s="248"/>
      <c r="BW37" s="248"/>
      <c r="BX37" s="248"/>
      <c r="BY37" s="248"/>
      <c r="BZ37" s="248"/>
      <c r="CA37" s="295"/>
      <c r="CB37" s="168">
        <v>20</v>
      </c>
      <c r="CC37" s="168"/>
      <c r="CD37" s="90">
        <v>20</v>
      </c>
      <c r="CE37" s="90">
        <v>0</v>
      </c>
      <c r="CF37" s="90">
        <v>2</v>
      </c>
      <c r="CG37" s="90">
        <v>1</v>
      </c>
      <c r="CH37" s="168">
        <v>20</v>
      </c>
      <c r="CI37" s="168" t="s">
        <v>70</v>
      </c>
      <c r="CJ37" s="168">
        <v>20</v>
      </c>
      <c r="CK37" s="168" t="s">
        <v>70</v>
      </c>
      <c r="CL37" s="89">
        <f t="shared" si="18"/>
        <v>20</v>
      </c>
      <c r="CM37" s="179">
        <v>40</v>
      </c>
      <c r="CN37" s="177" t="s">
        <v>71</v>
      </c>
      <c r="CO37" s="177">
        <v>64</v>
      </c>
      <c r="CP37" s="177" t="s">
        <v>177</v>
      </c>
      <c r="CQ37" s="179">
        <v>30</v>
      </c>
      <c r="CR37" s="177" t="s">
        <v>71</v>
      </c>
      <c r="CS37" s="177">
        <v>67</v>
      </c>
      <c r="CT37" s="177" t="s">
        <v>78</v>
      </c>
      <c r="CU37" s="89">
        <f t="shared" si="4"/>
        <v>35</v>
      </c>
      <c r="CV37" s="199" t="s">
        <v>785</v>
      </c>
      <c r="CW37" s="200">
        <v>50</v>
      </c>
      <c r="CX37" s="200" t="s">
        <v>67</v>
      </c>
      <c r="CY37" s="200">
        <v>51</v>
      </c>
      <c r="CZ37" s="202" t="s">
        <v>131</v>
      </c>
      <c r="DA37" s="201" t="s">
        <v>787</v>
      </c>
      <c r="DB37" s="199">
        <v>43959</v>
      </c>
      <c r="DC37" s="200">
        <v>0</v>
      </c>
      <c r="DD37" s="200" t="s">
        <v>769</v>
      </c>
      <c r="DE37" s="200">
        <v>63</v>
      </c>
      <c r="DF37" s="199" t="s">
        <v>770</v>
      </c>
      <c r="DG37" s="203" t="s">
        <v>787</v>
      </c>
      <c r="DH37" s="89">
        <f t="shared" si="7"/>
        <v>25</v>
      </c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89"/>
      <c r="DT37" s="180">
        <f t="shared" si="8"/>
        <v>18.45</v>
      </c>
    </row>
    <row r="38" spans="1:124" ht="15.75" customHeight="1" x14ac:dyDescent="0.35">
      <c r="B38">
        <v>102</v>
      </c>
      <c r="C38" s="165">
        <v>102</v>
      </c>
      <c r="D38" s="148" t="s">
        <v>178</v>
      </c>
      <c r="E38" s="129" t="s">
        <v>56</v>
      </c>
      <c r="F38" s="130" t="s">
        <v>171</v>
      </c>
      <c r="G38" s="90">
        <v>80</v>
      </c>
      <c r="H38" s="90" t="s">
        <v>95</v>
      </c>
      <c r="I38" s="89" t="s">
        <v>134</v>
      </c>
      <c r="J38" s="90">
        <v>85</v>
      </c>
      <c r="K38" s="174" t="s">
        <v>95</v>
      </c>
      <c r="L38" s="169"/>
      <c r="M38" s="175">
        <v>85</v>
      </c>
      <c r="N38" s="174" t="s">
        <v>102</v>
      </c>
      <c r="O38" s="169" t="s">
        <v>103</v>
      </c>
      <c r="P38" s="136">
        <v>85</v>
      </c>
      <c r="Q38" s="176">
        <v>90</v>
      </c>
      <c r="R38" s="176" t="s">
        <v>95</v>
      </c>
      <c r="S38" s="177"/>
      <c r="T38" s="176">
        <v>70</v>
      </c>
      <c r="U38" s="176" t="s">
        <v>95</v>
      </c>
      <c r="V38" s="177"/>
      <c r="W38" s="136">
        <f t="shared" si="15"/>
        <v>80</v>
      </c>
      <c r="X38" s="89">
        <v>80</v>
      </c>
      <c r="Y38" s="89" t="s">
        <v>95</v>
      </c>
      <c r="Z38" s="89"/>
      <c r="AA38" s="89">
        <v>75</v>
      </c>
      <c r="AB38" s="89" t="s">
        <v>95</v>
      </c>
      <c r="AC38" s="89" t="s">
        <v>104</v>
      </c>
      <c r="AD38" s="136">
        <f t="shared" si="1"/>
        <v>77.5</v>
      </c>
      <c r="AE38" s="151">
        <v>75</v>
      </c>
      <c r="AF38" s="152" t="s">
        <v>95</v>
      </c>
      <c r="AG38" s="153"/>
      <c r="AH38" s="151">
        <v>85</v>
      </c>
      <c r="AI38" s="154" t="s">
        <v>95</v>
      </c>
      <c r="AJ38" s="154"/>
      <c r="AK38" s="178">
        <f t="shared" si="5"/>
        <v>80</v>
      </c>
      <c r="AL38" s="128"/>
      <c r="AM38" s="128"/>
      <c r="AN38" s="128"/>
      <c r="AO38" s="128"/>
      <c r="AP38" s="128"/>
      <c r="AQ38" s="128"/>
      <c r="AR38" s="128"/>
      <c r="AS38" s="90">
        <v>10</v>
      </c>
      <c r="AT38" s="90" t="s">
        <v>83</v>
      </c>
      <c r="AU38" s="90"/>
      <c r="AV38" s="90">
        <v>10</v>
      </c>
      <c r="AW38" s="90" t="s">
        <v>69</v>
      </c>
      <c r="AX38" s="90"/>
      <c r="AY38" s="136">
        <f t="shared" si="14"/>
        <v>25</v>
      </c>
      <c r="AZ38" s="207">
        <v>52</v>
      </c>
      <c r="BA38" s="208">
        <v>95</v>
      </c>
      <c r="BB38" s="208">
        <v>95</v>
      </c>
      <c r="BC38" s="208"/>
      <c r="BD38" s="208" t="s">
        <v>71</v>
      </c>
      <c r="BE38" s="208"/>
      <c r="BF38" s="207">
        <v>55</v>
      </c>
      <c r="BG38" s="208">
        <v>85</v>
      </c>
      <c r="BH38" s="208">
        <v>90</v>
      </c>
      <c r="BI38" s="208"/>
      <c r="BJ38" s="208" t="s">
        <v>71</v>
      </c>
      <c r="BK38" s="208"/>
      <c r="BL38" s="218">
        <f t="shared" si="6"/>
        <v>92.5</v>
      </c>
      <c r="BM38" s="248"/>
      <c r="BN38" s="248"/>
      <c r="BO38" s="248"/>
      <c r="BP38" s="248"/>
      <c r="BQ38" s="248"/>
      <c r="BR38" s="248"/>
      <c r="BS38" s="248"/>
      <c r="BT38" s="248"/>
      <c r="BU38" s="248"/>
      <c r="BV38" s="248"/>
      <c r="BW38" s="248"/>
      <c r="BX38" s="248"/>
      <c r="BY38" s="248"/>
      <c r="BZ38" s="248"/>
      <c r="CA38" s="295"/>
      <c r="CB38" s="168">
        <v>10</v>
      </c>
      <c r="CC38" s="168">
        <v>80</v>
      </c>
      <c r="CD38" s="90">
        <v>45</v>
      </c>
      <c r="CE38" s="90">
        <v>4</v>
      </c>
      <c r="CF38" s="90">
        <v>5</v>
      </c>
      <c r="CG38" s="90">
        <v>4.5</v>
      </c>
      <c r="CH38" s="168" t="s">
        <v>89</v>
      </c>
      <c r="CI38" s="168" t="s">
        <v>70</v>
      </c>
      <c r="CJ38" s="168" t="s">
        <v>89</v>
      </c>
      <c r="CK38" s="168" t="s">
        <v>70</v>
      </c>
      <c r="CL38" s="89"/>
      <c r="CM38" s="179">
        <v>70</v>
      </c>
      <c r="CN38" s="177" t="s">
        <v>71</v>
      </c>
      <c r="CO38" s="177">
        <v>41</v>
      </c>
      <c r="CP38" s="177"/>
      <c r="CQ38" s="179">
        <v>40</v>
      </c>
      <c r="CR38" s="177" t="s">
        <v>71</v>
      </c>
      <c r="CS38" s="177">
        <v>44</v>
      </c>
      <c r="CT38" s="177" t="s">
        <v>107</v>
      </c>
      <c r="CU38" s="89">
        <f t="shared" si="4"/>
        <v>55</v>
      </c>
      <c r="CV38" s="199" t="s">
        <v>777</v>
      </c>
      <c r="CW38" s="200">
        <v>20</v>
      </c>
      <c r="CX38" s="200" t="s">
        <v>769</v>
      </c>
      <c r="CY38" s="200">
        <v>34</v>
      </c>
      <c r="CZ38" s="199" t="s">
        <v>770</v>
      </c>
      <c r="DA38" s="201" t="s">
        <v>786</v>
      </c>
      <c r="DB38" s="199" t="s">
        <v>777</v>
      </c>
      <c r="DC38" s="200">
        <v>10</v>
      </c>
      <c r="DD38" s="200" t="s">
        <v>769</v>
      </c>
      <c r="DE38" s="200">
        <v>33</v>
      </c>
      <c r="DF38" s="199">
        <v>43930</v>
      </c>
      <c r="DG38" s="201" t="s">
        <v>779</v>
      </c>
      <c r="DH38" s="89">
        <f t="shared" si="7"/>
        <v>15</v>
      </c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89"/>
      <c r="DT38" s="180">
        <f t="shared" si="8"/>
        <v>61.263157894736842</v>
      </c>
    </row>
    <row r="39" spans="1:124" ht="15.75" customHeight="1" x14ac:dyDescent="0.35">
      <c r="B39">
        <v>103</v>
      </c>
      <c r="C39" s="165">
        <v>103</v>
      </c>
      <c r="D39" s="148" t="s">
        <v>179</v>
      </c>
      <c r="E39" s="129" t="s">
        <v>56</v>
      </c>
      <c r="F39" s="130" t="s">
        <v>171</v>
      </c>
      <c r="G39" s="90">
        <v>1</v>
      </c>
      <c r="H39" s="90" t="s">
        <v>63</v>
      </c>
      <c r="I39" s="89" t="s">
        <v>168</v>
      </c>
      <c r="J39" s="90">
        <v>0</v>
      </c>
      <c r="K39" s="90" t="s">
        <v>63</v>
      </c>
      <c r="L39" s="89" t="s">
        <v>82</v>
      </c>
      <c r="M39" s="175">
        <v>0</v>
      </c>
      <c r="N39" s="174" t="s">
        <v>63</v>
      </c>
      <c r="O39" s="169"/>
      <c r="P39" s="136">
        <v>0</v>
      </c>
      <c r="Q39" s="176">
        <v>2</v>
      </c>
      <c r="R39" s="176" t="s">
        <v>63</v>
      </c>
      <c r="S39" s="177"/>
      <c r="T39" s="176">
        <v>0</v>
      </c>
      <c r="U39" s="176" t="s">
        <v>63</v>
      </c>
      <c r="V39" s="177"/>
      <c r="W39" s="136">
        <f t="shared" si="15"/>
        <v>1</v>
      </c>
      <c r="X39" s="89">
        <v>1</v>
      </c>
      <c r="Y39" s="89" t="s">
        <v>63</v>
      </c>
      <c r="Z39" s="89"/>
      <c r="AA39" s="89">
        <v>0</v>
      </c>
      <c r="AB39" s="89" t="s">
        <v>63</v>
      </c>
      <c r="AC39" s="89"/>
      <c r="AD39" s="136">
        <f t="shared" si="1"/>
        <v>0.5</v>
      </c>
      <c r="AE39" s="156">
        <v>5</v>
      </c>
      <c r="AF39" s="155" t="s">
        <v>69</v>
      </c>
      <c r="AG39" s="153"/>
      <c r="AH39" s="151">
        <v>0</v>
      </c>
      <c r="AI39" s="154" t="s">
        <v>63</v>
      </c>
      <c r="AJ39" s="154"/>
      <c r="AK39" s="178">
        <f t="shared" si="5"/>
        <v>2.5</v>
      </c>
      <c r="AL39" s="128"/>
      <c r="AM39" s="128"/>
      <c r="AN39" s="128"/>
      <c r="AO39" s="128"/>
      <c r="AP39" s="128"/>
      <c r="AQ39" s="128"/>
      <c r="AR39" s="128"/>
      <c r="AS39" s="90">
        <v>40</v>
      </c>
      <c r="AT39" s="90" t="s">
        <v>69</v>
      </c>
      <c r="AU39" s="90"/>
      <c r="AV39" s="90">
        <v>5</v>
      </c>
      <c r="AW39" s="90" t="s">
        <v>63</v>
      </c>
      <c r="AX39" s="90"/>
      <c r="AY39" s="136">
        <f t="shared" si="14"/>
        <v>7.5</v>
      </c>
      <c r="AZ39" s="207">
        <v>56</v>
      </c>
      <c r="BA39" s="208">
        <v>5</v>
      </c>
      <c r="BB39" s="208">
        <v>20</v>
      </c>
      <c r="BC39" s="208" t="s">
        <v>63</v>
      </c>
      <c r="BD39" s="208" t="s">
        <v>71</v>
      </c>
      <c r="BE39" s="208"/>
      <c r="BF39" s="207">
        <v>60</v>
      </c>
      <c r="BG39" s="208" t="s">
        <v>809</v>
      </c>
      <c r="BH39" s="208">
        <v>10</v>
      </c>
      <c r="BI39" s="208" t="s">
        <v>63</v>
      </c>
      <c r="BJ39" s="208" t="s">
        <v>71</v>
      </c>
      <c r="BK39" s="208"/>
      <c r="BL39" s="218">
        <f t="shared" si="6"/>
        <v>15</v>
      </c>
      <c r="BM39" s="248"/>
      <c r="BN39" s="248"/>
      <c r="BO39" s="248"/>
      <c r="BP39" s="248"/>
      <c r="BQ39" s="248"/>
      <c r="BR39" s="248"/>
      <c r="BS39" s="248"/>
      <c r="BT39" s="248"/>
      <c r="BU39" s="248"/>
      <c r="BV39" s="248"/>
      <c r="BW39" s="248"/>
      <c r="BX39" s="248"/>
      <c r="BY39" s="248"/>
      <c r="BZ39" s="248"/>
      <c r="CA39" s="295"/>
      <c r="CB39" s="168">
        <v>0</v>
      </c>
      <c r="CC39" s="168">
        <v>10</v>
      </c>
      <c r="CD39" s="90">
        <v>5</v>
      </c>
      <c r="CE39" s="90">
        <v>0</v>
      </c>
      <c r="CF39" s="90">
        <v>0</v>
      </c>
      <c r="CG39" s="90">
        <v>0</v>
      </c>
      <c r="CH39" s="168" t="s">
        <v>89</v>
      </c>
      <c r="CI39" s="168" t="s">
        <v>123</v>
      </c>
      <c r="CJ39" s="168">
        <v>10</v>
      </c>
      <c r="CK39" s="168" t="s">
        <v>70</v>
      </c>
      <c r="CL39" s="89">
        <f>AVERAGE(CH39,CJ39)</f>
        <v>10</v>
      </c>
      <c r="CM39" s="179">
        <v>10</v>
      </c>
      <c r="CN39" s="177" t="s">
        <v>71</v>
      </c>
      <c r="CO39" s="177">
        <v>33</v>
      </c>
      <c r="CP39" s="177"/>
      <c r="CQ39" s="179">
        <v>0</v>
      </c>
      <c r="CR39" s="177" t="s">
        <v>71</v>
      </c>
      <c r="CS39" s="177">
        <v>44</v>
      </c>
      <c r="CT39" s="177"/>
      <c r="CU39" s="89">
        <f t="shared" si="4"/>
        <v>5</v>
      </c>
      <c r="CV39" s="199">
        <v>44112</v>
      </c>
      <c r="CW39" s="200">
        <v>20</v>
      </c>
      <c r="CX39" s="200" t="s">
        <v>769</v>
      </c>
      <c r="CY39" s="200">
        <v>47</v>
      </c>
      <c r="CZ39" s="199" t="s">
        <v>770</v>
      </c>
      <c r="DA39" s="201" t="s">
        <v>786</v>
      </c>
      <c r="DB39" s="199">
        <v>43959</v>
      </c>
      <c r="DC39" s="200">
        <v>10</v>
      </c>
      <c r="DD39" s="200" t="s">
        <v>769</v>
      </c>
      <c r="DE39" s="200">
        <v>50</v>
      </c>
      <c r="DF39" s="199" t="s">
        <v>770</v>
      </c>
      <c r="DG39" s="203" t="s">
        <v>787</v>
      </c>
      <c r="DH39" s="89">
        <f t="shared" si="7"/>
        <v>15</v>
      </c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89"/>
      <c r="DT39" s="180">
        <f t="shared" si="8"/>
        <v>9.4</v>
      </c>
    </row>
    <row r="40" spans="1:124" ht="15.75" customHeight="1" x14ac:dyDescent="0.35">
      <c r="B40">
        <v>104</v>
      </c>
      <c r="C40" s="165">
        <v>104</v>
      </c>
      <c r="D40" s="148" t="s">
        <v>180</v>
      </c>
      <c r="E40" s="129" t="s">
        <v>56</v>
      </c>
      <c r="F40" s="130" t="s">
        <v>57</v>
      </c>
      <c r="G40" s="90">
        <v>1</v>
      </c>
      <c r="H40" s="90" t="s">
        <v>63</v>
      </c>
      <c r="I40" s="169" t="s">
        <v>181</v>
      </c>
      <c r="J40" s="90">
        <v>0</v>
      </c>
      <c r="K40" s="90" t="s">
        <v>63</v>
      </c>
      <c r="L40" s="89"/>
      <c r="M40" s="175">
        <v>1</v>
      </c>
      <c r="N40" s="174" t="s">
        <v>63</v>
      </c>
      <c r="O40" s="169"/>
      <c r="P40" s="136">
        <v>0.5</v>
      </c>
      <c r="Q40" s="176">
        <v>15</v>
      </c>
      <c r="R40" s="176" t="s">
        <v>63</v>
      </c>
      <c r="S40" s="177"/>
      <c r="T40" s="176">
        <v>0</v>
      </c>
      <c r="U40" s="176" t="s">
        <v>63</v>
      </c>
      <c r="V40" s="177" t="s">
        <v>151</v>
      </c>
      <c r="W40" s="136">
        <f t="shared" si="15"/>
        <v>7.5</v>
      </c>
      <c r="X40" s="89">
        <v>1</v>
      </c>
      <c r="Y40" s="89" t="s">
        <v>63</v>
      </c>
      <c r="Z40" s="89"/>
      <c r="AA40" s="89">
        <v>1</v>
      </c>
      <c r="AB40" s="89" t="s">
        <v>63</v>
      </c>
      <c r="AC40" s="89"/>
      <c r="AD40" s="136">
        <f t="shared" si="1"/>
        <v>1</v>
      </c>
      <c r="AE40" s="151">
        <v>1</v>
      </c>
      <c r="AF40" s="155" t="s">
        <v>63</v>
      </c>
      <c r="AG40" s="153"/>
      <c r="AH40" s="151">
        <v>1</v>
      </c>
      <c r="AI40" s="152" t="s">
        <v>63</v>
      </c>
      <c r="AJ40" s="152"/>
      <c r="AK40" s="178">
        <f t="shared" si="5"/>
        <v>1</v>
      </c>
      <c r="AL40" s="128"/>
      <c r="AM40" s="128"/>
      <c r="AN40" s="128"/>
      <c r="AO40" s="128"/>
      <c r="AP40" s="128"/>
      <c r="AQ40" s="128"/>
      <c r="AR40" s="128"/>
      <c r="AS40" s="90">
        <v>10</v>
      </c>
      <c r="AT40" s="90" t="s">
        <v>68</v>
      </c>
      <c r="AU40" s="90"/>
      <c r="AV40" s="90">
        <v>10</v>
      </c>
      <c r="AW40" s="90" t="s">
        <v>69</v>
      </c>
      <c r="AX40" s="90"/>
      <c r="AY40" s="136">
        <f t="shared" si="14"/>
        <v>10</v>
      </c>
      <c r="AZ40" s="207">
        <v>58</v>
      </c>
      <c r="BA40" s="208" t="s">
        <v>809</v>
      </c>
      <c r="BB40" s="208">
        <v>20</v>
      </c>
      <c r="BC40" s="208" t="s">
        <v>63</v>
      </c>
      <c r="BD40" s="208" t="s">
        <v>71</v>
      </c>
      <c r="BE40" s="208"/>
      <c r="BF40" s="207">
        <v>56</v>
      </c>
      <c r="BG40" s="208">
        <v>30</v>
      </c>
      <c r="BH40" s="208">
        <v>30</v>
      </c>
      <c r="BI40" s="208" t="s">
        <v>63</v>
      </c>
      <c r="BJ40" s="208" t="s">
        <v>71</v>
      </c>
      <c r="BK40" s="208"/>
      <c r="BL40" s="218">
        <f t="shared" si="6"/>
        <v>25</v>
      </c>
      <c r="BM40" s="248"/>
      <c r="BN40" s="248"/>
      <c r="BO40" s="248"/>
      <c r="BP40" s="248"/>
      <c r="BQ40" s="248"/>
      <c r="BR40" s="248"/>
      <c r="BS40" s="248"/>
      <c r="BT40" s="248"/>
      <c r="BU40" s="248"/>
      <c r="BV40" s="248"/>
      <c r="BW40" s="248"/>
      <c r="BX40" s="248"/>
      <c r="BY40" s="248"/>
      <c r="BZ40" s="248"/>
      <c r="CA40" s="295"/>
      <c r="CB40" s="168"/>
      <c r="CC40" s="168">
        <v>0</v>
      </c>
      <c r="CD40" s="90">
        <v>0</v>
      </c>
      <c r="CE40" s="90">
        <v>0</v>
      </c>
      <c r="CF40" s="90">
        <v>0</v>
      </c>
      <c r="CG40" s="90">
        <v>0</v>
      </c>
      <c r="CH40" s="168" t="s">
        <v>89</v>
      </c>
      <c r="CI40" s="168" t="s">
        <v>70</v>
      </c>
      <c r="CJ40" s="168" t="s">
        <v>89</v>
      </c>
      <c r="CK40" s="168" t="s">
        <v>123</v>
      </c>
      <c r="CL40" s="89"/>
      <c r="CM40" s="179">
        <v>20</v>
      </c>
      <c r="CN40" s="177" t="s">
        <v>71</v>
      </c>
      <c r="CO40" s="177">
        <v>32</v>
      </c>
      <c r="CP40" s="177"/>
      <c r="CQ40" s="179">
        <v>0</v>
      </c>
      <c r="CR40" s="177" t="s">
        <v>71</v>
      </c>
      <c r="CS40" s="177">
        <v>40</v>
      </c>
      <c r="CT40" s="177" t="s">
        <v>182</v>
      </c>
      <c r="CU40" s="89">
        <f t="shared" si="4"/>
        <v>10</v>
      </c>
      <c r="CV40" s="199" t="s">
        <v>131</v>
      </c>
      <c r="CW40" s="200" t="s">
        <v>131</v>
      </c>
      <c r="CX40" s="200" t="s">
        <v>131</v>
      </c>
      <c r="CY40" s="200" t="s">
        <v>131</v>
      </c>
      <c r="CZ40" s="202" t="s">
        <v>131</v>
      </c>
      <c r="DA40" s="201" t="s">
        <v>790</v>
      </c>
      <c r="DB40" s="199" t="s">
        <v>791</v>
      </c>
      <c r="DC40" s="200" t="s">
        <v>131</v>
      </c>
      <c r="DD40" s="200" t="s">
        <v>769</v>
      </c>
      <c r="DE40" s="200">
        <v>32</v>
      </c>
      <c r="DF40" s="199" t="s">
        <v>770</v>
      </c>
      <c r="DG40" s="203" t="s">
        <v>787</v>
      </c>
      <c r="DH40" s="89"/>
      <c r="DI40" s="93"/>
      <c r="DJ40" s="93"/>
      <c r="DK40" s="93"/>
      <c r="DL40" s="93"/>
      <c r="DM40" s="93"/>
      <c r="DN40" s="93"/>
      <c r="DO40" s="93"/>
      <c r="DP40" s="93"/>
      <c r="DQ40" s="93"/>
      <c r="DR40" s="93"/>
      <c r="DS40" s="89"/>
      <c r="DT40" s="180">
        <f t="shared" si="8"/>
        <v>9.4375</v>
      </c>
    </row>
    <row r="41" spans="1:124" ht="15.75" customHeight="1" x14ac:dyDescent="0.35">
      <c r="B41">
        <v>105</v>
      </c>
      <c r="C41" s="165">
        <v>105</v>
      </c>
      <c r="D41" s="148" t="s">
        <v>183</v>
      </c>
      <c r="E41" s="129" t="s">
        <v>56</v>
      </c>
      <c r="F41" s="130" t="s">
        <v>184</v>
      </c>
      <c r="G41" s="90">
        <v>0</v>
      </c>
      <c r="H41" s="90" t="s">
        <v>63</v>
      </c>
      <c r="I41" s="89" t="s">
        <v>185</v>
      </c>
      <c r="J41" s="90">
        <v>1</v>
      </c>
      <c r="K41" s="90" t="s">
        <v>63</v>
      </c>
      <c r="L41" s="89" t="s">
        <v>64</v>
      </c>
      <c r="M41" s="175">
        <v>1</v>
      </c>
      <c r="N41" s="174" t="s">
        <v>63</v>
      </c>
      <c r="O41" s="169"/>
      <c r="P41" s="136">
        <v>1</v>
      </c>
      <c r="Q41" s="183" t="s">
        <v>186</v>
      </c>
      <c r="R41" s="176" t="s">
        <v>187</v>
      </c>
      <c r="S41" s="177" t="s">
        <v>188</v>
      </c>
      <c r="T41" s="176">
        <v>0</v>
      </c>
      <c r="U41" s="176" t="s">
        <v>63</v>
      </c>
      <c r="V41" s="177"/>
      <c r="W41" s="136">
        <f t="shared" si="15"/>
        <v>0</v>
      </c>
      <c r="X41" s="89">
        <v>0</v>
      </c>
      <c r="Y41" s="89" t="s">
        <v>63</v>
      </c>
      <c r="Z41" s="89" t="s">
        <v>67</v>
      </c>
      <c r="AA41" s="89">
        <v>0</v>
      </c>
      <c r="AB41" s="89" t="s">
        <v>63</v>
      </c>
      <c r="AC41" s="89"/>
      <c r="AD41" s="136">
        <f t="shared" si="1"/>
        <v>0</v>
      </c>
      <c r="AE41" s="93"/>
      <c r="AF41" s="93"/>
      <c r="AG41" s="93"/>
      <c r="AH41" s="93"/>
      <c r="AI41" s="93"/>
      <c r="AJ41" s="93"/>
      <c r="AK41" s="178"/>
      <c r="AL41" s="128"/>
      <c r="AM41" s="128"/>
      <c r="AN41" s="128"/>
      <c r="AO41" s="128"/>
      <c r="AP41" s="128"/>
      <c r="AQ41" s="128"/>
      <c r="AR41" s="128"/>
      <c r="AS41" s="90">
        <v>10</v>
      </c>
      <c r="AT41" s="90" t="s">
        <v>68</v>
      </c>
      <c r="AU41" s="90"/>
      <c r="AV41" s="90">
        <v>5</v>
      </c>
      <c r="AW41" s="90" t="s">
        <v>68</v>
      </c>
      <c r="AX41" s="90"/>
      <c r="AY41" s="136">
        <f t="shared" si="14"/>
        <v>5</v>
      </c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205"/>
      <c r="BL41" s="218"/>
      <c r="BM41" s="248"/>
      <c r="BN41" s="248"/>
      <c r="BO41" s="248"/>
      <c r="BP41" s="248"/>
      <c r="BQ41" s="248"/>
      <c r="BR41" s="248"/>
      <c r="BS41" s="248"/>
      <c r="BT41" s="248"/>
      <c r="BU41" s="248"/>
      <c r="BV41" s="248"/>
      <c r="BW41" s="248"/>
      <c r="BX41" s="248"/>
      <c r="BY41" s="248"/>
      <c r="BZ41" s="248"/>
      <c r="CA41" s="295"/>
      <c r="CB41" s="168"/>
      <c r="CC41" s="168"/>
      <c r="CD41" s="90"/>
      <c r="CE41" s="90">
        <v>0</v>
      </c>
      <c r="CF41" s="90">
        <v>0</v>
      </c>
      <c r="CG41" s="90">
        <v>0</v>
      </c>
      <c r="CH41" s="168" t="s">
        <v>89</v>
      </c>
      <c r="CI41" s="168" t="s">
        <v>70</v>
      </c>
      <c r="CJ41" s="168" t="s">
        <v>89</v>
      </c>
      <c r="CK41" s="168" t="s">
        <v>123</v>
      </c>
      <c r="CL41" s="89"/>
      <c r="CM41" s="179">
        <v>0</v>
      </c>
      <c r="CN41" s="177" t="s">
        <v>71</v>
      </c>
      <c r="CO41" s="177">
        <v>45</v>
      </c>
      <c r="CP41" s="177" t="s">
        <v>189</v>
      </c>
      <c r="CQ41" s="179" t="s">
        <v>131</v>
      </c>
      <c r="CR41" s="177" t="s">
        <v>71</v>
      </c>
      <c r="CS41" s="177">
        <v>22</v>
      </c>
      <c r="CT41" s="177" t="s">
        <v>190</v>
      </c>
      <c r="CU41" s="89">
        <f t="shared" si="4"/>
        <v>0</v>
      </c>
      <c r="CV41" s="93"/>
      <c r="CW41" s="93"/>
      <c r="CX41" s="93"/>
      <c r="CY41" s="93"/>
      <c r="CZ41" s="93"/>
      <c r="DA41" s="93"/>
      <c r="DB41" s="93"/>
      <c r="DC41" s="93"/>
      <c r="DD41" s="93"/>
      <c r="DE41" s="93"/>
      <c r="DF41" s="93"/>
      <c r="DG41" s="93"/>
      <c r="DH41" s="89"/>
      <c r="DI41" s="93"/>
      <c r="DJ41" s="93"/>
      <c r="DK41" s="93"/>
      <c r="DL41" s="93"/>
      <c r="DM41" s="93"/>
      <c r="DN41" s="93"/>
      <c r="DO41" s="93"/>
      <c r="DP41" s="93"/>
      <c r="DQ41" s="93"/>
      <c r="DR41" s="93"/>
      <c r="DS41" s="89"/>
      <c r="DT41" s="180">
        <f t="shared" si="8"/>
        <v>3.9</v>
      </c>
    </row>
    <row r="42" spans="1:124" ht="15.75" customHeight="1" x14ac:dyDescent="0.35">
      <c r="A42" t="s">
        <v>81</v>
      </c>
      <c r="B42">
        <v>106</v>
      </c>
      <c r="C42" s="165">
        <v>106</v>
      </c>
      <c r="D42" s="148" t="s">
        <v>191</v>
      </c>
      <c r="E42" s="129" t="s">
        <v>56</v>
      </c>
      <c r="F42" s="130" t="s">
        <v>184</v>
      </c>
      <c r="G42" s="90"/>
      <c r="H42" s="90"/>
      <c r="I42" s="89" t="s">
        <v>122</v>
      </c>
      <c r="J42" s="90">
        <v>10</v>
      </c>
      <c r="K42" s="168" t="s">
        <v>69</v>
      </c>
      <c r="L42" s="169" t="s">
        <v>64</v>
      </c>
      <c r="M42" s="175">
        <v>5</v>
      </c>
      <c r="N42" s="174" t="s">
        <v>83</v>
      </c>
      <c r="O42" s="169"/>
      <c r="P42" s="136">
        <v>7.5</v>
      </c>
      <c r="Q42" s="176">
        <v>8</v>
      </c>
      <c r="R42" s="176" t="s">
        <v>63</v>
      </c>
      <c r="S42" s="177" t="s">
        <v>66</v>
      </c>
      <c r="T42" s="176">
        <v>5</v>
      </c>
      <c r="U42" s="176" t="s">
        <v>63</v>
      </c>
      <c r="V42" s="177" t="s">
        <v>67</v>
      </c>
      <c r="W42" s="136">
        <f t="shared" si="15"/>
        <v>6.5</v>
      </c>
      <c r="X42" s="89">
        <v>25</v>
      </c>
      <c r="Y42" s="89" t="s">
        <v>69</v>
      </c>
      <c r="Z42" s="89" t="s">
        <v>67</v>
      </c>
      <c r="AA42" s="89">
        <v>12</v>
      </c>
      <c r="AB42" s="89" t="s">
        <v>69</v>
      </c>
      <c r="AC42" s="89" t="s">
        <v>67</v>
      </c>
      <c r="AD42" s="136">
        <f t="shared" si="1"/>
        <v>18.5</v>
      </c>
      <c r="AE42" s="151">
        <v>30</v>
      </c>
      <c r="AF42" s="155" t="s">
        <v>68</v>
      </c>
      <c r="AG42" s="153"/>
      <c r="AH42" s="151">
        <v>30</v>
      </c>
      <c r="AI42" s="154" t="s">
        <v>68</v>
      </c>
      <c r="AJ42" s="154"/>
      <c r="AK42" s="178">
        <f t="shared" si="5"/>
        <v>30</v>
      </c>
      <c r="AL42" s="128"/>
      <c r="AM42" s="128"/>
      <c r="AN42" s="128"/>
      <c r="AO42" s="128"/>
      <c r="AP42" s="128"/>
      <c r="AQ42" s="128"/>
      <c r="AR42" s="128"/>
      <c r="AS42" s="90">
        <v>5</v>
      </c>
      <c r="AT42" s="90" t="s">
        <v>68</v>
      </c>
      <c r="AU42" s="90"/>
      <c r="AV42" s="90">
        <v>40</v>
      </c>
      <c r="AW42" s="90" t="s">
        <v>95</v>
      </c>
      <c r="AX42" s="90"/>
      <c r="AY42" s="136">
        <f t="shared" si="14"/>
        <v>30</v>
      </c>
      <c r="AZ42" s="208" t="s">
        <v>122</v>
      </c>
      <c r="BA42" s="208" t="s">
        <v>122</v>
      </c>
      <c r="BB42" s="208" t="s">
        <v>122</v>
      </c>
      <c r="BC42" s="208"/>
      <c r="BD42" s="208" t="s">
        <v>122</v>
      </c>
      <c r="BE42" s="208"/>
      <c r="BF42" s="207">
        <v>67</v>
      </c>
      <c r="BG42" s="208">
        <v>20</v>
      </c>
      <c r="BH42" s="208">
        <v>50</v>
      </c>
      <c r="BI42" s="208" t="s">
        <v>69</v>
      </c>
      <c r="BJ42" s="208" t="s">
        <v>71</v>
      </c>
      <c r="BK42" s="208" t="s">
        <v>99</v>
      </c>
      <c r="BL42" s="218">
        <f t="shared" si="6"/>
        <v>50</v>
      </c>
      <c r="BM42" s="248"/>
      <c r="BN42" s="248"/>
      <c r="BO42" s="248"/>
      <c r="BP42" s="248"/>
      <c r="BQ42" s="248"/>
      <c r="BR42" s="248"/>
      <c r="BS42" s="248"/>
      <c r="BT42" s="248"/>
      <c r="BU42" s="248"/>
      <c r="BV42" s="248"/>
      <c r="BW42" s="248"/>
      <c r="BX42" s="248"/>
      <c r="BY42" s="248"/>
      <c r="BZ42" s="248"/>
      <c r="CA42" s="295"/>
      <c r="CB42" s="168"/>
      <c r="CC42" s="168"/>
      <c r="CD42" s="90"/>
      <c r="CE42" s="90">
        <v>3</v>
      </c>
      <c r="CF42" s="90">
        <v>3</v>
      </c>
      <c r="CG42" s="90">
        <v>3</v>
      </c>
      <c r="CH42" s="168">
        <v>10</v>
      </c>
      <c r="CI42" s="168" t="s">
        <v>70</v>
      </c>
      <c r="CJ42" s="168">
        <v>10</v>
      </c>
      <c r="CK42" s="168" t="s">
        <v>70</v>
      </c>
      <c r="CL42" s="89">
        <f>AVERAGE(CH42,CJ42)</f>
        <v>10</v>
      </c>
      <c r="CM42" s="179">
        <v>60</v>
      </c>
      <c r="CN42" s="177" t="s">
        <v>71</v>
      </c>
      <c r="CO42" s="177">
        <v>63</v>
      </c>
      <c r="CP42" s="177"/>
      <c r="CQ42" s="179">
        <v>60</v>
      </c>
      <c r="CR42" s="177" t="s">
        <v>71</v>
      </c>
      <c r="CS42" s="177">
        <v>60</v>
      </c>
      <c r="CT42" s="177"/>
      <c r="CU42" s="89">
        <f t="shared" si="4"/>
        <v>60</v>
      </c>
      <c r="CV42" s="199" t="s">
        <v>131</v>
      </c>
      <c r="CW42" s="200" t="s">
        <v>131</v>
      </c>
      <c r="CX42" s="200" t="s">
        <v>131</v>
      </c>
      <c r="CY42" s="200" t="s">
        <v>131</v>
      </c>
      <c r="CZ42" s="202" t="s">
        <v>131</v>
      </c>
      <c r="DA42" s="201" t="s">
        <v>786</v>
      </c>
      <c r="DB42" s="199">
        <v>44173</v>
      </c>
      <c r="DC42" s="200">
        <v>0</v>
      </c>
      <c r="DD42" s="200" t="s">
        <v>769</v>
      </c>
      <c r="DE42" s="200">
        <v>53</v>
      </c>
      <c r="DF42" s="199" t="s">
        <v>770</v>
      </c>
      <c r="DG42" s="203" t="s">
        <v>780</v>
      </c>
      <c r="DH42" s="89">
        <f t="shared" si="7"/>
        <v>0</v>
      </c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89"/>
      <c r="DT42" s="180">
        <f t="shared" si="8"/>
        <v>22.5</v>
      </c>
    </row>
    <row r="43" spans="1:124" ht="15.75" customHeight="1" x14ac:dyDescent="0.35">
      <c r="B43">
        <v>107</v>
      </c>
      <c r="C43" s="165">
        <v>107</v>
      </c>
      <c r="D43" s="148" t="s">
        <v>192</v>
      </c>
      <c r="E43" s="129" t="s">
        <v>56</v>
      </c>
      <c r="F43" s="130" t="s">
        <v>184</v>
      </c>
      <c r="G43" s="90"/>
      <c r="H43" s="90"/>
      <c r="I43" s="89" t="s">
        <v>122</v>
      </c>
      <c r="J43" s="90"/>
      <c r="K43" s="90"/>
      <c r="L43" s="89" t="s">
        <v>141</v>
      </c>
      <c r="M43" s="90"/>
      <c r="N43" s="174"/>
      <c r="O43" s="169" t="s">
        <v>193</v>
      </c>
      <c r="P43" s="136">
        <v>0</v>
      </c>
      <c r="Q43" s="176">
        <v>5</v>
      </c>
      <c r="R43" s="176" t="s">
        <v>63</v>
      </c>
      <c r="S43" s="177" t="s">
        <v>194</v>
      </c>
      <c r="T43" s="176">
        <v>0</v>
      </c>
      <c r="U43" s="176" t="s">
        <v>63</v>
      </c>
      <c r="V43" s="177" t="s">
        <v>151</v>
      </c>
      <c r="W43" s="136">
        <f t="shared" si="15"/>
        <v>2.5</v>
      </c>
      <c r="X43" s="89">
        <v>1</v>
      </c>
      <c r="Y43" s="89" t="s">
        <v>63</v>
      </c>
      <c r="Z43" s="89"/>
      <c r="AA43" s="89">
        <v>10</v>
      </c>
      <c r="AB43" s="89" t="s">
        <v>83</v>
      </c>
      <c r="AC43" s="89"/>
      <c r="AD43" s="136">
        <f t="shared" si="1"/>
        <v>5.5</v>
      </c>
      <c r="AE43" s="93"/>
      <c r="AF43" s="93"/>
      <c r="AG43" s="93"/>
      <c r="AH43" s="93"/>
      <c r="AI43" s="93"/>
      <c r="AJ43" s="93"/>
      <c r="AK43" s="178"/>
      <c r="AL43" s="128"/>
      <c r="AM43" s="128"/>
      <c r="AN43" s="128"/>
      <c r="AO43" s="128"/>
      <c r="AP43" s="128"/>
      <c r="AQ43" s="128"/>
      <c r="AR43" s="128"/>
      <c r="AS43" s="90">
        <v>20</v>
      </c>
      <c r="AT43" s="90"/>
      <c r="AU43" s="90" t="s">
        <v>195</v>
      </c>
      <c r="AV43" s="90">
        <v>20</v>
      </c>
      <c r="AW43" s="90" t="s">
        <v>83</v>
      </c>
      <c r="AX43" s="90"/>
      <c r="AY43" s="136">
        <f t="shared" si="14"/>
        <v>20</v>
      </c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205"/>
      <c r="BL43" s="21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95"/>
      <c r="CB43" s="168"/>
      <c r="CC43" s="168"/>
      <c r="CD43" s="90"/>
      <c r="CE43" s="90">
        <v>0</v>
      </c>
      <c r="CF43" s="90">
        <v>0</v>
      </c>
      <c r="CG43" s="90">
        <v>0</v>
      </c>
      <c r="CH43" s="168" t="s">
        <v>89</v>
      </c>
      <c r="CI43" s="168" t="s">
        <v>70</v>
      </c>
      <c r="CJ43" s="168" t="s">
        <v>89</v>
      </c>
      <c r="CK43" s="168" t="s">
        <v>70</v>
      </c>
      <c r="CL43" s="89"/>
      <c r="CM43" s="179">
        <v>40</v>
      </c>
      <c r="CN43" s="177" t="s">
        <v>71</v>
      </c>
      <c r="CO43" s="177">
        <v>37</v>
      </c>
      <c r="CP43" s="177" t="s">
        <v>196</v>
      </c>
      <c r="CQ43" s="179" t="s">
        <v>131</v>
      </c>
      <c r="CR43" s="177" t="s">
        <v>71</v>
      </c>
      <c r="CS43" s="177">
        <v>21</v>
      </c>
      <c r="CT43" s="177" t="s">
        <v>197</v>
      </c>
      <c r="CU43" s="89">
        <f t="shared" si="4"/>
        <v>40</v>
      </c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89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89"/>
      <c r="DT43" s="180">
        <f t="shared" si="8"/>
        <v>14.625</v>
      </c>
    </row>
    <row r="44" spans="1:124" ht="15.75" customHeight="1" x14ac:dyDescent="0.35">
      <c r="B44">
        <v>108</v>
      </c>
      <c r="C44" s="165">
        <v>108</v>
      </c>
      <c r="D44" s="148" t="s">
        <v>198</v>
      </c>
      <c r="E44" s="129" t="s">
        <v>56</v>
      </c>
      <c r="F44" s="130" t="s">
        <v>184</v>
      </c>
      <c r="G44" s="90"/>
      <c r="H44" s="90"/>
      <c r="I44" s="169" t="s">
        <v>199</v>
      </c>
      <c r="J44" s="90">
        <v>5</v>
      </c>
      <c r="K44" s="90" t="s">
        <v>83</v>
      </c>
      <c r="L44" s="89" t="s">
        <v>146</v>
      </c>
      <c r="M44" s="175">
        <v>10</v>
      </c>
      <c r="N44" s="174" t="s">
        <v>69</v>
      </c>
      <c r="O44" s="169"/>
      <c r="P44" s="136">
        <v>7.5</v>
      </c>
      <c r="Q44" s="176">
        <v>12</v>
      </c>
      <c r="R44" s="176" t="s">
        <v>69</v>
      </c>
      <c r="S44" s="177" t="s">
        <v>67</v>
      </c>
      <c r="T44" s="176">
        <v>25</v>
      </c>
      <c r="U44" s="176" t="s">
        <v>68</v>
      </c>
      <c r="V44" s="177" t="s">
        <v>67</v>
      </c>
      <c r="W44" s="136">
        <f t="shared" si="15"/>
        <v>18.5</v>
      </c>
      <c r="X44" s="89">
        <v>75</v>
      </c>
      <c r="Y44" s="89" t="s">
        <v>95</v>
      </c>
      <c r="Z44" s="89"/>
      <c r="AA44" s="89">
        <v>50</v>
      </c>
      <c r="AB44" s="89" t="s">
        <v>68</v>
      </c>
      <c r="AC44" s="89" t="s">
        <v>67</v>
      </c>
      <c r="AD44" s="136">
        <f t="shared" si="1"/>
        <v>62.5</v>
      </c>
      <c r="AE44" s="151">
        <v>45</v>
      </c>
      <c r="AF44" s="152" t="s">
        <v>95</v>
      </c>
      <c r="AG44" s="153"/>
      <c r="AH44" s="156">
        <v>60</v>
      </c>
      <c r="AI44" s="152" t="s">
        <v>95</v>
      </c>
      <c r="AJ44" s="152"/>
      <c r="AK44" s="178">
        <f t="shared" si="5"/>
        <v>52.5</v>
      </c>
      <c r="AL44" s="128"/>
      <c r="AM44" s="128"/>
      <c r="AN44" s="128"/>
      <c r="AO44" s="128"/>
      <c r="AP44" s="128"/>
      <c r="AQ44" s="128"/>
      <c r="AR44" s="128"/>
      <c r="AS44" s="90"/>
      <c r="AT44" s="90" t="s">
        <v>68</v>
      </c>
      <c r="AU44" s="90"/>
      <c r="AV44" s="90">
        <v>10</v>
      </c>
      <c r="AW44" s="90" t="s">
        <v>68</v>
      </c>
      <c r="AX44" s="90"/>
      <c r="AY44" s="136">
        <f t="shared" si="14"/>
        <v>10</v>
      </c>
      <c r="AZ44" s="207">
        <v>69</v>
      </c>
      <c r="BA44" s="208">
        <v>0</v>
      </c>
      <c r="BB44" s="208">
        <v>15</v>
      </c>
      <c r="BC44" s="208"/>
      <c r="BD44" s="208" t="s">
        <v>812</v>
      </c>
      <c r="BE44" s="208" t="s">
        <v>811</v>
      </c>
      <c r="BF44" s="207">
        <v>65</v>
      </c>
      <c r="BG44" s="208">
        <v>10</v>
      </c>
      <c r="BH44" s="208">
        <v>15</v>
      </c>
      <c r="BI44" s="208"/>
      <c r="BJ44" s="208" t="s">
        <v>71</v>
      </c>
      <c r="BK44" s="208" t="s">
        <v>811</v>
      </c>
      <c r="BL44" s="218">
        <f t="shared" si="6"/>
        <v>15</v>
      </c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95"/>
      <c r="CB44" s="168"/>
      <c r="CC44" s="168">
        <v>70</v>
      </c>
      <c r="CD44" s="90">
        <v>70</v>
      </c>
      <c r="CE44" s="90">
        <v>5</v>
      </c>
      <c r="CF44" s="90">
        <v>3</v>
      </c>
      <c r="CG44" s="90">
        <v>4</v>
      </c>
      <c r="CH44" s="168">
        <v>40</v>
      </c>
      <c r="CI44" s="168" t="s">
        <v>70</v>
      </c>
      <c r="CJ44" s="168">
        <v>60</v>
      </c>
      <c r="CK44" s="168" t="s">
        <v>70</v>
      </c>
      <c r="CL44" s="89">
        <f t="shared" ref="CL44:CL56" si="20">AVERAGE(CH44,CJ44)</f>
        <v>50</v>
      </c>
      <c r="CM44" s="179">
        <v>80</v>
      </c>
      <c r="CN44" s="177" t="s">
        <v>71</v>
      </c>
      <c r="CO44" s="177">
        <v>63</v>
      </c>
      <c r="CP44" s="177"/>
      <c r="CQ44" s="179">
        <v>60</v>
      </c>
      <c r="CR44" s="177" t="s">
        <v>71</v>
      </c>
      <c r="CS44" s="177">
        <v>55</v>
      </c>
      <c r="CT44" s="177"/>
      <c r="CU44" s="89">
        <f t="shared" si="4"/>
        <v>70</v>
      </c>
      <c r="CV44" s="199" t="s">
        <v>792</v>
      </c>
      <c r="CW44" s="200">
        <v>0</v>
      </c>
      <c r="CX44" s="200" t="s">
        <v>769</v>
      </c>
      <c r="CY44" s="200">
        <v>66</v>
      </c>
      <c r="CZ44" s="202" t="s">
        <v>131</v>
      </c>
      <c r="DA44" s="201"/>
      <c r="DB44" s="199">
        <v>43899</v>
      </c>
      <c r="DC44" s="200">
        <v>50</v>
      </c>
      <c r="DD44" s="200" t="s">
        <v>769</v>
      </c>
      <c r="DE44" s="200">
        <v>58</v>
      </c>
      <c r="DF44" s="202" t="s">
        <v>131</v>
      </c>
      <c r="DG44" s="203" t="s">
        <v>780</v>
      </c>
      <c r="DH44" s="89">
        <f t="shared" si="7"/>
        <v>25</v>
      </c>
      <c r="DI44" s="93"/>
      <c r="DJ44" s="93"/>
      <c r="DK44" s="93"/>
      <c r="DL44" s="93"/>
      <c r="DM44" s="93"/>
      <c r="DN44" s="93"/>
      <c r="DO44" s="93"/>
      <c r="DP44" s="93"/>
      <c r="DQ44" s="93"/>
      <c r="DR44" s="93"/>
      <c r="DS44" s="89"/>
      <c r="DT44" s="180">
        <f t="shared" si="8"/>
        <v>37.611111111111114</v>
      </c>
    </row>
    <row r="45" spans="1:124" ht="15.75" customHeight="1" x14ac:dyDescent="0.35">
      <c r="A45" t="s">
        <v>81</v>
      </c>
      <c r="B45">
        <v>110</v>
      </c>
      <c r="C45" s="165">
        <v>110</v>
      </c>
      <c r="D45" s="148" t="s">
        <v>202</v>
      </c>
      <c r="E45" s="129" t="s">
        <v>56</v>
      </c>
      <c r="F45" s="130" t="s">
        <v>184</v>
      </c>
      <c r="G45" s="90">
        <v>1</v>
      </c>
      <c r="H45" s="90" t="s">
        <v>63</v>
      </c>
      <c r="I45" s="169" t="s">
        <v>203</v>
      </c>
      <c r="J45" s="90">
        <v>0</v>
      </c>
      <c r="K45" s="174" t="s">
        <v>63</v>
      </c>
      <c r="L45" s="169" t="s">
        <v>64</v>
      </c>
      <c r="M45" s="175">
        <v>0</v>
      </c>
      <c r="N45" s="174" t="s">
        <v>63</v>
      </c>
      <c r="O45" s="169" t="s">
        <v>82</v>
      </c>
      <c r="P45" s="136">
        <v>0</v>
      </c>
      <c r="Q45" s="176">
        <v>5</v>
      </c>
      <c r="R45" s="176" t="s">
        <v>63</v>
      </c>
      <c r="S45" s="177" t="s">
        <v>67</v>
      </c>
      <c r="T45" s="176">
        <v>0</v>
      </c>
      <c r="U45" s="176" t="s">
        <v>63</v>
      </c>
      <c r="V45" s="177"/>
      <c r="W45" s="136">
        <f t="shared" si="15"/>
        <v>2.5</v>
      </c>
      <c r="X45" s="89">
        <v>0</v>
      </c>
      <c r="Y45" s="89" t="s">
        <v>63</v>
      </c>
      <c r="Z45" s="89" t="s">
        <v>204</v>
      </c>
      <c r="AA45" s="89">
        <v>0</v>
      </c>
      <c r="AB45" s="89" t="s">
        <v>63</v>
      </c>
      <c r="AC45" s="89" t="s">
        <v>67</v>
      </c>
      <c r="AD45" s="136">
        <f t="shared" si="1"/>
        <v>0</v>
      </c>
      <c r="AE45" s="151">
        <v>0</v>
      </c>
      <c r="AF45" s="152" t="s">
        <v>63</v>
      </c>
      <c r="AG45" s="153"/>
      <c r="AH45" s="151">
        <v>0</v>
      </c>
      <c r="AI45" s="154" t="s">
        <v>63</v>
      </c>
      <c r="AJ45" s="154"/>
      <c r="AK45" s="178">
        <f t="shared" si="5"/>
        <v>0</v>
      </c>
      <c r="AL45" s="239">
        <v>35</v>
      </c>
      <c r="AM45" s="239" t="s">
        <v>83</v>
      </c>
      <c r="AN45" s="239"/>
      <c r="AO45" s="239">
        <v>30</v>
      </c>
      <c r="AP45" s="239" t="s">
        <v>83</v>
      </c>
      <c r="AQ45" s="239"/>
      <c r="AR45" s="128">
        <f t="shared" si="9"/>
        <v>32.5</v>
      </c>
      <c r="AS45" s="90">
        <v>10</v>
      </c>
      <c r="AT45" s="90" t="s">
        <v>95</v>
      </c>
      <c r="AU45" s="90"/>
      <c r="AV45" s="90">
        <v>20</v>
      </c>
      <c r="AW45" s="90" t="s">
        <v>95</v>
      </c>
      <c r="AX45" s="90"/>
      <c r="AY45" s="136">
        <f t="shared" si="14"/>
        <v>12.5</v>
      </c>
      <c r="AZ45" s="207">
        <v>66</v>
      </c>
      <c r="BA45" s="208">
        <v>5</v>
      </c>
      <c r="BB45" s="208">
        <v>5</v>
      </c>
      <c r="BC45" s="208"/>
      <c r="BD45" s="208" t="s">
        <v>71</v>
      </c>
      <c r="BE45" s="208"/>
      <c r="BF45" s="207">
        <v>67</v>
      </c>
      <c r="BG45" s="208">
        <v>0</v>
      </c>
      <c r="BH45" s="208">
        <v>0</v>
      </c>
      <c r="BI45" s="208"/>
      <c r="BJ45" s="208" t="s">
        <v>71</v>
      </c>
      <c r="BK45" s="208"/>
      <c r="BL45" s="218">
        <f t="shared" si="6"/>
        <v>2.5</v>
      </c>
      <c r="BM45" s="242" t="s">
        <v>945</v>
      </c>
      <c r="BN45" s="242">
        <v>10</v>
      </c>
      <c r="BO45" s="242" t="s">
        <v>68</v>
      </c>
      <c r="BP45" s="242" t="s">
        <v>71</v>
      </c>
      <c r="BQ45" s="242" t="s">
        <v>458</v>
      </c>
      <c r="BR45" s="242">
        <v>75</v>
      </c>
      <c r="BS45" s="242"/>
      <c r="BT45" s="242">
        <v>49</v>
      </c>
      <c r="BU45" s="242">
        <v>5</v>
      </c>
      <c r="BV45" s="242" t="s">
        <v>68</v>
      </c>
      <c r="BW45" s="242" t="s">
        <v>71</v>
      </c>
      <c r="BX45" s="242">
        <v>82</v>
      </c>
      <c r="BY45" s="242">
        <v>57</v>
      </c>
      <c r="BZ45" s="242"/>
      <c r="CA45" s="295">
        <f t="shared" si="10"/>
        <v>7.5</v>
      </c>
      <c r="CB45" s="168">
        <v>20</v>
      </c>
      <c r="CC45" s="168">
        <v>20</v>
      </c>
      <c r="CD45" s="90">
        <v>20</v>
      </c>
      <c r="CE45" s="90">
        <v>2</v>
      </c>
      <c r="CF45" s="90">
        <v>0</v>
      </c>
      <c r="CG45" s="90">
        <v>1</v>
      </c>
      <c r="CH45" s="168">
        <v>5</v>
      </c>
      <c r="CI45" s="168" t="s">
        <v>70</v>
      </c>
      <c r="CJ45" s="168">
        <v>5</v>
      </c>
      <c r="CK45" s="168" t="s">
        <v>70</v>
      </c>
      <c r="CL45" s="89">
        <f t="shared" si="20"/>
        <v>5</v>
      </c>
      <c r="CM45" s="179">
        <v>1</v>
      </c>
      <c r="CN45" s="177" t="s">
        <v>71</v>
      </c>
      <c r="CO45" s="177">
        <v>82</v>
      </c>
      <c r="CP45" s="177"/>
      <c r="CQ45" s="179">
        <v>5</v>
      </c>
      <c r="CR45" s="177" t="s">
        <v>71</v>
      </c>
      <c r="CS45" s="177">
        <v>80</v>
      </c>
      <c r="CT45" s="177"/>
      <c r="CU45" s="89">
        <f t="shared" si="4"/>
        <v>3</v>
      </c>
      <c r="CV45" s="199">
        <v>43959</v>
      </c>
      <c r="CW45" s="200">
        <v>0</v>
      </c>
      <c r="CX45" s="200" t="s">
        <v>769</v>
      </c>
      <c r="CY45" s="200">
        <v>72</v>
      </c>
      <c r="CZ45" s="199" t="s">
        <v>770</v>
      </c>
      <c r="DA45" s="201"/>
      <c r="DB45" s="199">
        <v>43959</v>
      </c>
      <c r="DC45" s="200">
        <v>0</v>
      </c>
      <c r="DD45" s="200" t="s">
        <v>769</v>
      </c>
      <c r="DE45" s="200">
        <v>62</v>
      </c>
      <c r="DF45" s="199" t="s">
        <v>770</v>
      </c>
      <c r="DG45" s="203" t="s">
        <v>775</v>
      </c>
      <c r="DH45" s="89">
        <f t="shared" si="7"/>
        <v>0</v>
      </c>
      <c r="DI45" s="241">
        <v>44417</v>
      </c>
      <c r="DJ45" s="242">
        <v>5</v>
      </c>
      <c r="DK45" s="242" t="s">
        <v>769</v>
      </c>
      <c r="DL45" s="242">
        <v>90</v>
      </c>
      <c r="DM45" s="243" t="s">
        <v>153</v>
      </c>
      <c r="DN45" s="241">
        <v>44417</v>
      </c>
      <c r="DO45" s="242">
        <v>0</v>
      </c>
      <c r="DP45" s="242" t="s">
        <v>769</v>
      </c>
      <c r="DQ45" s="242">
        <v>95</v>
      </c>
      <c r="DR45" s="128"/>
      <c r="DS45" s="89">
        <f t="shared" si="19"/>
        <v>2.5</v>
      </c>
      <c r="DT45" s="180">
        <f t="shared" si="8"/>
        <v>9.518518518518519</v>
      </c>
    </row>
    <row r="46" spans="1:124" ht="15.75" customHeight="1" x14ac:dyDescent="0.35">
      <c r="B46">
        <v>111</v>
      </c>
      <c r="C46" s="165">
        <v>111</v>
      </c>
      <c r="D46" s="148" t="s">
        <v>205</v>
      </c>
      <c r="E46" s="129" t="s">
        <v>56</v>
      </c>
      <c r="F46" s="130" t="s">
        <v>184</v>
      </c>
      <c r="G46" s="90">
        <v>0</v>
      </c>
      <c r="H46" s="90" t="s">
        <v>63</v>
      </c>
      <c r="I46" s="169" t="s">
        <v>206</v>
      </c>
      <c r="J46" s="90">
        <v>30</v>
      </c>
      <c r="K46" s="90" t="s">
        <v>83</v>
      </c>
      <c r="L46" s="89" t="s">
        <v>64</v>
      </c>
      <c r="M46" s="175">
        <v>20</v>
      </c>
      <c r="N46" s="174" t="s">
        <v>83</v>
      </c>
      <c r="O46" s="169" t="s">
        <v>64</v>
      </c>
      <c r="P46" s="136">
        <v>25</v>
      </c>
      <c r="Q46" s="176">
        <v>25</v>
      </c>
      <c r="R46" s="176" t="s">
        <v>69</v>
      </c>
      <c r="S46" s="177" t="s">
        <v>67</v>
      </c>
      <c r="T46" s="176">
        <v>25</v>
      </c>
      <c r="U46" s="176" t="s">
        <v>69</v>
      </c>
      <c r="V46" s="177" t="s">
        <v>67</v>
      </c>
      <c r="W46" s="136">
        <f t="shared" si="15"/>
        <v>25</v>
      </c>
      <c r="X46" s="89">
        <v>20</v>
      </c>
      <c r="Y46" s="89" t="s">
        <v>69</v>
      </c>
      <c r="Z46" s="89" t="s">
        <v>67</v>
      </c>
      <c r="AA46" s="89">
        <v>25</v>
      </c>
      <c r="AB46" s="89" t="s">
        <v>69</v>
      </c>
      <c r="AC46" s="89" t="s">
        <v>67</v>
      </c>
      <c r="AD46" s="136">
        <f t="shared" si="1"/>
        <v>22.5</v>
      </c>
      <c r="AE46" s="93"/>
      <c r="AF46" s="93"/>
      <c r="AG46" s="93"/>
      <c r="AH46" s="93"/>
      <c r="AI46" s="93"/>
      <c r="AJ46" s="93"/>
      <c r="AK46" s="178"/>
      <c r="AL46" s="128"/>
      <c r="AM46" s="128"/>
      <c r="AN46" s="128"/>
      <c r="AO46" s="128"/>
      <c r="AP46" s="128"/>
      <c r="AQ46" s="128"/>
      <c r="AR46" s="128"/>
      <c r="AS46" s="90">
        <v>5</v>
      </c>
      <c r="AT46" s="90" t="s">
        <v>95</v>
      </c>
      <c r="AU46" s="90"/>
      <c r="AV46" s="90">
        <v>10</v>
      </c>
      <c r="AW46" s="90" t="s">
        <v>95</v>
      </c>
      <c r="AX46" s="90"/>
      <c r="AY46" s="136">
        <f t="shared" si="14"/>
        <v>7.5</v>
      </c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205"/>
      <c r="BL46" s="21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95"/>
      <c r="CB46" s="168"/>
      <c r="CC46" s="168"/>
      <c r="CD46" s="90"/>
      <c r="CE46" s="90">
        <v>4</v>
      </c>
      <c r="CF46" s="90">
        <v>3</v>
      </c>
      <c r="CG46" s="90">
        <v>3.5</v>
      </c>
      <c r="CH46" s="168">
        <v>10</v>
      </c>
      <c r="CI46" s="168" t="s">
        <v>70</v>
      </c>
      <c r="CJ46" s="90">
        <v>5</v>
      </c>
      <c r="CK46" s="168" t="s">
        <v>70</v>
      </c>
      <c r="CL46" s="89">
        <f t="shared" si="20"/>
        <v>7.5</v>
      </c>
      <c r="CM46" s="179">
        <v>60</v>
      </c>
      <c r="CN46" s="177" t="s">
        <v>71</v>
      </c>
      <c r="CO46" s="177">
        <v>81</v>
      </c>
      <c r="CP46" s="177" t="s">
        <v>207</v>
      </c>
      <c r="CQ46" s="179">
        <v>20</v>
      </c>
      <c r="CR46" s="177" t="s">
        <v>71</v>
      </c>
      <c r="CS46" s="177">
        <v>45</v>
      </c>
      <c r="CT46" s="177" t="s">
        <v>78</v>
      </c>
      <c r="CU46" s="89">
        <f t="shared" si="4"/>
        <v>40</v>
      </c>
      <c r="CV46" s="93"/>
      <c r="CW46" s="93"/>
      <c r="CX46" s="93"/>
      <c r="CY46" s="93"/>
      <c r="CZ46" s="93"/>
      <c r="DA46" s="93"/>
      <c r="DB46" s="93"/>
      <c r="DC46" s="93"/>
      <c r="DD46" s="93"/>
      <c r="DE46" s="93"/>
      <c r="DF46" s="93"/>
      <c r="DG46" s="93"/>
      <c r="DH46" s="89"/>
      <c r="DI46" s="93"/>
      <c r="DJ46" s="93"/>
      <c r="DK46" s="93"/>
      <c r="DL46" s="93"/>
      <c r="DM46" s="93"/>
      <c r="DN46" s="93"/>
      <c r="DO46" s="93"/>
      <c r="DP46" s="93"/>
      <c r="DQ46" s="93"/>
      <c r="DR46" s="93"/>
      <c r="DS46" s="89"/>
      <c r="DT46" s="180">
        <f t="shared" si="8"/>
        <v>21.53846153846154</v>
      </c>
    </row>
    <row r="47" spans="1:124" ht="15.75" customHeight="1" x14ac:dyDescent="0.35">
      <c r="B47">
        <v>112</v>
      </c>
      <c r="C47" s="165">
        <v>112</v>
      </c>
      <c r="D47" s="148" t="s">
        <v>208</v>
      </c>
      <c r="E47" s="129" t="s">
        <v>56</v>
      </c>
      <c r="F47" s="130" t="s">
        <v>184</v>
      </c>
      <c r="G47" s="90">
        <v>10</v>
      </c>
      <c r="H47" s="90" t="s">
        <v>83</v>
      </c>
      <c r="I47" s="169" t="s">
        <v>209</v>
      </c>
      <c r="J47" s="90">
        <v>10</v>
      </c>
      <c r="K47" s="90" t="s">
        <v>69</v>
      </c>
      <c r="L47" s="89" t="s">
        <v>64</v>
      </c>
      <c r="M47" s="175">
        <v>10</v>
      </c>
      <c r="N47" s="174" t="s">
        <v>83</v>
      </c>
      <c r="O47" s="169" t="s">
        <v>64</v>
      </c>
      <c r="P47" s="136">
        <v>10</v>
      </c>
      <c r="Q47" s="176">
        <v>65</v>
      </c>
      <c r="R47" s="176" t="s">
        <v>95</v>
      </c>
      <c r="S47" s="177" t="s">
        <v>210</v>
      </c>
      <c r="T47" s="176">
        <v>45</v>
      </c>
      <c r="U47" s="176" t="s">
        <v>68</v>
      </c>
      <c r="V47" s="177" t="s">
        <v>67</v>
      </c>
      <c r="W47" s="136">
        <f t="shared" si="15"/>
        <v>55</v>
      </c>
      <c r="X47" s="89">
        <v>20</v>
      </c>
      <c r="Y47" s="89" t="s">
        <v>69</v>
      </c>
      <c r="Z47" s="89"/>
      <c r="AA47" s="89">
        <v>40</v>
      </c>
      <c r="AB47" s="89" t="s">
        <v>83</v>
      </c>
      <c r="AC47" s="89" t="s">
        <v>67</v>
      </c>
      <c r="AD47" s="136">
        <f t="shared" si="1"/>
        <v>30</v>
      </c>
      <c r="AE47" s="151">
        <v>35</v>
      </c>
      <c r="AF47" s="155" t="s">
        <v>95</v>
      </c>
      <c r="AG47" s="153"/>
      <c r="AH47" s="156">
        <v>60</v>
      </c>
      <c r="AI47" s="154" t="s">
        <v>95</v>
      </c>
      <c r="AJ47" s="154"/>
      <c r="AK47" s="178">
        <f t="shared" si="5"/>
        <v>47.5</v>
      </c>
      <c r="AL47" s="128"/>
      <c r="AM47" s="128"/>
      <c r="AN47" s="128"/>
      <c r="AO47" s="128"/>
      <c r="AP47" s="128"/>
      <c r="AQ47" s="128"/>
      <c r="AR47" s="128"/>
      <c r="AS47" s="90">
        <v>5</v>
      </c>
      <c r="AT47" s="90" t="s">
        <v>95</v>
      </c>
      <c r="AU47" s="90"/>
      <c r="AV47" s="90">
        <v>10</v>
      </c>
      <c r="AW47" s="90" t="s">
        <v>68</v>
      </c>
      <c r="AX47" s="90"/>
      <c r="AY47" s="136">
        <f t="shared" si="14"/>
        <v>15</v>
      </c>
      <c r="AZ47" s="207">
        <v>70</v>
      </c>
      <c r="BA47" s="208">
        <v>50</v>
      </c>
      <c r="BB47" s="208">
        <v>70</v>
      </c>
      <c r="BC47" s="208"/>
      <c r="BD47" s="208" t="s">
        <v>71</v>
      </c>
      <c r="BE47" s="208" t="s">
        <v>185</v>
      </c>
      <c r="BF47" s="207">
        <v>67</v>
      </c>
      <c r="BG47" s="208">
        <v>45</v>
      </c>
      <c r="BH47" s="208">
        <v>60</v>
      </c>
      <c r="BI47" s="208"/>
      <c r="BJ47" s="208" t="s">
        <v>71</v>
      </c>
      <c r="BK47" s="208" t="s">
        <v>378</v>
      </c>
      <c r="BL47" s="218">
        <f t="shared" si="6"/>
        <v>65</v>
      </c>
      <c r="BM47" s="248"/>
      <c r="BN47" s="248"/>
      <c r="BO47" s="248"/>
      <c r="BP47" s="248"/>
      <c r="BQ47" s="248"/>
      <c r="BR47" s="248"/>
      <c r="BS47" s="248"/>
      <c r="BT47" s="248"/>
      <c r="BU47" s="248"/>
      <c r="BV47" s="248"/>
      <c r="BW47" s="248"/>
      <c r="BX47" s="248"/>
      <c r="BY47" s="248"/>
      <c r="BZ47" s="248"/>
      <c r="CA47" s="295"/>
      <c r="CB47" s="168">
        <v>80</v>
      </c>
      <c r="CC47" s="168">
        <v>60</v>
      </c>
      <c r="CD47" s="90">
        <v>70</v>
      </c>
      <c r="CE47" s="90">
        <v>0</v>
      </c>
      <c r="CF47" s="90">
        <v>2</v>
      </c>
      <c r="CG47" s="90">
        <v>1</v>
      </c>
      <c r="CH47" s="168">
        <v>0</v>
      </c>
      <c r="CI47" s="168" t="s">
        <v>70</v>
      </c>
      <c r="CJ47" s="90">
        <v>40</v>
      </c>
      <c r="CK47" s="168" t="s">
        <v>70</v>
      </c>
      <c r="CL47" s="89">
        <f t="shared" si="20"/>
        <v>20</v>
      </c>
      <c r="CM47" s="179">
        <v>50</v>
      </c>
      <c r="CN47" s="177" t="s">
        <v>71</v>
      </c>
      <c r="CO47" s="177">
        <v>70</v>
      </c>
      <c r="CP47" s="177"/>
      <c r="CQ47" s="179">
        <v>60</v>
      </c>
      <c r="CR47" s="177" t="s">
        <v>71</v>
      </c>
      <c r="CS47" s="177">
        <v>75</v>
      </c>
      <c r="CT47" s="177"/>
      <c r="CU47" s="89">
        <f t="shared" si="4"/>
        <v>55</v>
      </c>
      <c r="CV47" s="199">
        <v>43959</v>
      </c>
      <c r="CW47" s="200">
        <v>0</v>
      </c>
      <c r="CX47" s="200" t="s">
        <v>769</v>
      </c>
      <c r="CY47" s="200">
        <v>59</v>
      </c>
      <c r="CZ47" s="199" t="s">
        <v>770</v>
      </c>
      <c r="DA47" s="201" t="s">
        <v>775</v>
      </c>
      <c r="DB47" s="199">
        <v>43959</v>
      </c>
      <c r="DC47" s="200">
        <v>20</v>
      </c>
      <c r="DD47" s="200" t="s">
        <v>769</v>
      </c>
      <c r="DE47" s="200">
        <v>51</v>
      </c>
      <c r="DF47" s="199" t="s">
        <v>770</v>
      </c>
      <c r="DG47" s="203"/>
      <c r="DH47" s="89">
        <f t="shared" si="7"/>
        <v>10</v>
      </c>
      <c r="DI47" s="93"/>
      <c r="DJ47" s="93"/>
      <c r="DK47" s="93"/>
      <c r="DL47" s="93"/>
      <c r="DM47" s="93"/>
      <c r="DN47" s="93"/>
      <c r="DO47" s="93"/>
      <c r="DP47" s="93"/>
      <c r="DQ47" s="93"/>
      <c r="DR47" s="93"/>
      <c r="DS47" s="89"/>
      <c r="DT47" s="180">
        <f t="shared" si="8"/>
        <v>36.428571428571431</v>
      </c>
    </row>
    <row r="48" spans="1:124" ht="15.75" customHeight="1" x14ac:dyDescent="0.35">
      <c r="B48">
        <v>113</v>
      </c>
      <c r="C48" s="165">
        <v>113</v>
      </c>
      <c r="D48" s="148" t="s">
        <v>211</v>
      </c>
      <c r="E48" s="129" t="s">
        <v>56</v>
      </c>
      <c r="F48" s="130" t="s">
        <v>184</v>
      </c>
      <c r="G48" s="90">
        <v>10</v>
      </c>
      <c r="H48" s="90" t="s">
        <v>83</v>
      </c>
      <c r="I48" s="182" t="s">
        <v>209</v>
      </c>
      <c r="J48" s="90">
        <v>10</v>
      </c>
      <c r="K48" s="168" t="s">
        <v>83</v>
      </c>
      <c r="L48" s="169"/>
      <c r="M48" s="175">
        <v>5</v>
      </c>
      <c r="N48" s="174" t="s">
        <v>69</v>
      </c>
      <c r="O48" s="169"/>
      <c r="P48" s="136">
        <v>7.5</v>
      </c>
      <c r="Q48" s="176">
        <v>5</v>
      </c>
      <c r="R48" s="176" t="s">
        <v>69</v>
      </c>
      <c r="S48" s="177"/>
      <c r="T48" s="176">
        <v>25</v>
      </c>
      <c r="U48" s="176" t="s">
        <v>83</v>
      </c>
      <c r="V48" s="177" t="s">
        <v>67</v>
      </c>
      <c r="W48" s="136">
        <f t="shared" si="15"/>
        <v>15</v>
      </c>
      <c r="X48" s="89">
        <v>20</v>
      </c>
      <c r="Y48" s="89" t="s">
        <v>69</v>
      </c>
      <c r="Z48" s="89" t="s">
        <v>67</v>
      </c>
      <c r="AA48" s="89">
        <v>35</v>
      </c>
      <c r="AB48" s="89" t="s">
        <v>69</v>
      </c>
      <c r="AC48" s="89" t="s">
        <v>67</v>
      </c>
      <c r="AD48" s="136">
        <f t="shared" si="1"/>
        <v>27.5</v>
      </c>
      <c r="AE48" s="93"/>
      <c r="AF48" s="93"/>
      <c r="AG48" s="93"/>
      <c r="AH48" s="93"/>
      <c r="AI48" s="93"/>
      <c r="AJ48" s="93"/>
      <c r="AK48" s="178"/>
      <c r="AL48" s="128"/>
      <c r="AM48" s="128"/>
      <c r="AN48" s="128"/>
      <c r="AO48" s="128"/>
      <c r="AP48" s="128"/>
      <c r="AQ48" s="128"/>
      <c r="AR48" s="128"/>
      <c r="AS48" s="90">
        <v>20</v>
      </c>
      <c r="AT48" s="90" t="s">
        <v>95</v>
      </c>
      <c r="AU48" s="90"/>
      <c r="AV48" s="90">
        <v>20</v>
      </c>
      <c r="AW48" s="90" t="s">
        <v>95</v>
      </c>
      <c r="AX48" s="90"/>
      <c r="AY48" s="136">
        <f t="shared" si="14"/>
        <v>20</v>
      </c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205"/>
      <c r="BL48" s="218"/>
      <c r="BM48" s="248"/>
      <c r="BN48" s="248"/>
      <c r="BO48" s="248"/>
      <c r="BP48" s="248"/>
      <c r="BQ48" s="248"/>
      <c r="BR48" s="248"/>
      <c r="BS48" s="248"/>
      <c r="BT48" s="248"/>
      <c r="BU48" s="248"/>
      <c r="BV48" s="248"/>
      <c r="BW48" s="248"/>
      <c r="BX48" s="248"/>
      <c r="BY48" s="248"/>
      <c r="BZ48" s="248"/>
      <c r="CA48" s="295"/>
      <c r="CB48" s="168"/>
      <c r="CC48" s="168">
        <v>5</v>
      </c>
      <c r="CD48" s="90">
        <v>5</v>
      </c>
      <c r="CE48" s="90">
        <v>3</v>
      </c>
      <c r="CF48" s="90">
        <v>0</v>
      </c>
      <c r="CG48" s="90">
        <v>1.5</v>
      </c>
      <c r="CH48" s="168">
        <v>60</v>
      </c>
      <c r="CI48" s="168" t="s">
        <v>70</v>
      </c>
      <c r="CJ48" s="168">
        <v>0</v>
      </c>
      <c r="CK48" s="168" t="s">
        <v>70</v>
      </c>
      <c r="CL48" s="89">
        <f t="shared" si="20"/>
        <v>30</v>
      </c>
      <c r="CM48" s="179">
        <v>60</v>
      </c>
      <c r="CN48" s="177" t="s">
        <v>71</v>
      </c>
      <c r="CO48" s="177">
        <v>58</v>
      </c>
      <c r="CP48" s="177"/>
      <c r="CQ48" s="179">
        <v>40</v>
      </c>
      <c r="CR48" s="177" t="s">
        <v>71</v>
      </c>
      <c r="CS48" s="177">
        <v>34</v>
      </c>
      <c r="CT48" s="177" t="s">
        <v>132</v>
      </c>
      <c r="CU48" s="89">
        <f t="shared" si="4"/>
        <v>50</v>
      </c>
      <c r="CV48" s="93"/>
      <c r="CW48" s="93"/>
      <c r="CX48" s="93"/>
      <c r="CY48" s="93"/>
      <c r="CZ48" s="93"/>
      <c r="DA48" s="93"/>
      <c r="DB48" s="93"/>
      <c r="DC48" s="93"/>
      <c r="DD48" s="93"/>
      <c r="DE48" s="93"/>
      <c r="DF48" s="93"/>
      <c r="DG48" s="93"/>
      <c r="DH48" s="89"/>
      <c r="DI48" s="93"/>
      <c r="DJ48" s="93"/>
      <c r="DK48" s="93"/>
      <c r="DL48" s="93"/>
      <c r="DM48" s="93"/>
      <c r="DN48" s="93"/>
      <c r="DO48" s="93"/>
      <c r="DP48" s="93"/>
      <c r="DQ48" s="93"/>
      <c r="DR48" s="93"/>
      <c r="DS48" s="89"/>
      <c r="DT48" s="180">
        <f t="shared" si="8"/>
        <v>22.071428571428573</v>
      </c>
    </row>
    <row r="49" spans="1:124" ht="15.75" customHeight="1" x14ac:dyDescent="0.35">
      <c r="B49">
        <v>116</v>
      </c>
      <c r="C49" s="165">
        <v>116</v>
      </c>
      <c r="D49" s="148" t="s">
        <v>212</v>
      </c>
      <c r="E49" s="129" t="s">
        <v>56</v>
      </c>
      <c r="F49" s="130" t="s">
        <v>184</v>
      </c>
      <c r="G49" s="90">
        <v>70</v>
      </c>
      <c r="H49" s="90" t="s">
        <v>95</v>
      </c>
      <c r="I49" s="169" t="s">
        <v>213</v>
      </c>
      <c r="J49" s="90">
        <v>55</v>
      </c>
      <c r="K49" s="174" t="s">
        <v>68</v>
      </c>
      <c r="L49" s="169"/>
      <c r="M49" s="175">
        <v>65</v>
      </c>
      <c r="N49" s="174" t="s">
        <v>95</v>
      </c>
      <c r="O49" s="169"/>
      <c r="P49" s="136">
        <v>60</v>
      </c>
      <c r="Q49" s="176">
        <v>75</v>
      </c>
      <c r="R49" s="176" t="s">
        <v>95</v>
      </c>
      <c r="S49" s="177"/>
      <c r="T49" s="176">
        <v>85</v>
      </c>
      <c r="U49" s="176" t="s">
        <v>95</v>
      </c>
      <c r="V49" s="177"/>
      <c r="W49" s="136">
        <f t="shared" si="15"/>
        <v>80</v>
      </c>
      <c r="X49" s="89">
        <v>95</v>
      </c>
      <c r="Y49" s="89" t="s">
        <v>95</v>
      </c>
      <c r="Z49" s="89"/>
      <c r="AA49" s="89">
        <v>85</v>
      </c>
      <c r="AB49" s="89" t="s">
        <v>95</v>
      </c>
      <c r="AC49" s="89"/>
      <c r="AD49" s="136">
        <f t="shared" si="1"/>
        <v>90</v>
      </c>
      <c r="AE49" s="156">
        <v>85</v>
      </c>
      <c r="AF49" s="155" t="s">
        <v>95</v>
      </c>
      <c r="AG49" s="153"/>
      <c r="AH49" s="151">
        <v>85</v>
      </c>
      <c r="AI49" s="152" t="s">
        <v>95</v>
      </c>
      <c r="AJ49" s="152"/>
      <c r="AK49" s="178">
        <f t="shared" si="5"/>
        <v>85</v>
      </c>
      <c r="AL49" s="128"/>
      <c r="AM49" s="128"/>
      <c r="AN49" s="128"/>
      <c r="AO49" s="128"/>
      <c r="AP49" s="128"/>
      <c r="AQ49" s="128"/>
      <c r="AR49" s="128"/>
      <c r="AS49" s="90">
        <v>20</v>
      </c>
      <c r="AT49" s="90" t="s">
        <v>68</v>
      </c>
      <c r="AU49" s="90"/>
      <c r="AV49" s="90">
        <v>20</v>
      </c>
      <c r="AW49" s="90" t="s">
        <v>68</v>
      </c>
      <c r="AX49" s="90"/>
      <c r="AY49" s="136">
        <f t="shared" si="14"/>
        <v>15</v>
      </c>
      <c r="AZ49" s="207">
        <v>67</v>
      </c>
      <c r="BA49" s="208">
        <v>60</v>
      </c>
      <c r="BB49" s="208">
        <v>100</v>
      </c>
      <c r="BC49" s="208"/>
      <c r="BD49" s="208" t="s">
        <v>71</v>
      </c>
      <c r="BE49" s="208"/>
      <c r="BF49" s="207">
        <v>66</v>
      </c>
      <c r="BG49" s="208">
        <v>95</v>
      </c>
      <c r="BH49" s="208">
        <v>95</v>
      </c>
      <c r="BI49" s="208"/>
      <c r="BJ49" s="208" t="s">
        <v>71</v>
      </c>
      <c r="BK49" s="208"/>
      <c r="BL49" s="218">
        <f t="shared" si="6"/>
        <v>97.5</v>
      </c>
      <c r="BM49" s="248"/>
      <c r="BN49" s="248"/>
      <c r="BO49" s="248"/>
      <c r="BP49" s="248"/>
      <c r="BQ49" s="248"/>
      <c r="BR49" s="248"/>
      <c r="BS49" s="248"/>
      <c r="BT49" s="248"/>
      <c r="BU49" s="248"/>
      <c r="BV49" s="248"/>
      <c r="BW49" s="248"/>
      <c r="BX49" s="248"/>
      <c r="BY49" s="248"/>
      <c r="BZ49" s="248"/>
      <c r="CA49" s="295"/>
      <c r="CB49" s="168">
        <v>90</v>
      </c>
      <c r="CC49" s="168">
        <v>70</v>
      </c>
      <c r="CD49" s="90">
        <v>80</v>
      </c>
      <c r="CE49" s="90">
        <v>7</v>
      </c>
      <c r="CF49" s="90">
        <v>4</v>
      </c>
      <c r="CG49" s="90">
        <v>5.5</v>
      </c>
      <c r="CH49" s="168">
        <v>20</v>
      </c>
      <c r="CI49" s="168" t="s">
        <v>70</v>
      </c>
      <c r="CJ49" s="168">
        <v>30</v>
      </c>
      <c r="CK49" s="168" t="s">
        <v>70</v>
      </c>
      <c r="CL49" s="89">
        <f t="shared" si="20"/>
        <v>25</v>
      </c>
      <c r="CM49" s="179">
        <v>90</v>
      </c>
      <c r="CN49" s="177" t="s">
        <v>71</v>
      </c>
      <c r="CO49" s="177">
        <v>50</v>
      </c>
      <c r="CP49" s="177" t="s">
        <v>214</v>
      </c>
      <c r="CQ49" s="179">
        <v>90</v>
      </c>
      <c r="CR49" s="177" t="s">
        <v>71</v>
      </c>
      <c r="CS49" s="177">
        <v>55</v>
      </c>
      <c r="CT49" s="177" t="s">
        <v>215</v>
      </c>
      <c r="CU49" s="89">
        <f t="shared" si="4"/>
        <v>90</v>
      </c>
      <c r="CV49" s="202" t="s">
        <v>131</v>
      </c>
      <c r="CW49" s="200" t="s">
        <v>131</v>
      </c>
      <c r="CX49" s="200" t="s">
        <v>131</v>
      </c>
      <c r="CY49" s="200" t="s">
        <v>131</v>
      </c>
      <c r="CZ49" s="202" t="s">
        <v>131</v>
      </c>
      <c r="DA49" s="201"/>
      <c r="DB49" s="199" t="s">
        <v>785</v>
      </c>
      <c r="DC49" s="200">
        <v>30</v>
      </c>
      <c r="DD49" s="200" t="s">
        <v>769</v>
      </c>
      <c r="DE49" s="200">
        <v>43</v>
      </c>
      <c r="DF49" s="199" t="s">
        <v>770</v>
      </c>
      <c r="DG49" s="203"/>
      <c r="DH49" s="89">
        <f t="shared" si="7"/>
        <v>30</v>
      </c>
      <c r="DI49" s="93"/>
      <c r="DJ49" s="93"/>
      <c r="DK49" s="93"/>
      <c r="DL49" s="93"/>
      <c r="DM49" s="93"/>
      <c r="DN49" s="93"/>
      <c r="DO49" s="93"/>
      <c r="DP49" s="93"/>
      <c r="DQ49" s="93"/>
      <c r="DR49" s="93"/>
      <c r="DS49" s="89"/>
      <c r="DT49" s="180">
        <f t="shared" si="8"/>
        <v>66</v>
      </c>
    </row>
    <row r="50" spans="1:124" ht="15.75" customHeight="1" x14ac:dyDescent="0.35">
      <c r="B50">
        <v>117</v>
      </c>
      <c r="C50" s="165">
        <v>117</v>
      </c>
      <c r="D50" s="148">
        <v>5310</v>
      </c>
      <c r="E50" s="129" t="s">
        <v>56</v>
      </c>
      <c r="F50" s="130" t="s">
        <v>184</v>
      </c>
      <c r="G50" s="90">
        <v>1</v>
      </c>
      <c r="H50" s="90" t="s">
        <v>63</v>
      </c>
      <c r="I50" s="89" t="s">
        <v>94</v>
      </c>
      <c r="J50" s="90">
        <v>0</v>
      </c>
      <c r="K50" s="90" t="s">
        <v>63</v>
      </c>
      <c r="L50" s="89"/>
      <c r="M50" s="175">
        <v>0</v>
      </c>
      <c r="N50" s="174" t="s">
        <v>63</v>
      </c>
      <c r="O50" s="169"/>
      <c r="P50" s="136">
        <v>0</v>
      </c>
      <c r="Q50" s="176">
        <v>2</v>
      </c>
      <c r="R50" s="176" t="s">
        <v>63</v>
      </c>
      <c r="S50" s="177"/>
      <c r="T50" s="176">
        <v>0</v>
      </c>
      <c r="U50" s="176" t="s">
        <v>63</v>
      </c>
      <c r="V50" s="177"/>
      <c r="W50" s="136">
        <f t="shared" si="15"/>
        <v>1</v>
      </c>
      <c r="X50" s="89">
        <v>1</v>
      </c>
      <c r="Y50" s="89" t="s">
        <v>63</v>
      </c>
      <c r="Z50" s="89"/>
      <c r="AA50" s="89">
        <v>0</v>
      </c>
      <c r="AB50" s="89" t="s">
        <v>63</v>
      </c>
      <c r="AC50" s="89"/>
      <c r="AD50" s="136">
        <f t="shared" si="1"/>
        <v>0.5</v>
      </c>
      <c r="AE50" s="156">
        <v>5</v>
      </c>
      <c r="AF50" s="152" t="s">
        <v>63</v>
      </c>
      <c r="AG50" s="153"/>
      <c r="AH50" s="151">
        <v>1</v>
      </c>
      <c r="AI50" s="154" t="s">
        <v>63</v>
      </c>
      <c r="AJ50" s="154"/>
      <c r="AK50" s="178">
        <f t="shared" si="5"/>
        <v>3</v>
      </c>
      <c r="AL50" s="128"/>
      <c r="AM50" s="128"/>
      <c r="AN50" s="128"/>
      <c r="AO50" s="128"/>
      <c r="AP50" s="128"/>
      <c r="AQ50" s="128"/>
      <c r="AR50" s="128"/>
      <c r="AS50" s="90">
        <v>10</v>
      </c>
      <c r="AT50" s="90" t="s">
        <v>83</v>
      </c>
      <c r="AU50" s="90"/>
      <c r="AV50" s="90">
        <v>20</v>
      </c>
      <c r="AW50" s="90" t="s">
        <v>83</v>
      </c>
      <c r="AX50" s="90"/>
      <c r="AY50" s="136">
        <f t="shared" si="14"/>
        <v>15</v>
      </c>
      <c r="AZ50" s="207">
        <v>60</v>
      </c>
      <c r="BA50" s="208" t="s">
        <v>809</v>
      </c>
      <c r="BB50" s="208">
        <v>10</v>
      </c>
      <c r="BC50" s="208"/>
      <c r="BD50" s="208" t="s">
        <v>71</v>
      </c>
      <c r="BE50" s="208"/>
      <c r="BF50" s="207">
        <v>62</v>
      </c>
      <c r="BG50" s="208">
        <v>10</v>
      </c>
      <c r="BH50" s="208">
        <v>15</v>
      </c>
      <c r="BI50" s="208" t="s">
        <v>63</v>
      </c>
      <c r="BJ50" s="208" t="s">
        <v>71</v>
      </c>
      <c r="BK50" s="208"/>
      <c r="BL50" s="218">
        <f t="shared" si="6"/>
        <v>12.5</v>
      </c>
      <c r="BM50" s="248"/>
      <c r="BN50" s="248"/>
      <c r="BO50" s="248"/>
      <c r="BP50" s="248"/>
      <c r="BQ50" s="248"/>
      <c r="BR50" s="248"/>
      <c r="BS50" s="248"/>
      <c r="BT50" s="248"/>
      <c r="BU50" s="248"/>
      <c r="BV50" s="248"/>
      <c r="BW50" s="248"/>
      <c r="BX50" s="248"/>
      <c r="BY50" s="248"/>
      <c r="BZ50" s="248"/>
      <c r="CA50" s="295"/>
      <c r="CB50" s="168"/>
      <c r="CC50" s="168">
        <v>0</v>
      </c>
      <c r="CD50" s="90">
        <v>0</v>
      </c>
      <c r="CE50" s="90">
        <v>0</v>
      </c>
      <c r="CF50" s="90">
        <v>0</v>
      </c>
      <c r="CG50" s="90">
        <v>0</v>
      </c>
      <c r="CH50" s="168">
        <v>10</v>
      </c>
      <c r="CI50" s="168" t="s">
        <v>70</v>
      </c>
      <c r="CJ50" s="168">
        <v>10</v>
      </c>
      <c r="CK50" s="168" t="s">
        <v>70</v>
      </c>
      <c r="CL50" s="89">
        <f t="shared" si="20"/>
        <v>10</v>
      </c>
      <c r="CM50" s="179">
        <v>20</v>
      </c>
      <c r="CN50" s="177" t="s">
        <v>71</v>
      </c>
      <c r="CO50" s="177">
        <v>48</v>
      </c>
      <c r="CP50" s="177"/>
      <c r="CQ50" s="179">
        <v>10</v>
      </c>
      <c r="CR50" s="177" t="s">
        <v>71</v>
      </c>
      <c r="CS50" s="177">
        <v>51</v>
      </c>
      <c r="CT50" s="177" t="s">
        <v>216</v>
      </c>
      <c r="CU50" s="89">
        <f t="shared" si="4"/>
        <v>15</v>
      </c>
      <c r="CV50" s="199" t="s">
        <v>785</v>
      </c>
      <c r="CW50" s="200">
        <v>0</v>
      </c>
      <c r="CX50" s="200" t="s">
        <v>769</v>
      </c>
      <c r="CY50" s="200">
        <v>57</v>
      </c>
      <c r="CZ50" s="199" t="s">
        <v>770</v>
      </c>
      <c r="DA50" s="201"/>
      <c r="DB50" s="199" t="s">
        <v>793</v>
      </c>
      <c r="DC50" s="200">
        <v>0</v>
      </c>
      <c r="DD50" s="200" t="s">
        <v>769</v>
      </c>
      <c r="DE50" s="200">
        <v>49</v>
      </c>
      <c r="DF50" s="199" t="s">
        <v>770</v>
      </c>
      <c r="DG50" s="201" t="s">
        <v>779</v>
      </c>
      <c r="DH50" s="89">
        <f t="shared" si="7"/>
        <v>0</v>
      </c>
      <c r="DI50" s="93"/>
      <c r="DJ50" s="93"/>
      <c r="DK50" s="93"/>
      <c r="DL50" s="93"/>
      <c r="DM50" s="93"/>
      <c r="DN50" s="93"/>
      <c r="DO50" s="93"/>
      <c r="DP50" s="93"/>
      <c r="DQ50" s="93"/>
      <c r="DR50" s="93"/>
      <c r="DS50" s="89"/>
      <c r="DT50" s="180">
        <f t="shared" si="8"/>
        <v>7.8</v>
      </c>
    </row>
    <row r="51" spans="1:124" ht="15.75" customHeight="1" x14ac:dyDescent="0.35">
      <c r="B51">
        <v>118</v>
      </c>
      <c r="C51" s="165">
        <v>118</v>
      </c>
      <c r="D51" s="148">
        <v>5315</v>
      </c>
      <c r="E51" s="129" t="s">
        <v>56</v>
      </c>
      <c r="F51" s="130" t="s">
        <v>184</v>
      </c>
      <c r="G51" s="90">
        <v>1</v>
      </c>
      <c r="H51" s="90" t="s">
        <v>63</v>
      </c>
      <c r="I51" s="89" t="s">
        <v>88</v>
      </c>
      <c r="J51" s="90">
        <v>0</v>
      </c>
      <c r="K51" s="90" t="s">
        <v>63</v>
      </c>
      <c r="L51" s="89"/>
      <c r="M51" s="175">
        <v>5</v>
      </c>
      <c r="N51" s="174" t="s">
        <v>63</v>
      </c>
      <c r="O51" s="169"/>
      <c r="P51" s="136">
        <v>2.5</v>
      </c>
      <c r="Q51" s="176">
        <v>25</v>
      </c>
      <c r="R51" s="176" t="s">
        <v>83</v>
      </c>
      <c r="S51" s="177"/>
      <c r="T51" s="176">
        <v>10</v>
      </c>
      <c r="U51" s="176" t="s">
        <v>69</v>
      </c>
      <c r="V51" s="177" t="s">
        <v>67</v>
      </c>
      <c r="W51" s="136">
        <f t="shared" si="15"/>
        <v>17.5</v>
      </c>
      <c r="X51" s="89">
        <v>0</v>
      </c>
      <c r="Y51" s="89" t="s">
        <v>63</v>
      </c>
      <c r="Z51" s="89"/>
      <c r="AA51" s="89">
        <v>0</v>
      </c>
      <c r="AB51" s="89" t="s">
        <v>63</v>
      </c>
      <c r="AC51" s="89" t="s">
        <v>67</v>
      </c>
      <c r="AD51" s="136">
        <f t="shared" si="1"/>
        <v>0</v>
      </c>
      <c r="AE51" s="151">
        <v>0</v>
      </c>
      <c r="AF51" s="152" t="s">
        <v>63</v>
      </c>
      <c r="AG51" s="153"/>
      <c r="AH51" s="151">
        <v>2</v>
      </c>
      <c r="AI51" s="154" t="s">
        <v>63</v>
      </c>
      <c r="AJ51" s="154"/>
      <c r="AK51" s="178">
        <f t="shared" si="5"/>
        <v>1</v>
      </c>
      <c r="AL51" s="239">
        <v>15</v>
      </c>
      <c r="AM51" s="239" t="s">
        <v>83</v>
      </c>
      <c r="AN51" s="239"/>
      <c r="AO51" s="239">
        <v>20</v>
      </c>
      <c r="AP51" s="239" t="s">
        <v>83</v>
      </c>
      <c r="AQ51" s="239" t="s">
        <v>835</v>
      </c>
      <c r="AR51" s="128">
        <f t="shared" si="9"/>
        <v>17.5</v>
      </c>
      <c r="AS51" s="90">
        <v>10</v>
      </c>
      <c r="AT51" s="90" t="s">
        <v>69</v>
      </c>
      <c r="AU51" s="90"/>
      <c r="AV51" s="90">
        <v>10</v>
      </c>
      <c r="AW51" s="90" t="s">
        <v>83</v>
      </c>
      <c r="AX51" s="90"/>
      <c r="AY51" s="136">
        <f t="shared" si="14"/>
        <v>10</v>
      </c>
      <c r="AZ51" s="207">
        <v>59</v>
      </c>
      <c r="BA51" s="208">
        <v>10</v>
      </c>
      <c r="BB51" s="208">
        <v>15</v>
      </c>
      <c r="BC51" s="208" t="s">
        <v>63</v>
      </c>
      <c r="BD51" s="208" t="s">
        <v>71</v>
      </c>
      <c r="BE51" s="208"/>
      <c r="BF51" s="207">
        <v>59</v>
      </c>
      <c r="BG51" s="208">
        <v>25</v>
      </c>
      <c r="BH51" s="208">
        <v>35</v>
      </c>
      <c r="BI51" s="208" t="s">
        <v>63</v>
      </c>
      <c r="BJ51" s="208" t="s">
        <v>71</v>
      </c>
      <c r="BK51" s="208"/>
      <c r="BL51" s="218">
        <f t="shared" si="6"/>
        <v>25</v>
      </c>
      <c r="BM51" s="242">
        <v>51</v>
      </c>
      <c r="BN51" s="242">
        <v>5</v>
      </c>
      <c r="BO51" s="242" t="s">
        <v>69</v>
      </c>
      <c r="BP51" s="242" t="s">
        <v>71</v>
      </c>
      <c r="BQ51" s="242">
        <v>80</v>
      </c>
      <c r="BR51" s="242">
        <v>69</v>
      </c>
      <c r="BS51" s="242"/>
      <c r="BT51" s="242">
        <v>50</v>
      </c>
      <c r="BU51" s="242">
        <v>20</v>
      </c>
      <c r="BV51" s="242" t="s">
        <v>68</v>
      </c>
      <c r="BW51" s="242" t="s">
        <v>106</v>
      </c>
      <c r="BX51" s="242">
        <v>83</v>
      </c>
      <c r="BY51" s="242">
        <v>48</v>
      </c>
      <c r="BZ51" s="242"/>
      <c r="CA51" s="295">
        <f t="shared" si="10"/>
        <v>12.5</v>
      </c>
      <c r="CB51" s="168"/>
      <c r="CC51" s="168"/>
      <c r="CD51" s="90"/>
      <c r="CE51" s="90">
        <v>0</v>
      </c>
      <c r="CF51" s="90">
        <v>0</v>
      </c>
      <c r="CG51" s="90">
        <v>0</v>
      </c>
      <c r="CH51" s="168">
        <v>30</v>
      </c>
      <c r="CI51" s="168" t="s">
        <v>70</v>
      </c>
      <c r="CJ51" s="168">
        <v>30</v>
      </c>
      <c r="CK51" s="168" t="s">
        <v>70</v>
      </c>
      <c r="CL51" s="89">
        <f t="shared" si="20"/>
        <v>30</v>
      </c>
      <c r="CM51" s="179">
        <v>10</v>
      </c>
      <c r="CN51" s="177" t="s">
        <v>71</v>
      </c>
      <c r="CO51" s="177">
        <v>52</v>
      </c>
      <c r="CP51" s="177"/>
      <c r="CQ51" s="179">
        <v>10</v>
      </c>
      <c r="CR51" s="177" t="s">
        <v>71</v>
      </c>
      <c r="CS51" s="177">
        <v>62</v>
      </c>
      <c r="CT51" s="177"/>
      <c r="CU51" s="89">
        <f t="shared" si="4"/>
        <v>10</v>
      </c>
      <c r="CV51" s="199" t="s">
        <v>776</v>
      </c>
      <c r="CW51" s="200">
        <v>0</v>
      </c>
      <c r="CX51" s="200" t="s">
        <v>769</v>
      </c>
      <c r="CY51" s="200">
        <v>54</v>
      </c>
      <c r="CZ51" s="199" t="s">
        <v>770</v>
      </c>
      <c r="DA51" s="201"/>
      <c r="DB51" s="199" t="s">
        <v>776</v>
      </c>
      <c r="DC51" s="200">
        <v>0</v>
      </c>
      <c r="DD51" s="200" t="s">
        <v>769</v>
      </c>
      <c r="DE51" s="200">
        <v>51</v>
      </c>
      <c r="DF51" s="199">
        <v>43930</v>
      </c>
      <c r="DG51" s="203"/>
      <c r="DH51" s="89">
        <f t="shared" si="7"/>
        <v>0</v>
      </c>
      <c r="DI51" s="241">
        <v>44403</v>
      </c>
      <c r="DJ51" s="242">
        <v>10</v>
      </c>
      <c r="DK51" s="242" t="s">
        <v>769</v>
      </c>
      <c r="DL51" s="242">
        <v>54</v>
      </c>
      <c r="DM51" s="243"/>
      <c r="DN51" s="241">
        <v>44405</v>
      </c>
      <c r="DO51" s="242">
        <v>70</v>
      </c>
      <c r="DP51" s="242" t="s">
        <v>769</v>
      </c>
      <c r="DQ51" s="242">
        <v>61</v>
      </c>
      <c r="DR51" s="128" t="s">
        <v>841</v>
      </c>
      <c r="DS51" s="89">
        <f t="shared" si="19"/>
        <v>40</v>
      </c>
      <c r="DT51" s="180">
        <f t="shared" si="8"/>
        <v>15.4</v>
      </c>
    </row>
    <row r="52" spans="1:124" ht="15.75" customHeight="1" x14ac:dyDescent="0.35">
      <c r="B52">
        <v>119</v>
      </c>
      <c r="C52" s="165">
        <v>119</v>
      </c>
      <c r="D52" s="148" t="s">
        <v>217</v>
      </c>
      <c r="E52" s="129" t="s">
        <v>56</v>
      </c>
      <c r="F52" s="130" t="s">
        <v>218</v>
      </c>
      <c r="G52" s="90">
        <v>1</v>
      </c>
      <c r="H52" s="90" t="s">
        <v>63</v>
      </c>
      <c r="I52" s="89" t="s">
        <v>134</v>
      </c>
      <c r="J52" s="90"/>
      <c r="K52" s="168"/>
      <c r="L52" s="169" t="s">
        <v>141</v>
      </c>
      <c r="M52" s="175">
        <v>1</v>
      </c>
      <c r="N52" s="174" t="s">
        <v>63</v>
      </c>
      <c r="O52" s="169"/>
      <c r="P52" s="136">
        <v>0.5</v>
      </c>
      <c r="Q52" s="176">
        <v>0</v>
      </c>
      <c r="R52" s="176" t="s">
        <v>63</v>
      </c>
      <c r="S52" s="177"/>
      <c r="T52" s="176">
        <v>5</v>
      </c>
      <c r="U52" s="176" t="s">
        <v>63</v>
      </c>
      <c r="V52" s="177"/>
      <c r="W52" s="136">
        <f t="shared" si="15"/>
        <v>2.5</v>
      </c>
      <c r="X52" s="89">
        <v>0</v>
      </c>
      <c r="Y52" s="89" t="s">
        <v>63</v>
      </c>
      <c r="Z52" s="89"/>
      <c r="AA52" s="89">
        <v>0</v>
      </c>
      <c r="AB52" s="89" t="s">
        <v>63</v>
      </c>
      <c r="AC52" s="89"/>
      <c r="AD52" s="136">
        <f t="shared" si="1"/>
        <v>0</v>
      </c>
      <c r="AE52" s="151">
        <v>2</v>
      </c>
      <c r="AF52" s="155" t="s">
        <v>63</v>
      </c>
      <c r="AG52" s="153"/>
      <c r="AH52" s="151">
        <v>0</v>
      </c>
      <c r="AI52" s="152" t="s">
        <v>63</v>
      </c>
      <c r="AJ52" s="152"/>
      <c r="AK52" s="178">
        <f t="shared" si="5"/>
        <v>1</v>
      </c>
      <c r="AL52" s="128"/>
      <c r="AM52" s="128"/>
      <c r="AN52" s="128"/>
      <c r="AO52" s="128"/>
      <c r="AP52" s="128"/>
      <c r="AQ52" s="128"/>
      <c r="AR52" s="128"/>
      <c r="AS52" s="90">
        <v>10</v>
      </c>
      <c r="AT52" s="90" t="s">
        <v>83</v>
      </c>
      <c r="AU52" s="90"/>
      <c r="AV52" s="90">
        <v>10</v>
      </c>
      <c r="AW52" s="90" t="s">
        <v>69</v>
      </c>
      <c r="AX52" s="90"/>
      <c r="AY52" s="136">
        <f t="shared" si="14"/>
        <v>15</v>
      </c>
      <c r="AZ52" s="207">
        <v>57</v>
      </c>
      <c r="BA52" s="208">
        <v>10</v>
      </c>
      <c r="BB52" s="208">
        <v>40</v>
      </c>
      <c r="BC52" s="208"/>
      <c r="BD52" s="208" t="s">
        <v>71</v>
      </c>
      <c r="BE52" s="208"/>
      <c r="BF52" s="207">
        <v>58</v>
      </c>
      <c r="BG52" s="208">
        <v>30</v>
      </c>
      <c r="BH52" s="208">
        <v>30</v>
      </c>
      <c r="BI52" s="208" t="s">
        <v>63</v>
      </c>
      <c r="BJ52" s="208" t="s">
        <v>71</v>
      </c>
      <c r="BK52" s="208"/>
      <c r="BL52" s="218">
        <f t="shared" si="6"/>
        <v>35</v>
      </c>
      <c r="BM52" s="248"/>
      <c r="BN52" s="248"/>
      <c r="BO52" s="248"/>
      <c r="BP52" s="248"/>
      <c r="BQ52" s="248"/>
      <c r="BR52" s="248"/>
      <c r="BS52" s="248"/>
      <c r="BT52" s="248"/>
      <c r="BU52" s="248"/>
      <c r="BV52" s="248"/>
      <c r="BW52" s="248"/>
      <c r="BX52" s="248"/>
      <c r="BY52" s="248"/>
      <c r="BZ52" s="248"/>
      <c r="CA52" s="295"/>
      <c r="CB52" s="168"/>
      <c r="CC52" s="168">
        <v>5</v>
      </c>
      <c r="CD52" s="90">
        <v>5</v>
      </c>
      <c r="CE52" s="90">
        <v>0</v>
      </c>
      <c r="CF52" s="90">
        <v>2</v>
      </c>
      <c r="CG52" s="90">
        <v>1</v>
      </c>
      <c r="CH52" s="168" t="s">
        <v>89</v>
      </c>
      <c r="CI52" s="168" t="s">
        <v>70</v>
      </c>
      <c r="CJ52" s="168">
        <v>10</v>
      </c>
      <c r="CK52" s="168" t="s">
        <v>70</v>
      </c>
      <c r="CL52" s="89">
        <f t="shared" si="20"/>
        <v>10</v>
      </c>
      <c r="CM52" s="179">
        <v>10</v>
      </c>
      <c r="CN52" s="177" t="s">
        <v>71</v>
      </c>
      <c r="CO52" s="177">
        <v>48</v>
      </c>
      <c r="CP52" s="177"/>
      <c r="CQ52" s="179">
        <v>10</v>
      </c>
      <c r="CR52" s="177" t="s">
        <v>71</v>
      </c>
      <c r="CS52" s="177">
        <v>40</v>
      </c>
      <c r="CT52" s="177"/>
      <c r="CU52" s="89">
        <f t="shared" si="4"/>
        <v>10</v>
      </c>
      <c r="CV52" s="199" t="s">
        <v>777</v>
      </c>
      <c r="CW52" s="200">
        <v>70</v>
      </c>
      <c r="CX52" s="200" t="s">
        <v>769</v>
      </c>
      <c r="CY52" s="200">
        <v>38</v>
      </c>
      <c r="CZ52" s="199" t="s">
        <v>783</v>
      </c>
      <c r="DA52" s="201"/>
      <c r="DB52" s="199" t="s">
        <v>776</v>
      </c>
      <c r="DC52" s="200" t="s">
        <v>131</v>
      </c>
      <c r="DD52" s="200" t="s">
        <v>769</v>
      </c>
      <c r="DE52" s="200">
        <v>29</v>
      </c>
      <c r="DF52" s="199" t="s">
        <v>783</v>
      </c>
      <c r="DG52" s="203" t="s">
        <v>787</v>
      </c>
      <c r="DH52" s="89">
        <f t="shared" si="7"/>
        <v>70</v>
      </c>
      <c r="DI52" s="93"/>
      <c r="DJ52" s="93"/>
      <c r="DK52" s="93"/>
      <c r="DL52" s="93"/>
      <c r="DM52" s="93"/>
      <c r="DN52" s="93"/>
      <c r="DO52" s="93"/>
      <c r="DP52" s="93"/>
      <c r="DQ52" s="93"/>
      <c r="DR52" s="93"/>
      <c r="DS52" s="89"/>
      <c r="DT52" s="180">
        <f t="shared" si="8"/>
        <v>13.764705882352942</v>
      </c>
    </row>
    <row r="53" spans="1:124" ht="15.75" customHeight="1" x14ac:dyDescent="0.35">
      <c r="B53">
        <v>120</v>
      </c>
      <c r="C53" s="165">
        <v>120</v>
      </c>
      <c r="D53" s="148" t="s">
        <v>219</v>
      </c>
      <c r="E53" s="129" t="s">
        <v>56</v>
      </c>
      <c r="F53" s="130" t="s">
        <v>218</v>
      </c>
      <c r="G53" s="90">
        <v>1</v>
      </c>
      <c r="H53" s="90" t="s">
        <v>63</v>
      </c>
      <c r="I53" s="89" t="s">
        <v>94</v>
      </c>
      <c r="J53" s="90">
        <v>0</v>
      </c>
      <c r="K53" s="168" t="s">
        <v>63</v>
      </c>
      <c r="L53" s="169"/>
      <c r="M53" s="175">
        <v>0</v>
      </c>
      <c r="N53" s="174" t="s">
        <v>63</v>
      </c>
      <c r="O53" s="169" t="s">
        <v>82</v>
      </c>
      <c r="P53" s="136">
        <v>0</v>
      </c>
      <c r="Q53" s="176">
        <v>0</v>
      </c>
      <c r="R53" s="176" t="s">
        <v>63</v>
      </c>
      <c r="S53" s="177" t="s">
        <v>67</v>
      </c>
      <c r="T53" s="176">
        <v>0</v>
      </c>
      <c r="U53" s="176" t="s">
        <v>63</v>
      </c>
      <c r="V53" s="177" t="s">
        <v>67</v>
      </c>
      <c r="W53" s="136">
        <f t="shared" si="15"/>
        <v>0</v>
      </c>
      <c r="X53" s="89">
        <v>0</v>
      </c>
      <c r="Y53" s="89" t="s">
        <v>63</v>
      </c>
      <c r="Z53" s="89" t="s">
        <v>67</v>
      </c>
      <c r="AA53" s="89">
        <v>0</v>
      </c>
      <c r="AB53" s="89" t="s">
        <v>63</v>
      </c>
      <c r="AC53" s="89" t="s">
        <v>67</v>
      </c>
      <c r="AD53" s="136">
        <f t="shared" si="1"/>
        <v>0</v>
      </c>
      <c r="AE53" s="151">
        <v>0</v>
      </c>
      <c r="AF53" s="152" t="s">
        <v>63</v>
      </c>
      <c r="AG53" s="153"/>
      <c r="AH53" s="151">
        <v>0</v>
      </c>
      <c r="AI53" s="154" t="s">
        <v>63</v>
      </c>
      <c r="AJ53" s="154"/>
      <c r="AK53" s="178">
        <f t="shared" si="5"/>
        <v>0</v>
      </c>
      <c r="AL53" s="128"/>
      <c r="AM53" s="128"/>
      <c r="AN53" s="128"/>
      <c r="AO53" s="128"/>
      <c r="AP53" s="128"/>
      <c r="AQ53" s="128"/>
      <c r="AR53" s="128"/>
      <c r="AS53" s="90">
        <v>20</v>
      </c>
      <c r="AT53" s="90" t="s">
        <v>68</v>
      </c>
      <c r="AU53" s="90"/>
      <c r="AV53" s="90">
        <v>5</v>
      </c>
      <c r="AW53" s="90" t="s">
        <v>63</v>
      </c>
      <c r="AX53" s="90"/>
      <c r="AY53" s="136">
        <f t="shared" si="14"/>
        <v>7.5</v>
      </c>
      <c r="AZ53" s="207">
        <v>60</v>
      </c>
      <c r="BA53" s="208" t="s">
        <v>809</v>
      </c>
      <c r="BB53" s="208">
        <v>10</v>
      </c>
      <c r="BC53" s="208"/>
      <c r="BD53" s="208" t="s">
        <v>71</v>
      </c>
      <c r="BE53" s="208"/>
      <c r="BF53" s="208" t="s">
        <v>122</v>
      </c>
      <c r="BG53" s="208" t="s">
        <v>122</v>
      </c>
      <c r="BH53" s="208" t="s">
        <v>122</v>
      </c>
      <c r="BI53" s="208"/>
      <c r="BJ53" s="208" t="s">
        <v>122</v>
      </c>
      <c r="BK53" s="208"/>
      <c r="BL53" s="218">
        <f t="shared" si="6"/>
        <v>10</v>
      </c>
      <c r="BM53" s="248"/>
      <c r="BN53" s="248"/>
      <c r="BO53" s="248"/>
      <c r="BP53" s="248"/>
      <c r="BQ53" s="248"/>
      <c r="BR53" s="248"/>
      <c r="BS53" s="248"/>
      <c r="BT53" s="248"/>
      <c r="BU53" s="248"/>
      <c r="BV53" s="248"/>
      <c r="BW53" s="248"/>
      <c r="BX53" s="248"/>
      <c r="BY53" s="248"/>
      <c r="BZ53" s="248"/>
      <c r="CA53" s="295"/>
      <c r="CB53" s="168">
        <v>10</v>
      </c>
      <c r="CC53" s="168">
        <v>20</v>
      </c>
      <c r="CD53" s="90">
        <v>15</v>
      </c>
      <c r="CE53" s="90">
        <v>0</v>
      </c>
      <c r="CF53" s="90">
        <v>0</v>
      </c>
      <c r="CG53" s="90">
        <v>0</v>
      </c>
      <c r="CH53" s="168">
        <v>10</v>
      </c>
      <c r="CI53" s="168" t="s">
        <v>123</v>
      </c>
      <c r="CJ53" s="168">
        <v>20</v>
      </c>
      <c r="CK53" s="168" t="s">
        <v>70</v>
      </c>
      <c r="CL53" s="89">
        <f t="shared" si="20"/>
        <v>15</v>
      </c>
      <c r="CM53" s="179">
        <v>1</v>
      </c>
      <c r="CN53" s="177" t="s">
        <v>71</v>
      </c>
      <c r="CO53" s="177">
        <v>66</v>
      </c>
      <c r="CP53" s="177" t="s">
        <v>220</v>
      </c>
      <c r="CQ53" s="179">
        <v>1</v>
      </c>
      <c r="CR53" s="177" t="s">
        <v>71</v>
      </c>
      <c r="CS53" s="177">
        <v>76</v>
      </c>
      <c r="CT53" s="177" t="s">
        <v>220</v>
      </c>
      <c r="CU53" s="89">
        <f t="shared" si="4"/>
        <v>1</v>
      </c>
      <c r="CV53" s="199" t="s">
        <v>131</v>
      </c>
      <c r="CW53" s="204" t="s">
        <v>131</v>
      </c>
      <c r="CX53" s="204" t="s">
        <v>131</v>
      </c>
      <c r="CY53" s="204" t="s">
        <v>131</v>
      </c>
      <c r="CZ53" s="199" t="s">
        <v>131</v>
      </c>
      <c r="DA53" s="201" t="s">
        <v>780</v>
      </c>
      <c r="DB53" s="199" t="s">
        <v>772</v>
      </c>
      <c r="DC53" s="200">
        <v>0</v>
      </c>
      <c r="DD53" s="200" t="s">
        <v>769</v>
      </c>
      <c r="DE53" s="200">
        <v>43</v>
      </c>
      <c r="DF53" s="199" t="s">
        <v>770</v>
      </c>
      <c r="DG53" s="203" t="s">
        <v>780</v>
      </c>
      <c r="DH53" s="89">
        <f t="shared" si="7"/>
        <v>0</v>
      </c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89"/>
      <c r="DT53" s="180">
        <f t="shared" si="8"/>
        <v>9.1052631578947363</v>
      </c>
    </row>
    <row r="54" spans="1:124" ht="15.75" customHeight="1" x14ac:dyDescent="0.35">
      <c r="B54">
        <v>121</v>
      </c>
      <c r="C54" s="165">
        <v>121</v>
      </c>
      <c r="D54" s="148" t="s">
        <v>221</v>
      </c>
      <c r="E54" s="129" t="s">
        <v>56</v>
      </c>
      <c r="F54" s="130" t="s">
        <v>218</v>
      </c>
      <c r="G54" s="90">
        <v>1</v>
      </c>
      <c r="H54" s="90" t="s">
        <v>63</v>
      </c>
      <c r="I54" s="89" t="s">
        <v>94</v>
      </c>
      <c r="J54" s="90">
        <v>0</v>
      </c>
      <c r="K54" s="174" t="s">
        <v>63</v>
      </c>
      <c r="L54" s="169"/>
      <c r="M54" s="175">
        <v>0</v>
      </c>
      <c r="N54" s="174" t="s">
        <v>63</v>
      </c>
      <c r="O54" s="169"/>
      <c r="P54" s="136">
        <v>0</v>
      </c>
      <c r="Q54" s="176">
        <v>0</v>
      </c>
      <c r="R54" s="176" t="s">
        <v>63</v>
      </c>
      <c r="S54" s="177" t="s">
        <v>67</v>
      </c>
      <c r="T54" s="176">
        <v>0</v>
      </c>
      <c r="U54" s="176" t="s">
        <v>63</v>
      </c>
      <c r="V54" s="177" t="s">
        <v>67</v>
      </c>
      <c r="W54" s="136">
        <f t="shared" si="15"/>
        <v>0</v>
      </c>
      <c r="X54" s="89">
        <v>1</v>
      </c>
      <c r="Y54" s="89" t="s">
        <v>63</v>
      </c>
      <c r="Z54" s="89" t="s">
        <v>67</v>
      </c>
      <c r="AA54" s="89">
        <v>0</v>
      </c>
      <c r="AB54" s="89" t="s">
        <v>63</v>
      </c>
      <c r="AC54" s="89" t="s">
        <v>67</v>
      </c>
      <c r="AD54" s="136">
        <f t="shared" si="1"/>
        <v>0.5</v>
      </c>
      <c r="AE54" s="151">
        <v>0</v>
      </c>
      <c r="AF54" s="155" t="s">
        <v>63</v>
      </c>
      <c r="AG54" s="153"/>
      <c r="AH54" s="151">
        <v>0</v>
      </c>
      <c r="AI54" s="154" t="s">
        <v>63</v>
      </c>
      <c r="AJ54" s="154"/>
      <c r="AK54" s="178">
        <f t="shared" si="5"/>
        <v>0</v>
      </c>
      <c r="AL54" s="128"/>
      <c r="AM54" s="128"/>
      <c r="AN54" s="128"/>
      <c r="AO54" s="128"/>
      <c r="AP54" s="128"/>
      <c r="AQ54" s="128"/>
      <c r="AR54" s="128"/>
      <c r="AS54" s="90">
        <v>10</v>
      </c>
      <c r="AT54" s="90" t="s">
        <v>222</v>
      </c>
      <c r="AU54" s="90"/>
      <c r="AV54" s="90">
        <v>10</v>
      </c>
      <c r="AW54" s="90" t="s">
        <v>69</v>
      </c>
      <c r="AX54" s="90"/>
      <c r="AY54" s="136">
        <f t="shared" si="14"/>
        <v>5</v>
      </c>
      <c r="AZ54" s="207">
        <v>60</v>
      </c>
      <c r="BA54" s="208">
        <v>10</v>
      </c>
      <c r="BB54" s="208">
        <v>10</v>
      </c>
      <c r="BC54" s="208" t="s">
        <v>63</v>
      </c>
      <c r="BD54" s="208" t="s">
        <v>71</v>
      </c>
      <c r="BE54" s="208"/>
      <c r="BF54" s="207">
        <v>63</v>
      </c>
      <c r="BG54" s="208" t="s">
        <v>809</v>
      </c>
      <c r="BH54" s="208">
        <v>5</v>
      </c>
      <c r="BI54" s="208" t="s">
        <v>63</v>
      </c>
      <c r="BJ54" s="208" t="s">
        <v>71</v>
      </c>
      <c r="BK54" s="208"/>
      <c r="BL54" s="218">
        <f t="shared" si="6"/>
        <v>7.5</v>
      </c>
      <c r="BM54" s="248"/>
      <c r="BN54" s="248"/>
      <c r="BO54" s="248"/>
      <c r="BP54" s="248"/>
      <c r="BQ54" s="248"/>
      <c r="BR54" s="248"/>
      <c r="BS54" s="248"/>
      <c r="BT54" s="248"/>
      <c r="BU54" s="248"/>
      <c r="BV54" s="248"/>
      <c r="BW54" s="248"/>
      <c r="BX54" s="248"/>
      <c r="BY54" s="248"/>
      <c r="BZ54" s="248"/>
      <c r="CA54" s="295"/>
      <c r="CB54" s="168">
        <v>0</v>
      </c>
      <c r="CC54" s="168">
        <v>0</v>
      </c>
      <c r="CD54" s="90">
        <v>0</v>
      </c>
      <c r="CE54" s="90">
        <v>0</v>
      </c>
      <c r="CF54" s="90">
        <v>0</v>
      </c>
      <c r="CG54" s="90">
        <v>0</v>
      </c>
      <c r="CH54" s="168">
        <v>5</v>
      </c>
      <c r="CI54" s="168" t="s">
        <v>70</v>
      </c>
      <c r="CJ54" s="90">
        <v>30</v>
      </c>
      <c r="CK54" s="168" t="s">
        <v>70</v>
      </c>
      <c r="CL54" s="89">
        <f t="shared" si="20"/>
        <v>17.5</v>
      </c>
      <c r="CM54" s="179">
        <v>10</v>
      </c>
      <c r="CN54" s="177" t="s">
        <v>71</v>
      </c>
      <c r="CO54" s="177">
        <v>62</v>
      </c>
      <c r="CP54" s="177"/>
      <c r="CQ54" s="179">
        <v>10</v>
      </c>
      <c r="CR54" s="177" t="s">
        <v>71</v>
      </c>
      <c r="CS54" s="177">
        <v>59</v>
      </c>
      <c r="CT54" s="177" t="s">
        <v>132</v>
      </c>
      <c r="CU54" s="89">
        <f t="shared" si="4"/>
        <v>10</v>
      </c>
      <c r="CV54" s="199">
        <v>43899</v>
      </c>
      <c r="CW54" s="200">
        <v>0</v>
      </c>
      <c r="CX54" s="200" t="s">
        <v>769</v>
      </c>
      <c r="CY54" s="200">
        <v>55</v>
      </c>
      <c r="CZ54" s="202" t="s">
        <v>131</v>
      </c>
      <c r="DA54" s="201" t="s">
        <v>786</v>
      </c>
      <c r="DB54" s="199">
        <v>44112</v>
      </c>
      <c r="DC54" s="200">
        <v>0</v>
      </c>
      <c r="DD54" s="200" t="s">
        <v>769</v>
      </c>
      <c r="DE54" s="200">
        <v>50</v>
      </c>
      <c r="DF54" s="199" t="s">
        <v>770</v>
      </c>
      <c r="DG54" s="203" t="s">
        <v>786</v>
      </c>
      <c r="DH54" s="89">
        <f t="shared" si="7"/>
        <v>0</v>
      </c>
      <c r="DI54" s="93"/>
      <c r="DJ54" s="93"/>
      <c r="DK54" s="93"/>
      <c r="DL54" s="93"/>
      <c r="DM54" s="93"/>
      <c r="DN54" s="93"/>
      <c r="DO54" s="93"/>
      <c r="DP54" s="93"/>
      <c r="DQ54" s="93"/>
      <c r="DR54" s="93"/>
      <c r="DS54" s="89"/>
      <c r="DT54" s="180">
        <f t="shared" si="8"/>
        <v>6.7142857142857144</v>
      </c>
    </row>
    <row r="55" spans="1:124" ht="15.75" customHeight="1" x14ac:dyDescent="0.35">
      <c r="B55">
        <v>124</v>
      </c>
      <c r="C55" s="165">
        <v>124</v>
      </c>
      <c r="D55" s="148" t="s">
        <v>223</v>
      </c>
      <c r="E55" s="129" t="s">
        <v>56</v>
      </c>
      <c r="F55" s="130" t="s">
        <v>224</v>
      </c>
      <c r="G55" s="90">
        <v>15</v>
      </c>
      <c r="H55" s="90" t="s">
        <v>69</v>
      </c>
      <c r="I55" s="89" t="s">
        <v>94</v>
      </c>
      <c r="J55" s="90">
        <v>5</v>
      </c>
      <c r="K55" s="168" t="s">
        <v>69</v>
      </c>
      <c r="L55" s="169"/>
      <c r="M55" s="175">
        <v>5</v>
      </c>
      <c r="N55" s="174" t="s">
        <v>63</v>
      </c>
      <c r="O55" s="169"/>
      <c r="P55" s="136">
        <v>5</v>
      </c>
      <c r="Q55" s="176">
        <v>30</v>
      </c>
      <c r="R55" s="176" t="s">
        <v>83</v>
      </c>
      <c r="S55" s="177"/>
      <c r="T55" s="176">
        <v>1</v>
      </c>
      <c r="U55" s="176" t="s">
        <v>63</v>
      </c>
      <c r="V55" s="177" t="s">
        <v>151</v>
      </c>
      <c r="W55" s="136">
        <f t="shared" si="15"/>
        <v>15.5</v>
      </c>
      <c r="X55" s="89">
        <v>5</v>
      </c>
      <c r="Y55" s="89" t="s">
        <v>63</v>
      </c>
      <c r="Z55" s="89"/>
      <c r="AA55" s="89">
        <v>1</v>
      </c>
      <c r="AB55" s="89" t="s">
        <v>63</v>
      </c>
      <c r="AC55" s="89"/>
      <c r="AD55" s="136">
        <f t="shared" si="1"/>
        <v>3</v>
      </c>
      <c r="AE55" s="151">
        <v>15</v>
      </c>
      <c r="AF55" s="152" t="s">
        <v>69</v>
      </c>
      <c r="AG55" s="153" t="s">
        <v>747</v>
      </c>
      <c r="AH55" s="156">
        <v>30</v>
      </c>
      <c r="AI55" s="154" t="s">
        <v>83</v>
      </c>
      <c r="AJ55" s="154"/>
      <c r="AK55" s="178">
        <f t="shared" si="5"/>
        <v>22.5</v>
      </c>
      <c r="AL55" s="239">
        <v>40</v>
      </c>
      <c r="AM55" s="239" t="s">
        <v>83</v>
      </c>
      <c r="AN55" s="239"/>
      <c r="AO55" s="239">
        <v>50</v>
      </c>
      <c r="AP55" s="239" t="s">
        <v>68</v>
      </c>
      <c r="AQ55" s="239" t="s">
        <v>415</v>
      </c>
      <c r="AR55" s="128">
        <f t="shared" si="9"/>
        <v>45</v>
      </c>
      <c r="AS55" s="90">
        <v>0</v>
      </c>
      <c r="AT55" s="90" t="s">
        <v>63</v>
      </c>
      <c r="AU55" s="90"/>
      <c r="AV55" s="90">
        <v>5</v>
      </c>
      <c r="AW55" s="90" t="s">
        <v>69</v>
      </c>
      <c r="AX55" s="90"/>
      <c r="AY55" s="136">
        <f t="shared" si="14"/>
        <v>7.5</v>
      </c>
      <c r="AZ55" s="210">
        <v>70</v>
      </c>
      <c r="BA55" s="208" t="s">
        <v>809</v>
      </c>
      <c r="BB55" s="208">
        <v>5</v>
      </c>
      <c r="BC55" s="208"/>
      <c r="BD55" s="208" t="s">
        <v>71</v>
      </c>
      <c r="BE55" s="208" t="s">
        <v>378</v>
      </c>
      <c r="BF55" s="207">
        <v>62</v>
      </c>
      <c r="BG55" s="208">
        <v>20</v>
      </c>
      <c r="BH55" s="208">
        <v>20</v>
      </c>
      <c r="BI55" s="208" t="s">
        <v>63</v>
      </c>
      <c r="BJ55" s="208" t="s">
        <v>71</v>
      </c>
      <c r="BK55" s="208" t="s">
        <v>185</v>
      </c>
      <c r="BL55" s="218">
        <f t="shared" si="6"/>
        <v>12.5</v>
      </c>
      <c r="BM55" s="242">
        <v>51</v>
      </c>
      <c r="BN55" s="242" t="s">
        <v>946</v>
      </c>
      <c r="BO55" s="242"/>
      <c r="BP55" s="242" t="s">
        <v>71</v>
      </c>
      <c r="BQ55" s="242">
        <v>87</v>
      </c>
      <c r="BR55" s="242">
        <v>84</v>
      </c>
      <c r="BS55" s="242"/>
      <c r="BT55" s="242">
        <v>55</v>
      </c>
      <c r="BU55" s="242">
        <v>0</v>
      </c>
      <c r="BV55" s="242"/>
      <c r="BW55" s="242" t="s">
        <v>71</v>
      </c>
      <c r="BX55" s="242">
        <v>88</v>
      </c>
      <c r="BY55" s="242">
        <v>60</v>
      </c>
      <c r="BZ55" s="242"/>
      <c r="CA55" s="295">
        <f t="shared" si="10"/>
        <v>0</v>
      </c>
      <c r="CB55" s="168">
        <v>20</v>
      </c>
      <c r="CC55" s="168"/>
      <c r="CD55" s="90">
        <v>20</v>
      </c>
      <c r="CE55" s="90">
        <v>0</v>
      </c>
      <c r="CF55" s="90">
        <v>0</v>
      </c>
      <c r="CG55" s="90">
        <v>0</v>
      </c>
      <c r="CH55" s="168" t="s">
        <v>89</v>
      </c>
      <c r="CI55" s="168" t="s">
        <v>70</v>
      </c>
      <c r="CJ55" s="168">
        <v>20</v>
      </c>
      <c r="CK55" s="168" t="s">
        <v>70</v>
      </c>
      <c r="CL55" s="89">
        <f t="shared" si="20"/>
        <v>20</v>
      </c>
      <c r="CM55" s="179">
        <v>10</v>
      </c>
      <c r="CN55" s="177" t="s">
        <v>71</v>
      </c>
      <c r="CO55" s="177">
        <v>49</v>
      </c>
      <c r="CP55" s="177"/>
      <c r="CQ55" s="179">
        <v>30</v>
      </c>
      <c r="CR55" s="177" t="s">
        <v>71</v>
      </c>
      <c r="CS55" s="177">
        <v>33</v>
      </c>
      <c r="CT55" s="177" t="s">
        <v>132</v>
      </c>
      <c r="CU55" s="89">
        <f t="shared" si="4"/>
        <v>20</v>
      </c>
      <c r="CV55" s="199" t="s">
        <v>776</v>
      </c>
      <c r="CW55" s="200" t="s">
        <v>131</v>
      </c>
      <c r="CX55" s="200" t="s">
        <v>769</v>
      </c>
      <c r="CY55" s="200">
        <v>43</v>
      </c>
      <c r="CZ55" s="199" t="s">
        <v>783</v>
      </c>
      <c r="DA55" s="201" t="s">
        <v>779</v>
      </c>
      <c r="DB55" s="199" t="s">
        <v>777</v>
      </c>
      <c r="DC55" s="200">
        <v>0</v>
      </c>
      <c r="DD55" s="200" t="s">
        <v>769</v>
      </c>
      <c r="DE55" s="200">
        <v>48</v>
      </c>
      <c r="DF55" s="199" t="s">
        <v>783</v>
      </c>
      <c r="DG55" s="203"/>
      <c r="DH55" s="89">
        <f t="shared" si="7"/>
        <v>0</v>
      </c>
      <c r="DI55" s="241">
        <v>44405</v>
      </c>
      <c r="DJ55" s="242">
        <v>30</v>
      </c>
      <c r="DK55" s="242" t="s">
        <v>769</v>
      </c>
      <c r="DL55" s="242">
        <v>76</v>
      </c>
      <c r="DM55" s="243" t="s">
        <v>842</v>
      </c>
      <c r="DN55" s="241">
        <v>44398</v>
      </c>
      <c r="DO55" s="242">
        <v>30</v>
      </c>
      <c r="DP55" s="242" t="s">
        <v>769</v>
      </c>
      <c r="DQ55" s="242">
        <v>66</v>
      </c>
      <c r="DR55" s="128"/>
      <c r="DS55" s="89">
        <f t="shared" si="19"/>
        <v>30</v>
      </c>
      <c r="DT55" s="180">
        <f t="shared" si="8"/>
        <v>16.086956521739129</v>
      </c>
    </row>
    <row r="56" spans="1:124" ht="15.75" customHeight="1" x14ac:dyDescent="0.35">
      <c r="B56">
        <v>125</v>
      </c>
      <c r="C56" s="165">
        <v>125</v>
      </c>
      <c r="D56" s="148" t="s">
        <v>225</v>
      </c>
      <c r="E56" s="129" t="s">
        <v>56</v>
      </c>
      <c r="F56" s="130" t="s">
        <v>224</v>
      </c>
      <c r="G56" s="90">
        <v>10</v>
      </c>
      <c r="H56" s="90" t="s">
        <v>69</v>
      </c>
      <c r="I56" s="89" t="s">
        <v>226</v>
      </c>
      <c r="J56" s="90">
        <v>1</v>
      </c>
      <c r="K56" s="90" t="s">
        <v>63</v>
      </c>
      <c r="L56" s="89"/>
      <c r="M56" s="90"/>
      <c r="N56" s="174"/>
      <c r="O56" s="169" t="s">
        <v>103</v>
      </c>
      <c r="P56" s="136">
        <v>0.5</v>
      </c>
      <c r="Q56" s="176">
        <v>12</v>
      </c>
      <c r="R56" s="176" t="s">
        <v>69</v>
      </c>
      <c r="S56" s="177"/>
      <c r="T56" s="176">
        <v>15</v>
      </c>
      <c r="U56" s="176" t="s">
        <v>69</v>
      </c>
      <c r="V56" s="177" t="s">
        <v>151</v>
      </c>
      <c r="W56" s="136">
        <f t="shared" si="15"/>
        <v>13.5</v>
      </c>
      <c r="X56" s="89">
        <v>1</v>
      </c>
      <c r="Y56" s="89" t="s">
        <v>63</v>
      </c>
      <c r="Z56" s="89"/>
      <c r="AA56" s="89">
        <v>0</v>
      </c>
      <c r="AB56" s="89" t="s">
        <v>63</v>
      </c>
      <c r="AC56" s="89" t="s">
        <v>104</v>
      </c>
      <c r="AD56" s="136">
        <f t="shared" si="1"/>
        <v>0.5</v>
      </c>
      <c r="AE56" s="151">
        <v>1</v>
      </c>
      <c r="AF56" s="155" t="s">
        <v>63</v>
      </c>
      <c r="AG56" s="153"/>
      <c r="AH56" s="151">
        <v>3</v>
      </c>
      <c r="AI56" s="152" t="s">
        <v>63</v>
      </c>
      <c r="AJ56" s="152"/>
      <c r="AK56" s="178">
        <f t="shared" si="5"/>
        <v>2</v>
      </c>
      <c r="AL56" s="239">
        <v>15</v>
      </c>
      <c r="AM56" s="239" t="s">
        <v>69</v>
      </c>
      <c r="AN56" s="239" t="s">
        <v>835</v>
      </c>
      <c r="AO56" s="239">
        <v>30</v>
      </c>
      <c r="AP56" s="239" t="s">
        <v>83</v>
      </c>
      <c r="AQ56" s="239" t="s">
        <v>835</v>
      </c>
      <c r="AR56" s="128">
        <f t="shared" si="9"/>
        <v>22.5</v>
      </c>
      <c r="AS56" s="90">
        <v>10</v>
      </c>
      <c r="AT56" s="90" t="s">
        <v>69</v>
      </c>
      <c r="AU56" s="90"/>
      <c r="AV56" s="90">
        <v>10</v>
      </c>
      <c r="AW56" s="90" t="s">
        <v>63</v>
      </c>
      <c r="AX56" s="90"/>
      <c r="AY56" s="136">
        <f t="shared" si="14"/>
        <v>7.5</v>
      </c>
      <c r="AZ56" s="207">
        <v>57</v>
      </c>
      <c r="BA56" s="208">
        <v>10</v>
      </c>
      <c r="BB56" s="208">
        <v>25</v>
      </c>
      <c r="BC56" s="208" t="s">
        <v>63</v>
      </c>
      <c r="BD56" s="208" t="s">
        <v>71</v>
      </c>
      <c r="BE56" s="208"/>
      <c r="BF56" s="207">
        <v>58</v>
      </c>
      <c r="BG56" s="208">
        <v>20</v>
      </c>
      <c r="BH56" s="208">
        <v>30</v>
      </c>
      <c r="BI56" s="208" t="s">
        <v>63</v>
      </c>
      <c r="BJ56" s="208" t="s">
        <v>71</v>
      </c>
      <c r="BK56" s="208"/>
      <c r="BL56" s="218">
        <f t="shared" si="6"/>
        <v>27.5</v>
      </c>
      <c r="BM56" s="242">
        <v>51</v>
      </c>
      <c r="BN56" s="242">
        <v>0</v>
      </c>
      <c r="BO56" s="242"/>
      <c r="BP56" s="242" t="s">
        <v>71</v>
      </c>
      <c r="BQ56" s="242">
        <v>80</v>
      </c>
      <c r="BR56" s="242">
        <v>71</v>
      </c>
      <c r="BS56" s="242"/>
      <c r="BT56" s="242">
        <v>49</v>
      </c>
      <c r="BU56" s="242">
        <v>0</v>
      </c>
      <c r="BV56" s="242"/>
      <c r="BW56" s="242" t="s">
        <v>106</v>
      </c>
      <c r="BX56" s="242">
        <v>77</v>
      </c>
      <c r="BY56" s="242">
        <v>56</v>
      </c>
      <c r="BZ56" s="242"/>
      <c r="CA56" s="295">
        <f t="shared" si="10"/>
        <v>0</v>
      </c>
      <c r="CB56" s="168">
        <v>5</v>
      </c>
      <c r="CC56" s="168">
        <v>10</v>
      </c>
      <c r="CD56" s="90">
        <v>7.5</v>
      </c>
      <c r="CE56" s="90">
        <v>0</v>
      </c>
      <c r="CF56" s="90">
        <v>0</v>
      </c>
      <c r="CG56" s="90">
        <v>0</v>
      </c>
      <c r="CH56" s="168" t="s">
        <v>89</v>
      </c>
      <c r="CI56" s="168" t="s">
        <v>70</v>
      </c>
      <c r="CJ56" s="168">
        <v>40</v>
      </c>
      <c r="CK56" s="168" t="s">
        <v>70</v>
      </c>
      <c r="CL56" s="89">
        <f t="shared" si="20"/>
        <v>40</v>
      </c>
      <c r="CM56" s="179">
        <v>0</v>
      </c>
      <c r="CN56" s="177" t="s">
        <v>71</v>
      </c>
      <c r="CO56" s="177">
        <v>67</v>
      </c>
      <c r="CP56" s="177"/>
      <c r="CQ56" s="179">
        <v>10</v>
      </c>
      <c r="CR56" s="177" t="s">
        <v>71</v>
      </c>
      <c r="CS56" s="177">
        <v>60</v>
      </c>
      <c r="CT56" s="177"/>
      <c r="CU56" s="89">
        <f t="shared" si="4"/>
        <v>5</v>
      </c>
      <c r="CV56" s="199" t="s">
        <v>782</v>
      </c>
      <c r="CW56" s="200" t="s">
        <v>131</v>
      </c>
      <c r="CX56" s="200" t="s">
        <v>769</v>
      </c>
      <c r="CY56" s="200">
        <v>46</v>
      </c>
      <c r="CZ56" s="199" t="s">
        <v>783</v>
      </c>
      <c r="DA56" s="201"/>
      <c r="DB56" s="199" t="s">
        <v>794</v>
      </c>
      <c r="DC56" s="200" t="s">
        <v>131</v>
      </c>
      <c r="DD56" s="200" t="s">
        <v>769</v>
      </c>
      <c r="DE56" s="200">
        <v>40</v>
      </c>
      <c r="DF56" s="199" t="s">
        <v>783</v>
      </c>
      <c r="DG56" s="203"/>
      <c r="DH56" s="89"/>
      <c r="DI56" s="241">
        <v>44396</v>
      </c>
      <c r="DJ56" s="242">
        <v>5</v>
      </c>
      <c r="DK56" s="242" t="s">
        <v>769</v>
      </c>
      <c r="DL56" s="242">
        <v>65</v>
      </c>
      <c r="DM56" s="243" t="s">
        <v>843</v>
      </c>
      <c r="DN56" s="241">
        <v>44396</v>
      </c>
      <c r="DO56" s="242">
        <v>20</v>
      </c>
      <c r="DP56" s="242" t="s">
        <v>769</v>
      </c>
      <c r="DQ56" s="242">
        <v>65</v>
      </c>
      <c r="DR56" s="128"/>
      <c r="DS56" s="89">
        <f t="shared" si="19"/>
        <v>12.5</v>
      </c>
      <c r="DT56" s="180">
        <f t="shared" si="8"/>
        <v>13.173913043478262</v>
      </c>
    </row>
    <row r="57" spans="1:124" ht="15.75" customHeight="1" x14ac:dyDescent="0.35">
      <c r="A57" t="s">
        <v>81</v>
      </c>
      <c r="B57">
        <v>126</v>
      </c>
      <c r="C57" s="165">
        <v>126</v>
      </c>
      <c r="D57" s="148" t="s">
        <v>227</v>
      </c>
      <c r="E57" s="129" t="s">
        <v>56</v>
      </c>
      <c r="F57" s="130" t="s">
        <v>224</v>
      </c>
      <c r="G57" s="90">
        <v>10</v>
      </c>
      <c r="H57" s="90" t="s">
        <v>69</v>
      </c>
      <c r="I57" s="169" t="s">
        <v>140</v>
      </c>
      <c r="J57" s="90">
        <v>0</v>
      </c>
      <c r="K57" s="90" t="s">
        <v>63</v>
      </c>
      <c r="L57" s="89"/>
      <c r="M57" s="175">
        <v>1</v>
      </c>
      <c r="N57" s="174" t="s">
        <v>63</v>
      </c>
      <c r="O57" s="169"/>
      <c r="P57" s="136">
        <v>0.5</v>
      </c>
      <c r="Q57" s="176">
        <v>2</v>
      </c>
      <c r="R57" s="176" t="s">
        <v>63</v>
      </c>
      <c r="S57" s="177" t="s">
        <v>228</v>
      </c>
      <c r="T57" s="176">
        <v>0</v>
      </c>
      <c r="U57" s="176" t="s">
        <v>63</v>
      </c>
      <c r="V57" s="177" t="s">
        <v>151</v>
      </c>
      <c r="W57" s="136">
        <f t="shared" si="15"/>
        <v>1</v>
      </c>
      <c r="X57" s="89">
        <v>1</v>
      </c>
      <c r="Y57" s="89" t="s">
        <v>63</v>
      </c>
      <c r="Z57" s="89"/>
      <c r="AA57" s="89">
        <v>0</v>
      </c>
      <c r="AB57" s="89" t="s">
        <v>63</v>
      </c>
      <c r="AC57" s="89"/>
      <c r="AD57" s="136">
        <f t="shared" si="1"/>
        <v>0.5</v>
      </c>
      <c r="AE57" s="151">
        <v>1</v>
      </c>
      <c r="AF57" s="152" t="s">
        <v>63</v>
      </c>
      <c r="AG57" s="153"/>
      <c r="AH57" s="156">
        <v>1</v>
      </c>
      <c r="AI57" s="154" t="s">
        <v>63</v>
      </c>
      <c r="AJ57" s="154"/>
      <c r="AK57" s="178">
        <f t="shared" si="5"/>
        <v>1</v>
      </c>
      <c r="AL57" s="128"/>
      <c r="AM57" s="128"/>
      <c r="AN57" s="128"/>
      <c r="AO57" s="128"/>
      <c r="AP57" s="128"/>
      <c r="AQ57" s="128"/>
      <c r="AR57" s="128"/>
      <c r="AS57" s="90">
        <v>5</v>
      </c>
      <c r="AT57" s="90" t="s">
        <v>68</v>
      </c>
      <c r="AU57" s="90"/>
      <c r="AV57" s="90">
        <v>5</v>
      </c>
      <c r="AW57" s="90" t="s">
        <v>68</v>
      </c>
      <c r="AX57" s="90"/>
      <c r="AY57" s="136">
        <f t="shared" si="14"/>
        <v>12.5</v>
      </c>
      <c r="AZ57" s="207">
        <v>55</v>
      </c>
      <c r="BA57" s="208">
        <v>25</v>
      </c>
      <c r="BB57" s="208">
        <v>40</v>
      </c>
      <c r="BC57" s="208" t="s">
        <v>69</v>
      </c>
      <c r="BD57" s="208" t="s">
        <v>71</v>
      </c>
      <c r="BE57" s="208" t="s">
        <v>185</v>
      </c>
      <c r="BF57" s="208" t="s">
        <v>122</v>
      </c>
      <c r="BG57" s="208" t="s">
        <v>122</v>
      </c>
      <c r="BH57" s="208" t="s">
        <v>122</v>
      </c>
      <c r="BI57" s="208"/>
      <c r="BJ57" s="208" t="s">
        <v>122</v>
      </c>
      <c r="BK57" s="208"/>
      <c r="BL57" s="218">
        <f t="shared" si="6"/>
        <v>40</v>
      </c>
      <c r="BM57" s="248"/>
      <c r="BN57" s="248"/>
      <c r="BO57" s="248"/>
      <c r="BP57" s="248"/>
      <c r="BQ57" s="248"/>
      <c r="BR57" s="248"/>
      <c r="BS57" s="248"/>
      <c r="BT57" s="248"/>
      <c r="BU57" s="248"/>
      <c r="BV57" s="248"/>
      <c r="BW57" s="248"/>
      <c r="BX57" s="248"/>
      <c r="BY57" s="248"/>
      <c r="BZ57" s="248"/>
      <c r="CA57" s="295"/>
      <c r="CB57" s="168"/>
      <c r="CC57" s="168">
        <v>0</v>
      </c>
      <c r="CD57" s="90">
        <v>0</v>
      </c>
      <c r="CE57" s="90">
        <v>0</v>
      </c>
      <c r="CF57" s="90">
        <v>0</v>
      </c>
      <c r="CG57" s="90">
        <v>0</v>
      </c>
      <c r="CH57" s="168" t="s">
        <v>89</v>
      </c>
      <c r="CI57" s="168" t="s">
        <v>70</v>
      </c>
      <c r="CJ57" s="168" t="s">
        <v>89</v>
      </c>
      <c r="CK57" s="168" t="s">
        <v>70</v>
      </c>
      <c r="CL57" s="89"/>
      <c r="CM57" s="179">
        <v>20</v>
      </c>
      <c r="CN57" s="177" t="s">
        <v>71</v>
      </c>
      <c r="CO57" s="177">
        <v>49</v>
      </c>
      <c r="CP57" s="177"/>
      <c r="CQ57" s="179">
        <v>20</v>
      </c>
      <c r="CR57" s="177" t="s">
        <v>71</v>
      </c>
      <c r="CS57" s="177">
        <v>40</v>
      </c>
      <c r="CT57" s="177"/>
      <c r="CU57" s="89">
        <f t="shared" si="4"/>
        <v>20</v>
      </c>
      <c r="CV57" s="199">
        <v>44020</v>
      </c>
      <c r="CW57" s="200">
        <v>0</v>
      </c>
      <c r="CX57" s="200" t="s">
        <v>769</v>
      </c>
      <c r="CY57" s="200">
        <v>23</v>
      </c>
      <c r="CZ57" s="199">
        <v>43930</v>
      </c>
      <c r="DA57" s="201" t="s">
        <v>790</v>
      </c>
      <c r="DB57" s="199" t="s">
        <v>777</v>
      </c>
      <c r="DC57" s="200">
        <v>0</v>
      </c>
      <c r="DD57" s="200" t="s">
        <v>769</v>
      </c>
      <c r="DE57" s="200">
        <v>32</v>
      </c>
      <c r="DF57" s="199" t="s">
        <v>783</v>
      </c>
      <c r="DG57" s="203" t="s">
        <v>795</v>
      </c>
      <c r="DH57" s="89">
        <f t="shared" si="7"/>
        <v>0</v>
      </c>
      <c r="DI57" s="93"/>
      <c r="DJ57" s="93"/>
      <c r="DK57" s="93"/>
      <c r="DL57" s="93"/>
      <c r="DM57" s="93"/>
      <c r="DN57" s="93"/>
      <c r="DO57" s="93"/>
      <c r="DP57" s="93"/>
      <c r="DQ57" s="93"/>
      <c r="DR57" s="93"/>
      <c r="DS57" s="89"/>
      <c r="DT57" s="180">
        <f t="shared" si="8"/>
        <v>7.4117647058823533</v>
      </c>
    </row>
    <row r="58" spans="1:124" ht="15.75" customHeight="1" x14ac:dyDescent="0.35">
      <c r="B58">
        <v>127</v>
      </c>
      <c r="C58" s="165">
        <v>127</v>
      </c>
      <c r="D58" s="148" t="s">
        <v>229</v>
      </c>
      <c r="E58" s="129" t="s">
        <v>56</v>
      </c>
      <c r="F58" s="130" t="s">
        <v>224</v>
      </c>
      <c r="G58" s="90">
        <v>1</v>
      </c>
      <c r="H58" s="90" t="s">
        <v>63</v>
      </c>
      <c r="I58" s="169" t="s">
        <v>230</v>
      </c>
      <c r="J58" s="90">
        <v>0</v>
      </c>
      <c r="K58" s="174" t="s">
        <v>63</v>
      </c>
      <c r="L58" s="169"/>
      <c r="M58" s="175">
        <v>0</v>
      </c>
      <c r="N58" s="174" t="s">
        <v>63</v>
      </c>
      <c r="O58" s="169"/>
      <c r="P58" s="136">
        <v>0</v>
      </c>
      <c r="Q58" s="176">
        <v>0</v>
      </c>
      <c r="R58" s="176" t="s">
        <v>63</v>
      </c>
      <c r="S58" s="177" t="s">
        <v>231</v>
      </c>
      <c r="T58" s="176">
        <v>0</v>
      </c>
      <c r="U58" s="176" t="s">
        <v>63</v>
      </c>
      <c r="V58" s="177" t="s">
        <v>151</v>
      </c>
      <c r="W58" s="136">
        <f t="shared" si="15"/>
        <v>0</v>
      </c>
      <c r="X58" s="89">
        <v>1</v>
      </c>
      <c r="Y58" s="89" t="s">
        <v>63</v>
      </c>
      <c r="Z58" s="89"/>
      <c r="AA58" s="89">
        <v>0</v>
      </c>
      <c r="AB58" s="89" t="s">
        <v>63</v>
      </c>
      <c r="AC58" s="89"/>
      <c r="AD58" s="136">
        <f t="shared" si="1"/>
        <v>0.5</v>
      </c>
      <c r="AE58" s="93"/>
      <c r="AF58" s="93"/>
      <c r="AG58" s="93"/>
      <c r="AH58" s="93"/>
      <c r="AI58" s="93"/>
      <c r="AJ58" s="93"/>
      <c r="AK58" s="178"/>
      <c r="AL58" s="128"/>
      <c r="AM58" s="128"/>
      <c r="AN58" s="128"/>
      <c r="AO58" s="128"/>
      <c r="AP58" s="128"/>
      <c r="AQ58" s="128"/>
      <c r="AR58" s="128"/>
      <c r="AS58" s="90">
        <v>20</v>
      </c>
      <c r="AT58" s="90" t="s">
        <v>232</v>
      </c>
      <c r="AU58" s="90"/>
      <c r="AV58" s="90">
        <v>5</v>
      </c>
      <c r="AW58" s="90" t="s">
        <v>69</v>
      </c>
      <c r="AX58" s="90"/>
      <c r="AY58" s="136">
        <f t="shared" si="14"/>
        <v>5</v>
      </c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205"/>
      <c r="BL58" s="218"/>
      <c r="BM58" s="248"/>
      <c r="BN58" s="248"/>
      <c r="BO58" s="248"/>
      <c r="BP58" s="248"/>
      <c r="BQ58" s="248"/>
      <c r="BR58" s="248"/>
      <c r="BS58" s="248"/>
      <c r="BT58" s="248"/>
      <c r="BU58" s="248"/>
      <c r="BV58" s="248"/>
      <c r="BW58" s="248"/>
      <c r="BX58" s="248"/>
      <c r="BY58" s="248"/>
      <c r="BZ58" s="248"/>
      <c r="CA58" s="295"/>
      <c r="CB58" s="168">
        <v>0</v>
      </c>
      <c r="CC58" s="168">
        <v>5</v>
      </c>
      <c r="CD58" s="90">
        <v>2.5</v>
      </c>
      <c r="CE58" s="90">
        <v>0</v>
      </c>
      <c r="CF58" s="90">
        <v>0</v>
      </c>
      <c r="CG58" s="90">
        <v>0</v>
      </c>
      <c r="CH58" s="168" t="s">
        <v>89</v>
      </c>
      <c r="CI58" s="168" t="s">
        <v>70</v>
      </c>
      <c r="CJ58" s="168" t="s">
        <v>89</v>
      </c>
      <c r="CK58" s="168" t="s">
        <v>70</v>
      </c>
      <c r="CL58" s="89"/>
      <c r="CM58" s="179">
        <v>10</v>
      </c>
      <c r="CN58" s="177" t="s">
        <v>71</v>
      </c>
      <c r="CO58" s="177">
        <v>38</v>
      </c>
      <c r="CP58" s="177" t="s">
        <v>90</v>
      </c>
      <c r="CQ58" s="179">
        <v>0</v>
      </c>
      <c r="CR58" s="177" t="s">
        <v>71</v>
      </c>
      <c r="CS58" s="177" t="s">
        <v>233</v>
      </c>
      <c r="CT58" s="177" t="s">
        <v>234</v>
      </c>
      <c r="CU58" s="89">
        <f t="shared" si="4"/>
        <v>5</v>
      </c>
      <c r="CV58" s="93"/>
      <c r="CW58" s="93"/>
      <c r="CX58" s="93"/>
      <c r="CY58" s="93"/>
      <c r="CZ58" s="93"/>
      <c r="DA58" s="93"/>
      <c r="DB58" s="93"/>
      <c r="DC58" s="93"/>
      <c r="DD58" s="93"/>
      <c r="DE58" s="93"/>
      <c r="DF58" s="93"/>
      <c r="DG58" s="93"/>
      <c r="DH58" s="89"/>
      <c r="DI58" s="93"/>
      <c r="DJ58" s="93"/>
      <c r="DK58" s="93"/>
      <c r="DL58" s="93"/>
      <c r="DM58" s="93"/>
      <c r="DN58" s="93"/>
      <c r="DO58" s="93"/>
      <c r="DP58" s="93"/>
      <c r="DQ58" s="93"/>
      <c r="DR58" s="93"/>
      <c r="DS58" s="89"/>
      <c r="DT58" s="180">
        <f t="shared" si="8"/>
        <v>3.5</v>
      </c>
    </row>
    <row r="59" spans="1:124" ht="15.75" customHeight="1" x14ac:dyDescent="0.35">
      <c r="B59">
        <v>128</v>
      </c>
      <c r="C59" s="165">
        <v>128</v>
      </c>
      <c r="D59" s="148" t="s">
        <v>235</v>
      </c>
      <c r="E59" s="129" t="s">
        <v>56</v>
      </c>
      <c r="F59" s="130" t="s">
        <v>224</v>
      </c>
      <c r="G59" s="90"/>
      <c r="H59" s="90"/>
      <c r="I59" s="89" t="s">
        <v>122</v>
      </c>
      <c r="J59" s="90"/>
      <c r="K59" s="174"/>
      <c r="L59" s="169" t="s">
        <v>141</v>
      </c>
      <c r="M59" s="90"/>
      <c r="N59" s="174"/>
      <c r="O59" s="169" t="s">
        <v>141</v>
      </c>
      <c r="P59" s="136">
        <v>0</v>
      </c>
      <c r="Q59" s="176">
        <v>25</v>
      </c>
      <c r="R59" s="176" t="s">
        <v>83</v>
      </c>
      <c r="S59" s="177" t="s">
        <v>194</v>
      </c>
      <c r="T59" s="176">
        <v>15</v>
      </c>
      <c r="U59" s="176" t="s">
        <v>83</v>
      </c>
      <c r="V59" s="177"/>
      <c r="W59" s="136">
        <f t="shared" si="15"/>
        <v>20</v>
      </c>
      <c r="X59" s="89">
        <v>10</v>
      </c>
      <c r="Y59" s="89" t="s">
        <v>83</v>
      </c>
      <c r="Z59" s="89"/>
      <c r="AA59" s="89">
        <v>10</v>
      </c>
      <c r="AB59" s="89" t="s">
        <v>83</v>
      </c>
      <c r="AC59" s="89" t="s">
        <v>104</v>
      </c>
      <c r="AD59" s="136">
        <f t="shared" si="1"/>
        <v>10</v>
      </c>
      <c r="AE59" s="93"/>
      <c r="AF59" s="93"/>
      <c r="AG59" s="93"/>
      <c r="AH59" s="93"/>
      <c r="AI59" s="93"/>
      <c r="AJ59" s="93"/>
      <c r="AK59" s="178"/>
      <c r="AL59" s="128"/>
      <c r="AM59" s="128"/>
      <c r="AN59" s="128"/>
      <c r="AO59" s="128"/>
      <c r="AP59" s="128"/>
      <c r="AQ59" s="128"/>
      <c r="AR59" s="128"/>
      <c r="AS59" s="90"/>
      <c r="AT59" s="90" t="s">
        <v>69</v>
      </c>
      <c r="AU59" s="90"/>
      <c r="AV59" s="90">
        <v>5</v>
      </c>
      <c r="AW59" s="90" t="s">
        <v>63</v>
      </c>
      <c r="AX59" s="90"/>
      <c r="AY59" s="136">
        <f t="shared" si="14"/>
        <v>5</v>
      </c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205"/>
      <c r="BL59" s="218"/>
      <c r="BM59" s="248"/>
      <c r="BN59" s="248"/>
      <c r="BO59" s="248"/>
      <c r="BP59" s="248"/>
      <c r="BQ59" s="248"/>
      <c r="BR59" s="248"/>
      <c r="BS59" s="248"/>
      <c r="BT59" s="248"/>
      <c r="BU59" s="248"/>
      <c r="BV59" s="248"/>
      <c r="BW59" s="248"/>
      <c r="BX59" s="248"/>
      <c r="BY59" s="248"/>
      <c r="BZ59" s="248"/>
      <c r="CA59" s="295"/>
      <c r="CB59" s="168"/>
      <c r="CC59" s="168">
        <v>40</v>
      </c>
      <c r="CD59" s="90">
        <v>40</v>
      </c>
      <c r="CE59" s="90">
        <v>0</v>
      </c>
      <c r="CF59" s="90">
        <v>0</v>
      </c>
      <c r="CG59" s="90">
        <v>0</v>
      </c>
      <c r="CH59" s="168" t="s">
        <v>89</v>
      </c>
      <c r="CI59" s="168" t="s">
        <v>70</v>
      </c>
      <c r="CJ59" s="168" t="s">
        <v>89</v>
      </c>
      <c r="CK59" s="168" t="s">
        <v>70</v>
      </c>
      <c r="CL59" s="89"/>
      <c r="CM59" s="179">
        <v>10</v>
      </c>
      <c r="CN59" s="177" t="s">
        <v>71</v>
      </c>
      <c r="CO59" s="177">
        <v>53</v>
      </c>
      <c r="CP59" s="177" t="s">
        <v>236</v>
      </c>
      <c r="CQ59" s="179">
        <v>10</v>
      </c>
      <c r="CR59" s="177" t="s">
        <v>71</v>
      </c>
      <c r="CS59" s="177">
        <v>56</v>
      </c>
      <c r="CT59" s="177"/>
      <c r="CU59" s="89">
        <f t="shared" si="4"/>
        <v>10</v>
      </c>
      <c r="CV59" s="93"/>
      <c r="CW59" s="93"/>
      <c r="CX59" s="93"/>
      <c r="CY59" s="93"/>
      <c r="CZ59" s="93"/>
      <c r="DA59" s="93"/>
      <c r="DB59" s="93"/>
      <c r="DC59" s="93"/>
      <c r="DD59" s="93"/>
      <c r="DE59" s="93"/>
      <c r="DF59" s="93"/>
      <c r="DG59" s="93"/>
      <c r="DH59" s="89"/>
      <c r="DI59" s="93"/>
      <c r="DJ59" s="93"/>
      <c r="DK59" s="93"/>
      <c r="DL59" s="93"/>
      <c r="DM59" s="93"/>
      <c r="DN59" s="93"/>
      <c r="DO59" s="93"/>
      <c r="DP59" s="93"/>
      <c r="DQ59" s="93"/>
      <c r="DR59" s="93"/>
      <c r="DS59" s="89"/>
      <c r="DT59" s="180">
        <f t="shared" si="8"/>
        <v>21.375</v>
      </c>
    </row>
    <row r="60" spans="1:124" ht="15.75" customHeight="1" x14ac:dyDescent="0.35">
      <c r="B60">
        <v>130</v>
      </c>
      <c r="C60" s="165">
        <v>130</v>
      </c>
      <c r="D60" s="148" t="s">
        <v>237</v>
      </c>
      <c r="E60" s="129" t="s">
        <v>56</v>
      </c>
      <c r="F60" s="130" t="s">
        <v>224</v>
      </c>
      <c r="G60" s="90"/>
      <c r="H60" s="90"/>
      <c r="I60" s="89" t="s">
        <v>238</v>
      </c>
      <c r="J60" s="90">
        <v>60</v>
      </c>
      <c r="K60" s="90" t="s">
        <v>68</v>
      </c>
      <c r="L60" s="89"/>
      <c r="M60" s="175">
        <v>70</v>
      </c>
      <c r="N60" s="174" t="s">
        <v>95</v>
      </c>
      <c r="O60" s="169"/>
      <c r="P60" s="136">
        <v>65</v>
      </c>
      <c r="Q60" s="176">
        <v>0</v>
      </c>
      <c r="R60" s="176" t="s">
        <v>63</v>
      </c>
      <c r="S60" s="177" t="s">
        <v>239</v>
      </c>
      <c r="T60" s="176">
        <v>5</v>
      </c>
      <c r="U60" s="176" t="s">
        <v>69</v>
      </c>
      <c r="V60" s="177" t="s">
        <v>240</v>
      </c>
      <c r="W60" s="136">
        <f t="shared" si="15"/>
        <v>2.5</v>
      </c>
      <c r="X60" s="89"/>
      <c r="Y60" s="89"/>
      <c r="Z60" s="89"/>
      <c r="AA60" s="89"/>
      <c r="AB60" s="89"/>
      <c r="AC60" s="89"/>
      <c r="AD60" s="136"/>
      <c r="AE60" s="93"/>
      <c r="AF60" s="93"/>
      <c r="AG60" s="93"/>
      <c r="AH60" s="93"/>
      <c r="AI60" s="93"/>
      <c r="AJ60" s="93"/>
      <c r="AK60" s="178"/>
      <c r="AL60" s="128"/>
      <c r="AM60" s="128"/>
      <c r="AN60" s="128"/>
      <c r="AO60" s="128"/>
      <c r="AP60" s="128"/>
      <c r="AQ60" s="128"/>
      <c r="AR60" s="128"/>
      <c r="AS60" s="90">
        <v>5</v>
      </c>
      <c r="AT60" s="89"/>
      <c r="AU60" s="89"/>
      <c r="AV60" s="89"/>
      <c r="AW60" s="89"/>
      <c r="AX60" s="89"/>
      <c r="AY60" s="136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205"/>
      <c r="BL60" s="218"/>
      <c r="BM60" s="248"/>
      <c r="BN60" s="248"/>
      <c r="BO60" s="248"/>
      <c r="BP60" s="248"/>
      <c r="BQ60" s="248"/>
      <c r="BR60" s="248"/>
      <c r="BS60" s="248"/>
      <c r="BT60" s="248"/>
      <c r="BU60" s="248"/>
      <c r="BV60" s="248"/>
      <c r="BW60" s="248"/>
      <c r="BX60" s="248"/>
      <c r="BY60" s="248"/>
      <c r="BZ60" s="248"/>
      <c r="CA60" s="295"/>
      <c r="CB60" s="168"/>
      <c r="CC60" s="168"/>
      <c r="CD60" s="90"/>
      <c r="CE60" s="90">
        <v>0</v>
      </c>
      <c r="CF60" s="90">
        <v>2</v>
      </c>
      <c r="CG60" s="90">
        <v>1</v>
      </c>
      <c r="CH60" s="168"/>
      <c r="CI60" s="168"/>
      <c r="CJ60" s="168">
        <v>10</v>
      </c>
      <c r="CK60" s="168" t="s">
        <v>70</v>
      </c>
      <c r="CL60" s="89">
        <f>AVERAGE(CH60,CJ60)</f>
        <v>10</v>
      </c>
      <c r="CM60" s="89"/>
      <c r="CN60" s="89"/>
      <c r="CO60" s="89"/>
      <c r="CP60" s="89"/>
      <c r="CQ60" s="89"/>
      <c r="CR60" s="89"/>
      <c r="CS60" s="89"/>
      <c r="CT60" s="89"/>
      <c r="CU60" s="89"/>
      <c r="CV60" s="93"/>
      <c r="CW60" s="93"/>
      <c r="CX60" s="93"/>
      <c r="CY60" s="93"/>
      <c r="CZ60" s="93"/>
      <c r="DA60" s="93"/>
      <c r="DB60" s="93"/>
      <c r="DC60" s="93"/>
      <c r="DD60" s="93"/>
      <c r="DE60" s="93"/>
      <c r="DF60" s="93"/>
      <c r="DG60" s="93"/>
      <c r="DH60" s="89"/>
      <c r="DI60" s="93"/>
      <c r="DJ60" s="93"/>
      <c r="DK60" s="93"/>
      <c r="DL60" s="93"/>
      <c r="DM60" s="93"/>
      <c r="DN60" s="93"/>
      <c r="DO60" s="93"/>
      <c r="DP60" s="93"/>
      <c r="DQ60" s="93"/>
      <c r="DR60" s="93"/>
      <c r="DS60" s="89"/>
      <c r="DT60" s="180">
        <f t="shared" si="8"/>
        <v>25</v>
      </c>
    </row>
    <row r="61" spans="1:124" ht="15.75" customHeight="1" x14ac:dyDescent="0.35">
      <c r="B61">
        <v>131</v>
      </c>
      <c r="C61" s="165">
        <v>131</v>
      </c>
      <c r="D61" s="148" t="s">
        <v>241</v>
      </c>
      <c r="E61" s="129" t="s">
        <v>56</v>
      </c>
      <c r="F61" s="130" t="s">
        <v>224</v>
      </c>
      <c r="G61" s="90">
        <v>5</v>
      </c>
      <c r="H61" s="90" t="s">
        <v>61</v>
      </c>
      <c r="I61" s="89" t="s">
        <v>185</v>
      </c>
      <c r="J61" s="90">
        <v>1</v>
      </c>
      <c r="K61" s="90" t="s">
        <v>63</v>
      </c>
      <c r="L61" s="89"/>
      <c r="M61" s="175">
        <v>0</v>
      </c>
      <c r="N61" s="174" t="s">
        <v>63</v>
      </c>
      <c r="O61" s="169"/>
      <c r="P61" s="136">
        <v>0.5</v>
      </c>
      <c r="Q61" s="176">
        <v>5</v>
      </c>
      <c r="R61" s="176" t="s">
        <v>63</v>
      </c>
      <c r="S61" s="177"/>
      <c r="T61" s="176">
        <v>1</v>
      </c>
      <c r="U61" s="176" t="s">
        <v>63</v>
      </c>
      <c r="V61" s="177"/>
      <c r="W61" s="136">
        <f t="shared" si="15"/>
        <v>3</v>
      </c>
      <c r="X61" s="89">
        <v>1</v>
      </c>
      <c r="Y61" s="89" t="s">
        <v>63</v>
      </c>
      <c r="Z61" s="89" t="s">
        <v>242</v>
      </c>
      <c r="AA61" s="89">
        <v>0</v>
      </c>
      <c r="AB61" s="89" t="s">
        <v>63</v>
      </c>
      <c r="AC61" s="89"/>
      <c r="AD61" s="136">
        <f t="shared" ref="AD61:AD106" si="21">AVERAGE(X61,AA61)</f>
        <v>0.5</v>
      </c>
      <c r="AE61" s="151">
        <v>3</v>
      </c>
      <c r="AF61" s="152" t="s">
        <v>63</v>
      </c>
      <c r="AG61" s="153"/>
      <c r="AH61" s="151">
        <v>1</v>
      </c>
      <c r="AI61" s="154" t="s">
        <v>63</v>
      </c>
      <c r="AJ61" s="154"/>
      <c r="AK61" s="178">
        <f t="shared" si="5"/>
        <v>2</v>
      </c>
      <c r="AL61" s="239">
        <v>30</v>
      </c>
      <c r="AM61" s="239" t="s">
        <v>83</v>
      </c>
      <c r="AN61" s="239" t="s">
        <v>835</v>
      </c>
      <c r="AO61" s="239">
        <v>25</v>
      </c>
      <c r="AP61" s="239" t="s">
        <v>83</v>
      </c>
      <c r="AQ61" s="239" t="s">
        <v>835</v>
      </c>
      <c r="AR61" s="128">
        <f t="shared" si="9"/>
        <v>27.5</v>
      </c>
      <c r="AS61" s="89"/>
      <c r="AT61" s="90" t="s">
        <v>68</v>
      </c>
      <c r="AU61" s="90"/>
      <c r="AV61" s="90">
        <v>10</v>
      </c>
      <c r="AW61" s="90" t="s">
        <v>69</v>
      </c>
      <c r="AX61" s="90"/>
      <c r="AY61" s="136">
        <f t="shared" ref="AY61:AY106" si="22">AVERAGE(AS62,AV61)</f>
        <v>10</v>
      </c>
      <c r="AZ61" s="207">
        <v>59</v>
      </c>
      <c r="BA61" s="208" t="s">
        <v>809</v>
      </c>
      <c r="BB61" s="208">
        <v>5</v>
      </c>
      <c r="BC61" s="208"/>
      <c r="BD61" s="208" t="s">
        <v>71</v>
      </c>
      <c r="BE61" s="208"/>
      <c r="BF61" s="207">
        <v>59</v>
      </c>
      <c r="BG61" s="208">
        <v>15</v>
      </c>
      <c r="BH61" s="208">
        <v>15</v>
      </c>
      <c r="BI61" s="208"/>
      <c r="BJ61" s="208" t="s">
        <v>71</v>
      </c>
      <c r="BK61" s="208" t="s">
        <v>99</v>
      </c>
      <c r="BL61" s="218">
        <f t="shared" si="6"/>
        <v>10</v>
      </c>
      <c r="BM61" s="242">
        <v>54</v>
      </c>
      <c r="BN61" s="242">
        <v>50</v>
      </c>
      <c r="BO61" s="242" t="s">
        <v>68</v>
      </c>
      <c r="BP61" s="242" t="s">
        <v>71</v>
      </c>
      <c r="BQ61" s="242">
        <v>83</v>
      </c>
      <c r="BR61" s="242">
        <v>54</v>
      </c>
      <c r="BS61" s="242"/>
      <c r="BT61" s="242" t="s">
        <v>945</v>
      </c>
      <c r="BU61" s="242">
        <v>0</v>
      </c>
      <c r="BV61" s="242"/>
      <c r="BW61" s="242" t="s">
        <v>71</v>
      </c>
      <c r="BX61" s="242" t="s">
        <v>66</v>
      </c>
      <c r="BY61" s="242">
        <v>52</v>
      </c>
      <c r="BZ61" s="242"/>
      <c r="CA61" s="295">
        <f t="shared" si="10"/>
        <v>25</v>
      </c>
      <c r="CB61" s="168">
        <v>5</v>
      </c>
      <c r="CC61" s="168"/>
      <c r="CD61" s="90">
        <v>5</v>
      </c>
      <c r="CE61" s="90">
        <v>1</v>
      </c>
      <c r="CF61" s="90">
        <v>2</v>
      </c>
      <c r="CG61" s="90">
        <v>1.5</v>
      </c>
      <c r="CH61" s="168" t="s">
        <v>89</v>
      </c>
      <c r="CI61" s="168" t="s">
        <v>70</v>
      </c>
      <c r="CJ61" s="90" t="s">
        <v>89</v>
      </c>
      <c r="CK61" s="168" t="s">
        <v>70</v>
      </c>
      <c r="CL61" s="89"/>
      <c r="CM61" s="179">
        <v>10</v>
      </c>
      <c r="CN61" s="177" t="s">
        <v>71</v>
      </c>
      <c r="CO61" s="177">
        <v>49</v>
      </c>
      <c r="CP61" s="177"/>
      <c r="CQ61" s="179">
        <v>10</v>
      </c>
      <c r="CR61" s="177" t="s">
        <v>71</v>
      </c>
      <c r="CS61" s="177">
        <v>57</v>
      </c>
      <c r="CT61" s="177"/>
      <c r="CU61" s="89">
        <f t="shared" ref="CU61:CU106" si="23">AVERAGE(CM61,CQ61)</f>
        <v>10</v>
      </c>
      <c r="CV61" s="199" t="s">
        <v>781</v>
      </c>
      <c r="CW61" s="200" t="s">
        <v>131</v>
      </c>
      <c r="CX61" s="200" t="s">
        <v>769</v>
      </c>
      <c r="CY61" s="200">
        <v>36</v>
      </c>
      <c r="CZ61" s="199" t="s">
        <v>783</v>
      </c>
      <c r="DA61" s="201"/>
      <c r="DB61" s="199" t="s">
        <v>778</v>
      </c>
      <c r="DC61" s="200">
        <v>0</v>
      </c>
      <c r="DD61" s="200" t="s">
        <v>769</v>
      </c>
      <c r="DE61" s="200">
        <v>35</v>
      </c>
      <c r="DF61" s="199" t="s">
        <v>770</v>
      </c>
      <c r="DG61" s="201" t="s">
        <v>779</v>
      </c>
      <c r="DH61" s="89">
        <f t="shared" si="7"/>
        <v>0</v>
      </c>
      <c r="DI61" s="241">
        <v>44407</v>
      </c>
      <c r="DJ61" s="242">
        <v>5</v>
      </c>
      <c r="DK61" s="242" t="s">
        <v>769</v>
      </c>
      <c r="DL61" s="242">
        <v>68</v>
      </c>
      <c r="DM61" s="243"/>
      <c r="DN61" s="241">
        <v>44403</v>
      </c>
      <c r="DO61" s="242">
        <v>10</v>
      </c>
      <c r="DP61" s="242" t="s">
        <v>769</v>
      </c>
      <c r="DQ61" s="242">
        <v>68</v>
      </c>
      <c r="DR61" s="128" t="s">
        <v>842</v>
      </c>
      <c r="DS61" s="89">
        <f t="shared" si="19"/>
        <v>7.5</v>
      </c>
      <c r="DT61" s="180">
        <f t="shared" si="8"/>
        <v>10.863636363636363</v>
      </c>
    </row>
    <row r="62" spans="1:124" ht="15.75" customHeight="1" x14ac:dyDescent="0.35">
      <c r="B62">
        <v>132</v>
      </c>
      <c r="C62" s="165">
        <v>132</v>
      </c>
      <c r="D62" s="148" t="s">
        <v>243</v>
      </c>
      <c r="E62" s="129" t="s">
        <v>56</v>
      </c>
      <c r="F62" s="130" t="s">
        <v>244</v>
      </c>
      <c r="G62" s="90"/>
      <c r="H62" s="90"/>
      <c r="I62" s="89" t="s">
        <v>122</v>
      </c>
      <c r="J62" s="90">
        <v>0</v>
      </c>
      <c r="K62" s="90" t="s">
        <v>63</v>
      </c>
      <c r="L62" s="89"/>
      <c r="M62" s="175">
        <v>0</v>
      </c>
      <c r="N62" s="174" t="s">
        <v>63</v>
      </c>
      <c r="O62" s="169"/>
      <c r="P62" s="136">
        <v>0</v>
      </c>
      <c r="Q62" s="176">
        <v>0</v>
      </c>
      <c r="R62" s="176" t="s">
        <v>63</v>
      </c>
      <c r="S62" s="177" t="s">
        <v>194</v>
      </c>
      <c r="T62" s="176">
        <v>0</v>
      </c>
      <c r="U62" s="176" t="s">
        <v>63</v>
      </c>
      <c r="V62" s="177"/>
      <c r="W62" s="136">
        <f t="shared" si="15"/>
        <v>0</v>
      </c>
      <c r="X62" s="89">
        <v>0</v>
      </c>
      <c r="Y62" s="89" t="s">
        <v>63</v>
      </c>
      <c r="Z62" s="89"/>
      <c r="AA62" s="89">
        <v>0</v>
      </c>
      <c r="AB62" s="89" t="s">
        <v>63</v>
      </c>
      <c r="AC62" s="89"/>
      <c r="AD62" s="136">
        <f t="shared" si="21"/>
        <v>0</v>
      </c>
      <c r="AE62" s="151">
        <v>0</v>
      </c>
      <c r="AF62" s="152"/>
      <c r="AG62" s="153"/>
      <c r="AH62" s="156">
        <v>0</v>
      </c>
      <c r="AI62" s="154" t="s">
        <v>63</v>
      </c>
      <c r="AJ62" s="154"/>
      <c r="AK62" s="178">
        <f t="shared" si="5"/>
        <v>0</v>
      </c>
      <c r="AL62" s="239">
        <v>10</v>
      </c>
      <c r="AM62" s="239" t="s">
        <v>69</v>
      </c>
      <c r="AN62" s="239" t="s">
        <v>835</v>
      </c>
      <c r="AO62" s="239">
        <v>15</v>
      </c>
      <c r="AP62" s="239" t="s">
        <v>69</v>
      </c>
      <c r="AQ62" s="239" t="s">
        <v>835</v>
      </c>
      <c r="AR62" s="128">
        <f t="shared" si="9"/>
        <v>12.5</v>
      </c>
      <c r="AS62" s="90">
        <v>10</v>
      </c>
      <c r="AT62" s="90" t="s">
        <v>69</v>
      </c>
      <c r="AU62" s="90"/>
      <c r="AV62" s="90">
        <v>10</v>
      </c>
      <c r="AW62" s="90" t="s">
        <v>83</v>
      </c>
      <c r="AX62" s="90"/>
      <c r="AY62" s="136">
        <f t="shared" si="22"/>
        <v>7.5</v>
      </c>
      <c r="AZ62" s="207">
        <v>52</v>
      </c>
      <c r="BA62" s="208">
        <v>5</v>
      </c>
      <c r="BB62" s="208">
        <v>5</v>
      </c>
      <c r="BC62" s="208"/>
      <c r="BD62" s="208" t="s">
        <v>71</v>
      </c>
      <c r="BE62" s="208"/>
      <c r="BF62" s="207">
        <v>51</v>
      </c>
      <c r="BG62" s="208">
        <v>15</v>
      </c>
      <c r="BH62" s="208">
        <v>15</v>
      </c>
      <c r="BI62" s="208"/>
      <c r="BJ62" s="208" t="s">
        <v>71</v>
      </c>
      <c r="BK62" s="208"/>
      <c r="BL62" s="218">
        <f t="shared" si="6"/>
        <v>10</v>
      </c>
      <c r="BM62" s="242">
        <v>48</v>
      </c>
      <c r="BN62" s="242">
        <v>0</v>
      </c>
      <c r="BO62" s="242"/>
      <c r="BP62" s="242" t="s">
        <v>71</v>
      </c>
      <c r="BQ62" s="242">
        <v>83</v>
      </c>
      <c r="BR62" s="242">
        <v>50</v>
      </c>
      <c r="BS62" s="242"/>
      <c r="BT62" s="242">
        <v>48</v>
      </c>
      <c r="BU62" s="242">
        <v>0</v>
      </c>
      <c r="BV62" s="242"/>
      <c r="BW62" s="242" t="s">
        <v>71</v>
      </c>
      <c r="BX62" s="242">
        <v>78</v>
      </c>
      <c r="BY62" s="242">
        <v>58</v>
      </c>
      <c r="BZ62" s="242"/>
      <c r="CA62" s="295">
        <f t="shared" si="10"/>
        <v>0</v>
      </c>
      <c r="CB62" s="168"/>
      <c r="CC62" s="168"/>
      <c r="CD62" s="90"/>
      <c r="CE62" s="90">
        <v>0</v>
      </c>
      <c r="CF62" s="90">
        <v>0</v>
      </c>
      <c r="CG62" s="90">
        <v>0</v>
      </c>
      <c r="CH62" s="168" t="s">
        <v>89</v>
      </c>
      <c r="CI62" s="168" t="s">
        <v>70</v>
      </c>
      <c r="CJ62" s="168" t="s">
        <v>89</v>
      </c>
      <c r="CK62" s="168" t="s">
        <v>70</v>
      </c>
      <c r="CL62" s="89"/>
      <c r="CM62" s="179">
        <v>0</v>
      </c>
      <c r="CN62" s="177" t="s">
        <v>71</v>
      </c>
      <c r="CO62" s="177">
        <v>54</v>
      </c>
      <c r="CP62" s="177"/>
      <c r="CQ62" s="179">
        <v>0</v>
      </c>
      <c r="CR62" s="177" t="s">
        <v>71</v>
      </c>
      <c r="CS62" s="177">
        <v>58</v>
      </c>
      <c r="CT62" s="177"/>
      <c r="CU62" s="89">
        <f t="shared" si="23"/>
        <v>0</v>
      </c>
      <c r="CV62" s="199" t="s">
        <v>777</v>
      </c>
      <c r="CW62" s="200">
        <v>0</v>
      </c>
      <c r="CX62" s="200" t="s">
        <v>769</v>
      </c>
      <c r="CY62" s="200">
        <v>28</v>
      </c>
      <c r="CZ62" s="202" t="s">
        <v>131</v>
      </c>
      <c r="DA62" s="201" t="s">
        <v>787</v>
      </c>
      <c r="DB62" s="199">
        <v>44050</v>
      </c>
      <c r="DC62" s="200" t="s">
        <v>131</v>
      </c>
      <c r="DD62" s="200" t="s">
        <v>769</v>
      </c>
      <c r="DE62" s="200">
        <v>35</v>
      </c>
      <c r="DF62" s="199" t="s">
        <v>783</v>
      </c>
      <c r="DG62" s="203"/>
      <c r="DH62" s="89">
        <f t="shared" si="7"/>
        <v>0</v>
      </c>
      <c r="DI62" s="241">
        <v>44391</v>
      </c>
      <c r="DJ62" s="242">
        <v>10</v>
      </c>
      <c r="DK62" s="242" t="s">
        <v>769</v>
      </c>
      <c r="DL62" s="242">
        <v>63</v>
      </c>
      <c r="DM62" s="243"/>
      <c r="DN62" s="241">
        <v>44396</v>
      </c>
      <c r="DO62" s="242">
        <v>5</v>
      </c>
      <c r="DP62" s="242" t="s">
        <v>769</v>
      </c>
      <c r="DQ62" s="242">
        <v>48</v>
      </c>
      <c r="DR62" s="128"/>
      <c r="DS62" s="89">
        <f t="shared" si="19"/>
        <v>7.5</v>
      </c>
      <c r="DT62" s="180">
        <f t="shared" si="8"/>
        <v>6.5714285714285712</v>
      </c>
    </row>
    <row r="63" spans="1:124" ht="15.75" customHeight="1" x14ac:dyDescent="0.35">
      <c r="B63">
        <v>133</v>
      </c>
      <c r="C63" s="165">
        <v>133</v>
      </c>
      <c r="D63" s="148" t="s">
        <v>245</v>
      </c>
      <c r="E63" s="129" t="s">
        <v>56</v>
      </c>
      <c r="F63" s="130" t="s">
        <v>244</v>
      </c>
      <c r="G63" s="90">
        <v>1</v>
      </c>
      <c r="H63" s="90" t="s">
        <v>63</v>
      </c>
      <c r="I63" s="89" t="s">
        <v>226</v>
      </c>
      <c r="J63" s="90">
        <v>0</v>
      </c>
      <c r="K63" s="168" t="s">
        <v>63</v>
      </c>
      <c r="L63" s="169"/>
      <c r="M63" s="175">
        <v>0</v>
      </c>
      <c r="N63" s="174" t="s">
        <v>63</v>
      </c>
      <c r="O63" s="169"/>
      <c r="P63" s="136">
        <v>0</v>
      </c>
      <c r="Q63" s="176">
        <v>5</v>
      </c>
      <c r="R63" s="176" t="s">
        <v>63</v>
      </c>
      <c r="S63" s="177" t="s">
        <v>188</v>
      </c>
      <c r="T63" s="176">
        <v>25</v>
      </c>
      <c r="U63" s="176" t="s">
        <v>83</v>
      </c>
      <c r="V63" s="177" t="s">
        <v>67</v>
      </c>
      <c r="W63" s="136">
        <f t="shared" si="15"/>
        <v>15</v>
      </c>
      <c r="X63" s="89">
        <v>0</v>
      </c>
      <c r="Y63" s="89" t="s">
        <v>63</v>
      </c>
      <c r="Z63" s="89"/>
      <c r="AA63" s="89">
        <v>0</v>
      </c>
      <c r="AB63" s="89" t="s">
        <v>63</v>
      </c>
      <c r="AC63" s="89"/>
      <c r="AD63" s="136">
        <f t="shared" si="21"/>
        <v>0</v>
      </c>
      <c r="AE63" s="151">
        <v>0</v>
      </c>
      <c r="AF63" s="155" t="s">
        <v>63</v>
      </c>
      <c r="AG63" s="153"/>
      <c r="AH63" s="151">
        <v>0</v>
      </c>
      <c r="AI63" s="154" t="s">
        <v>63</v>
      </c>
      <c r="AJ63" s="154"/>
      <c r="AK63" s="178">
        <f t="shared" si="5"/>
        <v>0</v>
      </c>
      <c r="AL63" s="128"/>
      <c r="AM63" s="128"/>
      <c r="AN63" s="128"/>
      <c r="AO63" s="128"/>
      <c r="AP63" s="128"/>
      <c r="AQ63" s="128"/>
      <c r="AR63" s="128"/>
      <c r="AS63" s="90">
        <v>5</v>
      </c>
      <c r="AT63" s="90" t="s">
        <v>68</v>
      </c>
      <c r="AU63" s="90"/>
      <c r="AV63" s="90">
        <v>10</v>
      </c>
      <c r="AW63" s="90" t="s">
        <v>69</v>
      </c>
      <c r="AX63" s="90"/>
      <c r="AY63" s="136">
        <f t="shared" si="22"/>
        <v>15</v>
      </c>
      <c r="AZ63" s="207">
        <v>54</v>
      </c>
      <c r="BA63" s="208" t="s">
        <v>809</v>
      </c>
      <c r="BB63" s="208">
        <v>10</v>
      </c>
      <c r="BC63" s="208"/>
      <c r="BD63" s="208" t="s">
        <v>71</v>
      </c>
      <c r="BE63" s="208" t="s">
        <v>185</v>
      </c>
      <c r="BF63" s="207">
        <v>52</v>
      </c>
      <c r="BG63" s="208">
        <v>25</v>
      </c>
      <c r="BH63" s="208">
        <v>25</v>
      </c>
      <c r="BI63" s="208" t="s">
        <v>63</v>
      </c>
      <c r="BJ63" s="208" t="s">
        <v>71</v>
      </c>
      <c r="BK63" s="208"/>
      <c r="BL63" s="218">
        <f t="shared" si="6"/>
        <v>17.5</v>
      </c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95"/>
      <c r="CB63" s="168">
        <v>0</v>
      </c>
      <c r="CC63" s="168">
        <v>0</v>
      </c>
      <c r="CD63" s="90">
        <v>0</v>
      </c>
      <c r="CE63" s="90">
        <v>6</v>
      </c>
      <c r="CF63" s="90">
        <v>0</v>
      </c>
      <c r="CG63" s="90">
        <v>3</v>
      </c>
      <c r="CH63" s="168" t="s">
        <v>89</v>
      </c>
      <c r="CI63" s="168" t="s">
        <v>70</v>
      </c>
      <c r="CJ63" s="168" t="s">
        <v>89</v>
      </c>
      <c r="CK63" s="168" t="s">
        <v>70</v>
      </c>
      <c r="CL63" s="89"/>
      <c r="CM63" s="179">
        <v>0</v>
      </c>
      <c r="CN63" s="177" t="s">
        <v>71</v>
      </c>
      <c r="CO63" s="177">
        <v>46</v>
      </c>
      <c r="CP63" s="177"/>
      <c r="CQ63" s="179">
        <v>0</v>
      </c>
      <c r="CR63" s="177" t="s">
        <v>71</v>
      </c>
      <c r="CS63" s="177">
        <v>49</v>
      </c>
      <c r="CT63" s="177"/>
      <c r="CU63" s="89">
        <f t="shared" si="23"/>
        <v>0</v>
      </c>
      <c r="CV63" s="199" t="s">
        <v>782</v>
      </c>
      <c r="CW63" s="200" t="s">
        <v>131</v>
      </c>
      <c r="CX63" s="200" t="s">
        <v>769</v>
      </c>
      <c r="CY63" s="200">
        <v>28</v>
      </c>
      <c r="CZ63" s="199" t="s">
        <v>783</v>
      </c>
      <c r="DA63" s="201" t="s">
        <v>786</v>
      </c>
      <c r="DB63" s="199" t="s">
        <v>788</v>
      </c>
      <c r="DC63" s="200" t="s">
        <v>131</v>
      </c>
      <c r="DD63" s="200" t="s">
        <v>769</v>
      </c>
      <c r="DE63" s="200">
        <v>34</v>
      </c>
      <c r="DF63" s="199" t="s">
        <v>783</v>
      </c>
      <c r="DG63" s="201" t="s">
        <v>779</v>
      </c>
      <c r="DH63" s="89"/>
      <c r="DI63" s="93"/>
      <c r="DJ63" s="93"/>
      <c r="DK63" s="93"/>
      <c r="DL63" s="93"/>
      <c r="DM63" s="93"/>
      <c r="DN63" s="93"/>
      <c r="DO63" s="93"/>
      <c r="DP63" s="93"/>
      <c r="DQ63" s="93"/>
      <c r="DR63" s="93"/>
      <c r="DS63" s="89"/>
      <c r="DT63" s="180">
        <f t="shared" si="8"/>
        <v>7.6470588235294121</v>
      </c>
    </row>
    <row r="64" spans="1:124" ht="15.75" customHeight="1" x14ac:dyDescent="0.35">
      <c r="B64">
        <v>134</v>
      </c>
      <c r="C64" s="165">
        <v>134</v>
      </c>
      <c r="D64" s="148" t="s">
        <v>247</v>
      </c>
      <c r="E64" s="129" t="s">
        <v>56</v>
      </c>
      <c r="F64" s="130" t="s">
        <v>248</v>
      </c>
      <c r="G64" s="90"/>
      <c r="H64" s="90"/>
      <c r="I64" s="169" t="s">
        <v>249</v>
      </c>
      <c r="J64" s="90">
        <v>5</v>
      </c>
      <c r="K64" s="90" t="s">
        <v>63</v>
      </c>
      <c r="L64" s="89"/>
      <c r="M64" s="175">
        <v>65</v>
      </c>
      <c r="N64" s="174" t="s">
        <v>102</v>
      </c>
      <c r="O64" s="169" t="s">
        <v>103</v>
      </c>
      <c r="P64" s="136">
        <v>35</v>
      </c>
      <c r="Q64" s="176">
        <v>60</v>
      </c>
      <c r="R64" s="176" t="s">
        <v>95</v>
      </c>
      <c r="S64" s="177"/>
      <c r="T64" s="176">
        <v>5</v>
      </c>
      <c r="U64" s="176" t="s">
        <v>63</v>
      </c>
      <c r="V64" s="177" t="s">
        <v>151</v>
      </c>
      <c r="W64" s="136">
        <f t="shared" si="15"/>
        <v>32.5</v>
      </c>
      <c r="X64" s="89">
        <v>1</v>
      </c>
      <c r="Y64" s="89" t="s">
        <v>63</v>
      </c>
      <c r="Z64" s="89"/>
      <c r="AA64" s="89">
        <v>1</v>
      </c>
      <c r="AB64" s="89" t="s">
        <v>63</v>
      </c>
      <c r="AC64" s="89" t="s">
        <v>151</v>
      </c>
      <c r="AD64" s="136">
        <f t="shared" si="21"/>
        <v>1</v>
      </c>
      <c r="AE64" s="151">
        <v>5</v>
      </c>
      <c r="AF64" s="152" t="s">
        <v>63</v>
      </c>
      <c r="AG64" s="153" t="s">
        <v>748</v>
      </c>
      <c r="AH64" s="156">
        <v>12</v>
      </c>
      <c r="AI64" s="152" t="s">
        <v>69</v>
      </c>
      <c r="AJ64" s="152"/>
      <c r="AK64" s="178">
        <f t="shared" si="5"/>
        <v>8.5</v>
      </c>
      <c r="AL64" s="239">
        <v>50</v>
      </c>
      <c r="AM64" s="239" t="s">
        <v>68</v>
      </c>
      <c r="AN64" s="239" t="s">
        <v>835</v>
      </c>
      <c r="AO64" s="239">
        <v>30</v>
      </c>
      <c r="AP64" s="239" t="s">
        <v>83</v>
      </c>
      <c r="AQ64" s="239" t="s">
        <v>835</v>
      </c>
      <c r="AR64" s="128">
        <f t="shared" si="9"/>
        <v>40</v>
      </c>
      <c r="AS64" s="90">
        <v>20</v>
      </c>
      <c r="AT64" s="90" t="s">
        <v>69</v>
      </c>
      <c r="AU64" s="90"/>
      <c r="AV64" s="90">
        <v>5</v>
      </c>
      <c r="AW64" s="90" t="s">
        <v>83</v>
      </c>
      <c r="AX64" s="90"/>
      <c r="AY64" s="136">
        <f t="shared" si="22"/>
        <v>7.5</v>
      </c>
      <c r="AZ64" s="207">
        <v>55</v>
      </c>
      <c r="BA64" s="208">
        <v>5</v>
      </c>
      <c r="BB64" s="208">
        <v>10</v>
      </c>
      <c r="BC64" s="208"/>
      <c r="BD64" s="208" t="s">
        <v>71</v>
      </c>
      <c r="BE64" s="208"/>
      <c r="BF64" s="207">
        <v>56</v>
      </c>
      <c r="BG64" s="208">
        <v>20</v>
      </c>
      <c r="BH64" s="208">
        <v>30</v>
      </c>
      <c r="BI64" s="208" t="s">
        <v>63</v>
      </c>
      <c r="BJ64" s="208" t="s">
        <v>71</v>
      </c>
      <c r="BK64" s="208" t="s">
        <v>79</v>
      </c>
      <c r="BL64" s="218">
        <f t="shared" si="6"/>
        <v>20</v>
      </c>
      <c r="BM64" s="242">
        <v>48</v>
      </c>
      <c r="BN64" s="242">
        <v>5</v>
      </c>
      <c r="BO64" s="242" t="s">
        <v>69</v>
      </c>
      <c r="BP64" s="242" t="s">
        <v>71</v>
      </c>
      <c r="BQ64" s="242">
        <v>78</v>
      </c>
      <c r="BR64" s="242">
        <v>60</v>
      </c>
      <c r="BS64" s="242"/>
      <c r="BT64" s="242">
        <v>58</v>
      </c>
      <c r="BU64" s="242">
        <v>0</v>
      </c>
      <c r="BV64" s="242"/>
      <c r="BW64" s="242" t="s">
        <v>71</v>
      </c>
      <c r="BX64" s="242">
        <v>78</v>
      </c>
      <c r="BY64" s="242">
        <v>77</v>
      </c>
      <c r="BZ64" s="242"/>
      <c r="CA64" s="295">
        <f t="shared" si="10"/>
        <v>2.5</v>
      </c>
      <c r="CB64" s="168">
        <v>10</v>
      </c>
      <c r="CC64" s="168">
        <v>10</v>
      </c>
      <c r="CD64" s="90">
        <v>10</v>
      </c>
      <c r="CE64" s="90">
        <v>2</v>
      </c>
      <c r="CF64" s="90">
        <v>0</v>
      </c>
      <c r="CG64" s="90">
        <v>1</v>
      </c>
      <c r="CH64" s="168" t="s">
        <v>89</v>
      </c>
      <c r="CI64" s="168" t="s">
        <v>70</v>
      </c>
      <c r="CJ64" s="90">
        <v>40</v>
      </c>
      <c r="CK64" s="168" t="s">
        <v>70</v>
      </c>
      <c r="CL64" s="89">
        <f>AVERAGE(CH64,CJ64)</f>
        <v>40</v>
      </c>
      <c r="CM64" s="179">
        <v>5</v>
      </c>
      <c r="CN64" s="177" t="s">
        <v>71</v>
      </c>
      <c r="CO64" s="177">
        <v>40</v>
      </c>
      <c r="CP64" s="177" t="s">
        <v>250</v>
      </c>
      <c r="CQ64" s="179">
        <v>5</v>
      </c>
      <c r="CR64" s="177" t="s">
        <v>71</v>
      </c>
      <c r="CS64" s="177">
        <v>50</v>
      </c>
      <c r="CT64" s="177" t="s">
        <v>251</v>
      </c>
      <c r="CU64" s="89">
        <f t="shared" si="23"/>
        <v>5</v>
      </c>
      <c r="CV64" s="199" t="s">
        <v>788</v>
      </c>
      <c r="CW64" s="200">
        <v>0</v>
      </c>
      <c r="CX64" s="200" t="s">
        <v>769</v>
      </c>
      <c r="CY64" s="200">
        <v>28</v>
      </c>
      <c r="CZ64" s="199" t="s">
        <v>783</v>
      </c>
      <c r="DA64" s="201"/>
      <c r="DB64" s="199" t="s">
        <v>777</v>
      </c>
      <c r="DC64" s="200">
        <v>0</v>
      </c>
      <c r="DD64" s="200" t="s">
        <v>769</v>
      </c>
      <c r="DE64" s="200">
        <v>27</v>
      </c>
      <c r="DF64" s="199" t="s">
        <v>770</v>
      </c>
      <c r="DG64" s="203"/>
      <c r="DH64" s="89">
        <f t="shared" si="7"/>
        <v>0</v>
      </c>
      <c r="DI64" s="241">
        <v>44398</v>
      </c>
      <c r="DJ64" s="242">
        <v>5</v>
      </c>
      <c r="DK64" s="242" t="s">
        <v>769</v>
      </c>
      <c r="DL64" s="242">
        <v>58</v>
      </c>
      <c r="DM64" s="243"/>
      <c r="DN64" s="241">
        <v>44398</v>
      </c>
      <c r="DO64" s="242">
        <v>20</v>
      </c>
      <c r="DP64" s="242" t="s">
        <v>769</v>
      </c>
      <c r="DQ64" s="242">
        <v>52</v>
      </c>
      <c r="DR64" s="128"/>
      <c r="DS64" s="89">
        <f t="shared" si="19"/>
        <v>12.5</v>
      </c>
      <c r="DT64" s="180">
        <f t="shared" si="8"/>
        <v>17.760000000000002</v>
      </c>
    </row>
    <row r="65" spans="1:124" ht="15.75" customHeight="1" x14ac:dyDescent="0.35">
      <c r="B65">
        <v>135</v>
      </c>
      <c r="C65" s="165">
        <v>135</v>
      </c>
      <c r="D65" s="148" t="s">
        <v>252</v>
      </c>
      <c r="E65" s="129" t="s">
        <v>56</v>
      </c>
      <c r="F65" s="130" t="s">
        <v>248</v>
      </c>
      <c r="G65" s="90">
        <v>60</v>
      </c>
      <c r="H65" s="90" t="s">
        <v>253</v>
      </c>
      <c r="I65" s="169" t="s">
        <v>254</v>
      </c>
      <c r="J65" s="90">
        <v>5</v>
      </c>
      <c r="K65" s="174" t="s">
        <v>63</v>
      </c>
      <c r="L65" s="169"/>
      <c r="M65" s="90"/>
      <c r="N65" s="174"/>
      <c r="O65" s="169" t="s">
        <v>103</v>
      </c>
      <c r="P65" s="136">
        <v>2.5</v>
      </c>
      <c r="Q65" s="176">
        <v>45</v>
      </c>
      <c r="R65" s="176" t="s">
        <v>95</v>
      </c>
      <c r="S65" s="177" t="s">
        <v>255</v>
      </c>
      <c r="T65" s="176">
        <v>60</v>
      </c>
      <c r="U65" s="176" t="s">
        <v>95</v>
      </c>
      <c r="V65" s="177" t="s">
        <v>151</v>
      </c>
      <c r="W65" s="136">
        <f t="shared" si="15"/>
        <v>52.5</v>
      </c>
      <c r="X65" s="89">
        <v>10</v>
      </c>
      <c r="Y65" s="89" t="s">
        <v>69</v>
      </c>
      <c r="Z65" s="89"/>
      <c r="AA65" s="89">
        <v>1</v>
      </c>
      <c r="AB65" s="89" t="s">
        <v>63</v>
      </c>
      <c r="AC65" s="89" t="s">
        <v>151</v>
      </c>
      <c r="AD65" s="136">
        <f t="shared" si="21"/>
        <v>5.5</v>
      </c>
      <c r="AE65" s="156">
        <v>5</v>
      </c>
      <c r="AF65" s="152" t="s">
        <v>63</v>
      </c>
      <c r="AG65" s="153"/>
      <c r="AH65" s="151">
        <v>15</v>
      </c>
      <c r="AI65" s="154" t="s">
        <v>69</v>
      </c>
      <c r="AJ65" s="154"/>
      <c r="AK65" s="178">
        <f t="shared" si="5"/>
        <v>10</v>
      </c>
      <c r="AL65" s="128"/>
      <c r="AM65" s="128"/>
      <c r="AN65" s="128"/>
      <c r="AO65" s="128"/>
      <c r="AP65" s="128"/>
      <c r="AQ65" s="128"/>
      <c r="AR65" s="128"/>
      <c r="AS65" s="90">
        <v>10</v>
      </c>
      <c r="AT65" s="90" t="s">
        <v>83</v>
      </c>
      <c r="AU65" s="90"/>
      <c r="AV65" s="90">
        <v>5</v>
      </c>
      <c r="AW65" s="90" t="s">
        <v>63</v>
      </c>
      <c r="AX65" s="90"/>
      <c r="AY65" s="136">
        <f t="shared" si="22"/>
        <v>7.5</v>
      </c>
      <c r="AZ65" s="207">
        <v>55</v>
      </c>
      <c r="BA65" s="208">
        <v>10</v>
      </c>
      <c r="BB65" s="208">
        <v>40</v>
      </c>
      <c r="BC65" s="208" t="s">
        <v>69</v>
      </c>
      <c r="BD65" s="208" t="s">
        <v>71</v>
      </c>
      <c r="BE65" s="208"/>
      <c r="BF65" s="207">
        <v>58</v>
      </c>
      <c r="BG65" s="208">
        <v>40</v>
      </c>
      <c r="BH65" s="208">
        <v>60</v>
      </c>
      <c r="BI65" s="208"/>
      <c r="BJ65" s="208" t="s">
        <v>71</v>
      </c>
      <c r="BK65" s="208"/>
      <c r="BL65" s="218">
        <f t="shared" si="6"/>
        <v>50</v>
      </c>
      <c r="BM65" s="248"/>
      <c r="BN65" s="248"/>
      <c r="BO65" s="248"/>
      <c r="BP65" s="248"/>
      <c r="BQ65" s="248"/>
      <c r="BR65" s="248"/>
      <c r="BS65" s="248"/>
      <c r="BT65" s="248"/>
      <c r="BU65" s="248"/>
      <c r="BV65" s="248"/>
      <c r="BW65" s="248"/>
      <c r="BX65" s="248"/>
      <c r="BY65" s="248"/>
      <c r="BZ65" s="248"/>
      <c r="CA65" s="295"/>
      <c r="CB65" s="168"/>
      <c r="CC65" s="168">
        <v>40</v>
      </c>
      <c r="CD65" s="90">
        <v>40</v>
      </c>
      <c r="CE65" s="90">
        <v>6</v>
      </c>
      <c r="CF65" s="90">
        <v>3</v>
      </c>
      <c r="CG65" s="90">
        <v>4.5</v>
      </c>
      <c r="CH65" s="168" t="s">
        <v>89</v>
      </c>
      <c r="CI65" s="168" t="s">
        <v>70</v>
      </c>
      <c r="CJ65" s="168" t="s">
        <v>89</v>
      </c>
      <c r="CK65" s="168" t="s">
        <v>70</v>
      </c>
      <c r="CL65" s="89"/>
      <c r="CM65" s="179">
        <v>10</v>
      </c>
      <c r="CN65" s="177" t="s">
        <v>71</v>
      </c>
      <c r="CO65" s="177">
        <v>56</v>
      </c>
      <c r="CP65" s="177" t="s">
        <v>250</v>
      </c>
      <c r="CQ65" s="179">
        <v>10</v>
      </c>
      <c r="CR65" s="177" t="s">
        <v>71</v>
      </c>
      <c r="CS65" s="177">
        <v>40</v>
      </c>
      <c r="CT65" s="177" t="s">
        <v>256</v>
      </c>
      <c r="CU65" s="89">
        <f t="shared" si="23"/>
        <v>10</v>
      </c>
      <c r="CV65" s="199" t="s">
        <v>776</v>
      </c>
      <c r="CW65" s="200" t="s">
        <v>131</v>
      </c>
      <c r="CX65" s="200" t="s">
        <v>769</v>
      </c>
      <c r="CY65" s="200">
        <v>33</v>
      </c>
      <c r="CZ65" s="199" t="s">
        <v>783</v>
      </c>
      <c r="DA65" s="201" t="s">
        <v>786</v>
      </c>
      <c r="DB65" s="199" t="s">
        <v>788</v>
      </c>
      <c r="DC65" s="200" t="s">
        <v>131</v>
      </c>
      <c r="DD65" s="200" t="s">
        <v>769</v>
      </c>
      <c r="DE65" s="200">
        <v>43</v>
      </c>
      <c r="DF65" s="199" t="s">
        <v>783</v>
      </c>
      <c r="DG65" s="203"/>
      <c r="DH65" s="89"/>
      <c r="DI65" s="93"/>
      <c r="DJ65" s="93"/>
      <c r="DK65" s="93"/>
      <c r="DL65" s="93"/>
      <c r="DM65" s="93"/>
      <c r="DN65" s="93"/>
      <c r="DO65" s="93"/>
      <c r="DP65" s="93"/>
      <c r="DQ65" s="93"/>
      <c r="DR65" s="93"/>
      <c r="DS65" s="89"/>
      <c r="DT65" s="180">
        <f t="shared" si="8"/>
        <v>27.066666666666666</v>
      </c>
    </row>
    <row r="66" spans="1:124" ht="15.75" customHeight="1" x14ac:dyDescent="0.35">
      <c r="B66">
        <v>136</v>
      </c>
      <c r="C66" s="165">
        <v>136</v>
      </c>
      <c r="D66" s="148" t="s">
        <v>257</v>
      </c>
      <c r="E66" s="129" t="s">
        <v>56</v>
      </c>
      <c r="F66" s="130" t="s">
        <v>248</v>
      </c>
      <c r="G66" s="90">
        <v>65</v>
      </c>
      <c r="H66" s="90" t="s">
        <v>95</v>
      </c>
      <c r="I66" s="169" t="s">
        <v>258</v>
      </c>
      <c r="J66" s="90">
        <v>5</v>
      </c>
      <c r="K66" s="90" t="s">
        <v>63</v>
      </c>
      <c r="L66" s="89"/>
      <c r="M66" s="175">
        <v>5</v>
      </c>
      <c r="N66" s="174" t="s">
        <v>63</v>
      </c>
      <c r="O66" s="169"/>
      <c r="P66" s="136">
        <v>5</v>
      </c>
      <c r="Q66" s="176">
        <v>25</v>
      </c>
      <c r="R66" s="176" t="s">
        <v>69</v>
      </c>
      <c r="S66" s="177"/>
      <c r="T66" s="176">
        <v>10</v>
      </c>
      <c r="U66" s="176" t="s">
        <v>69</v>
      </c>
      <c r="V66" s="177"/>
      <c r="W66" s="136">
        <f t="shared" si="15"/>
        <v>17.5</v>
      </c>
      <c r="X66" s="89">
        <v>1</v>
      </c>
      <c r="Y66" s="89" t="s">
        <v>63</v>
      </c>
      <c r="Z66" s="89"/>
      <c r="AA66" s="89">
        <v>0</v>
      </c>
      <c r="AB66" s="89" t="s">
        <v>63</v>
      </c>
      <c r="AC66" s="89"/>
      <c r="AD66" s="136">
        <f t="shared" si="21"/>
        <v>0.5</v>
      </c>
      <c r="AE66" s="151">
        <v>45</v>
      </c>
      <c r="AF66" s="155" t="s">
        <v>95</v>
      </c>
      <c r="AG66" s="153"/>
      <c r="AH66" s="151">
        <v>25</v>
      </c>
      <c r="AI66" s="154" t="s">
        <v>83</v>
      </c>
      <c r="AJ66" s="154"/>
      <c r="AK66" s="178">
        <f t="shared" si="5"/>
        <v>35</v>
      </c>
      <c r="AL66" s="239">
        <v>35</v>
      </c>
      <c r="AM66" s="239" t="s">
        <v>83</v>
      </c>
      <c r="AN66" s="239"/>
      <c r="AO66" s="239">
        <v>50</v>
      </c>
      <c r="AP66" s="239" t="s">
        <v>68</v>
      </c>
      <c r="AQ66" s="239" t="s">
        <v>835</v>
      </c>
      <c r="AR66" s="128">
        <f t="shared" si="9"/>
        <v>42.5</v>
      </c>
      <c r="AS66" s="90">
        <v>10</v>
      </c>
      <c r="AT66" s="90" t="s">
        <v>68</v>
      </c>
      <c r="AU66" s="90"/>
      <c r="AV66" s="90">
        <v>5</v>
      </c>
      <c r="AW66" s="90" t="s">
        <v>69</v>
      </c>
      <c r="AX66" s="90"/>
      <c r="AY66" s="136">
        <f t="shared" si="22"/>
        <v>7.5</v>
      </c>
      <c r="AZ66" s="207">
        <v>57</v>
      </c>
      <c r="BA66" s="208">
        <v>5</v>
      </c>
      <c r="BB66" s="208">
        <v>10</v>
      </c>
      <c r="BC66" s="208"/>
      <c r="BD66" s="208" t="s">
        <v>71</v>
      </c>
      <c r="BE66" s="208"/>
      <c r="BF66" s="207">
        <v>56</v>
      </c>
      <c r="BG66" s="208">
        <v>30</v>
      </c>
      <c r="BH66" s="208">
        <v>50</v>
      </c>
      <c r="BI66" s="208"/>
      <c r="BJ66" s="208" t="s">
        <v>71</v>
      </c>
      <c r="BK66" s="208"/>
      <c r="BL66" s="218">
        <f t="shared" si="6"/>
        <v>30</v>
      </c>
      <c r="BM66" s="242">
        <v>50</v>
      </c>
      <c r="BN66" s="242">
        <v>40</v>
      </c>
      <c r="BO66" s="242" t="s">
        <v>95</v>
      </c>
      <c r="BP66" s="242" t="s">
        <v>71</v>
      </c>
      <c r="BQ66" s="242">
        <v>78</v>
      </c>
      <c r="BR66" s="242">
        <v>67</v>
      </c>
      <c r="BS66" s="242"/>
      <c r="BT66" s="242">
        <v>50</v>
      </c>
      <c r="BU66" s="242">
        <v>10</v>
      </c>
      <c r="BV66" s="242" t="s">
        <v>68</v>
      </c>
      <c r="BW66" s="242" t="s">
        <v>71</v>
      </c>
      <c r="BX66" s="242">
        <v>87</v>
      </c>
      <c r="BY66" s="242">
        <v>71</v>
      </c>
      <c r="BZ66" s="242"/>
      <c r="CA66" s="295">
        <f t="shared" si="10"/>
        <v>25</v>
      </c>
      <c r="CB66" s="168">
        <v>10</v>
      </c>
      <c r="CC66" s="168"/>
      <c r="CD66" s="90">
        <v>10</v>
      </c>
      <c r="CE66" s="90">
        <v>0</v>
      </c>
      <c r="CF66" s="90">
        <v>3</v>
      </c>
      <c r="CG66" s="90">
        <v>1.5</v>
      </c>
      <c r="CH66" s="168">
        <v>30</v>
      </c>
      <c r="CI66" s="168" t="s">
        <v>70</v>
      </c>
      <c r="CJ66" s="168" t="s">
        <v>89</v>
      </c>
      <c r="CK66" s="168" t="s">
        <v>70</v>
      </c>
      <c r="CL66" s="89">
        <f>AVERAGE(CH66,CJ66)</f>
        <v>30</v>
      </c>
      <c r="CM66" s="179">
        <v>10</v>
      </c>
      <c r="CN66" s="177" t="s">
        <v>71</v>
      </c>
      <c r="CO66" s="177">
        <v>55</v>
      </c>
      <c r="CP66" s="177" t="s">
        <v>259</v>
      </c>
      <c r="CQ66" s="179">
        <v>10</v>
      </c>
      <c r="CR66" s="177" t="s">
        <v>71</v>
      </c>
      <c r="CS66" s="177">
        <v>58</v>
      </c>
      <c r="CT66" s="177" t="s">
        <v>260</v>
      </c>
      <c r="CU66" s="89">
        <f t="shared" si="23"/>
        <v>10</v>
      </c>
      <c r="CV66" s="199" t="s">
        <v>777</v>
      </c>
      <c r="CW66" s="200" t="s">
        <v>131</v>
      </c>
      <c r="CX66" s="200" t="s">
        <v>769</v>
      </c>
      <c r="CY66" s="200">
        <v>43</v>
      </c>
      <c r="CZ66" s="199" t="s">
        <v>783</v>
      </c>
      <c r="DA66" s="201"/>
      <c r="DB66" s="199" t="s">
        <v>781</v>
      </c>
      <c r="DC66" s="200">
        <v>0</v>
      </c>
      <c r="DD66" s="200" t="s">
        <v>769</v>
      </c>
      <c r="DE66" s="200">
        <v>30</v>
      </c>
      <c r="DF66" s="199" t="s">
        <v>770</v>
      </c>
      <c r="DG66" s="203"/>
      <c r="DH66" s="89">
        <f t="shared" si="7"/>
        <v>0</v>
      </c>
      <c r="DI66" s="241">
        <v>44403</v>
      </c>
      <c r="DJ66" s="242">
        <v>10</v>
      </c>
      <c r="DK66" s="242" t="s">
        <v>769</v>
      </c>
      <c r="DL66" s="242">
        <v>77</v>
      </c>
      <c r="DM66" s="243"/>
      <c r="DN66" s="241">
        <v>44400</v>
      </c>
      <c r="DO66" s="242">
        <v>50</v>
      </c>
      <c r="DP66" s="242" t="s">
        <v>769</v>
      </c>
      <c r="DQ66" s="242">
        <v>61</v>
      </c>
      <c r="DR66" s="128" t="s">
        <v>841</v>
      </c>
      <c r="DS66" s="89">
        <f t="shared" si="19"/>
        <v>30</v>
      </c>
      <c r="DT66" s="180">
        <f t="shared" si="8"/>
        <v>23.291666666666668</v>
      </c>
    </row>
    <row r="67" spans="1:124" ht="15.75" customHeight="1" x14ac:dyDescent="0.35">
      <c r="B67">
        <v>137</v>
      </c>
      <c r="C67" s="165">
        <v>137</v>
      </c>
      <c r="D67" s="148" t="s">
        <v>261</v>
      </c>
      <c r="E67" s="129" t="s">
        <v>56</v>
      </c>
      <c r="F67" s="130" t="s">
        <v>248</v>
      </c>
      <c r="G67" s="90"/>
      <c r="H67" s="90"/>
      <c r="I67" s="169" t="s">
        <v>262</v>
      </c>
      <c r="J67" s="90">
        <v>15</v>
      </c>
      <c r="K67" s="90" t="s">
        <v>83</v>
      </c>
      <c r="L67" s="89"/>
      <c r="M67" s="175">
        <v>5</v>
      </c>
      <c r="N67" s="174" t="s">
        <v>63</v>
      </c>
      <c r="O67" s="169"/>
      <c r="P67" s="136">
        <v>10</v>
      </c>
      <c r="Q67" s="176">
        <v>12</v>
      </c>
      <c r="R67" s="176" t="s">
        <v>69</v>
      </c>
      <c r="S67" s="177" t="s">
        <v>194</v>
      </c>
      <c r="T67" s="176">
        <v>10</v>
      </c>
      <c r="U67" s="176" t="s">
        <v>69</v>
      </c>
      <c r="V67" s="177" t="s">
        <v>151</v>
      </c>
      <c r="W67" s="136">
        <f t="shared" si="15"/>
        <v>11</v>
      </c>
      <c r="X67" s="89">
        <v>1</v>
      </c>
      <c r="Y67" s="89" t="s">
        <v>63</v>
      </c>
      <c r="Z67" s="89" t="s">
        <v>104</v>
      </c>
      <c r="AA67" s="89">
        <v>0</v>
      </c>
      <c r="AB67" s="89" t="s">
        <v>63</v>
      </c>
      <c r="AC67" s="89" t="s">
        <v>77</v>
      </c>
      <c r="AD67" s="136">
        <f t="shared" si="21"/>
        <v>0.5</v>
      </c>
      <c r="AE67" s="151">
        <v>30</v>
      </c>
      <c r="AF67" s="155" t="s">
        <v>83</v>
      </c>
      <c r="AG67" s="153"/>
      <c r="AH67" s="151">
        <v>15</v>
      </c>
      <c r="AI67" s="154" t="s">
        <v>83</v>
      </c>
      <c r="AJ67" s="154"/>
      <c r="AK67" s="178">
        <f t="shared" si="5"/>
        <v>22.5</v>
      </c>
      <c r="AL67" s="128"/>
      <c r="AM67" s="128"/>
      <c r="AN67" s="128"/>
      <c r="AO67" s="128"/>
      <c r="AP67" s="128"/>
      <c r="AQ67" s="128"/>
      <c r="AR67" s="128"/>
      <c r="AS67" s="90">
        <v>10</v>
      </c>
      <c r="AT67" s="90" t="s">
        <v>83</v>
      </c>
      <c r="AU67" s="90"/>
      <c r="AV67" s="90">
        <v>5</v>
      </c>
      <c r="AW67" s="90" t="s">
        <v>63</v>
      </c>
      <c r="AX67" s="90"/>
      <c r="AY67" s="136">
        <f t="shared" si="22"/>
        <v>7.5</v>
      </c>
      <c r="AZ67" s="207">
        <v>57</v>
      </c>
      <c r="BA67" s="208">
        <v>5</v>
      </c>
      <c r="BB67" s="208">
        <v>15</v>
      </c>
      <c r="BC67" s="208"/>
      <c r="BD67" s="208" t="s">
        <v>71</v>
      </c>
      <c r="BE67" s="208"/>
      <c r="BF67" s="207">
        <v>58</v>
      </c>
      <c r="BG67" s="208">
        <v>15</v>
      </c>
      <c r="BH67" s="208">
        <v>30</v>
      </c>
      <c r="BI67" s="208" t="s">
        <v>63</v>
      </c>
      <c r="BJ67" s="208" t="s">
        <v>71</v>
      </c>
      <c r="BK67" s="208"/>
      <c r="BL67" s="218">
        <f t="shared" si="6"/>
        <v>22.5</v>
      </c>
      <c r="BM67" s="248"/>
      <c r="BN67" s="248"/>
      <c r="BO67" s="248"/>
      <c r="BP67" s="248"/>
      <c r="BQ67" s="248"/>
      <c r="BR67" s="248"/>
      <c r="BS67" s="248"/>
      <c r="BT67" s="248"/>
      <c r="BU67" s="248"/>
      <c r="BV67" s="248"/>
      <c r="BW67" s="248"/>
      <c r="BX67" s="248"/>
      <c r="BY67" s="248"/>
      <c r="BZ67" s="248"/>
      <c r="CA67" s="295"/>
      <c r="CB67" s="168">
        <v>30</v>
      </c>
      <c r="CC67" s="168"/>
      <c r="CD67" s="90">
        <v>30</v>
      </c>
      <c r="CE67" s="90">
        <v>0</v>
      </c>
      <c r="CF67" s="90">
        <v>3</v>
      </c>
      <c r="CG67" s="90">
        <v>1.5</v>
      </c>
      <c r="CH67" s="168" t="s">
        <v>89</v>
      </c>
      <c r="CI67" s="168" t="s">
        <v>123</v>
      </c>
      <c r="CJ67" s="168" t="s">
        <v>89</v>
      </c>
      <c r="CK67" s="168" t="s">
        <v>70</v>
      </c>
      <c r="CL67" s="89"/>
      <c r="CM67" s="179">
        <v>10</v>
      </c>
      <c r="CN67" s="177" t="s">
        <v>71</v>
      </c>
      <c r="CO67" s="177">
        <v>44</v>
      </c>
      <c r="CP67" s="177" t="s">
        <v>250</v>
      </c>
      <c r="CQ67" s="179">
        <v>0</v>
      </c>
      <c r="CR67" s="177" t="s">
        <v>71</v>
      </c>
      <c r="CS67" s="177">
        <v>44</v>
      </c>
      <c r="CT67" s="177" t="s">
        <v>256</v>
      </c>
      <c r="CU67" s="89">
        <f t="shared" si="23"/>
        <v>5</v>
      </c>
      <c r="CV67" s="199" t="s">
        <v>788</v>
      </c>
      <c r="CW67" s="200" t="s">
        <v>131</v>
      </c>
      <c r="CX67" s="200" t="s">
        <v>769</v>
      </c>
      <c r="CY67" s="200">
        <v>37</v>
      </c>
      <c r="CZ67" s="199" t="s">
        <v>783</v>
      </c>
      <c r="DA67" s="201"/>
      <c r="DB67" s="199" t="s">
        <v>777</v>
      </c>
      <c r="DC67" s="200" t="s">
        <v>131</v>
      </c>
      <c r="DD67" s="200" t="s">
        <v>769</v>
      </c>
      <c r="DE67" s="200">
        <v>30</v>
      </c>
      <c r="DF67" s="199" t="s">
        <v>783</v>
      </c>
      <c r="DG67" s="201" t="s">
        <v>779</v>
      </c>
      <c r="DH67" s="89"/>
      <c r="DI67" s="93"/>
      <c r="DJ67" s="93"/>
      <c r="DK67" s="93"/>
      <c r="DL67" s="93"/>
      <c r="DM67" s="93"/>
      <c r="DN67" s="93"/>
      <c r="DO67" s="93"/>
      <c r="DP67" s="93"/>
      <c r="DQ67" s="93"/>
      <c r="DR67" s="93"/>
      <c r="DS67" s="89"/>
      <c r="DT67" s="180">
        <f t="shared" si="8"/>
        <v>15.466666666666667</v>
      </c>
    </row>
    <row r="68" spans="1:124" ht="15.75" customHeight="1" x14ac:dyDescent="0.35">
      <c r="B68">
        <v>138</v>
      </c>
      <c r="C68" s="165">
        <v>138</v>
      </c>
      <c r="D68" s="148" t="s">
        <v>263</v>
      </c>
      <c r="E68" s="129" t="s">
        <v>56</v>
      </c>
      <c r="F68" s="130" t="s">
        <v>248</v>
      </c>
      <c r="G68" s="90">
        <v>80</v>
      </c>
      <c r="H68" s="90" t="s">
        <v>95</v>
      </c>
      <c r="I68" s="169" t="s">
        <v>264</v>
      </c>
      <c r="J68" s="90">
        <v>90</v>
      </c>
      <c r="K68" s="168" t="s">
        <v>95</v>
      </c>
      <c r="L68" s="169"/>
      <c r="M68" s="175">
        <v>80</v>
      </c>
      <c r="N68" s="174" t="s">
        <v>95</v>
      </c>
      <c r="O68" s="169" t="s">
        <v>103</v>
      </c>
      <c r="P68" s="136">
        <v>85</v>
      </c>
      <c r="Q68" s="176">
        <v>75</v>
      </c>
      <c r="R68" s="176" t="s">
        <v>95</v>
      </c>
      <c r="S68" s="177" t="s">
        <v>67</v>
      </c>
      <c r="T68" s="176">
        <v>90</v>
      </c>
      <c r="U68" s="176" t="s">
        <v>95</v>
      </c>
      <c r="V68" s="177"/>
      <c r="W68" s="136">
        <f t="shared" si="15"/>
        <v>82.5</v>
      </c>
      <c r="X68" s="89">
        <v>75</v>
      </c>
      <c r="Y68" s="89" t="s">
        <v>95</v>
      </c>
      <c r="Z68" s="89"/>
      <c r="AA68" s="89">
        <v>90</v>
      </c>
      <c r="AB68" s="89" t="s">
        <v>95</v>
      </c>
      <c r="AC68" s="89"/>
      <c r="AD68" s="136">
        <f t="shared" si="21"/>
        <v>82.5</v>
      </c>
      <c r="AE68" s="151">
        <v>90</v>
      </c>
      <c r="AF68" s="155" t="s">
        <v>95</v>
      </c>
      <c r="AG68" s="153"/>
      <c r="AH68" s="151">
        <v>75</v>
      </c>
      <c r="AI68" s="154" t="s">
        <v>95</v>
      </c>
      <c r="AJ68" s="154"/>
      <c r="AK68" s="178">
        <f t="shared" si="5"/>
        <v>82.5</v>
      </c>
      <c r="AL68" s="239">
        <v>65</v>
      </c>
      <c r="AM68" s="239" t="s">
        <v>68</v>
      </c>
      <c r="AN68" s="239" t="s">
        <v>835</v>
      </c>
      <c r="AO68" s="239">
        <v>70</v>
      </c>
      <c r="AP68" s="239" t="s">
        <v>95</v>
      </c>
      <c r="AQ68" s="239"/>
      <c r="AR68" s="128">
        <f t="shared" si="9"/>
        <v>67.5</v>
      </c>
      <c r="AS68" s="90">
        <v>10</v>
      </c>
      <c r="AT68" s="90" t="s">
        <v>68</v>
      </c>
      <c r="AU68" s="90"/>
      <c r="AV68" s="90">
        <v>20</v>
      </c>
      <c r="AW68" s="90" t="s">
        <v>68</v>
      </c>
      <c r="AX68" s="90"/>
      <c r="AY68" s="136">
        <f t="shared" si="22"/>
        <v>20</v>
      </c>
      <c r="AZ68" s="207">
        <v>55</v>
      </c>
      <c r="BA68" s="208">
        <v>90</v>
      </c>
      <c r="BB68" s="208">
        <v>100</v>
      </c>
      <c r="BC68" s="208"/>
      <c r="BD68" s="208" t="s">
        <v>106</v>
      </c>
      <c r="BE68" s="208"/>
      <c r="BF68" s="207">
        <v>53</v>
      </c>
      <c r="BG68" s="208">
        <v>90</v>
      </c>
      <c r="BH68" s="208">
        <v>95</v>
      </c>
      <c r="BI68" s="208"/>
      <c r="BJ68" s="208" t="s">
        <v>106</v>
      </c>
      <c r="BK68" s="208"/>
      <c r="BL68" s="218">
        <f t="shared" si="6"/>
        <v>97.5</v>
      </c>
      <c r="BM68" s="242">
        <v>50</v>
      </c>
      <c r="BN68" s="242">
        <v>50</v>
      </c>
      <c r="BO68" s="242" t="s">
        <v>95</v>
      </c>
      <c r="BP68" s="242" t="s">
        <v>106</v>
      </c>
      <c r="BQ68" s="242">
        <v>77</v>
      </c>
      <c r="BR68" s="242">
        <v>59</v>
      </c>
      <c r="BS68" s="242"/>
      <c r="BT68" s="242">
        <v>51</v>
      </c>
      <c r="BU68" s="242">
        <v>10</v>
      </c>
      <c r="BV68" s="242" t="s">
        <v>68</v>
      </c>
      <c r="BW68" s="242" t="s">
        <v>71</v>
      </c>
      <c r="BX68" s="242">
        <v>80</v>
      </c>
      <c r="BY68" s="242">
        <v>73</v>
      </c>
      <c r="BZ68" s="242"/>
      <c r="CA68" s="295">
        <f t="shared" si="10"/>
        <v>30</v>
      </c>
      <c r="CB68" s="168"/>
      <c r="CC68" s="168"/>
      <c r="CD68" s="90"/>
      <c r="CE68" s="90">
        <v>0</v>
      </c>
      <c r="CF68" s="90">
        <v>5</v>
      </c>
      <c r="CG68" s="90">
        <v>2.5</v>
      </c>
      <c r="CH68" s="168">
        <v>20</v>
      </c>
      <c r="CI68" s="168" t="s">
        <v>105</v>
      </c>
      <c r="CJ68" s="168">
        <v>20</v>
      </c>
      <c r="CK68" s="168" t="s">
        <v>105</v>
      </c>
      <c r="CL68" s="89">
        <f t="shared" ref="CL68:CL69" si="24">AVERAGE(CH68,CJ68)</f>
        <v>20</v>
      </c>
      <c r="CM68" s="179">
        <v>20</v>
      </c>
      <c r="CN68" s="177" t="s">
        <v>106</v>
      </c>
      <c r="CO68" s="177">
        <v>52</v>
      </c>
      <c r="CP68" s="177" t="s">
        <v>107</v>
      </c>
      <c r="CQ68" s="179">
        <v>30</v>
      </c>
      <c r="CR68" s="177" t="s">
        <v>106</v>
      </c>
      <c r="CS68" s="177">
        <v>60</v>
      </c>
      <c r="CT68" s="177" t="s">
        <v>265</v>
      </c>
      <c r="CU68" s="89">
        <f t="shared" si="23"/>
        <v>25</v>
      </c>
      <c r="CV68" s="199" t="s">
        <v>781</v>
      </c>
      <c r="CW68" s="200">
        <v>0</v>
      </c>
      <c r="CX68" s="200" t="s">
        <v>67</v>
      </c>
      <c r="CY68" s="200">
        <v>49</v>
      </c>
      <c r="CZ68" s="199" t="s">
        <v>770</v>
      </c>
      <c r="DA68" s="201" t="s">
        <v>780</v>
      </c>
      <c r="DB68" s="199" t="s">
        <v>776</v>
      </c>
      <c r="DC68" s="200">
        <v>5</v>
      </c>
      <c r="DD68" s="200" t="s">
        <v>67</v>
      </c>
      <c r="DE68" s="200">
        <v>54</v>
      </c>
      <c r="DF68" s="199" t="s">
        <v>770</v>
      </c>
      <c r="DG68" s="203"/>
      <c r="DH68" s="89">
        <f t="shared" si="7"/>
        <v>2.5</v>
      </c>
      <c r="DI68" s="241">
        <v>44400</v>
      </c>
      <c r="DJ68" s="242">
        <v>10</v>
      </c>
      <c r="DK68" s="242" t="s">
        <v>67</v>
      </c>
      <c r="DL68" s="242">
        <v>65</v>
      </c>
      <c r="DM68" s="243" t="s">
        <v>841</v>
      </c>
      <c r="DN68" s="241">
        <v>44400</v>
      </c>
      <c r="DO68" s="242">
        <v>60</v>
      </c>
      <c r="DP68" s="242" t="s">
        <v>67</v>
      </c>
      <c r="DQ68" s="242">
        <v>72</v>
      </c>
      <c r="DR68" s="245" t="s">
        <v>844</v>
      </c>
      <c r="DS68" s="89">
        <f t="shared" si="19"/>
        <v>35</v>
      </c>
      <c r="DT68" s="180">
        <f t="shared" si="8"/>
        <v>54.4</v>
      </c>
    </row>
    <row r="69" spans="1:124" ht="15.75" customHeight="1" x14ac:dyDescent="0.35">
      <c r="B69">
        <v>139</v>
      </c>
      <c r="C69" s="165">
        <v>139</v>
      </c>
      <c r="D69" s="148" t="s">
        <v>266</v>
      </c>
      <c r="E69" s="129" t="s">
        <v>56</v>
      </c>
      <c r="F69" s="130" t="s">
        <v>248</v>
      </c>
      <c r="G69" s="90">
        <v>60</v>
      </c>
      <c r="H69" s="90" t="s">
        <v>68</v>
      </c>
      <c r="I69" s="169" t="s">
        <v>268</v>
      </c>
      <c r="J69" s="90">
        <v>15</v>
      </c>
      <c r="K69" s="174" t="s">
        <v>69</v>
      </c>
      <c r="L69" s="169"/>
      <c r="M69" s="175">
        <v>20</v>
      </c>
      <c r="N69" s="174" t="s">
        <v>269</v>
      </c>
      <c r="O69" s="169" t="s">
        <v>270</v>
      </c>
      <c r="P69" s="136">
        <v>17.5</v>
      </c>
      <c r="Q69" s="176">
        <v>70</v>
      </c>
      <c r="R69" s="176" t="s">
        <v>95</v>
      </c>
      <c r="S69" s="177"/>
      <c r="T69" s="176">
        <v>75</v>
      </c>
      <c r="U69" s="176" t="s">
        <v>95</v>
      </c>
      <c r="V69" s="177"/>
      <c r="W69" s="136">
        <f t="shared" si="15"/>
        <v>72.5</v>
      </c>
      <c r="X69" s="89">
        <v>10</v>
      </c>
      <c r="Y69" s="89" t="s">
        <v>69</v>
      </c>
      <c r="Z69" s="89"/>
      <c r="AA69" s="89">
        <v>20</v>
      </c>
      <c r="AB69" s="89" t="s">
        <v>83</v>
      </c>
      <c r="AC69" s="89" t="s">
        <v>104</v>
      </c>
      <c r="AD69" s="136">
        <f t="shared" si="21"/>
        <v>15</v>
      </c>
      <c r="AE69" s="151">
        <v>8</v>
      </c>
      <c r="AF69" s="152" t="s">
        <v>63</v>
      </c>
      <c r="AG69" s="153"/>
      <c r="AH69" s="151">
        <v>15</v>
      </c>
      <c r="AI69" s="154" t="s">
        <v>69</v>
      </c>
      <c r="AJ69" s="154"/>
      <c r="AK69" s="178">
        <f t="shared" ref="AK69:AK132" si="25">AVERAGE(AE69,AH69)</f>
        <v>11.5</v>
      </c>
      <c r="AL69" s="239">
        <v>60</v>
      </c>
      <c r="AM69" s="239" t="s">
        <v>68</v>
      </c>
      <c r="AN69" s="239"/>
      <c r="AO69" s="239">
        <v>60</v>
      </c>
      <c r="AP69" s="239" t="s">
        <v>95</v>
      </c>
      <c r="AQ69" s="239" t="s">
        <v>415</v>
      </c>
      <c r="AR69" s="128">
        <f t="shared" ref="AR69:AR132" si="26">AVERAGE(AL69,AO69)</f>
        <v>60</v>
      </c>
      <c r="AS69" s="90">
        <v>20</v>
      </c>
      <c r="AT69" s="90" t="s">
        <v>83</v>
      </c>
      <c r="AU69" s="90"/>
      <c r="AV69" s="90">
        <v>5</v>
      </c>
      <c r="AW69" s="90" t="s">
        <v>69</v>
      </c>
      <c r="AX69" s="90"/>
      <c r="AY69" s="136">
        <f t="shared" si="22"/>
        <v>22.5</v>
      </c>
      <c r="AZ69" s="207">
        <v>57</v>
      </c>
      <c r="BA69" s="208">
        <v>10</v>
      </c>
      <c r="BB69" s="208">
        <v>30</v>
      </c>
      <c r="BC69" s="208" t="s">
        <v>63</v>
      </c>
      <c r="BD69" s="208" t="s">
        <v>813</v>
      </c>
      <c r="BE69" s="208" t="s">
        <v>811</v>
      </c>
      <c r="BF69" s="207">
        <v>57</v>
      </c>
      <c r="BG69" s="208">
        <v>20</v>
      </c>
      <c r="BH69" s="208">
        <v>30</v>
      </c>
      <c r="BI69" s="208" t="s">
        <v>63</v>
      </c>
      <c r="BJ69" s="208" t="s">
        <v>813</v>
      </c>
      <c r="BK69" s="208" t="s">
        <v>811</v>
      </c>
      <c r="BL69" s="218">
        <f t="shared" ref="BL69:BL132" si="27">AVERAGE(BB69,BH69)</f>
        <v>30</v>
      </c>
      <c r="BM69" s="242">
        <v>51</v>
      </c>
      <c r="BN69" s="242">
        <v>35</v>
      </c>
      <c r="BO69" s="242" t="s">
        <v>68</v>
      </c>
      <c r="BP69" s="242" t="s">
        <v>71</v>
      </c>
      <c r="BQ69" s="242">
        <v>76</v>
      </c>
      <c r="BR69" s="242">
        <v>65</v>
      </c>
      <c r="BS69" s="242"/>
      <c r="BT69" s="242">
        <v>53</v>
      </c>
      <c r="BU69" s="242">
        <v>20</v>
      </c>
      <c r="BV69" s="242" t="s">
        <v>68</v>
      </c>
      <c r="BW69" s="242" t="s">
        <v>71</v>
      </c>
      <c r="BX69" s="242">
        <v>77</v>
      </c>
      <c r="BY69" s="242">
        <v>48</v>
      </c>
      <c r="BZ69" s="242"/>
      <c r="CA69" s="295">
        <f t="shared" ref="CA69:CA132" si="28">AVERAGE(BN69,BU69)</f>
        <v>27.5</v>
      </c>
      <c r="CB69" s="168">
        <v>30</v>
      </c>
      <c r="CC69" s="168">
        <v>20</v>
      </c>
      <c r="CD69" s="90">
        <v>25</v>
      </c>
      <c r="CE69" s="90">
        <v>6</v>
      </c>
      <c r="CF69" s="90">
        <v>4</v>
      </c>
      <c r="CG69" s="90">
        <v>5</v>
      </c>
      <c r="CH69" s="168" t="s">
        <v>89</v>
      </c>
      <c r="CI69" s="168" t="s">
        <v>123</v>
      </c>
      <c r="CJ69" s="168">
        <v>80</v>
      </c>
      <c r="CK69" s="168" t="s">
        <v>70</v>
      </c>
      <c r="CL69" s="89">
        <f t="shared" si="24"/>
        <v>80</v>
      </c>
      <c r="CM69" s="179">
        <v>10</v>
      </c>
      <c r="CN69" s="177" t="s">
        <v>71</v>
      </c>
      <c r="CO69" s="177">
        <v>68</v>
      </c>
      <c r="CP69" s="177" t="s">
        <v>90</v>
      </c>
      <c r="CQ69" s="179">
        <v>5</v>
      </c>
      <c r="CR69" s="177" t="s">
        <v>71</v>
      </c>
      <c r="CS69" s="177">
        <v>61</v>
      </c>
      <c r="CT69" s="177" t="s">
        <v>90</v>
      </c>
      <c r="CU69" s="89">
        <f t="shared" si="23"/>
        <v>7.5</v>
      </c>
      <c r="CV69" s="199" t="s">
        <v>778</v>
      </c>
      <c r="CW69" s="200">
        <v>0</v>
      </c>
      <c r="CX69" s="200" t="s">
        <v>769</v>
      </c>
      <c r="CY69" s="200">
        <v>46</v>
      </c>
      <c r="CZ69" s="199" t="s">
        <v>770</v>
      </c>
      <c r="DA69" s="201"/>
      <c r="DB69" s="199" t="s">
        <v>777</v>
      </c>
      <c r="DC69" s="200">
        <v>0</v>
      </c>
      <c r="DD69" s="200" t="s">
        <v>769</v>
      </c>
      <c r="DE69" s="200">
        <v>40</v>
      </c>
      <c r="DF69" s="199" t="s">
        <v>783</v>
      </c>
      <c r="DG69" s="203"/>
      <c r="DH69" s="89">
        <f t="shared" ref="DH69:DH132" si="29">AVERAGE(CW69,DC69)</f>
        <v>0</v>
      </c>
      <c r="DI69" s="241">
        <v>44400</v>
      </c>
      <c r="DJ69" s="242">
        <v>30</v>
      </c>
      <c r="DK69" s="242" t="s">
        <v>769</v>
      </c>
      <c r="DL69" s="242">
        <v>74</v>
      </c>
      <c r="DM69" s="243"/>
      <c r="DN69" s="241">
        <v>44400</v>
      </c>
      <c r="DO69" s="242">
        <v>40</v>
      </c>
      <c r="DP69" s="242" t="s">
        <v>769</v>
      </c>
      <c r="DQ69" s="242">
        <v>74</v>
      </c>
      <c r="DR69" s="128" t="s">
        <v>841</v>
      </c>
      <c r="DS69" s="89">
        <f t="shared" si="19"/>
        <v>35</v>
      </c>
      <c r="DT69" s="180">
        <f t="shared" ref="DT69:DT132" si="30">AVERAGE(G69,J69,M69,Q69,T69,X69,AA69,AE69,AH69,AL69,AO69,AS69,AV69,BB69,BH69,BN69,BU69,CB69,CC69,CH69,CJ69,CM69,CS69,CW69,DC69,DJ69,DO69)</f>
        <v>31.692307692307693</v>
      </c>
    </row>
    <row r="70" spans="1:124" ht="15.75" customHeight="1" x14ac:dyDescent="0.35">
      <c r="B70">
        <v>140</v>
      </c>
      <c r="C70" s="165">
        <v>140</v>
      </c>
      <c r="D70" s="148" t="s">
        <v>271</v>
      </c>
      <c r="E70" s="129" t="s">
        <v>56</v>
      </c>
      <c r="F70" s="130" t="s">
        <v>248</v>
      </c>
      <c r="G70" s="90">
        <v>70</v>
      </c>
      <c r="H70" s="90" t="s">
        <v>95</v>
      </c>
      <c r="I70" s="169" t="s">
        <v>272</v>
      </c>
      <c r="J70" s="90">
        <v>20</v>
      </c>
      <c r="K70" s="90" t="s">
        <v>83</v>
      </c>
      <c r="L70" s="89"/>
      <c r="M70" s="175">
        <v>10</v>
      </c>
      <c r="N70" s="174" t="s">
        <v>69</v>
      </c>
      <c r="O70" s="169"/>
      <c r="P70" s="136">
        <v>15</v>
      </c>
      <c r="Q70" s="176">
        <v>35</v>
      </c>
      <c r="R70" s="176"/>
      <c r="S70" s="177" t="s">
        <v>228</v>
      </c>
      <c r="T70" s="176">
        <v>75</v>
      </c>
      <c r="U70" s="176" t="s">
        <v>95</v>
      </c>
      <c r="V70" s="177" t="s">
        <v>151</v>
      </c>
      <c r="W70" s="136">
        <f t="shared" si="15"/>
        <v>55</v>
      </c>
      <c r="X70" s="89">
        <v>10</v>
      </c>
      <c r="Y70" s="89" t="s">
        <v>69</v>
      </c>
      <c r="Z70" s="89" t="s">
        <v>77</v>
      </c>
      <c r="AA70" s="89">
        <v>1</v>
      </c>
      <c r="AB70" s="89" t="s">
        <v>63</v>
      </c>
      <c r="AC70" s="89" t="s">
        <v>104</v>
      </c>
      <c r="AD70" s="136">
        <f t="shared" si="21"/>
        <v>5.5</v>
      </c>
      <c r="AE70" s="151">
        <v>30</v>
      </c>
      <c r="AF70" s="152" t="s">
        <v>68</v>
      </c>
      <c r="AG70" s="153"/>
      <c r="AH70" s="156">
        <v>10</v>
      </c>
      <c r="AI70" s="152" t="s">
        <v>69</v>
      </c>
      <c r="AJ70" s="152"/>
      <c r="AK70" s="178">
        <f t="shared" si="25"/>
        <v>20</v>
      </c>
      <c r="AL70" s="128"/>
      <c r="AM70" s="128"/>
      <c r="AN70" s="128"/>
      <c r="AO70" s="128"/>
      <c r="AP70" s="128"/>
      <c r="AQ70" s="128"/>
      <c r="AR70" s="128"/>
      <c r="AS70" s="90">
        <v>40</v>
      </c>
      <c r="AT70" s="90" t="s">
        <v>68</v>
      </c>
      <c r="AU70" s="90"/>
      <c r="AV70" s="90">
        <v>10</v>
      </c>
      <c r="AW70" s="90" t="s">
        <v>69</v>
      </c>
      <c r="AX70" s="90"/>
      <c r="AY70" s="136">
        <f t="shared" si="22"/>
        <v>10</v>
      </c>
      <c r="AZ70" s="207">
        <v>58</v>
      </c>
      <c r="BA70" s="208">
        <v>25</v>
      </c>
      <c r="BB70" s="208">
        <v>90</v>
      </c>
      <c r="BC70" s="208"/>
      <c r="BD70" s="208" t="s">
        <v>71</v>
      </c>
      <c r="BE70" s="208"/>
      <c r="BF70" s="210">
        <v>59</v>
      </c>
      <c r="BG70" s="208">
        <v>60</v>
      </c>
      <c r="BH70" s="208">
        <v>60</v>
      </c>
      <c r="BI70" s="208"/>
      <c r="BJ70" s="208" t="s">
        <v>71</v>
      </c>
      <c r="BK70" s="208" t="s">
        <v>378</v>
      </c>
      <c r="BL70" s="218">
        <f t="shared" si="27"/>
        <v>75</v>
      </c>
      <c r="BM70" s="248"/>
      <c r="BN70" s="248"/>
      <c r="BO70" s="248"/>
      <c r="BP70" s="248"/>
      <c r="BQ70" s="248"/>
      <c r="BR70" s="248"/>
      <c r="BS70" s="248"/>
      <c r="BT70" s="248"/>
      <c r="BU70" s="248"/>
      <c r="BV70" s="248"/>
      <c r="BW70" s="248"/>
      <c r="BX70" s="248"/>
      <c r="BY70" s="248"/>
      <c r="BZ70" s="248"/>
      <c r="CA70" s="295"/>
      <c r="CB70" s="168">
        <v>40</v>
      </c>
      <c r="CC70" s="168">
        <v>5</v>
      </c>
      <c r="CD70" s="90">
        <v>22.5</v>
      </c>
      <c r="CE70" s="90">
        <v>0</v>
      </c>
      <c r="CF70" s="90">
        <v>0</v>
      </c>
      <c r="CG70" s="90">
        <v>0</v>
      </c>
      <c r="CH70" s="168" t="s">
        <v>89</v>
      </c>
      <c r="CI70" s="168" t="s">
        <v>70</v>
      </c>
      <c r="CJ70" s="168" t="s">
        <v>89</v>
      </c>
      <c r="CK70" s="168" t="s">
        <v>70</v>
      </c>
      <c r="CL70" s="89"/>
      <c r="CM70" s="179">
        <v>30</v>
      </c>
      <c r="CN70" s="177" t="s">
        <v>71</v>
      </c>
      <c r="CO70" s="177">
        <v>31</v>
      </c>
      <c r="CP70" s="177" t="s">
        <v>250</v>
      </c>
      <c r="CQ70" s="179">
        <v>10</v>
      </c>
      <c r="CR70" s="177" t="s">
        <v>71</v>
      </c>
      <c r="CS70" s="177">
        <v>30</v>
      </c>
      <c r="CT70" s="177" t="s">
        <v>273</v>
      </c>
      <c r="CU70" s="89">
        <f t="shared" si="23"/>
        <v>20</v>
      </c>
      <c r="CV70" s="202" t="s">
        <v>131</v>
      </c>
      <c r="CW70" s="200" t="s">
        <v>131</v>
      </c>
      <c r="CX70" s="200" t="s">
        <v>131</v>
      </c>
      <c r="CY70" s="200" t="s">
        <v>131</v>
      </c>
      <c r="CZ70" s="202" t="s">
        <v>131</v>
      </c>
      <c r="DA70" s="201" t="s">
        <v>796</v>
      </c>
      <c r="DB70" s="199" t="s">
        <v>781</v>
      </c>
      <c r="DC70" s="200" t="s">
        <v>131</v>
      </c>
      <c r="DD70" s="200" t="s">
        <v>769</v>
      </c>
      <c r="DE70" s="200">
        <v>29</v>
      </c>
      <c r="DF70" s="199" t="s">
        <v>783</v>
      </c>
      <c r="DG70" s="201" t="s">
        <v>779</v>
      </c>
      <c r="DH70" s="89"/>
      <c r="DI70" s="93"/>
      <c r="DJ70" s="93"/>
      <c r="DK70" s="93"/>
      <c r="DL70" s="93"/>
      <c r="DM70" s="93"/>
      <c r="DN70" s="93"/>
      <c r="DO70" s="93"/>
      <c r="DP70" s="93"/>
      <c r="DQ70" s="93"/>
      <c r="DR70" s="93"/>
      <c r="DS70" s="89"/>
      <c r="DT70" s="180">
        <f t="shared" si="30"/>
        <v>33.294117647058826</v>
      </c>
    </row>
    <row r="71" spans="1:124" ht="15.75" customHeight="1" x14ac:dyDescent="0.35">
      <c r="B71">
        <v>141</v>
      </c>
      <c r="C71" s="165">
        <v>141</v>
      </c>
      <c r="D71" s="148" t="s">
        <v>274</v>
      </c>
      <c r="E71" s="129" t="s">
        <v>56</v>
      </c>
      <c r="F71" s="130" t="s">
        <v>248</v>
      </c>
      <c r="G71" s="90">
        <v>35</v>
      </c>
      <c r="H71" s="90" t="s">
        <v>83</v>
      </c>
      <c r="I71" s="169" t="s">
        <v>275</v>
      </c>
      <c r="J71" s="90">
        <v>5</v>
      </c>
      <c r="K71" s="90" t="s">
        <v>69</v>
      </c>
      <c r="L71" s="89"/>
      <c r="M71" s="175">
        <v>1</v>
      </c>
      <c r="N71" s="174" t="s">
        <v>63</v>
      </c>
      <c r="O71" s="169"/>
      <c r="P71" s="136">
        <v>3</v>
      </c>
      <c r="Q71" s="176">
        <v>5</v>
      </c>
      <c r="R71" s="176" t="s">
        <v>63</v>
      </c>
      <c r="S71" s="177"/>
      <c r="T71" s="176">
        <v>15</v>
      </c>
      <c r="U71" s="176" t="s">
        <v>69</v>
      </c>
      <c r="V71" s="177" t="s">
        <v>151</v>
      </c>
      <c r="W71" s="136">
        <f t="shared" si="15"/>
        <v>10</v>
      </c>
      <c r="X71" s="89">
        <v>1</v>
      </c>
      <c r="Y71" s="89" t="s">
        <v>63</v>
      </c>
      <c r="Z71" s="89"/>
      <c r="AA71" s="89">
        <v>1</v>
      </c>
      <c r="AB71" s="89" t="s">
        <v>63</v>
      </c>
      <c r="AC71" s="89" t="s">
        <v>77</v>
      </c>
      <c r="AD71" s="136">
        <f t="shared" si="21"/>
        <v>1</v>
      </c>
      <c r="AE71" s="151">
        <v>5</v>
      </c>
      <c r="AF71" s="152" t="s">
        <v>63</v>
      </c>
      <c r="AG71" s="157"/>
      <c r="AH71" s="151">
        <v>8</v>
      </c>
      <c r="AI71" s="154" t="s">
        <v>69</v>
      </c>
      <c r="AJ71" s="154"/>
      <c r="AK71" s="178">
        <f t="shared" si="25"/>
        <v>6.5</v>
      </c>
      <c r="AL71" s="239">
        <v>25</v>
      </c>
      <c r="AM71" s="239" t="s">
        <v>83</v>
      </c>
      <c r="AN71" s="239" t="s">
        <v>835</v>
      </c>
      <c r="AO71" s="239">
        <v>45</v>
      </c>
      <c r="AP71" s="239" t="s">
        <v>83</v>
      </c>
      <c r="AQ71" s="239" t="s">
        <v>835</v>
      </c>
      <c r="AR71" s="128">
        <f t="shared" si="26"/>
        <v>35</v>
      </c>
      <c r="AS71" s="90">
        <v>10</v>
      </c>
      <c r="AT71" s="90" t="s">
        <v>69</v>
      </c>
      <c r="AU71" s="90"/>
      <c r="AV71" s="90">
        <v>5</v>
      </c>
      <c r="AW71" s="90" t="s">
        <v>69</v>
      </c>
      <c r="AX71" s="90"/>
      <c r="AY71" s="136">
        <f t="shared" si="22"/>
        <v>7.5</v>
      </c>
      <c r="AZ71" s="207">
        <v>60</v>
      </c>
      <c r="BA71" s="208">
        <v>5</v>
      </c>
      <c r="BB71" s="208">
        <v>25</v>
      </c>
      <c r="BC71" s="208" t="s">
        <v>63</v>
      </c>
      <c r="BD71" s="208" t="s">
        <v>71</v>
      </c>
      <c r="BE71" s="208"/>
      <c r="BF71" s="207">
        <v>59</v>
      </c>
      <c r="BG71" s="208">
        <v>20</v>
      </c>
      <c r="BH71" s="208">
        <v>40</v>
      </c>
      <c r="BI71" s="208" t="s">
        <v>69</v>
      </c>
      <c r="BJ71" s="208" t="s">
        <v>813</v>
      </c>
      <c r="BK71" s="208" t="s">
        <v>811</v>
      </c>
      <c r="BL71" s="218">
        <f t="shared" si="27"/>
        <v>32.5</v>
      </c>
      <c r="BM71" s="242">
        <v>52</v>
      </c>
      <c r="BN71" s="242">
        <v>30</v>
      </c>
      <c r="BO71" s="242" t="s">
        <v>95</v>
      </c>
      <c r="BP71" s="242" t="s">
        <v>71</v>
      </c>
      <c r="BQ71" s="242">
        <v>81</v>
      </c>
      <c r="BR71" s="242">
        <v>73</v>
      </c>
      <c r="BS71" s="242"/>
      <c r="BT71" s="242">
        <v>48</v>
      </c>
      <c r="BU71" s="242">
        <v>0</v>
      </c>
      <c r="BV71" s="242"/>
      <c r="BW71" s="242" t="s">
        <v>106</v>
      </c>
      <c r="BX71" s="242">
        <v>77</v>
      </c>
      <c r="BY71" s="242">
        <v>45</v>
      </c>
      <c r="BZ71" s="242"/>
      <c r="CA71" s="295">
        <f t="shared" si="28"/>
        <v>15</v>
      </c>
      <c r="CB71" s="168">
        <v>5</v>
      </c>
      <c r="CC71" s="168">
        <v>30</v>
      </c>
      <c r="CD71" s="90">
        <v>17.5</v>
      </c>
      <c r="CE71" s="90">
        <v>0</v>
      </c>
      <c r="CF71" s="90">
        <v>2</v>
      </c>
      <c r="CG71" s="90">
        <v>1</v>
      </c>
      <c r="CH71" s="168">
        <v>20</v>
      </c>
      <c r="CI71" s="168" t="s">
        <v>70</v>
      </c>
      <c r="CJ71" s="168">
        <v>60</v>
      </c>
      <c r="CK71" s="168" t="s">
        <v>70</v>
      </c>
      <c r="CL71" s="89">
        <f t="shared" ref="CL71:CL75" si="31">AVERAGE(CH71,CJ71)</f>
        <v>40</v>
      </c>
      <c r="CM71" s="179">
        <v>5</v>
      </c>
      <c r="CN71" s="177" t="s">
        <v>71</v>
      </c>
      <c r="CO71" s="177">
        <v>42</v>
      </c>
      <c r="CP71" s="177" t="s">
        <v>90</v>
      </c>
      <c r="CQ71" s="179">
        <v>10</v>
      </c>
      <c r="CR71" s="177" t="s">
        <v>71</v>
      </c>
      <c r="CS71" s="177">
        <v>54</v>
      </c>
      <c r="CT71" s="177" t="s">
        <v>90</v>
      </c>
      <c r="CU71" s="89">
        <f t="shared" si="23"/>
        <v>7.5</v>
      </c>
      <c r="CV71" s="199" t="s">
        <v>777</v>
      </c>
      <c r="CW71" s="200">
        <v>10</v>
      </c>
      <c r="CX71" s="200" t="s">
        <v>769</v>
      </c>
      <c r="CY71" s="200">
        <v>39</v>
      </c>
      <c r="CZ71" s="199" t="s">
        <v>783</v>
      </c>
      <c r="DA71" s="201"/>
      <c r="DB71" s="199" t="s">
        <v>777</v>
      </c>
      <c r="DC71" s="200">
        <v>10</v>
      </c>
      <c r="DD71" s="200" t="s">
        <v>769</v>
      </c>
      <c r="DE71" s="200">
        <v>32</v>
      </c>
      <c r="DF71" s="199" t="s">
        <v>783</v>
      </c>
      <c r="DG71" s="203"/>
      <c r="DH71" s="89">
        <f t="shared" si="29"/>
        <v>10</v>
      </c>
      <c r="DI71" s="241">
        <v>44403</v>
      </c>
      <c r="DJ71" s="242">
        <v>5</v>
      </c>
      <c r="DK71" s="242" t="s">
        <v>769</v>
      </c>
      <c r="DL71" s="242">
        <v>72</v>
      </c>
      <c r="DM71" s="243"/>
      <c r="DN71" s="241">
        <v>44403</v>
      </c>
      <c r="DO71" s="242">
        <v>5</v>
      </c>
      <c r="DP71" s="242" t="s">
        <v>769</v>
      </c>
      <c r="DQ71" s="242">
        <v>66</v>
      </c>
      <c r="DR71" s="128"/>
      <c r="DS71" s="89">
        <f t="shared" si="19"/>
        <v>5</v>
      </c>
      <c r="DT71" s="180">
        <f t="shared" si="30"/>
        <v>17.037037037037038</v>
      </c>
    </row>
    <row r="72" spans="1:124" ht="15.75" customHeight="1" x14ac:dyDescent="0.35">
      <c r="B72">
        <v>142</v>
      </c>
      <c r="C72" s="165">
        <v>142</v>
      </c>
      <c r="D72" s="148" t="s">
        <v>276</v>
      </c>
      <c r="E72" s="129" t="s">
        <v>56</v>
      </c>
      <c r="F72" s="130" t="s">
        <v>248</v>
      </c>
      <c r="G72" s="90">
        <v>65</v>
      </c>
      <c r="H72" s="90" t="s">
        <v>68</v>
      </c>
      <c r="I72" s="169" t="s">
        <v>277</v>
      </c>
      <c r="J72" s="90">
        <v>5</v>
      </c>
      <c r="K72" s="174" t="s">
        <v>63</v>
      </c>
      <c r="L72" s="169"/>
      <c r="M72" s="175">
        <v>5</v>
      </c>
      <c r="N72" s="174" t="s">
        <v>69</v>
      </c>
      <c r="O72" s="169"/>
      <c r="P72" s="136">
        <v>5</v>
      </c>
      <c r="Q72" s="176">
        <v>30</v>
      </c>
      <c r="R72" s="176" t="s">
        <v>69</v>
      </c>
      <c r="S72" s="177"/>
      <c r="T72" s="176">
        <v>25</v>
      </c>
      <c r="U72" s="176" t="s">
        <v>69</v>
      </c>
      <c r="V72" s="177"/>
      <c r="W72" s="136">
        <f t="shared" si="15"/>
        <v>27.5</v>
      </c>
      <c r="X72" s="89">
        <v>5</v>
      </c>
      <c r="Y72" s="89" t="s">
        <v>69</v>
      </c>
      <c r="Z72" s="89"/>
      <c r="AA72" s="89">
        <v>1</v>
      </c>
      <c r="AB72" s="89" t="s">
        <v>63</v>
      </c>
      <c r="AC72" s="89"/>
      <c r="AD72" s="136">
        <f t="shared" si="21"/>
        <v>3</v>
      </c>
      <c r="AE72" s="151">
        <v>3</v>
      </c>
      <c r="AF72" s="152" t="s">
        <v>63</v>
      </c>
      <c r="AG72" s="153"/>
      <c r="AH72" s="151">
        <v>5</v>
      </c>
      <c r="AI72" s="154" t="s">
        <v>63</v>
      </c>
      <c r="AJ72" s="154"/>
      <c r="AK72" s="178">
        <f t="shared" si="25"/>
        <v>4</v>
      </c>
      <c r="AL72" s="239">
        <v>40</v>
      </c>
      <c r="AM72" s="239" t="s">
        <v>83</v>
      </c>
      <c r="AN72" s="239" t="s">
        <v>835</v>
      </c>
      <c r="AO72" s="239">
        <v>45</v>
      </c>
      <c r="AP72" s="239" t="s">
        <v>68</v>
      </c>
      <c r="AQ72" s="239" t="s">
        <v>835</v>
      </c>
      <c r="AR72" s="128">
        <f t="shared" si="26"/>
        <v>42.5</v>
      </c>
      <c r="AS72" s="90">
        <v>10</v>
      </c>
      <c r="AT72" s="90" t="s">
        <v>68</v>
      </c>
      <c r="AU72" s="90"/>
      <c r="AV72" s="90">
        <v>5</v>
      </c>
      <c r="AW72" s="90" t="s">
        <v>69</v>
      </c>
      <c r="AX72" s="90"/>
      <c r="AY72" s="136">
        <f t="shared" si="22"/>
        <v>12.5</v>
      </c>
      <c r="AZ72" s="207">
        <v>60</v>
      </c>
      <c r="BA72" s="208">
        <v>15</v>
      </c>
      <c r="BB72" s="208">
        <v>30</v>
      </c>
      <c r="BC72" s="208" t="s">
        <v>63</v>
      </c>
      <c r="BD72" s="208" t="s">
        <v>71</v>
      </c>
      <c r="BE72" s="208"/>
      <c r="BF72" s="207">
        <v>59</v>
      </c>
      <c r="BG72" s="208">
        <v>20</v>
      </c>
      <c r="BH72" s="208">
        <v>40</v>
      </c>
      <c r="BI72" s="208" t="s">
        <v>69</v>
      </c>
      <c r="BJ72" s="208" t="s">
        <v>813</v>
      </c>
      <c r="BK72" s="208" t="s">
        <v>811</v>
      </c>
      <c r="BL72" s="218">
        <f t="shared" si="27"/>
        <v>35</v>
      </c>
      <c r="BM72" s="242">
        <v>51</v>
      </c>
      <c r="BN72" s="242">
        <v>10</v>
      </c>
      <c r="BO72" s="242" t="s">
        <v>68</v>
      </c>
      <c r="BP72" s="242" t="s">
        <v>71</v>
      </c>
      <c r="BQ72" s="242">
        <v>76</v>
      </c>
      <c r="BR72" s="242">
        <v>71</v>
      </c>
      <c r="BS72" s="242"/>
      <c r="BT72" s="242">
        <v>52</v>
      </c>
      <c r="BU72" s="242">
        <v>0</v>
      </c>
      <c r="BV72" s="242"/>
      <c r="BW72" s="242" t="s">
        <v>71</v>
      </c>
      <c r="BX72" s="242">
        <v>78</v>
      </c>
      <c r="BY72" s="242">
        <v>70</v>
      </c>
      <c r="BZ72" s="242"/>
      <c r="CA72" s="295">
        <f t="shared" si="28"/>
        <v>5</v>
      </c>
      <c r="CB72" s="168">
        <v>30</v>
      </c>
      <c r="CC72" s="168">
        <v>30</v>
      </c>
      <c r="CD72" s="90">
        <v>30</v>
      </c>
      <c r="CE72" s="90">
        <v>3</v>
      </c>
      <c r="CF72" s="90">
        <v>3</v>
      </c>
      <c r="CG72" s="90">
        <v>3</v>
      </c>
      <c r="CH72" s="168" t="s">
        <v>89</v>
      </c>
      <c r="CI72" s="168" t="s">
        <v>70</v>
      </c>
      <c r="CJ72" s="168">
        <v>30</v>
      </c>
      <c r="CK72" s="168" t="s">
        <v>70</v>
      </c>
      <c r="CL72" s="89">
        <f t="shared" si="31"/>
        <v>30</v>
      </c>
      <c r="CM72" s="179">
        <v>10</v>
      </c>
      <c r="CN72" s="177" t="s">
        <v>71</v>
      </c>
      <c r="CO72" s="177" t="s">
        <v>278</v>
      </c>
      <c r="CP72" s="177" t="s">
        <v>279</v>
      </c>
      <c r="CQ72" s="179">
        <v>5</v>
      </c>
      <c r="CR72" s="177" t="s">
        <v>71</v>
      </c>
      <c r="CS72" s="177">
        <v>62</v>
      </c>
      <c r="CT72" s="177" t="s">
        <v>280</v>
      </c>
      <c r="CU72" s="89">
        <f t="shared" si="23"/>
        <v>7.5</v>
      </c>
      <c r="CV72" s="199" t="s">
        <v>777</v>
      </c>
      <c r="CW72" s="200">
        <v>0</v>
      </c>
      <c r="CX72" s="200" t="s">
        <v>769</v>
      </c>
      <c r="CY72" s="200">
        <v>43</v>
      </c>
      <c r="CZ72" s="199" t="s">
        <v>770</v>
      </c>
      <c r="DA72" s="201"/>
      <c r="DB72" s="199" t="s">
        <v>777</v>
      </c>
      <c r="DC72" s="200">
        <v>10</v>
      </c>
      <c r="DD72" s="200" t="s">
        <v>769</v>
      </c>
      <c r="DE72" s="200">
        <v>42</v>
      </c>
      <c r="DF72" s="199" t="s">
        <v>783</v>
      </c>
      <c r="DG72" s="203"/>
      <c r="DH72" s="89">
        <f t="shared" si="29"/>
        <v>5</v>
      </c>
      <c r="DI72" s="241">
        <v>44398</v>
      </c>
      <c r="DJ72" s="242">
        <v>20</v>
      </c>
      <c r="DK72" s="242" t="s">
        <v>769</v>
      </c>
      <c r="DL72" s="242">
        <v>78</v>
      </c>
      <c r="DM72" s="243"/>
      <c r="DN72" s="241">
        <v>44398</v>
      </c>
      <c r="DO72" s="242">
        <v>10</v>
      </c>
      <c r="DP72" s="242" t="s">
        <v>769</v>
      </c>
      <c r="DQ72" s="242">
        <v>73</v>
      </c>
      <c r="DR72" s="128"/>
      <c r="DS72" s="89">
        <f t="shared" si="19"/>
        <v>15</v>
      </c>
      <c r="DT72" s="180">
        <f t="shared" si="30"/>
        <v>20.23076923076923</v>
      </c>
    </row>
    <row r="73" spans="1:124" ht="15.75" customHeight="1" x14ac:dyDescent="0.35">
      <c r="A73" t="s">
        <v>81</v>
      </c>
      <c r="B73">
        <v>143</v>
      </c>
      <c r="C73" s="165">
        <v>143</v>
      </c>
      <c r="D73" s="148" t="s">
        <v>281</v>
      </c>
      <c r="E73" s="129" t="s">
        <v>56</v>
      </c>
      <c r="F73" s="130" t="s">
        <v>248</v>
      </c>
      <c r="G73" s="90">
        <v>40</v>
      </c>
      <c r="H73" s="90" t="s">
        <v>68</v>
      </c>
      <c r="I73" s="169" t="s">
        <v>282</v>
      </c>
      <c r="J73" s="90">
        <v>1</v>
      </c>
      <c r="K73" s="90" t="s">
        <v>63</v>
      </c>
      <c r="L73" s="89"/>
      <c r="M73" s="175">
        <v>5</v>
      </c>
      <c r="N73" s="174" t="s">
        <v>69</v>
      </c>
      <c r="O73" s="169"/>
      <c r="P73" s="136">
        <v>3</v>
      </c>
      <c r="Q73" s="176">
        <v>15</v>
      </c>
      <c r="R73" s="176" t="s">
        <v>69</v>
      </c>
      <c r="S73" s="177"/>
      <c r="T73" s="176">
        <v>8</v>
      </c>
      <c r="U73" s="176" t="s">
        <v>69</v>
      </c>
      <c r="V73" s="177"/>
      <c r="W73" s="136">
        <f t="shared" si="15"/>
        <v>11.5</v>
      </c>
      <c r="X73" s="89">
        <v>1</v>
      </c>
      <c r="Y73" s="89" t="s">
        <v>63</v>
      </c>
      <c r="Z73" s="89"/>
      <c r="AA73" s="89">
        <v>5</v>
      </c>
      <c r="AB73" s="89" t="s">
        <v>63</v>
      </c>
      <c r="AC73" s="89"/>
      <c r="AD73" s="136">
        <f t="shared" si="21"/>
        <v>3</v>
      </c>
      <c r="AE73" s="151">
        <v>8</v>
      </c>
      <c r="AF73" s="155" t="s">
        <v>63</v>
      </c>
      <c r="AG73" s="153"/>
      <c r="AH73" s="151">
        <v>2</v>
      </c>
      <c r="AI73" s="152" t="s">
        <v>63</v>
      </c>
      <c r="AJ73" s="152"/>
      <c r="AK73" s="178">
        <f t="shared" si="25"/>
        <v>5</v>
      </c>
      <c r="AL73" s="239">
        <v>60</v>
      </c>
      <c r="AM73" s="239" t="s">
        <v>65</v>
      </c>
      <c r="AN73" s="239"/>
      <c r="AO73" s="239">
        <v>60</v>
      </c>
      <c r="AP73" s="239" t="s">
        <v>65</v>
      </c>
      <c r="AQ73" s="239"/>
      <c r="AR73" s="128">
        <f t="shared" si="26"/>
        <v>60</v>
      </c>
      <c r="AS73" s="90">
        <v>20</v>
      </c>
      <c r="AT73" s="90" t="s">
        <v>69</v>
      </c>
      <c r="AU73" s="90"/>
      <c r="AV73" s="90">
        <v>10</v>
      </c>
      <c r="AW73" s="90" t="s">
        <v>83</v>
      </c>
      <c r="AX73" s="90"/>
      <c r="AY73" s="136">
        <f t="shared" si="22"/>
        <v>10</v>
      </c>
      <c r="AZ73" s="207">
        <v>59</v>
      </c>
      <c r="BA73" s="208">
        <v>5</v>
      </c>
      <c r="BB73" s="208">
        <v>25</v>
      </c>
      <c r="BC73" s="208" t="s">
        <v>63</v>
      </c>
      <c r="BD73" s="208" t="s">
        <v>71</v>
      </c>
      <c r="BE73" s="208"/>
      <c r="BF73" s="207">
        <v>60</v>
      </c>
      <c r="BG73" s="208">
        <v>35</v>
      </c>
      <c r="BH73" s="208">
        <v>35</v>
      </c>
      <c r="BI73" s="208" t="s">
        <v>63</v>
      </c>
      <c r="BJ73" s="208" t="s">
        <v>813</v>
      </c>
      <c r="BK73" s="208" t="s">
        <v>811</v>
      </c>
      <c r="BL73" s="218">
        <f t="shared" si="27"/>
        <v>30</v>
      </c>
      <c r="BM73" s="242">
        <v>52</v>
      </c>
      <c r="BN73" s="242">
        <v>5</v>
      </c>
      <c r="BO73" s="242" t="s">
        <v>69</v>
      </c>
      <c r="BP73" s="242" t="s">
        <v>71</v>
      </c>
      <c r="BQ73" s="242">
        <v>77</v>
      </c>
      <c r="BR73" s="242">
        <v>61</v>
      </c>
      <c r="BS73" s="242"/>
      <c r="BT73" s="242">
        <v>50</v>
      </c>
      <c r="BU73" s="242">
        <v>10</v>
      </c>
      <c r="BV73" s="242" t="s">
        <v>68</v>
      </c>
      <c r="BW73" s="242" t="s">
        <v>106</v>
      </c>
      <c r="BX73" s="242">
        <v>77</v>
      </c>
      <c r="BY73" s="242">
        <v>61</v>
      </c>
      <c r="BZ73" s="242"/>
      <c r="CA73" s="295">
        <f t="shared" si="28"/>
        <v>7.5</v>
      </c>
      <c r="CB73" s="168"/>
      <c r="CC73" s="168"/>
      <c r="CD73" s="90"/>
      <c r="CE73" s="90">
        <v>0</v>
      </c>
      <c r="CF73" s="90">
        <v>4</v>
      </c>
      <c r="CG73" s="90">
        <v>2</v>
      </c>
      <c r="CH73" s="168">
        <v>5</v>
      </c>
      <c r="CI73" s="168" t="s">
        <v>70</v>
      </c>
      <c r="CJ73" s="168" t="s">
        <v>89</v>
      </c>
      <c r="CK73" s="168" t="s">
        <v>70</v>
      </c>
      <c r="CL73" s="89">
        <f t="shared" si="31"/>
        <v>5</v>
      </c>
      <c r="CM73" s="179">
        <v>10</v>
      </c>
      <c r="CN73" s="177" t="s">
        <v>71</v>
      </c>
      <c r="CO73" s="177">
        <v>52</v>
      </c>
      <c r="CP73" s="177" t="s">
        <v>90</v>
      </c>
      <c r="CQ73" s="179">
        <v>10</v>
      </c>
      <c r="CR73" s="177" t="s">
        <v>71</v>
      </c>
      <c r="CS73" s="177">
        <v>45</v>
      </c>
      <c r="CT73" s="177" t="s">
        <v>90</v>
      </c>
      <c r="CU73" s="89">
        <f t="shared" si="23"/>
        <v>10</v>
      </c>
      <c r="CV73" s="199" t="s">
        <v>777</v>
      </c>
      <c r="CW73" s="200">
        <v>0</v>
      </c>
      <c r="CX73" s="200" t="s">
        <v>769</v>
      </c>
      <c r="CY73" s="200">
        <v>47</v>
      </c>
      <c r="CZ73" s="199" t="s">
        <v>783</v>
      </c>
      <c r="DA73" s="201"/>
      <c r="DB73" s="199" t="s">
        <v>777</v>
      </c>
      <c r="DC73" s="200">
        <v>20</v>
      </c>
      <c r="DD73" s="200" t="s">
        <v>769</v>
      </c>
      <c r="DE73" s="200">
        <v>33</v>
      </c>
      <c r="DF73" s="199" t="s">
        <v>783</v>
      </c>
      <c r="DG73" s="203"/>
      <c r="DH73" s="89">
        <f t="shared" si="29"/>
        <v>10</v>
      </c>
      <c r="DI73" s="241">
        <v>44400</v>
      </c>
      <c r="DJ73" s="242">
        <v>10</v>
      </c>
      <c r="DK73" s="242" t="s">
        <v>769</v>
      </c>
      <c r="DL73" s="242">
        <v>73</v>
      </c>
      <c r="DM73" s="243"/>
      <c r="DN73" s="241">
        <v>44398</v>
      </c>
      <c r="DO73" s="242">
        <v>5</v>
      </c>
      <c r="DP73" s="242" t="s">
        <v>769</v>
      </c>
      <c r="DQ73" s="242">
        <v>65</v>
      </c>
      <c r="DR73" s="128" t="s">
        <v>841</v>
      </c>
      <c r="DS73" s="89">
        <f t="shared" si="19"/>
        <v>7.5</v>
      </c>
      <c r="DT73" s="180">
        <f t="shared" si="30"/>
        <v>16.875</v>
      </c>
    </row>
    <row r="74" spans="1:124" ht="15.75" customHeight="1" x14ac:dyDescent="0.35">
      <c r="B74">
        <v>144</v>
      </c>
      <c r="C74" s="165">
        <v>144</v>
      </c>
      <c r="D74" s="148" t="s">
        <v>283</v>
      </c>
      <c r="E74" s="129" t="s">
        <v>56</v>
      </c>
      <c r="F74" s="130" t="s">
        <v>248</v>
      </c>
      <c r="G74" s="90">
        <v>60</v>
      </c>
      <c r="H74" s="90" t="s">
        <v>68</v>
      </c>
      <c r="I74" s="169" t="s">
        <v>284</v>
      </c>
      <c r="J74" s="90">
        <v>20</v>
      </c>
      <c r="K74" s="90" t="s">
        <v>83</v>
      </c>
      <c r="L74" s="89" t="s">
        <v>270</v>
      </c>
      <c r="M74" s="175">
        <v>15</v>
      </c>
      <c r="N74" s="174" t="s">
        <v>63</v>
      </c>
      <c r="O74" s="169"/>
      <c r="P74" s="136">
        <v>17.5</v>
      </c>
      <c r="Q74" s="176">
        <v>60</v>
      </c>
      <c r="R74" s="176" t="s">
        <v>95</v>
      </c>
      <c r="S74" s="177" t="s">
        <v>285</v>
      </c>
      <c r="T74" s="176">
        <v>60</v>
      </c>
      <c r="U74" s="176" t="s">
        <v>65</v>
      </c>
      <c r="V74" s="177"/>
      <c r="W74" s="136">
        <f t="shared" si="15"/>
        <v>60</v>
      </c>
      <c r="X74" s="89">
        <v>10</v>
      </c>
      <c r="Y74" s="89" t="s">
        <v>69</v>
      </c>
      <c r="Z74" s="89"/>
      <c r="AA74" s="89">
        <v>8</v>
      </c>
      <c r="AB74" s="89" t="s">
        <v>69</v>
      </c>
      <c r="AC74" s="89"/>
      <c r="AD74" s="136">
        <f t="shared" si="21"/>
        <v>9</v>
      </c>
      <c r="AE74" s="151">
        <v>25</v>
      </c>
      <c r="AF74" s="152" t="s">
        <v>69</v>
      </c>
      <c r="AG74" s="153"/>
      <c r="AH74" s="151">
        <v>15</v>
      </c>
      <c r="AI74" s="154" t="s">
        <v>69</v>
      </c>
      <c r="AJ74" s="154"/>
      <c r="AK74" s="178">
        <f t="shared" si="25"/>
        <v>20</v>
      </c>
      <c r="AL74" s="239">
        <v>60</v>
      </c>
      <c r="AM74" s="239" t="s">
        <v>68</v>
      </c>
      <c r="AN74" s="239"/>
      <c r="AO74" s="239">
        <v>65</v>
      </c>
      <c r="AP74" s="239" t="s">
        <v>65</v>
      </c>
      <c r="AQ74" s="239" t="s">
        <v>835</v>
      </c>
      <c r="AR74" s="128">
        <f t="shared" si="26"/>
        <v>62.5</v>
      </c>
      <c r="AS74" s="90">
        <v>10</v>
      </c>
      <c r="AT74" s="90" t="s">
        <v>69</v>
      </c>
      <c r="AU74" s="90"/>
      <c r="AV74" s="90">
        <v>40</v>
      </c>
      <c r="AW74" s="90" t="s">
        <v>83</v>
      </c>
      <c r="AX74" s="90"/>
      <c r="AY74" s="136">
        <f t="shared" si="22"/>
        <v>25</v>
      </c>
      <c r="AZ74" s="207">
        <v>57</v>
      </c>
      <c r="BA74" s="208">
        <v>10</v>
      </c>
      <c r="BB74" s="208">
        <v>40</v>
      </c>
      <c r="BC74" s="208" t="s">
        <v>69</v>
      </c>
      <c r="BD74" s="208" t="s">
        <v>71</v>
      </c>
      <c r="BE74" s="208"/>
      <c r="BF74" s="207">
        <v>58</v>
      </c>
      <c r="BG74" s="208">
        <v>25</v>
      </c>
      <c r="BH74" s="208">
        <v>30</v>
      </c>
      <c r="BI74" s="208" t="s">
        <v>63</v>
      </c>
      <c r="BJ74" s="208" t="s">
        <v>813</v>
      </c>
      <c r="BK74" s="208" t="s">
        <v>811</v>
      </c>
      <c r="BL74" s="218">
        <f t="shared" si="27"/>
        <v>35</v>
      </c>
      <c r="BM74" s="242">
        <v>51</v>
      </c>
      <c r="BN74" s="242">
        <v>15</v>
      </c>
      <c r="BO74" s="242" t="s">
        <v>68</v>
      </c>
      <c r="BP74" s="242" t="s">
        <v>71</v>
      </c>
      <c r="BQ74" s="242">
        <v>79</v>
      </c>
      <c r="BR74" s="242">
        <v>65</v>
      </c>
      <c r="BS74" s="242"/>
      <c r="BT74" s="242">
        <v>50</v>
      </c>
      <c r="BU74" s="242">
        <v>0</v>
      </c>
      <c r="BV74" s="242"/>
      <c r="BW74" s="242" t="s">
        <v>71</v>
      </c>
      <c r="BX74" s="242">
        <v>76</v>
      </c>
      <c r="BY74" s="242">
        <v>82</v>
      </c>
      <c r="BZ74" s="242"/>
      <c r="CA74" s="295">
        <f t="shared" si="28"/>
        <v>7.5</v>
      </c>
      <c r="CB74" s="168">
        <v>90</v>
      </c>
      <c r="CC74" s="168"/>
      <c r="CD74" s="90">
        <v>90</v>
      </c>
      <c r="CE74" s="90">
        <v>0</v>
      </c>
      <c r="CF74" s="90">
        <v>4</v>
      </c>
      <c r="CG74" s="90">
        <v>2</v>
      </c>
      <c r="CH74" s="168">
        <v>20</v>
      </c>
      <c r="CI74" s="168" t="s">
        <v>70</v>
      </c>
      <c r="CJ74" s="90">
        <v>30</v>
      </c>
      <c r="CK74" s="168" t="s">
        <v>70</v>
      </c>
      <c r="CL74" s="89">
        <f t="shared" si="31"/>
        <v>25</v>
      </c>
      <c r="CM74" s="179">
        <v>0</v>
      </c>
      <c r="CN74" s="177" t="s">
        <v>71</v>
      </c>
      <c r="CO74" s="177">
        <v>60</v>
      </c>
      <c r="CP74" s="177" t="s">
        <v>90</v>
      </c>
      <c r="CQ74" s="179">
        <v>0</v>
      </c>
      <c r="CR74" s="177" t="s">
        <v>71</v>
      </c>
      <c r="CS74" s="177">
        <v>50</v>
      </c>
      <c r="CT74" s="177" t="s">
        <v>90</v>
      </c>
      <c r="CU74" s="89">
        <f t="shared" si="23"/>
        <v>0</v>
      </c>
      <c r="CV74" s="199" t="s">
        <v>777</v>
      </c>
      <c r="CW74" s="200">
        <v>20</v>
      </c>
      <c r="CX74" s="200" t="s">
        <v>769</v>
      </c>
      <c r="CY74" s="200">
        <v>41</v>
      </c>
      <c r="CZ74" s="199" t="s">
        <v>783</v>
      </c>
      <c r="DA74" s="201"/>
      <c r="DB74" s="199" t="s">
        <v>777</v>
      </c>
      <c r="DC74" s="200" t="s">
        <v>131</v>
      </c>
      <c r="DD74" s="200" t="s">
        <v>769</v>
      </c>
      <c r="DE74" s="200">
        <v>39</v>
      </c>
      <c r="DF74" s="199" t="s">
        <v>783</v>
      </c>
      <c r="DG74" s="203"/>
      <c r="DH74" s="89">
        <f t="shared" si="29"/>
        <v>20</v>
      </c>
      <c r="DI74" s="241">
        <v>44398</v>
      </c>
      <c r="DJ74" s="242">
        <v>50</v>
      </c>
      <c r="DK74" s="242" t="s">
        <v>769</v>
      </c>
      <c r="DL74" s="242">
        <v>71</v>
      </c>
      <c r="DM74" s="243"/>
      <c r="DN74" s="241">
        <v>44398</v>
      </c>
      <c r="DO74" s="242">
        <v>30</v>
      </c>
      <c r="DP74" s="242" t="s">
        <v>769</v>
      </c>
      <c r="DQ74" s="242">
        <v>63</v>
      </c>
      <c r="DR74" s="128"/>
      <c r="DS74" s="89">
        <f t="shared" si="19"/>
        <v>40</v>
      </c>
      <c r="DT74" s="180">
        <f t="shared" si="30"/>
        <v>32.92</v>
      </c>
    </row>
    <row r="75" spans="1:124" ht="15.75" customHeight="1" x14ac:dyDescent="0.35">
      <c r="B75">
        <v>145</v>
      </c>
      <c r="C75" s="165">
        <v>145</v>
      </c>
      <c r="D75" s="148" t="s">
        <v>286</v>
      </c>
      <c r="E75" s="129" t="s">
        <v>56</v>
      </c>
      <c r="F75" s="130" t="s">
        <v>248</v>
      </c>
      <c r="G75" s="90">
        <v>60</v>
      </c>
      <c r="H75" s="90" t="s">
        <v>68</v>
      </c>
      <c r="I75" s="89" t="s">
        <v>134</v>
      </c>
      <c r="J75" s="90">
        <v>90</v>
      </c>
      <c r="K75" s="174" t="s">
        <v>95</v>
      </c>
      <c r="L75" s="169"/>
      <c r="M75" s="175">
        <v>75</v>
      </c>
      <c r="N75" s="174" t="s">
        <v>95</v>
      </c>
      <c r="O75" s="169" t="s">
        <v>103</v>
      </c>
      <c r="P75" s="136">
        <v>82.5</v>
      </c>
      <c r="Q75" s="176">
        <v>80</v>
      </c>
      <c r="R75" s="176" t="s">
        <v>95</v>
      </c>
      <c r="S75" s="177"/>
      <c r="T75" s="176">
        <v>70</v>
      </c>
      <c r="U75" s="176" t="s">
        <v>95</v>
      </c>
      <c r="V75" s="177"/>
      <c r="W75" s="136">
        <f t="shared" si="15"/>
        <v>75</v>
      </c>
      <c r="X75" s="89">
        <v>50</v>
      </c>
      <c r="Y75" s="89" t="s">
        <v>95</v>
      </c>
      <c r="Z75" s="89"/>
      <c r="AA75" s="89">
        <v>70</v>
      </c>
      <c r="AB75" s="89" t="s">
        <v>95</v>
      </c>
      <c r="AC75" s="89"/>
      <c r="AD75" s="136">
        <f t="shared" si="21"/>
        <v>60</v>
      </c>
      <c r="AE75" s="151">
        <v>80</v>
      </c>
      <c r="AF75" s="152" t="s">
        <v>95</v>
      </c>
      <c r="AG75" s="157"/>
      <c r="AH75" s="151">
        <v>80</v>
      </c>
      <c r="AI75" s="154" t="s">
        <v>95</v>
      </c>
      <c r="AJ75" s="154"/>
      <c r="AK75" s="178">
        <f t="shared" si="25"/>
        <v>80</v>
      </c>
      <c r="AL75" s="239">
        <v>50</v>
      </c>
      <c r="AM75" s="239" t="s">
        <v>68</v>
      </c>
      <c r="AN75" s="239" t="s">
        <v>835</v>
      </c>
      <c r="AO75" s="239">
        <v>30</v>
      </c>
      <c r="AP75" s="239" t="s">
        <v>83</v>
      </c>
      <c r="AQ75" s="239" t="s">
        <v>835</v>
      </c>
      <c r="AR75" s="128">
        <f t="shared" si="26"/>
        <v>40</v>
      </c>
      <c r="AS75" s="90">
        <v>10</v>
      </c>
      <c r="AT75" s="90" t="s">
        <v>95</v>
      </c>
      <c r="AU75" s="90"/>
      <c r="AV75" s="90">
        <v>10</v>
      </c>
      <c r="AW75" s="90" t="s">
        <v>68</v>
      </c>
      <c r="AX75" s="90"/>
      <c r="AY75" s="136">
        <f t="shared" si="22"/>
        <v>55</v>
      </c>
      <c r="AZ75" s="207">
        <v>54</v>
      </c>
      <c r="BA75" s="208">
        <v>90</v>
      </c>
      <c r="BB75" s="208">
        <v>100</v>
      </c>
      <c r="BC75" s="208"/>
      <c r="BD75" s="208" t="s">
        <v>106</v>
      </c>
      <c r="BE75" s="208"/>
      <c r="BF75" s="207">
        <v>55</v>
      </c>
      <c r="BG75" s="208">
        <v>90</v>
      </c>
      <c r="BH75" s="208">
        <v>100</v>
      </c>
      <c r="BI75" s="208"/>
      <c r="BJ75" s="208" t="s">
        <v>106</v>
      </c>
      <c r="BK75" s="208"/>
      <c r="BL75" s="218">
        <f t="shared" si="27"/>
        <v>100</v>
      </c>
      <c r="BM75" s="242">
        <v>49</v>
      </c>
      <c r="BN75" s="242">
        <v>90</v>
      </c>
      <c r="BO75" s="242" t="s">
        <v>95</v>
      </c>
      <c r="BP75" s="242" t="s">
        <v>106</v>
      </c>
      <c r="BQ75" s="242">
        <v>79</v>
      </c>
      <c r="BR75" s="242">
        <v>70</v>
      </c>
      <c r="BS75" s="242"/>
      <c r="BT75" s="242">
        <v>47</v>
      </c>
      <c r="BU75" s="242">
        <v>0</v>
      </c>
      <c r="BV75" s="242"/>
      <c r="BW75" s="242" t="s">
        <v>71</v>
      </c>
      <c r="BX75" s="242">
        <v>76</v>
      </c>
      <c r="BY75" s="242">
        <v>62</v>
      </c>
      <c r="BZ75" s="242"/>
      <c r="CA75" s="295">
        <f t="shared" si="28"/>
        <v>45</v>
      </c>
      <c r="CB75" s="168">
        <v>90</v>
      </c>
      <c r="CC75" s="168">
        <v>80</v>
      </c>
      <c r="CD75" s="90">
        <v>85</v>
      </c>
      <c r="CE75" s="90">
        <v>7</v>
      </c>
      <c r="CF75" s="90">
        <v>7</v>
      </c>
      <c r="CG75" s="90">
        <v>7</v>
      </c>
      <c r="CH75" s="168">
        <v>90</v>
      </c>
      <c r="CI75" s="168" t="s">
        <v>105</v>
      </c>
      <c r="CJ75" s="168" t="s">
        <v>89</v>
      </c>
      <c r="CK75" s="168" t="s">
        <v>105</v>
      </c>
      <c r="CL75" s="89">
        <f t="shared" si="31"/>
        <v>90</v>
      </c>
      <c r="CM75" s="179">
        <v>70</v>
      </c>
      <c r="CN75" s="177" t="s">
        <v>106</v>
      </c>
      <c r="CO75" s="177">
        <v>62</v>
      </c>
      <c r="CP75" s="177" t="s">
        <v>107</v>
      </c>
      <c r="CQ75" s="179">
        <v>60</v>
      </c>
      <c r="CR75" s="177" t="s">
        <v>106</v>
      </c>
      <c r="CS75" s="177">
        <v>62</v>
      </c>
      <c r="CT75" s="177" t="s">
        <v>287</v>
      </c>
      <c r="CU75" s="89">
        <f t="shared" si="23"/>
        <v>65</v>
      </c>
      <c r="CV75" s="199" t="s">
        <v>794</v>
      </c>
      <c r="CW75" s="200">
        <v>30</v>
      </c>
      <c r="CX75" s="200" t="s">
        <v>67</v>
      </c>
      <c r="CY75" s="200">
        <v>55</v>
      </c>
      <c r="CZ75" s="199" t="s">
        <v>783</v>
      </c>
      <c r="DA75" s="201"/>
      <c r="DB75" s="199" t="s">
        <v>794</v>
      </c>
      <c r="DC75" s="200">
        <v>20</v>
      </c>
      <c r="DD75" s="200" t="s">
        <v>67</v>
      </c>
      <c r="DE75" s="200">
        <v>44</v>
      </c>
      <c r="DF75" s="199" t="s">
        <v>783</v>
      </c>
      <c r="DG75" s="203"/>
      <c r="DH75" s="89">
        <f t="shared" si="29"/>
        <v>25</v>
      </c>
      <c r="DI75" s="241">
        <v>44396</v>
      </c>
      <c r="DJ75" s="242">
        <v>90</v>
      </c>
      <c r="DK75" s="242" t="s">
        <v>67</v>
      </c>
      <c r="DL75" s="242">
        <v>63</v>
      </c>
      <c r="DM75" s="243" t="s">
        <v>841</v>
      </c>
      <c r="DN75" s="241">
        <v>44396</v>
      </c>
      <c r="DO75" s="242">
        <v>90</v>
      </c>
      <c r="DP75" s="242" t="s">
        <v>67</v>
      </c>
      <c r="DQ75" s="242">
        <v>62</v>
      </c>
      <c r="DR75" s="128" t="s">
        <v>845</v>
      </c>
      <c r="DS75" s="89">
        <f t="shared" si="19"/>
        <v>90</v>
      </c>
      <c r="DT75" s="180">
        <f t="shared" si="30"/>
        <v>64.115384615384613</v>
      </c>
    </row>
    <row r="76" spans="1:124" ht="15.75" customHeight="1" x14ac:dyDescent="0.35">
      <c r="B76">
        <v>146</v>
      </c>
      <c r="C76" s="165">
        <v>146</v>
      </c>
      <c r="D76" s="148" t="s">
        <v>288</v>
      </c>
      <c r="E76" s="129" t="s">
        <v>56</v>
      </c>
      <c r="F76" s="130" t="s">
        <v>248</v>
      </c>
      <c r="G76" s="90">
        <v>20</v>
      </c>
      <c r="H76" s="90" t="s">
        <v>83</v>
      </c>
      <c r="I76" s="169" t="s">
        <v>289</v>
      </c>
      <c r="J76" s="90">
        <v>10</v>
      </c>
      <c r="K76" s="90" t="s">
        <v>69</v>
      </c>
      <c r="L76" s="89"/>
      <c r="M76" s="175">
        <v>1</v>
      </c>
      <c r="N76" s="174" t="s">
        <v>63</v>
      </c>
      <c r="O76" s="169"/>
      <c r="P76" s="136">
        <v>5.5</v>
      </c>
      <c r="Q76" s="176">
        <v>15</v>
      </c>
      <c r="R76" s="176" t="s">
        <v>69</v>
      </c>
      <c r="S76" s="177"/>
      <c r="T76" s="176">
        <v>65</v>
      </c>
      <c r="U76" s="176" t="s">
        <v>95</v>
      </c>
      <c r="V76" s="177"/>
      <c r="W76" s="136">
        <f t="shared" si="15"/>
        <v>40</v>
      </c>
      <c r="X76" s="89">
        <v>1</v>
      </c>
      <c r="Y76" s="89" t="s">
        <v>63</v>
      </c>
      <c r="Z76" s="89"/>
      <c r="AA76" s="89">
        <v>0</v>
      </c>
      <c r="AB76" s="89" t="s">
        <v>63</v>
      </c>
      <c r="AC76" s="89"/>
      <c r="AD76" s="136">
        <f t="shared" si="21"/>
        <v>0.5</v>
      </c>
      <c r="AE76" s="151">
        <v>2</v>
      </c>
      <c r="AF76" s="152" t="s">
        <v>63</v>
      </c>
      <c r="AG76" s="153"/>
      <c r="AH76" s="151">
        <v>5</v>
      </c>
      <c r="AI76" s="154" t="s">
        <v>69</v>
      </c>
      <c r="AJ76" s="154"/>
      <c r="AK76" s="178">
        <f t="shared" si="25"/>
        <v>3.5</v>
      </c>
      <c r="AL76" s="239">
        <v>30</v>
      </c>
      <c r="AM76" s="239" t="s">
        <v>83</v>
      </c>
      <c r="AN76" s="239" t="s">
        <v>835</v>
      </c>
      <c r="AO76" s="239">
        <v>40</v>
      </c>
      <c r="AP76" s="239" t="s">
        <v>83</v>
      </c>
      <c r="AQ76" s="239" t="s">
        <v>835</v>
      </c>
      <c r="AR76" s="128">
        <f t="shared" si="26"/>
        <v>35</v>
      </c>
      <c r="AS76" s="90">
        <v>100</v>
      </c>
      <c r="AT76" s="90" t="s">
        <v>83</v>
      </c>
      <c r="AU76" s="90"/>
      <c r="AV76" s="90">
        <v>5</v>
      </c>
      <c r="AW76" s="90" t="s">
        <v>69</v>
      </c>
      <c r="AX76" s="90"/>
      <c r="AY76" s="136">
        <f t="shared" si="22"/>
        <v>7.5</v>
      </c>
      <c r="AZ76" s="207">
        <v>58</v>
      </c>
      <c r="BA76" s="208">
        <v>25</v>
      </c>
      <c r="BB76" s="208">
        <v>30</v>
      </c>
      <c r="BC76" s="208" t="s">
        <v>63</v>
      </c>
      <c r="BD76" s="208" t="s">
        <v>71</v>
      </c>
      <c r="BE76" s="208"/>
      <c r="BF76" s="207">
        <v>59</v>
      </c>
      <c r="BG76" s="208">
        <v>20</v>
      </c>
      <c r="BH76" s="208">
        <v>40</v>
      </c>
      <c r="BI76" s="208" t="s">
        <v>69</v>
      </c>
      <c r="BJ76" s="208" t="s">
        <v>813</v>
      </c>
      <c r="BK76" s="208" t="s">
        <v>811</v>
      </c>
      <c r="BL76" s="218">
        <f t="shared" si="27"/>
        <v>35</v>
      </c>
      <c r="BM76" s="242">
        <v>51</v>
      </c>
      <c r="BN76" s="242">
        <v>0</v>
      </c>
      <c r="BO76" s="242"/>
      <c r="BP76" s="242" t="s">
        <v>71</v>
      </c>
      <c r="BQ76" s="242">
        <v>78</v>
      </c>
      <c r="BR76" s="242">
        <v>62</v>
      </c>
      <c r="BS76" s="242"/>
      <c r="BT76" s="242" t="s">
        <v>945</v>
      </c>
      <c r="BU76" s="242">
        <v>0</v>
      </c>
      <c r="BV76" s="242"/>
      <c r="BW76" s="242" t="s">
        <v>71</v>
      </c>
      <c r="BX76" s="242" t="s">
        <v>458</v>
      </c>
      <c r="BY76" s="242">
        <v>53</v>
      </c>
      <c r="BZ76" s="242"/>
      <c r="CA76" s="295">
        <f t="shared" si="28"/>
        <v>0</v>
      </c>
      <c r="CB76" s="168">
        <v>10</v>
      </c>
      <c r="CC76" s="168"/>
      <c r="CD76" s="90">
        <v>10</v>
      </c>
      <c r="CE76" s="90">
        <v>3</v>
      </c>
      <c r="CF76" s="90">
        <v>0</v>
      </c>
      <c r="CG76" s="90">
        <v>1.5</v>
      </c>
      <c r="CH76" s="168" t="s">
        <v>89</v>
      </c>
      <c r="CI76" s="168" t="s">
        <v>70</v>
      </c>
      <c r="CJ76" s="168" t="s">
        <v>89</v>
      </c>
      <c r="CK76" s="168" t="s">
        <v>123</v>
      </c>
      <c r="CL76" s="89"/>
      <c r="CM76" s="179">
        <v>10</v>
      </c>
      <c r="CN76" s="177" t="s">
        <v>71</v>
      </c>
      <c r="CO76" s="177">
        <v>47</v>
      </c>
      <c r="CP76" s="177" t="s">
        <v>90</v>
      </c>
      <c r="CQ76" s="179">
        <v>5</v>
      </c>
      <c r="CR76" s="177" t="s">
        <v>71</v>
      </c>
      <c r="CS76" s="177">
        <v>50</v>
      </c>
      <c r="CT76" s="177" t="s">
        <v>90</v>
      </c>
      <c r="CU76" s="89">
        <f t="shared" si="23"/>
        <v>7.5</v>
      </c>
      <c r="CV76" s="199" t="s">
        <v>777</v>
      </c>
      <c r="CW76" s="200" t="s">
        <v>131</v>
      </c>
      <c r="CX76" s="200" t="s">
        <v>769</v>
      </c>
      <c r="CY76" s="200">
        <v>35</v>
      </c>
      <c r="CZ76" s="199" t="s">
        <v>783</v>
      </c>
      <c r="DA76" s="201"/>
      <c r="DB76" s="199" t="s">
        <v>777</v>
      </c>
      <c r="DC76" s="200">
        <v>10</v>
      </c>
      <c r="DD76" s="200" t="s">
        <v>769</v>
      </c>
      <c r="DE76" s="200">
        <v>36</v>
      </c>
      <c r="DF76" s="199">
        <v>43930</v>
      </c>
      <c r="DG76" s="203"/>
      <c r="DH76" s="89">
        <f t="shared" si="29"/>
        <v>10</v>
      </c>
      <c r="DI76" s="241">
        <v>44403</v>
      </c>
      <c r="DJ76" s="242">
        <v>5</v>
      </c>
      <c r="DK76" s="242" t="s">
        <v>769</v>
      </c>
      <c r="DL76" s="242">
        <v>56</v>
      </c>
      <c r="DM76" s="243" t="s">
        <v>841</v>
      </c>
      <c r="DN76" s="241">
        <v>44398</v>
      </c>
      <c r="DO76" s="242">
        <v>20</v>
      </c>
      <c r="DP76" s="242" t="s">
        <v>769</v>
      </c>
      <c r="DQ76" s="242">
        <v>58</v>
      </c>
      <c r="DR76" s="128"/>
      <c r="DS76" s="89">
        <f t="shared" si="19"/>
        <v>12.5</v>
      </c>
      <c r="DT76" s="180">
        <f t="shared" si="30"/>
        <v>20.391304347826086</v>
      </c>
    </row>
    <row r="77" spans="1:124" ht="15.75" customHeight="1" x14ac:dyDescent="0.35">
      <c r="B77">
        <v>147</v>
      </c>
      <c r="C77" s="165">
        <v>147</v>
      </c>
      <c r="D77" s="148" t="s">
        <v>290</v>
      </c>
      <c r="E77" s="129" t="s">
        <v>56</v>
      </c>
      <c r="F77" s="130" t="s">
        <v>291</v>
      </c>
      <c r="G77" s="90">
        <v>10</v>
      </c>
      <c r="H77" s="90" t="s">
        <v>69</v>
      </c>
      <c r="I77" s="89" t="s">
        <v>99</v>
      </c>
      <c r="J77" s="90">
        <v>0</v>
      </c>
      <c r="K77" s="90" t="s">
        <v>63</v>
      </c>
      <c r="L77" s="89"/>
      <c r="M77" s="175">
        <v>0</v>
      </c>
      <c r="N77" s="174" t="s">
        <v>63</v>
      </c>
      <c r="O77" s="169"/>
      <c r="P77" s="136">
        <v>0</v>
      </c>
      <c r="Q77" s="176">
        <v>1</v>
      </c>
      <c r="R77" s="176" t="s">
        <v>63</v>
      </c>
      <c r="S77" s="177"/>
      <c r="T77" s="176">
        <v>0</v>
      </c>
      <c r="U77" s="176" t="s">
        <v>63</v>
      </c>
      <c r="V77" s="177"/>
      <c r="W77" s="136">
        <f t="shared" si="15"/>
        <v>0.5</v>
      </c>
      <c r="X77" s="89">
        <v>0</v>
      </c>
      <c r="Y77" s="89" t="s">
        <v>63</v>
      </c>
      <c r="Z77" s="89"/>
      <c r="AA77" s="89">
        <v>0</v>
      </c>
      <c r="AB77" s="89" t="s">
        <v>63</v>
      </c>
      <c r="AC77" s="89" t="s">
        <v>67</v>
      </c>
      <c r="AD77" s="136">
        <f t="shared" si="21"/>
        <v>0</v>
      </c>
      <c r="AE77" s="151">
        <v>0</v>
      </c>
      <c r="AF77" s="152" t="s">
        <v>63</v>
      </c>
      <c r="AG77" s="153"/>
      <c r="AH77" s="151">
        <v>0</v>
      </c>
      <c r="AI77" s="154" t="s">
        <v>63</v>
      </c>
      <c r="AJ77" s="154"/>
      <c r="AK77" s="178">
        <f t="shared" si="25"/>
        <v>0</v>
      </c>
      <c r="AL77" s="128"/>
      <c r="AM77" s="128"/>
      <c r="AN77" s="128"/>
      <c r="AO77" s="128"/>
      <c r="AP77" s="128"/>
      <c r="AQ77" s="128"/>
      <c r="AR77" s="128"/>
      <c r="AS77" s="90">
        <v>10</v>
      </c>
      <c r="AT77" s="90" t="s">
        <v>69</v>
      </c>
      <c r="AU77" s="90"/>
      <c r="AV77" s="90">
        <v>1</v>
      </c>
      <c r="AW77" s="90" t="s">
        <v>69</v>
      </c>
      <c r="AX77" s="90"/>
      <c r="AY77" s="136">
        <f t="shared" si="22"/>
        <v>1</v>
      </c>
      <c r="AZ77" s="210">
        <v>66</v>
      </c>
      <c r="BA77" s="208">
        <v>0</v>
      </c>
      <c r="BB77" s="208" t="s">
        <v>809</v>
      </c>
      <c r="BC77" s="208"/>
      <c r="BD77" s="208" t="s">
        <v>71</v>
      </c>
      <c r="BE77" s="208" t="s">
        <v>378</v>
      </c>
      <c r="BF77" s="210">
        <v>66</v>
      </c>
      <c r="BG77" s="208">
        <v>10</v>
      </c>
      <c r="BH77" s="208">
        <v>10</v>
      </c>
      <c r="BI77" s="208" t="s">
        <v>63</v>
      </c>
      <c r="BJ77" s="208" t="s">
        <v>71</v>
      </c>
      <c r="BK77" s="208" t="s">
        <v>378</v>
      </c>
      <c r="BL77" s="218">
        <f t="shared" si="27"/>
        <v>10</v>
      </c>
      <c r="BM77" s="248"/>
      <c r="BN77" s="248"/>
      <c r="BO77" s="248"/>
      <c r="BP77" s="248"/>
      <c r="BQ77" s="248"/>
      <c r="BR77" s="248"/>
      <c r="BS77" s="248"/>
      <c r="BT77" s="248"/>
      <c r="BU77" s="248"/>
      <c r="BV77" s="248"/>
      <c r="BW77" s="248"/>
      <c r="BX77" s="248"/>
      <c r="BY77" s="248"/>
      <c r="BZ77" s="248"/>
      <c r="CA77" s="295"/>
      <c r="CB77" s="168">
        <v>10</v>
      </c>
      <c r="CC77" s="168"/>
      <c r="CD77" s="90">
        <v>10</v>
      </c>
      <c r="CE77" s="90">
        <v>0</v>
      </c>
      <c r="CF77" s="90">
        <v>0</v>
      </c>
      <c r="CG77" s="90">
        <v>0</v>
      </c>
      <c r="CH77" s="168">
        <v>10</v>
      </c>
      <c r="CI77" s="168" t="s">
        <v>70</v>
      </c>
      <c r="CJ77" s="168">
        <v>20</v>
      </c>
      <c r="CK77" s="168" t="s">
        <v>70</v>
      </c>
      <c r="CL77" s="89">
        <f t="shared" ref="CL77:CL78" si="32">AVERAGE(CH77,CJ77)</f>
        <v>15</v>
      </c>
      <c r="CM77" s="179">
        <v>5</v>
      </c>
      <c r="CN77" s="177" t="s">
        <v>71</v>
      </c>
      <c r="CO77" s="177">
        <v>53</v>
      </c>
      <c r="CP77" s="177"/>
      <c r="CQ77" s="179">
        <v>30</v>
      </c>
      <c r="CR77" s="177" t="s">
        <v>71</v>
      </c>
      <c r="CS77" s="177" t="s">
        <v>292</v>
      </c>
      <c r="CT77" s="177" t="s">
        <v>293</v>
      </c>
      <c r="CU77" s="89">
        <f t="shared" si="23"/>
        <v>17.5</v>
      </c>
      <c r="CV77" s="202" t="s">
        <v>131</v>
      </c>
      <c r="CW77" s="200" t="s">
        <v>131</v>
      </c>
      <c r="CX77" s="200" t="s">
        <v>131</v>
      </c>
      <c r="CY77" s="200" t="s">
        <v>131</v>
      </c>
      <c r="CZ77" s="202" t="s">
        <v>131</v>
      </c>
      <c r="DA77" s="201" t="s">
        <v>796</v>
      </c>
      <c r="DB77" s="199" t="s">
        <v>792</v>
      </c>
      <c r="DC77" s="200">
        <v>0</v>
      </c>
      <c r="DD77" s="200" t="s">
        <v>769</v>
      </c>
      <c r="DE77" s="200">
        <v>32</v>
      </c>
      <c r="DF77" s="202" t="s">
        <v>131</v>
      </c>
      <c r="DG77" s="203" t="s">
        <v>795</v>
      </c>
      <c r="DH77" s="89">
        <f t="shared" si="29"/>
        <v>0</v>
      </c>
      <c r="DI77" s="93"/>
      <c r="DJ77" s="93"/>
      <c r="DK77" s="93"/>
      <c r="DL77" s="93"/>
      <c r="DM77" s="93"/>
      <c r="DN77" s="93"/>
      <c r="DO77" s="93"/>
      <c r="DP77" s="93"/>
      <c r="DQ77" s="93"/>
      <c r="DR77" s="93"/>
      <c r="DS77" s="89"/>
      <c r="DT77" s="180">
        <f t="shared" si="30"/>
        <v>4.5294117647058822</v>
      </c>
    </row>
    <row r="78" spans="1:124" ht="15.75" customHeight="1" x14ac:dyDescent="0.35">
      <c r="B78">
        <v>148</v>
      </c>
      <c r="C78" s="165">
        <v>148</v>
      </c>
      <c r="D78" s="148" t="s">
        <v>294</v>
      </c>
      <c r="E78" s="129" t="s">
        <v>56</v>
      </c>
      <c r="F78" s="130" t="s">
        <v>291</v>
      </c>
      <c r="G78" s="90">
        <v>5</v>
      </c>
      <c r="H78" s="90" t="s">
        <v>69</v>
      </c>
      <c r="I78" s="89" t="s">
        <v>94</v>
      </c>
      <c r="J78" s="90">
        <v>0</v>
      </c>
      <c r="K78" s="90" t="s">
        <v>63</v>
      </c>
      <c r="L78" s="89" t="s">
        <v>146</v>
      </c>
      <c r="M78" s="175">
        <v>0</v>
      </c>
      <c r="N78" s="174" t="s">
        <v>63</v>
      </c>
      <c r="O78" s="169"/>
      <c r="P78" s="136">
        <v>0</v>
      </c>
      <c r="Q78" s="176">
        <v>3</v>
      </c>
      <c r="R78" s="176" t="s">
        <v>63</v>
      </c>
      <c r="S78" s="177" t="s">
        <v>67</v>
      </c>
      <c r="T78" s="176">
        <v>12</v>
      </c>
      <c r="U78" s="176" t="s">
        <v>69</v>
      </c>
      <c r="V78" s="177" t="s">
        <v>66</v>
      </c>
      <c r="W78" s="136">
        <f t="shared" si="15"/>
        <v>7.5</v>
      </c>
      <c r="X78" s="89">
        <v>5</v>
      </c>
      <c r="Y78" s="89" t="s">
        <v>69</v>
      </c>
      <c r="Z78" s="89"/>
      <c r="AA78" s="89">
        <v>1</v>
      </c>
      <c r="AB78" s="89" t="s">
        <v>63</v>
      </c>
      <c r="AC78" s="89"/>
      <c r="AD78" s="136">
        <f t="shared" si="21"/>
        <v>3</v>
      </c>
      <c r="AE78" s="151">
        <v>0</v>
      </c>
      <c r="AF78" s="152" t="s">
        <v>63</v>
      </c>
      <c r="AG78" s="153"/>
      <c r="AH78" s="151">
        <v>1</v>
      </c>
      <c r="AI78" s="154" t="s">
        <v>63</v>
      </c>
      <c r="AJ78" s="154"/>
      <c r="AK78" s="178">
        <f t="shared" si="25"/>
        <v>0.5</v>
      </c>
      <c r="AL78" s="239">
        <v>20</v>
      </c>
      <c r="AM78" s="239" t="s">
        <v>83</v>
      </c>
      <c r="AN78" s="239"/>
      <c r="AO78" s="239">
        <v>15</v>
      </c>
      <c r="AP78" s="239" t="s">
        <v>83</v>
      </c>
      <c r="AQ78" s="239"/>
      <c r="AR78" s="128">
        <f t="shared" si="26"/>
        <v>17.5</v>
      </c>
      <c r="AS78" s="90">
        <v>1</v>
      </c>
      <c r="AT78" s="90" t="s">
        <v>69</v>
      </c>
      <c r="AU78" s="90"/>
      <c r="AV78" s="90">
        <v>5</v>
      </c>
      <c r="AW78" s="90" t="s">
        <v>69</v>
      </c>
      <c r="AX78" s="90"/>
      <c r="AY78" s="136">
        <f t="shared" si="22"/>
        <v>5</v>
      </c>
      <c r="AZ78" s="207">
        <v>61</v>
      </c>
      <c r="BA78" s="208">
        <v>20</v>
      </c>
      <c r="BB78" s="208">
        <v>35</v>
      </c>
      <c r="BC78" s="208" t="s">
        <v>63</v>
      </c>
      <c r="BD78" s="208" t="s">
        <v>71</v>
      </c>
      <c r="BE78" s="208"/>
      <c r="BF78" s="207">
        <v>61</v>
      </c>
      <c r="BG78" s="208">
        <v>0</v>
      </c>
      <c r="BH78" s="208">
        <v>5</v>
      </c>
      <c r="BI78" s="208"/>
      <c r="BJ78" s="208" t="s">
        <v>71</v>
      </c>
      <c r="BK78" s="208"/>
      <c r="BL78" s="218">
        <f t="shared" si="27"/>
        <v>20</v>
      </c>
      <c r="BM78" s="242">
        <v>57</v>
      </c>
      <c r="BN78" s="242">
        <v>5</v>
      </c>
      <c r="BO78" s="242" t="s">
        <v>68</v>
      </c>
      <c r="BP78" s="242" t="s">
        <v>71</v>
      </c>
      <c r="BQ78" s="242" t="s">
        <v>66</v>
      </c>
      <c r="BR78" s="242">
        <v>82</v>
      </c>
      <c r="BS78" s="242"/>
      <c r="BT78" s="242">
        <v>50</v>
      </c>
      <c r="BU78" s="242">
        <v>5</v>
      </c>
      <c r="BV78" s="242" t="s">
        <v>69</v>
      </c>
      <c r="BW78" s="242" t="s">
        <v>71</v>
      </c>
      <c r="BX78" s="242">
        <v>79</v>
      </c>
      <c r="BY78" s="242">
        <v>62</v>
      </c>
      <c r="BZ78" s="242"/>
      <c r="CA78" s="295">
        <f t="shared" si="28"/>
        <v>5</v>
      </c>
      <c r="CB78" s="168">
        <v>50</v>
      </c>
      <c r="CC78" s="168">
        <v>50</v>
      </c>
      <c r="CD78" s="90">
        <v>50</v>
      </c>
      <c r="CE78" s="90">
        <v>3</v>
      </c>
      <c r="CF78" s="90">
        <v>0</v>
      </c>
      <c r="CG78" s="90">
        <v>1.5</v>
      </c>
      <c r="CH78" s="168">
        <v>30</v>
      </c>
      <c r="CI78" s="168" t="s">
        <v>70</v>
      </c>
      <c r="CJ78" s="90">
        <v>5</v>
      </c>
      <c r="CK78" s="168" t="s">
        <v>70</v>
      </c>
      <c r="CL78" s="89">
        <f t="shared" si="32"/>
        <v>17.5</v>
      </c>
      <c r="CM78" s="179">
        <v>10</v>
      </c>
      <c r="CN78" s="177" t="s">
        <v>71</v>
      </c>
      <c r="CO78" s="177">
        <v>78</v>
      </c>
      <c r="CP78" s="177" t="s">
        <v>295</v>
      </c>
      <c r="CQ78" s="179">
        <v>10</v>
      </c>
      <c r="CR78" s="177" t="s">
        <v>71</v>
      </c>
      <c r="CS78" s="177">
        <v>74</v>
      </c>
      <c r="CT78" s="177" t="s">
        <v>108</v>
      </c>
      <c r="CU78" s="89">
        <f t="shared" si="23"/>
        <v>10</v>
      </c>
      <c r="CV78" s="199" t="s">
        <v>778</v>
      </c>
      <c r="CW78" s="200">
        <v>0</v>
      </c>
      <c r="CX78" s="200" t="s">
        <v>769</v>
      </c>
      <c r="CY78" s="200">
        <v>53</v>
      </c>
      <c r="CZ78" s="199" t="s">
        <v>770</v>
      </c>
      <c r="DA78" s="201"/>
      <c r="DB78" s="199" t="s">
        <v>785</v>
      </c>
      <c r="DC78" s="200">
        <v>0</v>
      </c>
      <c r="DD78" s="200" t="s">
        <v>769</v>
      </c>
      <c r="DE78" s="200">
        <v>64</v>
      </c>
      <c r="DF78" s="199" t="s">
        <v>770</v>
      </c>
      <c r="DG78" s="203" t="s">
        <v>775</v>
      </c>
      <c r="DH78" s="89">
        <f t="shared" si="29"/>
        <v>0</v>
      </c>
      <c r="DI78" s="241">
        <v>44419</v>
      </c>
      <c r="DJ78" s="242">
        <v>40</v>
      </c>
      <c r="DK78" s="242" t="s">
        <v>769</v>
      </c>
      <c r="DL78" s="242">
        <v>96</v>
      </c>
      <c r="DM78" s="243" t="s">
        <v>841</v>
      </c>
      <c r="DN78" s="241">
        <v>44417</v>
      </c>
      <c r="DO78" s="242">
        <v>60</v>
      </c>
      <c r="DP78" s="242" t="s">
        <v>769</v>
      </c>
      <c r="DQ78" s="242">
        <v>100</v>
      </c>
      <c r="DR78" s="128" t="s">
        <v>841</v>
      </c>
      <c r="DS78" s="89">
        <f t="shared" si="19"/>
        <v>50</v>
      </c>
      <c r="DT78" s="180">
        <f t="shared" si="30"/>
        <v>16.185185185185187</v>
      </c>
    </row>
    <row r="79" spans="1:124" ht="15.75" customHeight="1" x14ac:dyDescent="0.35">
      <c r="B79">
        <v>149</v>
      </c>
      <c r="C79" s="165">
        <v>149</v>
      </c>
      <c r="D79" s="148" t="s">
        <v>296</v>
      </c>
      <c r="E79" s="129" t="s">
        <v>56</v>
      </c>
      <c r="F79" s="130" t="s">
        <v>291</v>
      </c>
      <c r="G79" s="90">
        <v>60</v>
      </c>
      <c r="H79" s="90" t="s">
        <v>65</v>
      </c>
      <c r="I79" s="89" t="s">
        <v>172</v>
      </c>
      <c r="J79" s="90">
        <v>50</v>
      </c>
      <c r="K79" s="90" t="s">
        <v>68</v>
      </c>
      <c r="L79" s="89"/>
      <c r="M79" s="175">
        <v>85</v>
      </c>
      <c r="N79" s="174" t="s">
        <v>95</v>
      </c>
      <c r="O79" s="169"/>
      <c r="P79" s="136">
        <v>67.5</v>
      </c>
      <c r="Q79" s="176">
        <v>85</v>
      </c>
      <c r="R79" s="176" t="s">
        <v>95</v>
      </c>
      <c r="S79" s="177"/>
      <c r="T79" s="176">
        <v>70</v>
      </c>
      <c r="U79" s="176" t="s">
        <v>95</v>
      </c>
      <c r="V79" s="177"/>
      <c r="W79" s="136">
        <f t="shared" si="15"/>
        <v>77.5</v>
      </c>
      <c r="X79" s="89">
        <v>55</v>
      </c>
      <c r="Y79" s="89" t="s">
        <v>65</v>
      </c>
      <c r="Z79" s="89"/>
      <c r="AA79" s="89">
        <v>65</v>
      </c>
      <c r="AB79" s="89" t="s">
        <v>95</v>
      </c>
      <c r="AC79" s="89"/>
      <c r="AD79" s="136">
        <f t="shared" si="21"/>
        <v>60</v>
      </c>
      <c r="AE79" s="151">
        <v>80</v>
      </c>
      <c r="AF79" s="152" t="s">
        <v>95</v>
      </c>
      <c r="AG79" s="153"/>
      <c r="AH79" s="151">
        <v>70</v>
      </c>
      <c r="AI79" s="154" t="s">
        <v>95</v>
      </c>
      <c r="AJ79" s="154"/>
      <c r="AK79" s="178">
        <f t="shared" si="25"/>
        <v>75</v>
      </c>
      <c r="AL79" s="239">
        <v>40</v>
      </c>
      <c r="AM79" s="239" t="s">
        <v>65</v>
      </c>
      <c r="AN79" s="239"/>
      <c r="AO79" s="239">
        <v>35</v>
      </c>
      <c r="AP79" s="239" t="s">
        <v>83</v>
      </c>
      <c r="AQ79" s="239" t="s">
        <v>835</v>
      </c>
      <c r="AR79" s="128">
        <f t="shared" si="26"/>
        <v>37.5</v>
      </c>
      <c r="AS79" s="90">
        <v>5</v>
      </c>
      <c r="AT79" s="90" t="s">
        <v>83</v>
      </c>
      <c r="AU79" s="90"/>
      <c r="AV79" s="90">
        <v>60</v>
      </c>
      <c r="AW79" s="90" t="s">
        <v>83</v>
      </c>
      <c r="AX79" s="90"/>
      <c r="AY79" s="136">
        <f t="shared" si="22"/>
        <v>40</v>
      </c>
      <c r="AZ79" s="207">
        <v>52</v>
      </c>
      <c r="BA79" s="208">
        <v>95</v>
      </c>
      <c r="BB79" s="208">
        <v>100</v>
      </c>
      <c r="BC79" s="208"/>
      <c r="BD79" s="208" t="s">
        <v>106</v>
      </c>
      <c r="BE79" s="208"/>
      <c r="BF79" s="207">
        <v>52</v>
      </c>
      <c r="BG79" s="208">
        <v>95</v>
      </c>
      <c r="BH79" s="208">
        <v>95</v>
      </c>
      <c r="BI79" s="208"/>
      <c r="BJ79" s="208" t="s">
        <v>106</v>
      </c>
      <c r="BK79" s="208"/>
      <c r="BL79" s="218">
        <f t="shared" si="27"/>
        <v>97.5</v>
      </c>
      <c r="BM79" s="242">
        <v>48</v>
      </c>
      <c r="BN79" s="242">
        <v>60</v>
      </c>
      <c r="BO79" s="242" t="s">
        <v>95</v>
      </c>
      <c r="BP79" s="242" t="s">
        <v>106</v>
      </c>
      <c r="BQ79" s="242">
        <v>81</v>
      </c>
      <c r="BR79" s="242">
        <v>68</v>
      </c>
      <c r="BS79" s="242"/>
      <c r="BT79" s="242">
        <v>49</v>
      </c>
      <c r="BU79" s="242">
        <v>10</v>
      </c>
      <c r="BV79" s="242" t="s">
        <v>69</v>
      </c>
      <c r="BW79" s="242" t="s">
        <v>106</v>
      </c>
      <c r="BX79" s="242">
        <v>78</v>
      </c>
      <c r="BY79" s="242">
        <v>66</v>
      </c>
      <c r="BZ79" s="242"/>
      <c r="CA79" s="295">
        <f t="shared" si="28"/>
        <v>35</v>
      </c>
      <c r="CB79" s="168">
        <v>90</v>
      </c>
      <c r="CC79" s="168">
        <v>90</v>
      </c>
      <c r="CD79" s="90">
        <v>90</v>
      </c>
      <c r="CE79" s="90">
        <v>7</v>
      </c>
      <c r="CF79" s="90">
        <v>7</v>
      </c>
      <c r="CG79" s="90">
        <v>7</v>
      </c>
      <c r="CH79" s="168" t="s">
        <v>89</v>
      </c>
      <c r="CI79" s="168" t="s">
        <v>105</v>
      </c>
      <c r="CJ79" s="168" t="s">
        <v>89</v>
      </c>
      <c r="CK79" s="168" t="s">
        <v>105</v>
      </c>
      <c r="CL79" s="89"/>
      <c r="CM79" s="179">
        <v>30</v>
      </c>
      <c r="CN79" s="177" t="s">
        <v>106</v>
      </c>
      <c r="CO79" s="177">
        <v>56</v>
      </c>
      <c r="CP79" s="177" t="s">
        <v>295</v>
      </c>
      <c r="CQ79" s="179">
        <v>70</v>
      </c>
      <c r="CR79" s="177" t="s">
        <v>106</v>
      </c>
      <c r="CS79" s="177">
        <v>52</v>
      </c>
      <c r="CT79" s="177" t="s">
        <v>297</v>
      </c>
      <c r="CU79" s="89">
        <f t="shared" si="23"/>
        <v>50</v>
      </c>
      <c r="CV79" s="199" t="s">
        <v>794</v>
      </c>
      <c r="CW79" s="200">
        <v>30</v>
      </c>
      <c r="CX79" s="200" t="s">
        <v>67</v>
      </c>
      <c r="CY79" s="200">
        <v>43</v>
      </c>
      <c r="CZ79" s="199" t="s">
        <v>783</v>
      </c>
      <c r="DA79" s="201"/>
      <c r="DB79" s="199" t="s">
        <v>794</v>
      </c>
      <c r="DC79" s="200">
        <v>70</v>
      </c>
      <c r="DD79" s="200" t="s">
        <v>67</v>
      </c>
      <c r="DE79" s="200">
        <v>43</v>
      </c>
      <c r="DF79" s="199" t="s">
        <v>783</v>
      </c>
      <c r="DG79" s="203"/>
      <c r="DH79" s="89">
        <f t="shared" si="29"/>
        <v>50</v>
      </c>
      <c r="DI79" s="241">
        <v>44396</v>
      </c>
      <c r="DJ79" s="242">
        <v>90</v>
      </c>
      <c r="DK79" s="242" t="s">
        <v>67</v>
      </c>
      <c r="DL79" s="242">
        <v>66</v>
      </c>
      <c r="DM79" s="243" t="s">
        <v>841</v>
      </c>
      <c r="DN79" s="241">
        <v>44391</v>
      </c>
      <c r="DO79" s="242">
        <v>80</v>
      </c>
      <c r="DP79" s="242" t="s">
        <v>67</v>
      </c>
      <c r="DQ79" s="242">
        <v>75</v>
      </c>
      <c r="DR79" s="128" t="s">
        <v>841</v>
      </c>
      <c r="DS79" s="89">
        <f t="shared" si="19"/>
        <v>85</v>
      </c>
      <c r="DT79" s="180">
        <f t="shared" si="30"/>
        <v>62.28</v>
      </c>
    </row>
    <row r="80" spans="1:124" ht="15.75" customHeight="1" x14ac:dyDescent="0.35">
      <c r="B80">
        <v>151</v>
      </c>
      <c r="C80" s="165">
        <v>151</v>
      </c>
      <c r="D80" s="148" t="s">
        <v>298</v>
      </c>
      <c r="E80" s="129" t="s">
        <v>56</v>
      </c>
      <c r="F80" s="130" t="s">
        <v>299</v>
      </c>
      <c r="G80" s="90">
        <v>1</v>
      </c>
      <c r="H80" s="90" t="s">
        <v>63</v>
      </c>
      <c r="I80" s="89" t="s">
        <v>88</v>
      </c>
      <c r="J80" s="90">
        <v>0</v>
      </c>
      <c r="K80" s="90" t="s">
        <v>63</v>
      </c>
      <c r="L80" s="89" t="s">
        <v>82</v>
      </c>
      <c r="M80" s="175">
        <v>0</v>
      </c>
      <c r="N80" s="174" t="s">
        <v>63</v>
      </c>
      <c r="O80" s="169"/>
      <c r="P80" s="136">
        <v>0</v>
      </c>
      <c r="Q80" s="176">
        <v>0</v>
      </c>
      <c r="R80" s="176" t="s">
        <v>63</v>
      </c>
      <c r="S80" s="177"/>
      <c r="T80" s="176">
        <v>0</v>
      </c>
      <c r="U80" s="176" t="s">
        <v>63</v>
      </c>
      <c r="V80" s="177"/>
      <c r="W80" s="136">
        <f t="shared" si="15"/>
        <v>0</v>
      </c>
      <c r="X80" s="89">
        <v>0</v>
      </c>
      <c r="Y80" s="89" t="s">
        <v>63</v>
      </c>
      <c r="Z80" s="89"/>
      <c r="AA80" s="89">
        <v>0</v>
      </c>
      <c r="AB80" s="89" t="s">
        <v>63</v>
      </c>
      <c r="AC80" s="89"/>
      <c r="AD80" s="136">
        <f t="shared" si="21"/>
        <v>0</v>
      </c>
      <c r="AE80" s="93"/>
      <c r="AF80" s="93"/>
      <c r="AG80" s="93"/>
      <c r="AH80" s="93"/>
      <c r="AI80" s="93"/>
      <c r="AJ80" s="93"/>
      <c r="AK80" s="178"/>
      <c r="AL80" s="128"/>
      <c r="AM80" s="128"/>
      <c r="AN80" s="128"/>
      <c r="AO80" s="128"/>
      <c r="AP80" s="128"/>
      <c r="AQ80" s="128"/>
      <c r="AR80" s="128"/>
      <c r="AS80" s="90">
        <v>20</v>
      </c>
      <c r="AT80" s="90" t="s">
        <v>69</v>
      </c>
      <c r="AU80" s="90"/>
      <c r="AV80" s="90">
        <v>10</v>
      </c>
      <c r="AW80" s="90" t="s">
        <v>83</v>
      </c>
      <c r="AX80" s="90"/>
      <c r="AY80" s="136">
        <f t="shared" si="22"/>
        <v>7.5</v>
      </c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205"/>
      <c r="BL80" s="218"/>
      <c r="BM80" s="248"/>
      <c r="BN80" s="248"/>
      <c r="BO80" s="248"/>
      <c r="BP80" s="248"/>
      <c r="BQ80" s="248"/>
      <c r="BR80" s="248"/>
      <c r="BS80" s="248"/>
      <c r="BT80" s="248"/>
      <c r="BU80" s="248"/>
      <c r="BV80" s="248"/>
      <c r="BW80" s="248"/>
      <c r="BX80" s="248"/>
      <c r="BY80" s="248"/>
      <c r="BZ80" s="248"/>
      <c r="CA80" s="295"/>
      <c r="CB80" s="168"/>
      <c r="CC80" s="168"/>
      <c r="CD80" s="90"/>
      <c r="CE80" s="90">
        <v>0</v>
      </c>
      <c r="CF80" s="90">
        <v>0</v>
      </c>
      <c r="CG80" s="90">
        <v>0</v>
      </c>
      <c r="CH80" s="168" t="s">
        <v>89</v>
      </c>
      <c r="CI80" s="168" t="s">
        <v>70</v>
      </c>
      <c r="CJ80" s="168" t="s">
        <v>89</v>
      </c>
      <c r="CK80" s="168" t="s">
        <v>123</v>
      </c>
      <c r="CL80" s="89"/>
      <c r="CM80" s="179">
        <v>10</v>
      </c>
      <c r="CN80" s="177" t="s">
        <v>71</v>
      </c>
      <c r="CO80" s="177">
        <v>35</v>
      </c>
      <c r="CP80" s="177"/>
      <c r="CQ80" s="179">
        <v>10</v>
      </c>
      <c r="CR80" s="177" t="s">
        <v>71</v>
      </c>
      <c r="CS80" s="177">
        <v>22</v>
      </c>
      <c r="CT80" s="177" t="s">
        <v>132</v>
      </c>
      <c r="CU80" s="89">
        <f t="shared" si="23"/>
        <v>10</v>
      </c>
      <c r="CV80" s="93"/>
      <c r="CW80" s="93"/>
      <c r="CX80" s="93"/>
      <c r="CY80" s="93"/>
      <c r="CZ80" s="93"/>
      <c r="DA80" s="93"/>
      <c r="DB80" s="93"/>
      <c r="DC80" s="93"/>
      <c r="DD80" s="93"/>
      <c r="DE80" s="93"/>
      <c r="DF80" s="93"/>
      <c r="DG80" s="93"/>
      <c r="DH80" s="89"/>
      <c r="DI80" s="93"/>
      <c r="DJ80" s="93"/>
      <c r="DK80" s="93"/>
      <c r="DL80" s="93"/>
      <c r="DM80" s="93"/>
      <c r="DN80" s="93"/>
      <c r="DO80" s="93"/>
      <c r="DP80" s="93"/>
      <c r="DQ80" s="93"/>
      <c r="DR80" s="93"/>
      <c r="DS80" s="89"/>
      <c r="DT80" s="180">
        <f t="shared" si="30"/>
        <v>5.7272727272727275</v>
      </c>
    </row>
    <row r="81" spans="1:124" ht="15.75" customHeight="1" x14ac:dyDescent="0.35">
      <c r="A81" t="s">
        <v>81</v>
      </c>
      <c r="B81">
        <v>152</v>
      </c>
      <c r="C81" s="165">
        <v>152</v>
      </c>
      <c r="D81" s="148" t="s">
        <v>300</v>
      </c>
      <c r="E81" s="129" t="s">
        <v>56</v>
      </c>
      <c r="F81" s="130" t="s">
        <v>299</v>
      </c>
      <c r="G81" s="90">
        <v>1</v>
      </c>
      <c r="H81" s="90" t="s">
        <v>63</v>
      </c>
      <c r="I81" s="89" t="s">
        <v>88</v>
      </c>
      <c r="J81" s="90">
        <v>0</v>
      </c>
      <c r="K81" s="90" t="s">
        <v>63</v>
      </c>
      <c r="L81" s="89"/>
      <c r="M81" s="175">
        <v>0</v>
      </c>
      <c r="N81" s="174" t="s">
        <v>63</v>
      </c>
      <c r="O81" s="169"/>
      <c r="P81" s="136">
        <v>0</v>
      </c>
      <c r="Q81" s="176">
        <v>0</v>
      </c>
      <c r="R81" s="176" t="s">
        <v>63</v>
      </c>
      <c r="S81" s="177"/>
      <c r="T81" s="176">
        <v>0</v>
      </c>
      <c r="U81" s="176" t="s">
        <v>63</v>
      </c>
      <c r="V81" s="177"/>
      <c r="W81" s="136">
        <f t="shared" si="15"/>
        <v>0</v>
      </c>
      <c r="X81" s="89">
        <v>1</v>
      </c>
      <c r="Y81" s="89" t="s">
        <v>63</v>
      </c>
      <c r="Z81" s="89"/>
      <c r="AA81" s="89">
        <v>0</v>
      </c>
      <c r="AB81" s="89" t="s">
        <v>63</v>
      </c>
      <c r="AC81" s="89" t="s">
        <v>67</v>
      </c>
      <c r="AD81" s="136">
        <f t="shared" si="21"/>
        <v>0.5</v>
      </c>
      <c r="AE81" s="151">
        <v>0</v>
      </c>
      <c r="AF81" s="155" t="s">
        <v>63</v>
      </c>
      <c r="AG81" s="153"/>
      <c r="AH81" s="151">
        <v>0</v>
      </c>
      <c r="AI81" s="154" t="s">
        <v>63</v>
      </c>
      <c r="AJ81" s="154"/>
      <c r="AK81" s="178">
        <f t="shared" si="25"/>
        <v>0</v>
      </c>
      <c r="AL81" s="239">
        <v>40</v>
      </c>
      <c r="AM81" s="239" t="s">
        <v>68</v>
      </c>
      <c r="AN81" s="239"/>
      <c r="AO81" s="239">
        <v>10</v>
      </c>
      <c r="AP81" s="239" t="s">
        <v>83</v>
      </c>
      <c r="AQ81" s="239" t="s">
        <v>835</v>
      </c>
      <c r="AR81" s="128">
        <f t="shared" si="26"/>
        <v>25</v>
      </c>
      <c r="AS81" s="90">
        <v>5</v>
      </c>
      <c r="AT81" s="90" t="s">
        <v>69</v>
      </c>
      <c r="AU81" s="90"/>
      <c r="AV81" s="90">
        <v>5</v>
      </c>
      <c r="AW81" s="90" t="s">
        <v>69</v>
      </c>
      <c r="AX81" s="90"/>
      <c r="AY81" s="136">
        <f t="shared" si="22"/>
        <v>12.5</v>
      </c>
      <c r="AZ81" s="207">
        <v>56</v>
      </c>
      <c r="BA81" s="208">
        <v>10</v>
      </c>
      <c r="BB81" s="208">
        <v>30</v>
      </c>
      <c r="BC81" s="208" t="s">
        <v>63</v>
      </c>
      <c r="BD81" s="208" t="s">
        <v>71</v>
      </c>
      <c r="BE81" s="208"/>
      <c r="BF81" s="207">
        <v>53</v>
      </c>
      <c r="BG81" s="208">
        <v>15</v>
      </c>
      <c r="BH81" s="208">
        <v>20</v>
      </c>
      <c r="BI81" s="208"/>
      <c r="BJ81" s="208" t="s">
        <v>71</v>
      </c>
      <c r="BK81" s="208"/>
      <c r="BL81" s="218">
        <f t="shared" si="27"/>
        <v>25</v>
      </c>
      <c r="BM81" s="242">
        <v>50</v>
      </c>
      <c r="BN81" s="242">
        <v>10</v>
      </c>
      <c r="BO81" s="242" t="s">
        <v>68</v>
      </c>
      <c r="BP81" s="242" t="s">
        <v>71</v>
      </c>
      <c r="BQ81" s="242">
        <v>83</v>
      </c>
      <c r="BR81" s="242">
        <v>69</v>
      </c>
      <c r="BS81" s="242"/>
      <c r="BT81" s="242" t="s">
        <v>945</v>
      </c>
      <c r="BU81" s="242">
        <v>5</v>
      </c>
      <c r="BV81" s="242" t="s">
        <v>68</v>
      </c>
      <c r="BW81" s="242" t="s">
        <v>106</v>
      </c>
      <c r="BX81" s="242">
        <v>89</v>
      </c>
      <c r="BY81" s="242">
        <v>71</v>
      </c>
      <c r="BZ81" s="242"/>
      <c r="CA81" s="295">
        <f t="shared" si="28"/>
        <v>7.5</v>
      </c>
      <c r="CB81" s="168">
        <v>5</v>
      </c>
      <c r="CC81" s="168">
        <v>10</v>
      </c>
      <c r="CD81" s="90">
        <v>7.5</v>
      </c>
      <c r="CE81" s="90">
        <v>0</v>
      </c>
      <c r="CF81" s="90">
        <v>0</v>
      </c>
      <c r="CG81" s="90">
        <v>0</v>
      </c>
      <c r="CH81" s="168">
        <v>20</v>
      </c>
      <c r="CI81" s="168" t="s">
        <v>70</v>
      </c>
      <c r="CJ81" s="168">
        <v>20</v>
      </c>
      <c r="CK81" s="168" t="s">
        <v>70</v>
      </c>
      <c r="CL81" s="89">
        <f>AVERAGE(CH81,CJ81)</f>
        <v>20</v>
      </c>
      <c r="CM81" s="179">
        <v>0</v>
      </c>
      <c r="CN81" s="177" t="s">
        <v>71</v>
      </c>
      <c r="CO81" s="177">
        <v>60</v>
      </c>
      <c r="CP81" s="177"/>
      <c r="CQ81" s="179">
        <v>0</v>
      </c>
      <c r="CR81" s="177" t="s">
        <v>71</v>
      </c>
      <c r="CS81" s="177">
        <v>60</v>
      </c>
      <c r="CT81" s="177"/>
      <c r="CU81" s="89">
        <f t="shared" si="23"/>
        <v>0</v>
      </c>
      <c r="CV81" s="199" t="s">
        <v>777</v>
      </c>
      <c r="CW81" s="200">
        <v>5</v>
      </c>
      <c r="CX81" s="200" t="s">
        <v>769</v>
      </c>
      <c r="CY81" s="200">
        <v>37</v>
      </c>
      <c r="CZ81" s="199" t="s">
        <v>783</v>
      </c>
      <c r="DA81" s="201" t="s">
        <v>779</v>
      </c>
      <c r="DB81" s="199" t="s">
        <v>794</v>
      </c>
      <c r="DC81" s="200">
        <v>0</v>
      </c>
      <c r="DD81" s="200" t="s">
        <v>769</v>
      </c>
      <c r="DE81" s="200">
        <v>38</v>
      </c>
      <c r="DF81" s="199">
        <v>43930</v>
      </c>
      <c r="DG81" s="201" t="s">
        <v>779</v>
      </c>
      <c r="DH81" s="89">
        <f t="shared" si="29"/>
        <v>2.5</v>
      </c>
      <c r="DI81" s="241">
        <v>44407</v>
      </c>
      <c r="DJ81" s="242">
        <v>10</v>
      </c>
      <c r="DK81" s="242" t="s">
        <v>769</v>
      </c>
      <c r="DL81" s="242">
        <v>48</v>
      </c>
      <c r="DM81" s="243"/>
      <c r="DN81" s="241">
        <v>44403</v>
      </c>
      <c r="DO81" s="242">
        <v>20</v>
      </c>
      <c r="DP81" s="242" t="s">
        <v>769</v>
      </c>
      <c r="DQ81" s="242">
        <v>58</v>
      </c>
      <c r="DR81" s="128" t="s">
        <v>841</v>
      </c>
      <c r="DS81" s="89">
        <f t="shared" si="19"/>
        <v>15</v>
      </c>
      <c r="DT81" s="180">
        <f t="shared" si="30"/>
        <v>10.25925925925926</v>
      </c>
    </row>
    <row r="82" spans="1:124" ht="15.75" customHeight="1" x14ac:dyDescent="0.35">
      <c r="B82">
        <v>153</v>
      </c>
      <c r="C82" s="165">
        <v>153</v>
      </c>
      <c r="D82" s="148" t="s">
        <v>301</v>
      </c>
      <c r="E82" s="129" t="s">
        <v>56</v>
      </c>
      <c r="F82" s="130" t="s">
        <v>299</v>
      </c>
      <c r="G82" s="90">
        <v>15</v>
      </c>
      <c r="H82" s="90" t="s">
        <v>83</v>
      </c>
      <c r="I82" s="89" t="s">
        <v>88</v>
      </c>
      <c r="J82" s="90">
        <v>0</v>
      </c>
      <c r="K82" s="174" t="s">
        <v>63</v>
      </c>
      <c r="L82" s="169"/>
      <c r="M82" s="175">
        <v>0</v>
      </c>
      <c r="N82" s="174" t="s">
        <v>63</v>
      </c>
      <c r="O82" s="169"/>
      <c r="P82" s="136">
        <v>0</v>
      </c>
      <c r="Q82" s="183"/>
      <c r="R82" s="176"/>
      <c r="S82" s="177"/>
      <c r="T82" s="183"/>
      <c r="U82" s="176"/>
      <c r="V82" s="177"/>
      <c r="W82" s="136" t="s">
        <v>141</v>
      </c>
      <c r="X82" s="89">
        <v>0</v>
      </c>
      <c r="Y82" s="89" t="s">
        <v>63</v>
      </c>
      <c r="Z82" s="89"/>
      <c r="AA82" s="89">
        <v>1</v>
      </c>
      <c r="AB82" s="89" t="s">
        <v>63</v>
      </c>
      <c r="AC82" s="89"/>
      <c r="AD82" s="136">
        <f t="shared" si="21"/>
        <v>0.5</v>
      </c>
      <c r="AE82" s="93"/>
      <c r="AF82" s="93"/>
      <c r="AG82" s="93"/>
      <c r="AH82" s="93"/>
      <c r="AI82" s="93"/>
      <c r="AJ82" s="93"/>
      <c r="AK82" s="178"/>
      <c r="AL82" s="128"/>
      <c r="AM82" s="128"/>
      <c r="AN82" s="128"/>
      <c r="AO82" s="128"/>
      <c r="AP82" s="128"/>
      <c r="AQ82" s="128"/>
      <c r="AR82" s="128"/>
      <c r="AS82" s="90">
        <v>20</v>
      </c>
      <c r="AT82" s="90" t="s">
        <v>68</v>
      </c>
      <c r="AU82" s="90"/>
      <c r="AV82" s="90">
        <v>20</v>
      </c>
      <c r="AW82" s="90" t="s">
        <v>83</v>
      </c>
      <c r="AX82" s="90"/>
      <c r="AY82" s="136">
        <f t="shared" si="22"/>
        <v>20</v>
      </c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205"/>
      <c r="BL82" s="218"/>
      <c r="BM82" s="248"/>
      <c r="BN82" s="248"/>
      <c r="BO82" s="248"/>
      <c r="BP82" s="248"/>
      <c r="BQ82" s="248"/>
      <c r="BR82" s="248"/>
      <c r="BS82" s="248"/>
      <c r="BT82" s="248"/>
      <c r="BU82" s="248"/>
      <c r="BV82" s="248"/>
      <c r="BW82" s="248"/>
      <c r="BX82" s="248"/>
      <c r="BY82" s="248"/>
      <c r="BZ82" s="248"/>
      <c r="CA82" s="295"/>
      <c r="CB82" s="168"/>
      <c r="CC82" s="168"/>
      <c r="CD82" s="90"/>
      <c r="CE82" s="90">
        <v>0</v>
      </c>
      <c r="CF82" s="90">
        <v>0</v>
      </c>
      <c r="CG82" s="90">
        <v>0</v>
      </c>
      <c r="CH82" s="168" t="s">
        <v>89</v>
      </c>
      <c r="CI82" s="168" t="s">
        <v>70</v>
      </c>
      <c r="CJ82" s="168" t="s">
        <v>131</v>
      </c>
      <c r="CK82" s="168" t="s">
        <v>131</v>
      </c>
      <c r="CL82" s="89"/>
      <c r="CM82" s="179">
        <v>40</v>
      </c>
      <c r="CN82" s="177" t="s">
        <v>71</v>
      </c>
      <c r="CO82" s="177">
        <v>20</v>
      </c>
      <c r="CP82" s="177" t="s">
        <v>302</v>
      </c>
      <c r="CQ82" s="179">
        <v>10</v>
      </c>
      <c r="CR82" s="177" t="s">
        <v>71</v>
      </c>
      <c r="CS82" s="177">
        <v>26</v>
      </c>
      <c r="CT82" s="177"/>
      <c r="CU82" s="89">
        <f t="shared" si="23"/>
        <v>25</v>
      </c>
      <c r="CV82" s="93"/>
      <c r="CW82" s="93"/>
      <c r="CX82" s="93"/>
      <c r="CY82" s="93"/>
      <c r="CZ82" s="93"/>
      <c r="DA82" s="93"/>
      <c r="DB82" s="93"/>
      <c r="DC82" s="93"/>
      <c r="DD82" s="93"/>
      <c r="DE82" s="93"/>
      <c r="DF82" s="93"/>
      <c r="DG82" s="93"/>
      <c r="DH82" s="89"/>
      <c r="DI82" s="93"/>
      <c r="DJ82" s="93"/>
      <c r="DK82" s="93"/>
      <c r="DL82" s="93"/>
      <c r="DM82" s="93"/>
      <c r="DN82" s="93"/>
      <c r="DO82" s="93"/>
      <c r="DP82" s="93"/>
      <c r="DQ82" s="93"/>
      <c r="DR82" s="93"/>
      <c r="DS82" s="89"/>
      <c r="DT82" s="180">
        <f t="shared" si="30"/>
        <v>13.555555555555555</v>
      </c>
    </row>
    <row r="83" spans="1:124" ht="15.75" customHeight="1" x14ac:dyDescent="0.35">
      <c r="B83">
        <v>154</v>
      </c>
      <c r="C83" s="165">
        <v>154</v>
      </c>
      <c r="D83" s="148" t="s">
        <v>303</v>
      </c>
      <c r="E83" s="129" t="s">
        <v>56</v>
      </c>
      <c r="F83" s="130" t="s">
        <v>299</v>
      </c>
      <c r="G83" s="90">
        <v>10</v>
      </c>
      <c r="H83" s="90" t="s">
        <v>69</v>
      </c>
      <c r="I83" s="89" t="s">
        <v>185</v>
      </c>
      <c r="J83" s="90">
        <v>0</v>
      </c>
      <c r="K83" s="168" t="s">
        <v>63</v>
      </c>
      <c r="L83" s="169"/>
      <c r="M83" s="175">
        <v>0</v>
      </c>
      <c r="N83" s="174" t="s">
        <v>63</v>
      </c>
      <c r="O83" s="169"/>
      <c r="P83" s="136">
        <v>0</v>
      </c>
      <c r="Q83" s="176">
        <v>0</v>
      </c>
      <c r="R83" s="176" t="s">
        <v>63</v>
      </c>
      <c r="S83" s="177"/>
      <c r="T83" s="176">
        <v>0</v>
      </c>
      <c r="U83" s="176" t="s">
        <v>63</v>
      </c>
      <c r="V83" s="177"/>
      <c r="W83" s="136">
        <f t="shared" ref="W83:W226" si="33">AVERAGE(Q83,T83)</f>
        <v>0</v>
      </c>
      <c r="X83" s="89">
        <v>0</v>
      </c>
      <c r="Y83" s="89" t="s">
        <v>63</v>
      </c>
      <c r="Z83" s="89"/>
      <c r="AA83" s="89">
        <v>8</v>
      </c>
      <c r="AB83" s="89" t="s">
        <v>83</v>
      </c>
      <c r="AC83" s="89"/>
      <c r="AD83" s="136">
        <f t="shared" si="21"/>
        <v>4</v>
      </c>
      <c r="AE83" s="151">
        <v>45</v>
      </c>
      <c r="AF83" s="152" t="s">
        <v>68</v>
      </c>
      <c r="AG83" s="153"/>
      <c r="AH83" s="151">
        <v>60</v>
      </c>
      <c r="AI83" s="154" t="s">
        <v>95</v>
      </c>
      <c r="AJ83" s="154"/>
      <c r="AK83" s="178">
        <f t="shared" si="25"/>
        <v>52.5</v>
      </c>
      <c r="AL83" s="128"/>
      <c r="AM83" s="128"/>
      <c r="AN83" s="128"/>
      <c r="AO83" s="128"/>
      <c r="AP83" s="128"/>
      <c r="AQ83" s="128"/>
      <c r="AR83" s="128"/>
      <c r="AS83" s="90">
        <v>20</v>
      </c>
      <c r="AT83" s="90" t="s">
        <v>69</v>
      </c>
      <c r="AU83" s="90"/>
      <c r="AV83" s="90">
        <v>5</v>
      </c>
      <c r="AW83" s="90" t="s">
        <v>69</v>
      </c>
      <c r="AX83" s="90"/>
      <c r="AY83" s="136">
        <f t="shared" si="22"/>
        <v>5</v>
      </c>
      <c r="AZ83" s="210">
        <v>63</v>
      </c>
      <c r="BA83" s="208" t="s">
        <v>809</v>
      </c>
      <c r="BB83" s="208">
        <v>10</v>
      </c>
      <c r="BC83" s="208"/>
      <c r="BD83" s="208" t="s">
        <v>71</v>
      </c>
      <c r="BE83" s="208" t="s">
        <v>378</v>
      </c>
      <c r="BF83" s="207">
        <v>55</v>
      </c>
      <c r="BG83" s="208">
        <v>30</v>
      </c>
      <c r="BH83" s="208">
        <v>50</v>
      </c>
      <c r="BI83" s="208"/>
      <c r="BJ83" s="208" t="s">
        <v>71</v>
      </c>
      <c r="BK83" s="208" t="s">
        <v>99</v>
      </c>
      <c r="BL83" s="218">
        <f t="shared" si="27"/>
        <v>30</v>
      </c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95"/>
      <c r="CB83" s="168"/>
      <c r="CC83" s="168">
        <v>10</v>
      </c>
      <c r="CD83" s="90">
        <v>10</v>
      </c>
      <c r="CE83" s="90">
        <v>0</v>
      </c>
      <c r="CF83" s="90">
        <v>2</v>
      </c>
      <c r="CG83" s="90">
        <v>1</v>
      </c>
      <c r="CH83" s="168">
        <v>30</v>
      </c>
      <c r="CI83" s="168" t="s">
        <v>123</v>
      </c>
      <c r="CJ83" s="168" t="s">
        <v>89</v>
      </c>
      <c r="CK83" s="168" t="s">
        <v>70</v>
      </c>
      <c r="CL83" s="89">
        <f t="shared" ref="CL83:CL89" si="34">AVERAGE(CH83,CJ83)</f>
        <v>30</v>
      </c>
      <c r="CM83" s="179">
        <v>5</v>
      </c>
      <c r="CN83" s="177" t="s">
        <v>71</v>
      </c>
      <c r="CO83" s="177">
        <v>51</v>
      </c>
      <c r="CP83" s="177"/>
      <c r="CQ83" s="179">
        <v>20</v>
      </c>
      <c r="CR83" s="177" t="s">
        <v>71</v>
      </c>
      <c r="CS83" s="177">
        <v>30</v>
      </c>
      <c r="CT83" s="177" t="s">
        <v>132</v>
      </c>
      <c r="CU83" s="89">
        <f t="shared" si="23"/>
        <v>12.5</v>
      </c>
      <c r="CV83" s="199" t="s">
        <v>781</v>
      </c>
      <c r="CW83" s="200">
        <v>0</v>
      </c>
      <c r="CX83" s="200" t="s">
        <v>769</v>
      </c>
      <c r="CY83" s="200">
        <v>42</v>
      </c>
      <c r="CZ83" s="199" t="s">
        <v>770</v>
      </c>
      <c r="DA83" s="201" t="s">
        <v>787</v>
      </c>
      <c r="DB83" s="199">
        <v>44020</v>
      </c>
      <c r="DC83" s="200">
        <v>0</v>
      </c>
      <c r="DD83" s="200" t="s">
        <v>769</v>
      </c>
      <c r="DE83" s="200">
        <v>34</v>
      </c>
      <c r="DF83" s="199" t="s">
        <v>770</v>
      </c>
      <c r="DG83" s="203" t="s">
        <v>786</v>
      </c>
      <c r="DH83" s="89">
        <f t="shared" si="29"/>
        <v>0</v>
      </c>
      <c r="DI83" s="93"/>
      <c r="DJ83" s="93"/>
      <c r="DK83" s="93"/>
      <c r="DL83" s="93"/>
      <c r="DM83" s="93"/>
      <c r="DN83" s="93"/>
      <c r="DO83" s="93"/>
      <c r="DP83" s="93"/>
      <c r="DQ83" s="93"/>
      <c r="DR83" s="93"/>
      <c r="DS83" s="89"/>
      <c r="DT83" s="180">
        <f t="shared" si="30"/>
        <v>14.894736842105264</v>
      </c>
    </row>
    <row r="84" spans="1:124" ht="15.75" customHeight="1" x14ac:dyDescent="0.35">
      <c r="B84">
        <v>160</v>
      </c>
      <c r="C84" s="165">
        <v>160</v>
      </c>
      <c r="D84" s="148" t="s">
        <v>304</v>
      </c>
      <c r="E84" s="129" t="s">
        <v>73</v>
      </c>
      <c r="F84" s="130" t="s">
        <v>74</v>
      </c>
      <c r="G84" s="90">
        <v>30</v>
      </c>
      <c r="H84" s="90" t="s">
        <v>83</v>
      </c>
      <c r="I84" s="169" t="s">
        <v>305</v>
      </c>
      <c r="J84" s="90">
        <v>35</v>
      </c>
      <c r="K84" s="90" t="s">
        <v>83</v>
      </c>
      <c r="L84" s="89"/>
      <c r="M84" s="175">
        <v>20</v>
      </c>
      <c r="N84" s="174" t="s">
        <v>83</v>
      </c>
      <c r="O84" s="169"/>
      <c r="P84" s="136">
        <v>27.5</v>
      </c>
      <c r="Q84" s="176">
        <v>60</v>
      </c>
      <c r="R84" s="176" t="s">
        <v>68</v>
      </c>
      <c r="S84" s="177" t="s">
        <v>67</v>
      </c>
      <c r="T84" s="176">
        <v>50</v>
      </c>
      <c r="U84" s="176" t="s">
        <v>65</v>
      </c>
      <c r="V84" s="177"/>
      <c r="W84" s="136">
        <f t="shared" si="33"/>
        <v>55</v>
      </c>
      <c r="X84" s="89">
        <v>60</v>
      </c>
      <c r="Y84" s="89" t="s">
        <v>95</v>
      </c>
      <c r="Z84" s="89"/>
      <c r="AA84" s="89">
        <v>50</v>
      </c>
      <c r="AB84" s="89" t="s">
        <v>68</v>
      </c>
      <c r="AC84" s="89"/>
      <c r="AD84" s="136">
        <f t="shared" si="21"/>
        <v>55</v>
      </c>
      <c r="AE84" s="151">
        <v>60</v>
      </c>
      <c r="AF84" s="152" t="s">
        <v>95</v>
      </c>
      <c r="AG84" s="153"/>
      <c r="AH84" s="151">
        <v>65</v>
      </c>
      <c r="AI84" s="152" t="s">
        <v>95</v>
      </c>
      <c r="AJ84" s="152"/>
      <c r="AK84" s="178">
        <f t="shared" si="25"/>
        <v>62.5</v>
      </c>
      <c r="AL84" s="128"/>
      <c r="AM84" s="128"/>
      <c r="AN84" s="128"/>
      <c r="AO84" s="128"/>
      <c r="AP84" s="128"/>
      <c r="AQ84" s="128"/>
      <c r="AR84" s="128"/>
      <c r="AS84" s="90">
        <v>5</v>
      </c>
      <c r="AT84" s="90" t="s">
        <v>95</v>
      </c>
      <c r="AU84" s="90"/>
      <c r="AV84" s="90">
        <v>10</v>
      </c>
      <c r="AW84" s="90" t="s">
        <v>68</v>
      </c>
      <c r="AX84" s="90"/>
      <c r="AY84" s="136">
        <f t="shared" si="22"/>
        <v>10</v>
      </c>
      <c r="AZ84" s="207">
        <v>68</v>
      </c>
      <c r="BA84" s="208">
        <v>10</v>
      </c>
      <c r="BB84" s="208">
        <v>35</v>
      </c>
      <c r="BC84" s="208"/>
      <c r="BD84" s="208" t="s">
        <v>106</v>
      </c>
      <c r="BE84" s="208" t="s">
        <v>811</v>
      </c>
      <c r="BF84" s="207">
        <v>67</v>
      </c>
      <c r="BG84" s="208">
        <v>30</v>
      </c>
      <c r="BH84" s="208">
        <v>30</v>
      </c>
      <c r="BI84" s="208"/>
      <c r="BJ84" s="208" t="s">
        <v>106</v>
      </c>
      <c r="BK84" s="208"/>
      <c r="BL84" s="218">
        <f t="shared" si="27"/>
        <v>32.5</v>
      </c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95"/>
      <c r="CB84" s="168">
        <v>90</v>
      </c>
      <c r="CC84" s="168">
        <v>80</v>
      </c>
      <c r="CD84" s="90">
        <v>85</v>
      </c>
      <c r="CE84" s="90">
        <v>2</v>
      </c>
      <c r="CF84" s="90">
        <v>6</v>
      </c>
      <c r="CG84" s="90">
        <v>4</v>
      </c>
      <c r="CH84" s="168">
        <v>80</v>
      </c>
      <c r="CI84" s="168" t="s">
        <v>105</v>
      </c>
      <c r="CJ84" s="168">
        <v>10</v>
      </c>
      <c r="CK84" s="168" t="s">
        <v>105</v>
      </c>
      <c r="CL84" s="89">
        <f t="shared" si="34"/>
        <v>45</v>
      </c>
      <c r="CM84" s="179">
        <v>40</v>
      </c>
      <c r="CN84" s="177" t="s">
        <v>106</v>
      </c>
      <c r="CO84" s="177">
        <v>65</v>
      </c>
      <c r="CP84" s="177"/>
      <c r="CQ84" s="179">
        <v>60</v>
      </c>
      <c r="CR84" s="177" t="s">
        <v>106</v>
      </c>
      <c r="CS84" s="177">
        <v>74</v>
      </c>
      <c r="CT84" s="177"/>
      <c r="CU84" s="89">
        <f t="shared" si="23"/>
        <v>50</v>
      </c>
      <c r="CV84" s="199" t="s">
        <v>778</v>
      </c>
      <c r="CW84" s="200">
        <v>20</v>
      </c>
      <c r="CX84" s="200" t="s">
        <v>67</v>
      </c>
      <c r="CY84" s="200">
        <v>67</v>
      </c>
      <c r="CZ84" s="199" t="s">
        <v>770</v>
      </c>
      <c r="DA84" s="201"/>
      <c r="DB84" s="199" t="s">
        <v>776</v>
      </c>
      <c r="DC84" s="200">
        <v>20</v>
      </c>
      <c r="DD84" s="200" t="s">
        <v>67</v>
      </c>
      <c r="DE84" s="200">
        <v>65</v>
      </c>
      <c r="DF84" s="199" t="s">
        <v>770</v>
      </c>
      <c r="DG84" s="203"/>
      <c r="DH84" s="89">
        <f t="shared" si="29"/>
        <v>20</v>
      </c>
      <c r="DI84" s="93"/>
      <c r="DJ84" s="93"/>
      <c r="DK84" s="93"/>
      <c r="DL84" s="93"/>
      <c r="DM84" s="93"/>
      <c r="DN84" s="93"/>
      <c r="DO84" s="93"/>
      <c r="DP84" s="93"/>
      <c r="DQ84" s="93"/>
      <c r="DR84" s="93"/>
      <c r="DS84" s="89"/>
      <c r="DT84" s="180">
        <f t="shared" si="30"/>
        <v>44</v>
      </c>
    </row>
    <row r="85" spans="1:124" ht="15.75" customHeight="1" x14ac:dyDescent="0.35">
      <c r="B85">
        <v>161</v>
      </c>
      <c r="C85" s="165">
        <v>161</v>
      </c>
      <c r="D85" s="148" t="s">
        <v>306</v>
      </c>
      <c r="E85" s="129" t="s">
        <v>73</v>
      </c>
      <c r="F85" s="130" t="s">
        <v>74</v>
      </c>
      <c r="G85" s="90">
        <v>35</v>
      </c>
      <c r="H85" s="90" t="s">
        <v>65</v>
      </c>
      <c r="I85" s="169" t="s">
        <v>307</v>
      </c>
      <c r="J85" s="90">
        <v>5</v>
      </c>
      <c r="K85" s="174" t="s">
        <v>69</v>
      </c>
      <c r="L85" s="169"/>
      <c r="M85" s="175">
        <v>5</v>
      </c>
      <c r="N85" s="174" t="s">
        <v>83</v>
      </c>
      <c r="O85" s="169"/>
      <c r="P85" s="136">
        <v>5</v>
      </c>
      <c r="Q85" s="176">
        <v>5</v>
      </c>
      <c r="R85" s="176" t="s">
        <v>63</v>
      </c>
      <c r="S85" s="177" t="s">
        <v>67</v>
      </c>
      <c r="T85" s="176">
        <v>0</v>
      </c>
      <c r="U85" s="176" t="s">
        <v>63</v>
      </c>
      <c r="V85" s="177" t="s">
        <v>67</v>
      </c>
      <c r="W85" s="136">
        <f t="shared" si="33"/>
        <v>2.5</v>
      </c>
      <c r="X85" s="89">
        <v>45</v>
      </c>
      <c r="Y85" s="89" t="s">
        <v>83</v>
      </c>
      <c r="Z85" s="89"/>
      <c r="AA85" s="89">
        <v>35</v>
      </c>
      <c r="AB85" s="89" t="s">
        <v>83</v>
      </c>
      <c r="AC85" s="89" t="s">
        <v>67</v>
      </c>
      <c r="AD85" s="136">
        <f t="shared" si="21"/>
        <v>40</v>
      </c>
      <c r="AE85" s="151">
        <v>25</v>
      </c>
      <c r="AF85" s="155" t="s">
        <v>68</v>
      </c>
      <c r="AG85" s="153"/>
      <c r="AH85" s="151">
        <v>45</v>
      </c>
      <c r="AI85" s="154" t="s">
        <v>95</v>
      </c>
      <c r="AJ85" s="154"/>
      <c r="AK85" s="178">
        <f t="shared" si="25"/>
        <v>35</v>
      </c>
      <c r="AL85" s="239">
        <v>15</v>
      </c>
      <c r="AM85" s="239" t="s">
        <v>83</v>
      </c>
      <c r="AN85" s="239"/>
      <c r="AO85" s="239">
        <v>20</v>
      </c>
      <c r="AP85" s="239" t="s">
        <v>83</v>
      </c>
      <c r="AQ85" s="239"/>
      <c r="AR85" s="128">
        <f t="shared" si="26"/>
        <v>17.5</v>
      </c>
      <c r="AS85" s="90">
        <v>10</v>
      </c>
      <c r="AT85" s="90" t="s">
        <v>68</v>
      </c>
      <c r="AU85" s="90"/>
      <c r="AV85" s="90">
        <v>0</v>
      </c>
      <c r="AW85" s="90" t="s">
        <v>222</v>
      </c>
      <c r="AX85" s="90"/>
      <c r="AY85" s="136">
        <f t="shared" si="22"/>
        <v>10</v>
      </c>
      <c r="AZ85" s="207">
        <v>66</v>
      </c>
      <c r="BA85" s="208">
        <v>35</v>
      </c>
      <c r="BB85" s="208">
        <v>80</v>
      </c>
      <c r="BC85" s="208"/>
      <c r="BD85" s="208" t="s">
        <v>71</v>
      </c>
      <c r="BE85" s="208" t="s">
        <v>811</v>
      </c>
      <c r="BF85" s="207">
        <v>67</v>
      </c>
      <c r="BG85" s="208">
        <v>15</v>
      </c>
      <c r="BH85" s="208">
        <v>60</v>
      </c>
      <c r="BI85" s="208"/>
      <c r="BJ85" s="208" t="s">
        <v>71</v>
      </c>
      <c r="BK85" s="208"/>
      <c r="BL85" s="218">
        <f t="shared" si="27"/>
        <v>70</v>
      </c>
      <c r="BM85" s="242">
        <v>59</v>
      </c>
      <c r="BN85" s="242">
        <v>10</v>
      </c>
      <c r="BO85" s="242" t="s">
        <v>69</v>
      </c>
      <c r="BP85" s="242" t="s">
        <v>71</v>
      </c>
      <c r="BQ85" s="242" t="s">
        <v>66</v>
      </c>
      <c r="BR85" s="242">
        <v>75</v>
      </c>
      <c r="BS85" s="242"/>
      <c r="BT85" s="242">
        <v>56</v>
      </c>
      <c r="BU85" s="242" t="s">
        <v>946</v>
      </c>
      <c r="BV85" s="242"/>
      <c r="BW85" s="242" t="s">
        <v>948</v>
      </c>
      <c r="BX85" s="242" t="s">
        <v>66</v>
      </c>
      <c r="BY85" s="242">
        <v>63</v>
      </c>
      <c r="BZ85" s="242"/>
      <c r="CA85" s="295">
        <f t="shared" si="28"/>
        <v>10</v>
      </c>
      <c r="CB85" s="168">
        <v>30</v>
      </c>
      <c r="CC85" s="168">
        <v>40</v>
      </c>
      <c r="CD85" s="90">
        <v>35</v>
      </c>
      <c r="CE85" s="90">
        <v>3</v>
      </c>
      <c r="CF85" s="90">
        <v>3</v>
      </c>
      <c r="CG85" s="90">
        <v>3</v>
      </c>
      <c r="CH85" s="168">
        <v>0</v>
      </c>
      <c r="CI85" s="168" t="s">
        <v>123</v>
      </c>
      <c r="CJ85" s="168">
        <v>10</v>
      </c>
      <c r="CK85" s="168" t="s">
        <v>70</v>
      </c>
      <c r="CL85" s="89">
        <f t="shared" si="34"/>
        <v>5</v>
      </c>
      <c r="CM85" s="179">
        <v>40</v>
      </c>
      <c r="CN85" s="177" t="s">
        <v>71</v>
      </c>
      <c r="CO85" s="177">
        <v>78</v>
      </c>
      <c r="CP85" s="177"/>
      <c r="CQ85" s="179">
        <v>60</v>
      </c>
      <c r="CR85" s="177" t="s">
        <v>71</v>
      </c>
      <c r="CS85" s="177">
        <v>68</v>
      </c>
      <c r="CT85" s="177"/>
      <c r="CU85" s="89">
        <f t="shared" si="23"/>
        <v>50</v>
      </c>
      <c r="CV85" s="199">
        <v>43959</v>
      </c>
      <c r="CW85" s="200">
        <v>0</v>
      </c>
      <c r="CX85" s="200" t="s">
        <v>769</v>
      </c>
      <c r="CY85" s="200">
        <v>83</v>
      </c>
      <c r="CZ85" s="199" t="s">
        <v>770</v>
      </c>
      <c r="DA85" s="201" t="s">
        <v>774</v>
      </c>
      <c r="DB85" s="199">
        <v>44112</v>
      </c>
      <c r="DC85" s="200">
        <v>0</v>
      </c>
      <c r="DD85" s="200" t="s">
        <v>769</v>
      </c>
      <c r="DE85" s="200">
        <v>75</v>
      </c>
      <c r="DF85" s="202" t="s">
        <v>131</v>
      </c>
      <c r="DG85" s="203" t="s">
        <v>797</v>
      </c>
      <c r="DH85" s="89">
        <f t="shared" si="29"/>
        <v>0</v>
      </c>
      <c r="DI85" s="241">
        <v>44417</v>
      </c>
      <c r="DJ85" s="242">
        <v>60</v>
      </c>
      <c r="DK85" s="242" t="s">
        <v>769</v>
      </c>
      <c r="DL85" s="242">
        <v>114</v>
      </c>
      <c r="DM85" s="243" t="s">
        <v>841</v>
      </c>
      <c r="DN85" s="241">
        <v>44417</v>
      </c>
      <c r="DO85" s="242">
        <v>70</v>
      </c>
      <c r="DP85" s="242" t="s">
        <v>769</v>
      </c>
      <c r="DQ85" s="242">
        <v>92</v>
      </c>
      <c r="DR85" s="128" t="s">
        <v>841</v>
      </c>
      <c r="DS85" s="89">
        <f t="shared" si="19"/>
        <v>65</v>
      </c>
      <c r="DT85" s="180">
        <f t="shared" si="30"/>
        <v>27.423076923076923</v>
      </c>
    </row>
    <row r="86" spans="1:124" ht="15.75" customHeight="1" x14ac:dyDescent="0.35">
      <c r="B86">
        <v>162</v>
      </c>
      <c r="C86" s="165">
        <v>162</v>
      </c>
      <c r="D86" s="148" t="s">
        <v>308</v>
      </c>
      <c r="E86" s="129" t="s">
        <v>73</v>
      </c>
      <c r="F86" s="130" t="s">
        <v>74</v>
      </c>
      <c r="G86" s="90">
        <v>40</v>
      </c>
      <c r="H86" s="90" t="s">
        <v>83</v>
      </c>
      <c r="I86" s="89" t="s">
        <v>99</v>
      </c>
      <c r="J86" s="90">
        <v>15</v>
      </c>
      <c r="K86" s="90" t="s">
        <v>69</v>
      </c>
      <c r="L86" s="89"/>
      <c r="M86" s="175">
        <v>10</v>
      </c>
      <c r="N86" s="174" t="s">
        <v>69</v>
      </c>
      <c r="O86" s="169"/>
      <c r="P86" s="136">
        <v>12.5</v>
      </c>
      <c r="Q86" s="176">
        <v>0</v>
      </c>
      <c r="R86" s="176" t="s">
        <v>63</v>
      </c>
      <c r="S86" s="177"/>
      <c r="T86" s="176">
        <v>30</v>
      </c>
      <c r="U86" s="176" t="s">
        <v>68</v>
      </c>
      <c r="V86" s="177"/>
      <c r="W86" s="136">
        <f t="shared" si="33"/>
        <v>15</v>
      </c>
      <c r="X86" s="89">
        <v>25</v>
      </c>
      <c r="Y86" s="89" t="s">
        <v>83</v>
      </c>
      <c r="Z86" s="89"/>
      <c r="AA86" s="89">
        <v>45</v>
      </c>
      <c r="AB86" s="89" t="s">
        <v>69</v>
      </c>
      <c r="AC86" s="89"/>
      <c r="AD86" s="136">
        <f t="shared" si="21"/>
        <v>35</v>
      </c>
      <c r="AE86" s="151">
        <v>55</v>
      </c>
      <c r="AF86" s="155" t="s">
        <v>95</v>
      </c>
      <c r="AG86" s="153"/>
      <c r="AH86" s="151">
        <v>40</v>
      </c>
      <c r="AI86" s="154" t="s">
        <v>83</v>
      </c>
      <c r="AJ86" s="154"/>
      <c r="AK86" s="178">
        <f t="shared" si="25"/>
        <v>47.5</v>
      </c>
      <c r="AL86" s="128"/>
      <c r="AM86" s="128"/>
      <c r="AN86" s="128"/>
      <c r="AO86" s="128"/>
      <c r="AP86" s="128"/>
      <c r="AQ86" s="128"/>
      <c r="AR86" s="128"/>
      <c r="AS86" s="90">
        <v>20</v>
      </c>
      <c r="AT86" s="90" t="s">
        <v>95</v>
      </c>
      <c r="AU86" s="90"/>
      <c r="AV86" s="90">
        <v>20</v>
      </c>
      <c r="AW86" s="90" t="s">
        <v>95</v>
      </c>
      <c r="AX86" s="90"/>
      <c r="AY86" s="136">
        <f t="shared" si="22"/>
        <v>20</v>
      </c>
      <c r="AZ86" s="207">
        <v>68</v>
      </c>
      <c r="BA86" s="208">
        <v>10</v>
      </c>
      <c r="BB86" s="208">
        <v>40</v>
      </c>
      <c r="BC86" s="208"/>
      <c r="BD86" s="208" t="s">
        <v>106</v>
      </c>
      <c r="BE86" s="208"/>
      <c r="BF86" s="207">
        <v>69</v>
      </c>
      <c r="BG86" s="208">
        <v>40</v>
      </c>
      <c r="BH86" s="208">
        <v>60</v>
      </c>
      <c r="BI86" s="208"/>
      <c r="BJ86" s="208" t="s">
        <v>106</v>
      </c>
      <c r="BK86" s="208"/>
      <c r="BL86" s="218">
        <f t="shared" si="27"/>
        <v>50</v>
      </c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95"/>
      <c r="CB86" s="168">
        <v>40</v>
      </c>
      <c r="CC86" s="168">
        <v>70</v>
      </c>
      <c r="CD86" s="90">
        <v>55</v>
      </c>
      <c r="CE86" s="90">
        <v>3</v>
      </c>
      <c r="CF86" s="90">
        <v>4</v>
      </c>
      <c r="CG86" s="90">
        <v>3.5</v>
      </c>
      <c r="CH86" s="168">
        <v>20</v>
      </c>
      <c r="CI86" s="168" t="s">
        <v>105</v>
      </c>
      <c r="CJ86" s="168">
        <v>10</v>
      </c>
      <c r="CK86" s="168" t="s">
        <v>105</v>
      </c>
      <c r="CL86" s="89">
        <f t="shared" si="34"/>
        <v>15</v>
      </c>
      <c r="CM86" s="179">
        <v>5</v>
      </c>
      <c r="CN86" s="177" t="s">
        <v>106</v>
      </c>
      <c r="CO86" s="177">
        <v>80</v>
      </c>
      <c r="CP86" s="177"/>
      <c r="CQ86" s="179">
        <v>50</v>
      </c>
      <c r="CR86" s="177" t="s">
        <v>106</v>
      </c>
      <c r="CS86" s="177">
        <v>62</v>
      </c>
      <c r="CT86" s="177"/>
      <c r="CU86" s="89">
        <f t="shared" si="23"/>
        <v>27.5</v>
      </c>
      <c r="CV86" s="199" t="s">
        <v>778</v>
      </c>
      <c r="CW86" s="200">
        <v>40</v>
      </c>
      <c r="CX86" s="200" t="s">
        <v>67</v>
      </c>
      <c r="CY86" s="200">
        <v>73</v>
      </c>
      <c r="CZ86" s="199" t="s">
        <v>770</v>
      </c>
      <c r="DA86" s="201"/>
      <c r="DB86" s="199" t="s">
        <v>778</v>
      </c>
      <c r="DC86" s="200">
        <v>20</v>
      </c>
      <c r="DD86" s="200" t="s">
        <v>67</v>
      </c>
      <c r="DE86" s="200">
        <v>63</v>
      </c>
      <c r="DF86" s="199" t="s">
        <v>770</v>
      </c>
      <c r="DG86" s="203"/>
      <c r="DH86" s="89">
        <f t="shared" si="29"/>
        <v>30</v>
      </c>
      <c r="DI86" s="93"/>
      <c r="DJ86" s="93"/>
      <c r="DK86" s="93"/>
      <c r="DL86" s="93"/>
      <c r="DM86" s="93"/>
      <c r="DN86" s="93"/>
      <c r="DO86" s="93"/>
      <c r="DP86" s="93"/>
      <c r="DQ86" s="93"/>
      <c r="DR86" s="93"/>
      <c r="DS86" s="89"/>
      <c r="DT86" s="180">
        <f t="shared" si="30"/>
        <v>31.761904761904763</v>
      </c>
    </row>
    <row r="87" spans="1:124" ht="15.75" customHeight="1" x14ac:dyDescent="0.35">
      <c r="A87" t="s">
        <v>81</v>
      </c>
      <c r="B87">
        <v>163</v>
      </c>
      <c r="C87" s="165">
        <v>163</v>
      </c>
      <c r="D87" s="148" t="s">
        <v>309</v>
      </c>
      <c r="E87" s="129" t="s">
        <v>73</v>
      </c>
      <c r="F87" s="130" t="s">
        <v>74</v>
      </c>
      <c r="G87" s="90">
        <v>65</v>
      </c>
      <c r="H87" s="90" t="s">
        <v>65</v>
      </c>
      <c r="I87" s="89" t="s">
        <v>185</v>
      </c>
      <c r="J87" s="90">
        <v>50</v>
      </c>
      <c r="K87" s="174" t="s">
        <v>95</v>
      </c>
      <c r="L87" s="184"/>
      <c r="M87" s="175">
        <v>65</v>
      </c>
      <c r="N87" s="174" t="s">
        <v>95</v>
      </c>
      <c r="O87" s="169"/>
      <c r="P87" s="136">
        <v>57.5</v>
      </c>
      <c r="Q87" s="176">
        <v>30</v>
      </c>
      <c r="R87" s="176" t="s">
        <v>68</v>
      </c>
      <c r="S87" s="177"/>
      <c r="T87" s="176">
        <v>55</v>
      </c>
      <c r="U87" s="176" t="s">
        <v>83</v>
      </c>
      <c r="V87" s="177"/>
      <c r="W87" s="136">
        <f t="shared" si="33"/>
        <v>42.5</v>
      </c>
      <c r="X87" s="89">
        <v>40</v>
      </c>
      <c r="Y87" s="89" t="s">
        <v>83</v>
      </c>
      <c r="Z87" s="89"/>
      <c r="AA87" s="89">
        <v>35</v>
      </c>
      <c r="AB87" s="89" t="s">
        <v>83</v>
      </c>
      <c r="AC87" s="89"/>
      <c r="AD87" s="136">
        <f t="shared" si="21"/>
        <v>37.5</v>
      </c>
      <c r="AE87" s="151">
        <v>80</v>
      </c>
      <c r="AF87" s="152" t="s">
        <v>95</v>
      </c>
      <c r="AG87" s="153"/>
      <c r="AH87" s="156">
        <v>70</v>
      </c>
      <c r="AI87" s="154" t="s">
        <v>95</v>
      </c>
      <c r="AJ87" s="154"/>
      <c r="AK87" s="178">
        <f t="shared" si="25"/>
        <v>75</v>
      </c>
      <c r="AL87" s="128"/>
      <c r="AM87" s="128"/>
      <c r="AN87" s="128"/>
      <c r="AO87" s="128"/>
      <c r="AP87" s="128"/>
      <c r="AQ87" s="128"/>
      <c r="AR87" s="128"/>
      <c r="AS87" s="90">
        <v>20</v>
      </c>
      <c r="AT87" s="90" t="s">
        <v>83</v>
      </c>
      <c r="AU87" s="90"/>
      <c r="AV87" s="90">
        <v>20</v>
      </c>
      <c r="AW87" s="90" t="s">
        <v>83</v>
      </c>
      <c r="AX87" s="90"/>
      <c r="AY87" s="136">
        <f t="shared" si="22"/>
        <v>20</v>
      </c>
      <c r="AZ87" s="208" t="s">
        <v>122</v>
      </c>
      <c r="BA87" s="208" t="s">
        <v>122</v>
      </c>
      <c r="BB87" s="208" t="s">
        <v>122</v>
      </c>
      <c r="BC87" s="208"/>
      <c r="BD87" s="208" t="s">
        <v>122</v>
      </c>
      <c r="BE87" s="208"/>
      <c r="BF87" s="207">
        <v>67</v>
      </c>
      <c r="BG87" s="208">
        <v>30</v>
      </c>
      <c r="BH87" s="208">
        <v>80</v>
      </c>
      <c r="BI87" s="208"/>
      <c r="BJ87" s="208" t="s">
        <v>71</v>
      </c>
      <c r="BK87" s="208" t="s">
        <v>811</v>
      </c>
      <c r="BL87" s="218">
        <f t="shared" si="27"/>
        <v>80</v>
      </c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95"/>
      <c r="CB87" s="168">
        <v>50</v>
      </c>
      <c r="CC87" s="168">
        <v>5</v>
      </c>
      <c r="CD87" s="90">
        <v>27.5</v>
      </c>
      <c r="CE87" s="90">
        <v>3</v>
      </c>
      <c r="CF87" s="90">
        <v>3</v>
      </c>
      <c r="CG87" s="90">
        <v>3</v>
      </c>
      <c r="CH87" s="168" t="s">
        <v>89</v>
      </c>
      <c r="CI87" s="168" t="s">
        <v>70</v>
      </c>
      <c r="CJ87" s="168">
        <v>10</v>
      </c>
      <c r="CK87" s="168" t="s">
        <v>70</v>
      </c>
      <c r="CL87" s="89">
        <f t="shared" si="34"/>
        <v>10</v>
      </c>
      <c r="CM87" s="179">
        <v>20</v>
      </c>
      <c r="CN87" s="177" t="s">
        <v>71</v>
      </c>
      <c r="CO87" s="177">
        <v>62</v>
      </c>
      <c r="CP87" s="177"/>
      <c r="CQ87" s="179">
        <v>60</v>
      </c>
      <c r="CR87" s="177" t="s">
        <v>71</v>
      </c>
      <c r="CS87" s="177">
        <v>46</v>
      </c>
      <c r="CT87" s="177"/>
      <c r="CU87" s="89">
        <f t="shared" si="23"/>
        <v>40</v>
      </c>
      <c r="CV87" s="199">
        <v>43959</v>
      </c>
      <c r="CW87" s="200">
        <v>20</v>
      </c>
      <c r="CX87" s="200" t="s">
        <v>769</v>
      </c>
      <c r="CY87" s="200">
        <v>53</v>
      </c>
      <c r="CZ87" s="199" t="s">
        <v>770</v>
      </c>
      <c r="DA87" s="201" t="s">
        <v>786</v>
      </c>
      <c r="DB87" s="199" t="s">
        <v>776</v>
      </c>
      <c r="DC87" s="200">
        <v>50</v>
      </c>
      <c r="DD87" s="200" t="s">
        <v>769</v>
      </c>
      <c r="DE87" s="200">
        <v>60</v>
      </c>
      <c r="DF87" s="199">
        <v>43930</v>
      </c>
      <c r="DG87" s="203"/>
      <c r="DH87" s="89">
        <f t="shared" si="29"/>
        <v>35</v>
      </c>
      <c r="DI87" s="93"/>
      <c r="DJ87" s="93"/>
      <c r="DK87" s="93"/>
      <c r="DL87" s="93"/>
      <c r="DM87" s="93"/>
      <c r="DN87" s="93"/>
      <c r="DO87" s="93"/>
      <c r="DP87" s="93"/>
      <c r="DQ87" s="93"/>
      <c r="DR87" s="93"/>
      <c r="DS87" s="89"/>
      <c r="DT87" s="180">
        <f t="shared" si="30"/>
        <v>42.684210526315788</v>
      </c>
    </row>
    <row r="88" spans="1:124" ht="15.75" customHeight="1" x14ac:dyDescent="0.35">
      <c r="B88">
        <v>164</v>
      </c>
      <c r="C88" s="165">
        <v>164</v>
      </c>
      <c r="D88" s="148" t="s">
        <v>310</v>
      </c>
      <c r="E88" s="129" t="s">
        <v>73</v>
      </c>
      <c r="F88" s="130" t="s">
        <v>74</v>
      </c>
      <c r="G88" s="90">
        <v>60</v>
      </c>
      <c r="H88" s="90" t="s">
        <v>68</v>
      </c>
      <c r="I88" s="89" t="s">
        <v>88</v>
      </c>
      <c r="J88" s="90">
        <v>40</v>
      </c>
      <c r="K88" s="90" t="s">
        <v>83</v>
      </c>
      <c r="L88" s="89"/>
      <c r="M88" s="175">
        <v>65</v>
      </c>
      <c r="N88" s="174" t="s">
        <v>95</v>
      </c>
      <c r="O88" s="169"/>
      <c r="P88" s="136">
        <v>52.5</v>
      </c>
      <c r="Q88" s="176">
        <v>35</v>
      </c>
      <c r="R88" s="176" t="s">
        <v>83</v>
      </c>
      <c r="S88" s="177" t="s">
        <v>67</v>
      </c>
      <c r="T88" s="176">
        <v>65</v>
      </c>
      <c r="U88" s="176" t="s">
        <v>95</v>
      </c>
      <c r="V88" s="177"/>
      <c r="W88" s="136">
        <f t="shared" si="33"/>
        <v>50</v>
      </c>
      <c r="X88" s="89">
        <v>60</v>
      </c>
      <c r="Y88" s="89" t="s">
        <v>68</v>
      </c>
      <c r="Z88" s="89" t="s">
        <v>67</v>
      </c>
      <c r="AA88" s="89">
        <v>50</v>
      </c>
      <c r="AB88" s="89" t="s">
        <v>83</v>
      </c>
      <c r="AC88" s="89"/>
      <c r="AD88" s="136">
        <f t="shared" si="21"/>
        <v>55</v>
      </c>
      <c r="AE88" s="151">
        <v>50</v>
      </c>
      <c r="AF88" s="152" t="s">
        <v>95</v>
      </c>
      <c r="AG88" s="153"/>
      <c r="AH88" s="151">
        <v>65</v>
      </c>
      <c r="AI88" s="154" t="s">
        <v>95</v>
      </c>
      <c r="AJ88" s="154"/>
      <c r="AK88" s="178">
        <f t="shared" si="25"/>
        <v>57.5</v>
      </c>
      <c r="AL88" s="239">
        <v>45</v>
      </c>
      <c r="AM88" s="239" t="s">
        <v>68</v>
      </c>
      <c r="AN88" s="239"/>
      <c r="AO88" s="239">
        <v>65</v>
      </c>
      <c r="AP88" s="239" t="s">
        <v>65</v>
      </c>
      <c r="AQ88" s="239"/>
      <c r="AR88" s="128">
        <f t="shared" si="26"/>
        <v>55</v>
      </c>
      <c r="AS88" s="90">
        <v>20</v>
      </c>
      <c r="AT88" s="90" t="s">
        <v>95</v>
      </c>
      <c r="AU88" s="90"/>
      <c r="AV88" s="90">
        <v>40</v>
      </c>
      <c r="AW88" s="90" t="s">
        <v>95</v>
      </c>
      <c r="AX88" s="90"/>
      <c r="AY88" s="136">
        <f t="shared" si="22"/>
        <v>25</v>
      </c>
      <c r="AZ88" s="207">
        <v>73</v>
      </c>
      <c r="BA88" s="208">
        <v>60</v>
      </c>
      <c r="BB88" s="208">
        <v>90</v>
      </c>
      <c r="BC88" s="208"/>
      <c r="BD88" s="208" t="s">
        <v>71</v>
      </c>
      <c r="BE88" s="208"/>
      <c r="BF88" s="207">
        <v>67</v>
      </c>
      <c r="BG88" s="208">
        <v>100</v>
      </c>
      <c r="BH88" s="208">
        <v>100</v>
      </c>
      <c r="BI88" s="208"/>
      <c r="BJ88" s="208" t="s">
        <v>71</v>
      </c>
      <c r="BK88" s="208" t="s">
        <v>378</v>
      </c>
      <c r="BL88" s="218">
        <f t="shared" si="27"/>
        <v>95</v>
      </c>
      <c r="BM88" s="242" t="s">
        <v>945</v>
      </c>
      <c r="BN88" s="242">
        <v>40</v>
      </c>
      <c r="BO88" s="242" t="s">
        <v>95</v>
      </c>
      <c r="BP88" s="242" t="s">
        <v>71</v>
      </c>
      <c r="BQ88" s="242" t="s">
        <v>66</v>
      </c>
      <c r="BR88" s="242">
        <v>77</v>
      </c>
      <c r="BS88" s="242"/>
      <c r="BT88" s="242">
        <v>57</v>
      </c>
      <c r="BU88" s="242">
        <v>0</v>
      </c>
      <c r="BV88" s="242"/>
      <c r="BW88" s="242" t="s">
        <v>948</v>
      </c>
      <c r="BX88" s="242" t="s">
        <v>66</v>
      </c>
      <c r="BY88" s="242">
        <v>60</v>
      </c>
      <c r="BZ88" s="242"/>
      <c r="CA88" s="295">
        <f t="shared" si="28"/>
        <v>20</v>
      </c>
      <c r="CB88" s="168"/>
      <c r="CC88" s="168"/>
      <c r="CD88" s="90"/>
      <c r="CE88" s="90">
        <v>2</v>
      </c>
      <c r="CF88" s="90">
        <v>2</v>
      </c>
      <c r="CG88" s="90">
        <v>2</v>
      </c>
      <c r="CH88" s="168">
        <v>90</v>
      </c>
      <c r="CI88" s="168" t="s">
        <v>70</v>
      </c>
      <c r="CJ88" s="168">
        <v>70</v>
      </c>
      <c r="CK88" s="168" t="s">
        <v>70</v>
      </c>
      <c r="CL88" s="89">
        <f t="shared" si="34"/>
        <v>80</v>
      </c>
      <c r="CM88" s="179">
        <v>90</v>
      </c>
      <c r="CN88" s="177" t="s">
        <v>71</v>
      </c>
      <c r="CO88" s="177">
        <v>70</v>
      </c>
      <c r="CP88" s="177" t="s">
        <v>311</v>
      </c>
      <c r="CQ88" s="179">
        <v>80</v>
      </c>
      <c r="CR88" s="177" t="s">
        <v>71</v>
      </c>
      <c r="CS88" s="177">
        <v>64</v>
      </c>
      <c r="CT88" s="177"/>
      <c r="CU88" s="89">
        <f t="shared" si="23"/>
        <v>85</v>
      </c>
      <c r="CV88" s="199" t="s">
        <v>776</v>
      </c>
      <c r="CW88" s="200">
        <v>10</v>
      </c>
      <c r="CX88" s="200" t="s">
        <v>67</v>
      </c>
      <c r="CY88" s="200">
        <v>65</v>
      </c>
      <c r="CZ88" s="199" t="s">
        <v>770</v>
      </c>
      <c r="DA88" s="201"/>
      <c r="DB88" s="199" t="s">
        <v>778</v>
      </c>
      <c r="DC88" s="200">
        <v>10</v>
      </c>
      <c r="DD88" s="200" t="s">
        <v>769</v>
      </c>
      <c r="DE88" s="200">
        <v>67</v>
      </c>
      <c r="DF88" s="199" t="s">
        <v>770</v>
      </c>
      <c r="DG88" s="203"/>
      <c r="DH88" s="89">
        <f t="shared" si="29"/>
        <v>10</v>
      </c>
      <c r="DI88" s="241">
        <v>44411</v>
      </c>
      <c r="DJ88" s="242">
        <v>30</v>
      </c>
      <c r="DK88" s="242" t="s">
        <v>769</v>
      </c>
      <c r="DL88" s="242">
        <v>94</v>
      </c>
      <c r="DM88" s="243" t="s">
        <v>841</v>
      </c>
      <c r="DN88" s="241">
        <v>44414</v>
      </c>
      <c r="DO88" s="242">
        <v>60</v>
      </c>
      <c r="DP88" s="242" t="s">
        <v>769</v>
      </c>
      <c r="DQ88" s="242">
        <v>61</v>
      </c>
      <c r="DR88" s="128" t="s">
        <v>841</v>
      </c>
      <c r="DS88" s="89">
        <f t="shared" si="19"/>
        <v>45</v>
      </c>
      <c r="DT88" s="180">
        <f t="shared" si="30"/>
        <v>52.56</v>
      </c>
    </row>
    <row r="89" spans="1:124" ht="15.75" customHeight="1" x14ac:dyDescent="0.35">
      <c r="A89" t="s">
        <v>81</v>
      </c>
      <c r="B89">
        <v>165</v>
      </c>
      <c r="C89" s="165">
        <v>165</v>
      </c>
      <c r="D89" s="148" t="s">
        <v>312</v>
      </c>
      <c r="E89" s="129" t="s">
        <v>73</v>
      </c>
      <c r="F89" s="130" t="s">
        <v>313</v>
      </c>
      <c r="G89" s="90">
        <v>65</v>
      </c>
      <c r="H89" s="90" t="s">
        <v>68</v>
      </c>
      <c r="I89" s="89" t="s">
        <v>185</v>
      </c>
      <c r="J89" s="90">
        <v>60</v>
      </c>
      <c r="K89" s="90" t="s">
        <v>68</v>
      </c>
      <c r="L89" s="89"/>
      <c r="M89" s="175">
        <v>70</v>
      </c>
      <c r="N89" s="174" t="s">
        <v>95</v>
      </c>
      <c r="O89" s="169"/>
      <c r="P89" s="136">
        <v>65</v>
      </c>
      <c r="Q89" s="176">
        <v>80</v>
      </c>
      <c r="R89" s="176" t="s">
        <v>95</v>
      </c>
      <c r="S89" s="177"/>
      <c r="T89" s="176">
        <v>75</v>
      </c>
      <c r="U89" s="176" t="s">
        <v>95</v>
      </c>
      <c r="V89" s="177"/>
      <c r="W89" s="136">
        <f t="shared" si="33"/>
        <v>77.5</v>
      </c>
      <c r="X89" s="89">
        <v>85</v>
      </c>
      <c r="Y89" s="89" t="s">
        <v>95</v>
      </c>
      <c r="Z89" s="89"/>
      <c r="AA89" s="89">
        <v>90</v>
      </c>
      <c r="AB89" s="89" t="s">
        <v>95</v>
      </c>
      <c r="AC89" s="89"/>
      <c r="AD89" s="136">
        <f t="shared" si="21"/>
        <v>87.5</v>
      </c>
      <c r="AE89" s="151">
        <v>75</v>
      </c>
      <c r="AF89" s="155" t="s">
        <v>95</v>
      </c>
      <c r="AG89" s="153"/>
      <c r="AH89" s="151">
        <v>85</v>
      </c>
      <c r="AI89" s="154" t="s">
        <v>95</v>
      </c>
      <c r="AJ89" s="154"/>
      <c r="AK89" s="178">
        <f t="shared" si="25"/>
        <v>80</v>
      </c>
      <c r="AL89" s="239">
        <v>40</v>
      </c>
      <c r="AM89" s="239" t="s">
        <v>83</v>
      </c>
      <c r="AN89" s="239"/>
      <c r="AO89" s="239">
        <v>25</v>
      </c>
      <c r="AP89" s="239" t="s">
        <v>83</v>
      </c>
      <c r="AQ89" s="239"/>
      <c r="AR89" s="128">
        <f t="shared" si="26"/>
        <v>32.5</v>
      </c>
      <c r="AS89" s="90">
        <v>10</v>
      </c>
      <c r="AT89" s="90" t="s">
        <v>95</v>
      </c>
      <c r="AU89" s="90"/>
      <c r="AV89" s="90">
        <v>40</v>
      </c>
      <c r="AW89" s="90" t="s">
        <v>68</v>
      </c>
      <c r="AX89" s="90"/>
      <c r="AY89" s="136">
        <f t="shared" si="22"/>
        <v>22.5</v>
      </c>
      <c r="AZ89" s="207">
        <v>57</v>
      </c>
      <c r="BA89" s="208">
        <v>100</v>
      </c>
      <c r="BB89" s="208">
        <v>100</v>
      </c>
      <c r="BC89" s="208"/>
      <c r="BD89" s="208" t="s">
        <v>106</v>
      </c>
      <c r="BE89" s="208"/>
      <c r="BF89" s="207">
        <v>57</v>
      </c>
      <c r="BG89" s="208">
        <v>100</v>
      </c>
      <c r="BH89" s="208">
        <v>100</v>
      </c>
      <c r="BI89" s="208"/>
      <c r="BJ89" s="208" t="s">
        <v>106</v>
      </c>
      <c r="BK89" s="208"/>
      <c r="BL89" s="218">
        <f t="shared" si="27"/>
        <v>100</v>
      </c>
      <c r="BM89" s="242">
        <v>50</v>
      </c>
      <c r="BN89" s="242">
        <v>30</v>
      </c>
      <c r="BO89" s="242" t="s">
        <v>95</v>
      </c>
      <c r="BP89" s="242" t="s">
        <v>106</v>
      </c>
      <c r="BQ89" s="242">
        <v>79</v>
      </c>
      <c r="BR89" s="242">
        <v>67</v>
      </c>
      <c r="BS89" s="242"/>
      <c r="BT89" s="242">
        <v>50</v>
      </c>
      <c r="BU89" s="242">
        <v>80</v>
      </c>
      <c r="BV89" s="242" t="s">
        <v>95</v>
      </c>
      <c r="BW89" s="242" t="s">
        <v>106</v>
      </c>
      <c r="BX89" s="242">
        <v>80</v>
      </c>
      <c r="BY89" s="242">
        <v>81</v>
      </c>
      <c r="BZ89" s="242"/>
      <c r="CA89" s="295">
        <f t="shared" si="28"/>
        <v>55</v>
      </c>
      <c r="CB89" s="168">
        <v>90</v>
      </c>
      <c r="CC89" s="168">
        <v>90</v>
      </c>
      <c r="CD89" s="90">
        <v>90</v>
      </c>
      <c r="CE89" s="90">
        <v>8</v>
      </c>
      <c r="CF89" s="90">
        <v>6</v>
      </c>
      <c r="CG89" s="90">
        <v>7</v>
      </c>
      <c r="CH89" s="168">
        <v>80</v>
      </c>
      <c r="CI89" s="168" t="s">
        <v>105</v>
      </c>
      <c r="CJ89" s="168">
        <v>30</v>
      </c>
      <c r="CK89" s="168" t="s">
        <v>105</v>
      </c>
      <c r="CL89" s="89">
        <f t="shared" si="34"/>
        <v>55</v>
      </c>
      <c r="CM89" s="179">
        <v>90</v>
      </c>
      <c r="CN89" s="177" t="s">
        <v>106</v>
      </c>
      <c r="CO89" s="177">
        <v>69</v>
      </c>
      <c r="CP89" s="177"/>
      <c r="CQ89" s="179">
        <v>60</v>
      </c>
      <c r="CR89" s="177" t="s">
        <v>106</v>
      </c>
      <c r="CS89" s="177">
        <v>81</v>
      </c>
      <c r="CT89" s="177"/>
      <c r="CU89" s="89">
        <f t="shared" si="23"/>
        <v>75</v>
      </c>
      <c r="CV89" s="199" t="s">
        <v>777</v>
      </c>
      <c r="CW89" s="200">
        <v>80</v>
      </c>
      <c r="CX89" s="200" t="s">
        <v>67</v>
      </c>
      <c r="CY89" s="200">
        <v>43</v>
      </c>
      <c r="CZ89" s="199" t="s">
        <v>783</v>
      </c>
      <c r="DA89" s="201"/>
      <c r="DB89" s="199" t="s">
        <v>794</v>
      </c>
      <c r="DC89" s="200">
        <v>50</v>
      </c>
      <c r="DD89" s="200" t="s">
        <v>67</v>
      </c>
      <c r="DE89" s="200">
        <v>62</v>
      </c>
      <c r="DF89" s="199" t="s">
        <v>783</v>
      </c>
      <c r="DG89" s="203"/>
      <c r="DH89" s="89">
        <f t="shared" si="29"/>
        <v>65</v>
      </c>
      <c r="DI89" s="241">
        <v>44400</v>
      </c>
      <c r="DJ89" s="242">
        <v>80</v>
      </c>
      <c r="DK89" s="242" t="s">
        <v>67</v>
      </c>
      <c r="DL89" s="242">
        <v>80</v>
      </c>
      <c r="DM89" s="243"/>
      <c r="DN89" s="241">
        <v>44398</v>
      </c>
      <c r="DO89" s="242">
        <v>80</v>
      </c>
      <c r="DP89" s="242">
        <v>6</v>
      </c>
      <c r="DQ89" s="242">
        <v>90</v>
      </c>
      <c r="DR89" s="128" t="s">
        <v>846</v>
      </c>
      <c r="DS89" s="89">
        <f t="shared" si="19"/>
        <v>80</v>
      </c>
      <c r="DT89" s="180">
        <f t="shared" si="30"/>
        <v>68.925925925925924</v>
      </c>
    </row>
    <row r="90" spans="1:124" ht="15.75" customHeight="1" x14ac:dyDescent="0.35">
      <c r="B90">
        <v>166</v>
      </c>
      <c r="C90" s="165">
        <v>166</v>
      </c>
      <c r="D90" s="148" t="s">
        <v>314</v>
      </c>
      <c r="E90" s="129" t="s">
        <v>73</v>
      </c>
      <c r="F90" s="130" t="s">
        <v>313</v>
      </c>
      <c r="G90" s="90">
        <v>70</v>
      </c>
      <c r="H90" s="90" t="s">
        <v>95</v>
      </c>
      <c r="I90" s="169" t="s">
        <v>315</v>
      </c>
      <c r="J90" s="90">
        <v>50</v>
      </c>
      <c r="K90" s="90" t="s">
        <v>68</v>
      </c>
      <c r="L90" s="89"/>
      <c r="M90" s="175">
        <v>70</v>
      </c>
      <c r="N90" s="174" t="s">
        <v>95</v>
      </c>
      <c r="O90" s="169"/>
      <c r="P90" s="136">
        <v>60</v>
      </c>
      <c r="Q90" s="176">
        <v>80</v>
      </c>
      <c r="R90" s="176" t="s">
        <v>95</v>
      </c>
      <c r="S90" s="177"/>
      <c r="T90" s="176">
        <v>60</v>
      </c>
      <c r="U90" s="176" t="s">
        <v>95</v>
      </c>
      <c r="V90" s="177"/>
      <c r="W90" s="136">
        <f t="shared" si="33"/>
        <v>70</v>
      </c>
      <c r="X90" s="89">
        <v>70</v>
      </c>
      <c r="Y90" s="89" t="s">
        <v>95</v>
      </c>
      <c r="Z90" s="89"/>
      <c r="AA90" s="89">
        <v>65</v>
      </c>
      <c r="AB90" s="89" t="s">
        <v>95</v>
      </c>
      <c r="AC90" s="89"/>
      <c r="AD90" s="136">
        <f t="shared" si="21"/>
        <v>67.5</v>
      </c>
      <c r="AE90" s="151">
        <v>75</v>
      </c>
      <c r="AF90" s="152" t="s">
        <v>95</v>
      </c>
      <c r="AG90" s="153"/>
      <c r="AH90" s="151">
        <v>75</v>
      </c>
      <c r="AI90" s="154" t="s">
        <v>95</v>
      </c>
      <c r="AJ90" s="154"/>
      <c r="AK90" s="178">
        <f t="shared" si="25"/>
        <v>75</v>
      </c>
      <c r="AL90" s="128"/>
      <c r="AM90" s="128"/>
      <c r="AN90" s="128"/>
      <c r="AO90" s="128"/>
      <c r="AP90" s="128"/>
      <c r="AQ90" s="128"/>
      <c r="AR90" s="128"/>
      <c r="AS90" s="90">
        <v>5</v>
      </c>
      <c r="AT90" s="90" t="s">
        <v>69</v>
      </c>
      <c r="AU90" s="90"/>
      <c r="AV90" s="90">
        <v>20</v>
      </c>
      <c r="AW90" s="90" t="s">
        <v>83</v>
      </c>
      <c r="AX90" s="90"/>
      <c r="AY90" s="136">
        <f t="shared" si="22"/>
        <v>20</v>
      </c>
      <c r="AZ90" s="207">
        <v>50</v>
      </c>
      <c r="BA90" s="208">
        <v>95</v>
      </c>
      <c r="BB90" s="208">
        <v>95</v>
      </c>
      <c r="BC90" s="208"/>
      <c r="BD90" s="208" t="s">
        <v>106</v>
      </c>
      <c r="BE90" s="208"/>
      <c r="BF90" s="207">
        <v>50</v>
      </c>
      <c r="BG90" s="208">
        <v>75</v>
      </c>
      <c r="BH90" s="208">
        <v>90</v>
      </c>
      <c r="BI90" s="208"/>
      <c r="BJ90" s="208" t="s">
        <v>106</v>
      </c>
      <c r="BK90" s="208"/>
      <c r="BL90" s="218">
        <f t="shared" si="27"/>
        <v>92.5</v>
      </c>
      <c r="BM90" s="248"/>
      <c r="BN90" s="248"/>
      <c r="BO90" s="248"/>
      <c r="BP90" s="248"/>
      <c r="BQ90" s="248"/>
      <c r="BR90" s="248"/>
      <c r="BS90" s="248"/>
      <c r="BT90" s="248"/>
      <c r="BU90" s="248"/>
      <c r="BV90" s="248"/>
      <c r="BW90" s="248"/>
      <c r="BX90" s="248"/>
      <c r="BY90" s="248"/>
      <c r="BZ90" s="248"/>
      <c r="CA90" s="295"/>
      <c r="CB90" s="168"/>
      <c r="CC90" s="168">
        <v>80</v>
      </c>
      <c r="CD90" s="90">
        <v>80</v>
      </c>
      <c r="CE90" s="90">
        <v>0</v>
      </c>
      <c r="CF90" s="90">
        <v>6</v>
      </c>
      <c r="CG90" s="90">
        <v>3</v>
      </c>
      <c r="CH90" s="168" t="s">
        <v>89</v>
      </c>
      <c r="CI90" s="168" t="s">
        <v>105</v>
      </c>
      <c r="CJ90" s="168" t="s">
        <v>89</v>
      </c>
      <c r="CK90" s="168" t="s">
        <v>105</v>
      </c>
      <c r="CL90" s="89"/>
      <c r="CM90" s="179">
        <v>80</v>
      </c>
      <c r="CN90" s="177" t="s">
        <v>106</v>
      </c>
      <c r="CO90" s="177">
        <v>36</v>
      </c>
      <c r="CP90" s="177"/>
      <c r="CQ90" s="179">
        <v>60</v>
      </c>
      <c r="CR90" s="177" t="s">
        <v>106</v>
      </c>
      <c r="CS90" s="177">
        <v>34</v>
      </c>
      <c r="CT90" s="177"/>
      <c r="CU90" s="89">
        <f t="shared" si="23"/>
        <v>70</v>
      </c>
      <c r="CV90" s="199" t="s">
        <v>777</v>
      </c>
      <c r="CW90" s="200" t="s">
        <v>131</v>
      </c>
      <c r="CX90" s="200" t="s">
        <v>67</v>
      </c>
      <c r="CY90" s="200">
        <v>28</v>
      </c>
      <c r="CZ90" s="199" t="s">
        <v>783</v>
      </c>
      <c r="DA90" s="201" t="s">
        <v>798</v>
      </c>
      <c r="DB90" s="199">
        <v>44111</v>
      </c>
      <c r="DC90" s="200" t="s">
        <v>131</v>
      </c>
      <c r="DD90" s="200" t="s">
        <v>67</v>
      </c>
      <c r="DE90" s="200">
        <v>33</v>
      </c>
      <c r="DF90" s="199" t="s">
        <v>783</v>
      </c>
      <c r="DG90" s="203" t="s">
        <v>795</v>
      </c>
      <c r="DH90" s="89"/>
      <c r="DI90" s="93"/>
      <c r="DJ90" s="93"/>
      <c r="DK90" s="93"/>
      <c r="DL90" s="93"/>
      <c r="DM90" s="93"/>
      <c r="DN90" s="93"/>
      <c r="DO90" s="93"/>
      <c r="DP90" s="93"/>
      <c r="DQ90" s="93"/>
      <c r="DR90" s="93"/>
      <c r="DS90" s="89"/>
      <c r="DT90" s="180">
        <f t="shared" si="30"/>
        <v>63.6875</v>
      </c>
    </row>
    <row r="91" spans="1:124" ht="15.75" customHeight="1" x14ac:dyDescent="0.35">
      <c r="B91">
        <v>168</v>
      </c>
      <c r="C91" s="165">
        <v>168</v>
      </c>
      <c r="D91" s="148" t="s">
        <v>316</v>
      </c>
      <c r="E91" s="129" t="s">
        <v>73</v>
      </c>
      <c r="F91" s="130" t="s">
        <v>313</v>
      </c>
      <c r="G91" s="90">
        <v>30</v>
      </c>
      <c r="H91" s="90" t="s">
        <v>68</v>
      </c>
      <c r="I91" s="169" t="s">
        <v>317</v>
      </c>
      <c r="J91" s="90">
        <v>5</v>
      </c>
      <c r="K91" s="174" t="s">
        <v>69</v>
      </c>
      <c r="L91" s="169"/>
      <c r="M91" s="175">
        <v>25</v>
      </c>
      <c r="N91" s="174" t="s">
        <v>83</v>
      </c>
      <c r="O91" s="169"/>
      <c r="P91" s="136">
        <v>15</v>
      </c>
      <c r="Q91" s="176">
        <v>25</v>
      </c>
      <c r="R91" s="176" t="s">
        <v>83</v>
      </c>
      <c r="S91" s="177" t="s">
        <v>67</v>
      </c>
      <c r="T91" s="176">
        <v>40</v>
      </c>
      <c r="U91" s="176" t="s">
        <v>68</v>
      </c>
      <c r="V91" s="177"/>
      <c r="W91" s="136">
        <f t="shared" si="33"/>
        <v>32.5</v>
      </c>
      <c r="X91" s="89">
        <v>40</v>
      </c>
      <c r="Y91" s="89" t="s">
        <v>83</v>
      </c>
      <c r="Z91" s="89" t="s">
        <v>67</v>
      </c>
      <c r="AA91" s="89">
        <v>40</v>
      </c>
      <c r="AB91" s="89" t="s">
        <v>68</v>
      </c>
      <c r="AC91" s="89" t="s">
        <v>67</v>
      </c>
      <c r="AD91" s="136">
        <f t="shared" si="21"/>
        <v>40</v>
      </c>
      <c r="AE91" s="151">
        <v>30</v>
      </c>
      <c r="AF91" s="152" t="s">
        <v>83</v>
      </c>
      <c r="AG91" s="153"/>
      <c r="AH91" s="151">
        <v>30</v>
      </c>
      <c r="AI91" s="152" t="s">
        <v>68</v>
      </c>
      <c r="AJ91" s="152"/>
      <c r="AK91" s="178">
        <f t="shared" si="25"/>
        <v>30</v>
      </c>
      <c r="AL91" s="128"/>
      <c r="AM91" s="128"/>
      <c r="AN91" s="128"/>
      <c r="AO91" s="128"/>
      <c r="AP91" s="128"/>
      <c r="AQ91" s="128"/>
      <c r="AR91" s="128"/>
      <c r="AS91" s="90">
        <v>20</v>
      </c>
      <c r="AT91" s="90" t="s">
        <v>83</v>
      </c>
      <c r="AU91" s="90"/>
      <c r="AV91" s="90">
        <v>5</v>
      </c>
      <c r="AW91" s="90" t="s">
        <v>69</v>
      </c>
      <c r="AX91" s="90"/>
      <c r="AY91" s="136">
        <f t="shared" si="22"/>
        <v>7.5</v>
      </c>
      <c r="AZ91" s="207">
        <v>67</v>
      </c>
      <c r="BA91" s="208">
        <v>5</v>
      </c>
      <c r="BB91" s="208">
        <v>30</v>
      </c>
      <c r="BC91" s="208"/>
      <c r="BD91" s="208" t="s">
        <v>71</v>
      </c>
      <c r="BE91" s="208" t="s">
        <v>811</v>
      </c>
      <c r="BF91" s="207">
        <v>67</v>
      </c>
      <c r="BG91" s="208">
        <v>5</v>
      </c>
      <c r="BH91" s="208">
        <v>10</v>
      </c>
      <c r="BI91" s="208" t="s">
        <v>63</v>
      </c>
      <c r="BJ91" s="208" t="s">
        <v>71</v>
      </c>
      <c r="BK91" s="208"/>
      <c r="BL91" s="218">
        <f t="shared" si="27"/>
        <v>20</v>
      </c>
      <c r="BM91" s="248"/>
      <c r="BN91" s="248"/>
      <c r="BO91" s="248"/>
      <c r="BP91" s="248"/>
      <c r="BQ91" s="248"/>
      <c r="BR91" s="248"/>
      <c r="BS91" s="248"/>
      <c r="BT91" s="248"/>
      <c r="BU91" s="248"/>
      <c r="BV91" s="248"/>
      <c r="BW91" s="248"/>
      <c r="BX91" s="248"/>
      <c r="BY91" s="248"/>
      <c r="BZ91" s="248"/>
      <c r="CA91" s="295"/>
      <c r="CB91" s="168">
        <v>60</v>
      </c>
      <c r="CC91" s="168">
        <v>80</v>
      </c>
      <c r="CD91" s="90">
        <v>70</v>
      </c>
      <c r="CE91" s="90">
        <v>3</v>
      </c>
      <c r="CF91" s="90">
        <v>4</v>
      </c>
      <c r="CG91" s="90">
        <v>3.5</v>
      </c>
      <c r="CH91" s="168">
        <v>30</v>
      </c>
      <c r="CI91" s="168" t="s">
        <v>70</v>
      </c>
      <c r="CJ91" s="168">
        <v>20</v>
      </c>
      <c r="CK91" s="168" t="s">
        <v>70</v>
      </c>
      <c r="CL91" s="89">
        <f t="shared" ref="CL91:CL105" si="35">AVERAGE(CH91,CJ91)</f>
        <v>25</v>
      </c>
      <c r="CM91" s="179">
        <v>70</v>
      </c>
      <c r="CN91" s="177" t="s">
        <v>71</v>
      </c>
      <c r="CO91" s="177">
        <v>63</v>
      </c>
      <c r="CP91" s="177" t="s">
        <v>318</v>
      </c>
      <c r="CQ91" s="179">
        <v>60</v>
      </c>
      <c r="CR91" s="177" t="s">
        <v>71</v>
      </c>
      <c r="CS91" s="177">
        <v>65</v>
      </c>
      <c r="CT91" s="177"/>
      <c r="CU91" s="89">
        <f t="shared" si="23"/>
        <v>65</v>
      </c>
      <c r="CV91" s="199">
        <v>44112</v>
      </c>
      <c r="CW91" s="200">
        <v>0</v>
      </c>
      <c r="CX91" s="200" t="s">
        <v>769</v>
      </c>
      <c r="CY91" s="200">
        <v>46</v>
      </c>
      <c r="CZ91" s="199" t="s">
        <v>770</v>
      </c>
      <c r="DA91" s="201" t="s">
        <v>779</v>
      </c>
      <c r="DB91" s="199" t="s">
        <v>785</v>
      </c>
      <c r="DC91" s="200">
        <v>5</v>
      </c>
      <c r="DD91" s="200" t="s">
        <v>769</v>
      </c>
      <c r="DE91" s="200">
        <v>57</v>
      </c>
      <c r="DF91" s="199" t="s">
        <v>770</v>
      </c>
      <c r="DG91" s="203"/>
      <c r="DH91" s="89">
        <f t="shared" si="29"/>
        <v>2.5</v>
      </c>
      <c r="DI91" s="93"/>
      <c r="DJ91" s="93"/>
      <c r="DK91" s="93"/>
      <c r="DL91" s="93"/>
      <c r="DM91" s="93"/>
      <c r="DN91" s="93"/>
      <c r="DO91" s="93"/>
      <c r="DP91" s="93"/>
      <c r="DQ91" s="93"/>
      <c r="DR91" s="93"/>
      <c r="DS91" s="89"/>
      <c r="DT91" s="180">
        <f t="shared" si="30"/>
        <v>31.428571428571427</v>
      </c>
    </row>
    <row r="92" spans="1:124" ht="15.75" customHeight="1" x14ac:dyDescent="0.35">
      <c r="B92">
        <v>169</v>
      </c>
      <c r="C92" s="165">
        <v>169</v>
      </c>
      <c r="D92" s="148" t="s">
        <v>319</v>
      </c>
      <c r="E92" s="129" t="s">
        <v>73</v>
      </c>
      <c r="F92" s="130" t="s">
        <v>320</v>
      </c>
      <c r="G92" s="168"/>
      <c r="H92" s="90"/>
      <c r="I92" s="89" t="s">
        <v>321</v>
      </c>
      <c r="J92" s="90">
        <v>0</v>
      </c>
      <c r="K92" s="174" t="s">
        <v>63</v>
      </c>
      <c r="L92" s="169" t="s">
        <v>64</v>
      </c>
      <c r="M92" s="175">
        <v>10</v>
      </c>
      <c r="N92" s="174" t="s">
        <v>83</v>
      </c>
      <c r="O92" s="169" t="s">
        <v>64</v>
      </c>
      <c r="P92" s="136">
        <v>5</v>
      </c>
      <c r="Q92" s="176">
        <v>10</v>
      </c>
      <c r="R92" s="176" t="s">
        <v>69</v>
      </c>
      <c r="S92" s="177" t="s">
        <v>67</v>
      </c>
      <c r="T92" s="176">
        <v>20</v>
      </c>
      <c r="U92" s="176" t="s">
        <v>83</v>
      </c>
      <c r="V92" s="177" t="s">
        <v>322</v>
      </c>
      <c r="W92" s="136">
        <f t="shared" si="33"/>
        <v>15</v>
      </c>
      <c r="X92" s="89">
        <v>35</v>
      </c>
      <c r="Y92" s="89" t="s">
        <v>68</v>
      </c>
      <c r="Z92" s="89" t="s">
        <v>323</v>
      </c>
      <c r="AA92" s="89">
        <v>30</v>
      </c>
      <c r="AB92" s="89" t="s">
        <v>83</v>
      </c>
      <c r="AC92" s="89" t="s">
        <v>67</v>
      </c>
      <c r="AD92" s="136">
        <f t="shared" si="21"/>
        <v>32.5</v>
      </c>
      <c r="AE92" s="93"/>
      <c r="AF92" s="93"/>
      <c r="AG92" s="93"/>
      <c r="AH92" s="93"/>
      <c r="AI92" s="93"/>
      <c r="AJ92" s="93"/>
      <c r="AK92" s="178"/>
      <c r="AL92" s="128"/>
      <c r="AM92" s="128"/>
      <c r="AN92" s="128"/>
      <c r="AO92" s="128"/>
      <c r="AP92" s="128"/>
      <c r="AQ92" s="128"/>
      <c r="AR92" s="128"/>
      <c r="AS92" s="90">
        <v>10</v>
      </c>
      <c r="AT92" s="90" t="s">
        <v>68</v>
      </c>
      <c r="AU92" s="90"/>
      <c r="AV92" s="90">
        <v>20</v>
      </c>
      <c r="AW92" s="90" t="s">
        <v>68</v>
      </c>
      <c r="AX92" s="90"/>
      <c r="AY92" s="136">
        <f t="shared" si="22"/>
        <v>15</v>
      </c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205"/>
      <c r="BL92" s="218"/>
      <c r="BM92" s="248"/>
      <c r="BN92" s="248"/>
      <c r="BO92" s="248"/>
      <c r="BP92" s="248"/>
      <c r="BQ92" s="248"/>
      <c r="BR92" s="248"/>
      <c r="BS92" s="248"/>
      <c r="BT92" s="248"/>
      <c r="BU92" s="248"/>
      <c r="BV92" s="248"/>
      <c r="BW92" s="248"/>
      <c r="BX92" s="248"/>
      <c r="BY92" s="248"/>
      <c r="BZ92" s="248"/>
      <c r="CA92" s="295"/>
      <c r="CB92" s="168"/>
      <c r="CC92" s="168"/>
      <c r="CD92" s="90"/>
      <c r="CE92" s="90">
        <v>5</v>
      </c>
      <c r="CF92" s="90">
        <v>5</v>
      </c>
      <c r="CG92" s="90">
        <v>5</v>
      </c>
      <c r="CH92" s="168">
        <v>10</v>
      </c>
      <c r="CI92" s="168" t="s">
        <v>105</v>
      </c>
      <c r="CJ92" s="168">
        <v>30</v>
      </c>
      <c r="CK92" s="168" t="s">
        <v>105</v>
      </c>
      <c r="CL92" s="89">
        <f t="shared" si="35"/>
        <v>20</v>
      </c>
      <c r="CM92" s="179">
        <v>80</v>
      </c>
      <c r="CN92" s="177" t="s">
        <v>106</v>
      </c>
      <c r="CO92" s="177">
        <v>49</v>
      </c>
      <c r="CP92" s="177" t="s">
        <v>324</v>
      </c>
      <c r="CQ92" s="179">
        <v>80</v>
      </c>
      <c r="CR92" s="177" t="s">
        <v>106</v>
      </c>
      <c r="CS92" s="177">
        <v>56</v>
      </c>
      <c r="CT92" s="177" t="s">
        <v>325</v>
      </c>
      <c r="CU92" s="89">
        <f t="shared" si="23"/>
        <v>80</v>
      </c>
      <c r="CV92" s="93"/>
      <c r="CW92" s="93"/>
      <c r="CX92" s="93"/>
      <c r="CY92" s="93"/>
      <c r="CZ92" s="93"/>
      <c r="DA92" s="93"/>
      <c r="DB92" s="93"/>
      <c r="DC92" s="93"/>
      <c r="DD92" s="93"/>
      <c r="DE92" s="93"/>
      <c r="DF92" s="93"/>
      <c r="DG92" s="93"/>
      <c r="DH92" s="89"/>
      <c r="DI92" s="93"/>
      <c r="DJ92" s="93"/>
      <c r="DK92" s="93"/>
      <c r="DL92" s="93"/>
      <c r="DM92" s="93"/>
      <c r="DN92" s="93"/>
      <c r="DO92" s="93"/>
      <c r="DP92" s="93"/>
      <c r="DQ92" s="93"/>
      <c r="DR92" s="93"/>
      <c r="DS92" s="89"/>
      <c r="DT92" s="180">
        <f t="shared" si="30"/>
        <v>25.916666666666668</v>
      </c>
    </row>
    <row r="93" spans="1:124" ht="15.75" customHeight="1" x14ac:dyDescent="0.35">
      <c r="B93">
        <v>170</v>
      </c>
      <c r="C93" s="165">
        <v>170</v>
      </c>
      <c r="D93" s="148" t="s">
        <v>326</v>
      </c>
      <c r="E93" s="129" t="s">
        <v>73</v>
      </c>
      <c r="F93" s="130" t="s">
        <v>320</v>
      </c>
      <c r="G93" s="90">
        <v>70</v>
      </c>
      <c r="H93" s="90" t="s">
        <v>95</v>
      </c>
      <c r="I93" s="89" t="s">
        <v>88</v>
      </c>
      <c r="J93" s="90">
        <v>10</v>
      </c>
      <c r="K93" s="174" t="s">
        <v>83</v>
      </c>
      <c r="L93" s="169"/>
      <c r="M93" s="175">
        <v>5</v>
      </c>
      <c r="N93" s="174" t="s">
        <v>83</v>
      </c>
      <c r="O93" s="169"/>
      <c r="P93" s="136">
        <v>7.5</v>
      </c>
      <c r="Q93" s="176">
        <v>40</v>
      </c>
      <c r="R93" s="176" t="s">
        <v>68</v>
      </c>
      <c r="S93" s="177" t="s">
        <v>327</v>
      </c>
      <c r="T93" s="176">
        <v>35</v>
      </c>
      <c r="U93" s="176" t="s">
        <v>68</v>
      </c>
      <c r="V93" s="177" t="s">
        <v>322</v>
      </c>
      <c r="W93" s="136">
        <f t="shared" si="33"/>
        <v>37.5</v>
      </c>
      <c r="X93" s="89">
        <v>50</v>
      </c>
      <c r="Y93" s="89" t="s">
        <v>83</v>
      </c>
      <c r="Z93" s="89" t="s">
        <v>67</v>
      </c>
      <c r="AA93" s="89">
        <v>65</v>
      </c>
      <c r="AB93" s="89" t="s">
        <v>83</v>
      </c>
      <c r="AC93" s="89" t="s">
        <v>67</v>
      </c>
      <c r="AD93" s="136">
        <f t="shared" si="21"/>
        <v>57.5</v>
      </c>
      <c r="AE93" s="93"/>
      <c r="AF93" s="93"/>
      <c r="AG93" s="93"/>
      <c r="AH93" s="93"/>
      <c r="AI93" s="93"/>
      <c r="AJ93" s="93"/>
      <c r="AK93" s="178"/>
      <c r="AL93" s="128"/>
      <c r="AM93" s="128"/>
      <c r="AN93" s="128"/>
      <c r="AO93" s="128"/>
      <c r="AP93" s="128"/>
      <c r="AQ93" s="128"/>
      <c r="AR93" s="128"/>
      <c r="AS93" s="90">
        <v>10</v>
      </c>
      <c r="AT93" s="90" t="s">
        <v>95</v>
      </c>
      <c r="AU93" s="90"/>
      <c r="AV93" s="90">
        <v>40</v>
      </c>
      <c r="AW93" s="90" t="s">
        <v>68</v>
      </c>
      <c r="AX93" s="90"/>
      <c r="AY93" s="136">
        <f t="shared" si="22"/>
        <v>50</v>
      </c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205"/>
      <c r="BL93" s="218"/>
      <c r="BM93" s="248"/>
      <c r="BN93" s="248"/>
      <c r="BO93" s="248"/>
      <c r="BP93" s="248"/>
      <c r="BQ93" s="248"/>
      <c r="BR93" s="248"/>
      <c r="BS93" s="248"/>
      <c r="BT93" s="248"/>
      <c r="BU93" s="248"/>
      <c r="BV93" s="248"/>
      <c r="BW93" s="248"/>
      <c r="BX93" s="248"/>
      <c r="BY93" s="248"/>
      <c r="BZ93" s="248"/>
      <c r="CA93" s="295"/>
      <c r="CB93" s="168">
        <v>70</v>
      </c>
      <c r="CC93" s="168">
        <v>50</v>
      </c>
      <c r="CD93" s="90">
        <v>60</v>
      </c>
      <c r="CE93" s="90">
        <v>7</v>
      </c>
      <c r="CF93" s="90">
        <v>6</v>
      </c>
      <c r="CG93" s="90">
        <v>6.5</v>
      </c>
      <c r="CH93" s="168">
        <v>90</v>
      </c>
      <c r="CI93" s="168" t="s">
        <v>105</v>
      </c>
      <c r="CJ93" s="168">
        <v>10</v>
      </c>
      <c r="CK93" s="168" t="s">
        <v>105</v>
      </c>
      <c r="CL93" s="89">
        <f t="shared" si="35"/>
        <v>50</v>
      </c>
      <c r="CM93" s="179">
        <v>70</v>
      </c>
      <c r="CN93" s="177" t="s">
        <v>106</v>
      </c>
      <c r="CO93" s="177">
        <v>48</v>
      </c>
      <c r="CP93" s="177" t="s">
        <v>328</v>
      </c>
      <c r="CQ93" s="179">
        <v>70</v>
      </c>
      <c r="CR93" s="177"/>
      <c r="CS93" s="177">
        <v>43</v>
      </c>
      <c r="CT93" s="177" t="s">
        <v>329</v>
      </c>
      <c r="CU93" s="89">
        <f t="shared" si="23"/>
        <v>70</v>
      </c>
      <c r="CV93" s="93"/>
      <c r="CW93" s="93"/>
      <c r="CX93" s="93"/>
      <c r="CY93" s="93"/>
      <c r="CZ93" s="93"/>
      <c r="DA93" s="93"/>
      <c r="DB93" s="93"/>
      <c r="DC93" s="93"/>
      <c r="DD93" s="93"/>
      <c r="DE93" s="93"/>
      <c r="DF93" s="93"/>
      <c r="DG93" s="93"/>
      <c r="DH93" s="89"/>
      <c r="DI93" s="93"/>
      <c r="DJ93" s="93"/>
      <c r="DK93" s="93"/>
      <c r="DL93" s="93"/>
      <c r="DM93" s="93"/>
      <c r="DN93" s="93"/>
      <c r="DO93" s="93"/>
      <c r="DP93" s="93"/>
      <c r="DQ93" s="93"/>
      <c r="DR93" s="93"/>
      <c r="DS93" s="89"/>
      <c r="DT93" s="180">
        <f t="shared" si="30"/>
        <v>43.866666666666667</v>
      </c>
    </row>
    <row r="94" spans="1:124" ht="15.75" customHeight="1" x14ac:dyDescent="0.35">
      <c r="B94">
        <v>171</v>
      </c>
      <c r="C94" s="165">
        <v>171</v>
      </c>
      <c r="D94" s="148" t="s">
        <v>330</v>
      </c>
      <c r="E94" s="129" t="s">
        <v>73</v>
      </c>
      <c r="F94" s="130" t="s">
        <v>320</v>
      </c>
      <c r="G94" s="90">
        <v>10</v>
      </c>
      <c r="H94" s="90" t="s">
        <v>83</v>
      </c>
      <c r="I94" s="89" t="s">
        <v>134</v>
      </c>
      <c r="J94" s="90">
        <v>0</v>
      </c>
      <c r="K94" s="90" t="s">
        <v>63</v>
      </c>
      <c r="L94" s="89" t="s">
        <v>82</v>
      </c>
      <c r="M94" s="175">
        <v>0</v>
      </c>
      <c r="N94" s="174" t="s">
        <v>63</v>
      </c>
      <c r="O94" s="169"/>
      <c r="P94" s="136">
        <v>0</v>
      </c>
      <c r="Q94" s="176">
        <v>3</v>
      </c>
      <c r="R94" s="176" t="s">
        <v>63</v>
      </c>
      <c r="S94" s="177"/>
      <c r="T94" s="176">
        <v>2</v>
      </c>
      <c r="U94" s="176" t="s">
        <v>63</v>
      </c>
      <c r="V94" s="177"/>
      <c r="W94" s="136">
        <f t="shared" si="33"/>
        <v>2.5</v>
      </c>
      <c r="X94" s="89">
        <v>25</v>
      </c>
      <c r="Y94" s="89" t="s">
        <v>83</v>
      </c>
      <c r="Z94" s="89"/>
      <c r="AA94" s="89">
        <v>5</v>
      </c>
      <c r="AB94" s="89" t="s">
        <v>69</v>
      </c>
      <c r="AC94" s="89"/>
      <c r="AD94" s="136">
        <f t="shared" si="21"/>
        <v>15</v>
      </c>
      <c r="AE94" s="151">
        <v>8</v>
      </c>
      <c r="AF94" s="152" t="s">
        <v>69</v>
      </c>
      <c r="AG94" s="153"/>
      <c r="AH94" s="151">
        <v>0</v>
      </c>
      <c r="AI94" s="154" t="s">
        <v>63</v>
      </c>
      <c r="AJ94" s="154"/>
      <c r="AK94" s="178">
        <f t="shared" si="25"/>
        <v>4</v>
      </c>
      <c r="AL94" s="239">
        <v>30</v>
      </c>
      <c r="AM94" s="239" t="s">
        <v>83</v>
      </c>
      <c r="AN94" s="239"/>
      <c r="AO94" s="239">
        <v>50</v>
      </c>
      <c r="AP94" s="239" t="s">
        <v>68</v>
      </c>
      <c r="AQ94" s="239"/>
      <c r="AR94" s="128">
        <f t="shared" si="26"/>
        <v>40</v>
      </c>
      <c r="AS94" s="90">
        <v>60</v>
      </c>
      <c r="AT94" s="90" t="s">
        <v>68</v>
      </c>
      <c r="AU94" s="90"/>
      <c r="AV94" s="90">
        <v>5</v>
      </c>
      <c r="AW94" s="90" t="s">
        <v>69</v>
      </c>
      <c r="AX94" s="90"/>
      <c r="AY94" s="136">
        <f t="shared" si="22"/>
        <v>22.5</v>
      </c>
      <c r="AZ94" s="207">
        <v>54</v>
      </c>
      <c r="BA94" s="208">
        <v>80</v>
      </c>
      <c r="BB94" s="208">
        <v>90</v>
      </c>
      <c r="BC94" s="208"/>
      <c r="BD94" s="208" t="s">
        <v>71</v>
      </c>
      <c r="BE94" s="208"/>
      <c r="BF94" s="207">
        <v>54</v>
      </c>
      <c r="BG94" s="208">
        <v>90</v>
      </c>
      <c r="BH94" s="208">
        <v>95</v>
      </c>
      <c r="BI94" s="208"/>
      <c r="BJ94" s="208" t="s">
        <v>71</v>
      </c>
      <c r="BK94" s="208"/>
      <c r="BL94" s="218">
        <f t="shared" si="27"/>
        <v>92.5</v>
      </c>
      <c r="BM94" s="242">
        <v>49</v>
      </c>
      <c r="BN94" s="242">
        <v>0</v>
      </c>
      <c r="BO94" s="242"/>
      <c r="BP94" s="242" t="s">
        <v>948</v>
      </c>
      <c r="BQ94" s="242">
        <v>81</v>
      </c>
      <c r="BR94" s="242">
        <v>55</v>
      </c>
      <c r="BS94" s="242"/>
      <c r="BT94" s="242">
        <v>47</v>
      </c>
      <c r="BU94" s="242">
        <v>20</v>
      </c>
      <c r="BV94" s="242" t="s">
        <v>68</v>
      </c>
      <c r="BW94" s="242" t="s">
        <v>106</v>
      </c>
      <c r="BX94" s="242">
        <v>81</v>
      </c>
      <c r="BY94" s="242">
        <v>69</v>
      </c>
      <c r="BZ94" s="242"/>
      <c r="CA94" s="295">
        <f t="shared" si="28"/>
        <v>10</v>
      </c>
      <c r="CB94" s="168">
        <v>60</v>
      </c>
      <c r="CC94" s="168">
        <v>80</v>
      </c>
      <c r="CD94" s="90">
        <v>70</v>
      </c>
      <c r="CE94" s="90">
        <v>6</v>
      </c>
      <c r="CF94" s="90">
        <v>3</v>
      </c>
      <c r="CG94" s="90">
        <v>4.5</v>
      </c>
      <c r="CH94" s="168">
        <v>90</v>
      </c>
      <c r="CI94" s="168" t="s">
        <v>331</v>
      </c>
      <c r="CJ94" s="168" t="s">
        <v>89</v>
      </c>
      <c r="CK94" s="168" t="s">
        <v>331</v>
      </c>
      <c r="CL94" s="89">
        <f t="shared" si="35"/>
        <v>90</v>
      </c>
      <c r="CM94" s="179">
        <v>70</v>
      </c>
      <c r="CN94" s="177" t="s">
        <v>332</v>
      </c>
      <c r="CO94" s="177">
        <v>54</v>
      </c>
      <c r="CP94" s="177" t="s">
        <v>333</v>
      </c>
      <c r="CQ94" s="179">
        <v>30</v>
      </c>
      <c r="CR94" s="177" t="s">
        <v>332</v>
      </c>
      <c r="CS94" s="177">
        <v>55</v>
      </c>
      <c r="CT94" s="177" t="s">
        <v>325</v>
      </c>
      <c r="CU94" s="89">
        <f t="shared" si="23"/>
        <v>50</v>
      </c>
      <c r="CV94" s="199" t="s">
        <v>777</v>
      </c>
      <c r="CW94" s="200">
        <v>10</v>
      </c>
      <c r="CX94" s="200" t="s">
        <v>769</v>
      </c>
      <c r="CY94" s="200">
        <v>32</v>
      </c>
      <c r="CZ94" s="199">
        <v>43930</v>
      </c>
      <c r="DA94" s="201"/>
      <c r="DB94" s="199" t="s">
        <v>776</v>
      </c>
      <c r="DC94" s="200">
        <v>0</v>
      </c>
      <c r="DD94" s="200" t="s">
        <v>67</v>
      </c>
      <c r="DE94" s="200">
        <v>28</v>
      </c>
      <c r="DF94" s="199" t="s">
        <v>783</v>
      </c>
      <c r="DG94" s="201" t="s">
        <v>779</v>
      </c>
      <c r="DH94" s="89">
        <f t="shared" si="29"/>
        <v>5</v>
      </c>
      <c r="DI94" s="241">
        <v>44403</v>
      </c>
      <c r="DJ94" s="242">
        <v>80</v>
      </c>
      <c r="DK94" s="242" t="s">
        <v>769</v>
      </c>
      <c r="DL94" s="242">
        <v>52</v>
      </c>
      <c r="DM94" s="243"/>
      <c r="DN94" s="241">
        <v>44398</v>
      </c>
      <c r="DO94" s="242">
        <v>60</v>
      </c>
      <c r="DP94" s="242" t="s">
        <v>67</v>
      </c>
      <c r="DQ94" s="242">
        <v>45</v>
      </c>
      <c r="DR94" s="128" t="s">
        <v>841</v>
      </c>
      <c r="DS94" s="89">
        <f t="shared" si="19"/>
        <v>70</v>
      </c>
      <c r="DT94" s="180">
        <f t="shared" si="30"/>
        <v>34.92307692307692</v>
      </c>
    </row>
    <row r="95" spans="1:124" ht="15.75" customHeight="1" x14ac:dyDescent="0.35">
      <c r="B95">
        <v>172</v>
      </c>
      <c r="C95" s="165">
        <v>172</v>
      </c>
      <c r="D95" s="148" t="s">
        <v>334</v>
      </c>
      <c r="E95" s="129" t="s">
        <v>73</v>
      </c>
      <c r="F95" s="130" t="s">
        <v>320</v>
      </c>
      <c r="G95" s="90">
        <v>15</v>
      </c>
      <c r="H95" s="90" t="s">
        <v>83</v>
      </c>
      <c r="I95" s="89" t="s">
        <v>335</v>
      </c>
      <c r="J95" s="90">
        <v>5</v>
      </c>
      <c r="K95" s="90" t="s">
        <v>83</v>
      </c>
      <c r="L95" s="89"/>
      <c r="M95" s="175">
        <v>5</v>
      </c>
      <c r="N95" s="174" t="s">
        <v>69</v>
      </c>
      <c r="O95" s="169" t="s">
        <v>64</v>
      </c>
      <c r="P95" s="136">
        <v>5</v>
      </c>
      <c r="Q95" s="176">
        <v>30</v>
      </c>
      <c r="R95" s="176" t="s">
        <v>68</v>
      </c>
      <c r="S95" s="177" t="s">
        <v>336</v>
      </c>
      <c r="T95" s="176">
        <v>15</v>
      </c>
      <c r="U95" s="176" t="s">
        <v>68</v>
      </c>
      <c r="V95" s="177" t="s">
        <v>67</v>
      </c>
      <c r="W95" s="136">
        <f t="shared" si="33"/>
        <v>22.5</v>
      </c>
      <c r="X95" s="89">
        <v>30</v>
      </c>
      <c r="Y95" s="89" t="s">
        <v>83</v>
      </c>
      <c r="Z95" s="89" t="s">
        <v>67</v>
      </c>
      <c r="AA95" s="89">
        <v>50</v>
      </c>
      <c r="AB95" s="89" t="s">
        <v>83</v>
      </c>
      <c r="AC95" s="89" t="s">
        <v>67</v>
      </c>
      <c r="AD95" s="136">
        <f t="shared" si="21"/>
        <v>40</v>
      </c>
      <c r="AE95" s="151">
        <v>20</v>
      </c>
      <c r="AF95" s="155" t="s">
        <v>63</v>
      </c>
      <c r="AG95" s="153"/>
      <c r="AH95" s="151">
        <v>40</v>
      </c>
      <c r="AI95" s="154" t="s">
        <v>95</v>
      </c>
      <c r="AJ95" s="154"/>
      <c r="AK95" s="178">
        <f t="shared" si="25"/>
        <v>30</v>
      </c>
      <c r="AL95" s="128"/>
      <c r="AM95" s="128"/>
      <c r="AN95" s="128"/>
      <c r="AO95" s="128"/>
      <c r="AP95" s="128"/>
      <c r="AQ95" s="128"/>
      <c r="AR95" s="128"/>
      <c r="AS95" s="90">
        <v>40</v>
      </c>
      <c r="AT95" s="90" t="s">
        <v>95</v>
      </c>
      <c r="AU95" s="90"/>
      <c r="AV95" s="90">
        <v>20</v>
      </c>
      <c r="AW95" s="90" t="s">
        <v>95</v>
      </c>
      <c r="AX95" s="90"/>
      <c r="AY95" s="136">
        <f t="shared" si="22"/>
        <v>20</v>
      </c>
      <c r="AZ95" s="207">
        <v>67</v>
      </c>
      <c r="BA95" s="208">
        <v>20</v>
      </c>
      <c r="BB95" s="208">
        <v>20</v>
      </c>
      <c r="BC95" s="208"/>
      <c r="BD95" s="208" t="s">
        <v>106</v>
      </c>
      <c r="BE95" s="208" t="s">
        <v>814</v>
      </c>
      <c r="BF95" s="207">
        <v>67</v>
      </c>
      <c r="BG95" s="208">
        <v>10</v>
      </c>
      <c r="BH95" s="208">
        <v>30</v>
      </c>
      <c r="BI95" s="208"/>
      <c r="BJ95" s="208" t="s">
        <v>106</v>
      </c>
      <c r="BK95" s="208" t="s">
        <v>815</v>
      </c>
      <c r="BL95" s="218">
        <f t="shared" si="27"/>
        <v>25</v>
      </c>
      <c r="BM95" s="248"/>
      <c r="BN95" s="248"/>
      <c r="BO95" s="248"/>
      <c r="BP95" s="248"/>
      <c r="BQ95" s="248"/>
      <c r="BR95" s="248"/>
      <c r="BS95" s="248"/>
      <c r="BT95" s="248"/>
      <c r="BU95" s="248"/>
      <c r="BV95" s="248"/>
      <c r="BW95" s="248"/>
      <c r="BX95" s="248"/>
      <c r="BY95" s="248"/>
      <c r="BZ95" s="248"/>
      <c r="CA95" s="295"/>
      <c r="CB95" s="168"/>
      <c r="CC95" s="168">
        <v>90</v>
      </c>
      <c r="CD95" s="90">
        <v>90</v>
      </c>
      <c r="CE95" s="90"/>
      <c r="CF95" s="90"/>
      <c r="CG95" s="90"/>
      <c r="CH95" s="168">
        <v>30</v>
      </c>
      <c r="CI95" s="168" t="s">
        <v>105</v>
      </c>
      <c r="CJ95" s="168">
        <v>20</v>
      </c>
      <c r="CK95" s="168" t="s">
        <v>105</v>
      </c>
      <c r="CL95" s="89">
        <f t="shared" si="35"/>
        <v>25</v>
      </c>
      <c r="CM95" s="179">
        <v>70</v>
      </c>
      <c r="CN95" s="177" t="s">
        <v>106</v>
      </c>
      <c r="CO95" s="177">
        <v>67</v>
      </c>
      <c r="CP95" s="177" t="s">
        <v>328</v>
      </c>
      <c r="CQ95" s="179">
        <v>60</v>
      </c>
      <c r="CR95" s="177" t="s">
        <v>106</v>
      </c>
      <c r="CS95" s="177">
        <v>46</v>
      </c>
      <c r="CT95" s="177" t="s">
        <v>329</v>
      </c>
      <c r="CU95" s="89">
        <f t="shared" si="23"/>
        <v>65</v>
      </c>
      <c r="CV95" s="199">
        <v>43899</v>
      </c>
      <c r="CW95" s="200">
        <v>60</v>
      </c>
      <c r="CX95" s="200" t="s">
        <v>67</v>
      </c>
      <c r="CY95" s="200">
        <v>35</v>
      </c>
      <c r="CZ95" s="202" t="s">
        <v>131</v>
      </c>
      <c r="DA95" s="201" t="s">
        <v>786</v>
      </c>
      <c r="DB95" s="199" t="s">
        <v>783</v>
      </c>
      <c r="DC95" s="200">
        <v>20</v>
      </c>
      <c r="DD95" s="200" t="s">
        <v>67</v>
      </c>
      <c r="DE95" s="200">
        <v>52</v>
      </c>
      <c r="DF95" s="202" t="s">
        <v>131</v>
      </c>
      <c r="DG95" s="203" t="s">
        <v>786</v>
      </c>
      <c r="DH95" s="89">
        <f t="shared" si="29"/>
        <v>40</v>
      </c>
      <c r="DI95" s="93"/>
      <c r="DJ95" s="93"/>
      <c r="DK95" s="93"/>
      <c r="DL95" s="93"/>
      <c r="DM95" s="93"/>
      <c r="DN95" s="93"/>
      <c r="DO95" s="93"/>
      <c r="DP95" s="93"/>
      <c r="DQ95" s="93"/>
      <c r="DR95" s="93"/>
      <c r="DS95" s="89"/>
      <c r="DT95" s="180">
        <f t="shared" si="30"/>
        <v>32.799999999999997</v>
      </c>
    </row>
    <row r="96" spans="1:124" ht="15.75" customHeight="1" x14ac:dyDescent="0.35">
      <c r="B96">
        <v>173</v>
      </c>
      <c r="C96" s="165">
        <v>173</v>
      </c>
      <c r="D96" s="148" t="s">
        <v>337</v>
      </c>
      <c r="E96" s="129" t="s">
        <v>73</v>
      </c>
      <c r="F96" s="130" t="s">
        <v>320</v>
      </c>
      <c r="G96" s="168"/>
      <c r="H96" s="90"/>
      <c r="I96" s="89" t="s">
        <v>238</v>
      </c>
      <c r="J96" s="90">
        <v>0</v>
      </c>
      <c r="K96" s="90" t="s">
        <v>63</v>
      </c>
      <c r="L96" s="89" t="s">
        <v>64</v>
      </c>
      <c r="M96" s="175">
        <v>5</v>
      </c>
      <c r="N96" s="174" t="s">
        <v>69</v>
      </c>
      <c r="O96" s="169" t="s">
        <v>82</v>
      </c>
      <c r="P96" s="136">
        <v>2.5</v>
      </c>
      <c r="Q96" s="176">
        <v>0</v>
      </c>
      <c r="R96" s="176" t="s">
        <v>63</v>
      </c>
      <c r="S96" s="177" t="s">
        <v>67</v>
      </c>
      <c r="T96" s="176">
        <v>5</v>
      </c>
      <c r="U96" s="176" t="s">
        <v>69</v>
      </c>
      <c r="V96" s="177"/>
      <c r="W96" s="136">
        <f t="shared" si="33"/>
        <v>2.5</v>
      </c>
      <c r="X96" s="89">
        <v>25</v>
      </c>
      <c r="Y96" s="89" t="s">
        <v>338</v>
      </c>
      <c r="Z96" s="89" t="s">
        <v>327</v>
      </c>
      <c r="AA96" s="89">
        <v>15</v>
      </c>
      <c r="AB96" s="89" t="s">
        <v>83</v>
      </c>
      <c r="AC96" s="89" t="s">
        <v>67</v>
      </c>
      <c r="AD96" s="136">
        <f t="shared" si="21"/>
        <v>20</v>
      </c>
      <c r="AE96" s="151">
        <v>0</v>
      </c>
      <c r="AF96" s="152" t="s">
        <v>63</v>
      </c>
      <c r="AG96" s="153"/>
      <c r="AH96" s="151">
        <v>0</v>
      </c>
      <c r="AI96" s="154" t="s">
        <v>63</v>
      </c>
      <c r="AJ96" s="154"/>
      <c r="AK96" s="178">
        <f t="shared" si="25"/>
        <v>0</v>
      </c>
      <c r="AL96" s="128"/>
      <c r="AM96" s="128"/>
      <c r="AN96" s="128"/>
      <c r="AO96" s="128"/>
      <c r="AP96" s="128"/>
      <c r="AQ96" s="128"/>
      <c r="AR96" s="128"/>
      <c r="AS96" s="90">
        <v>20</v>
      </c>
      <c r="AT96" s="90" t="s">
        <v>69</v>
      </c>
      <c r="AU96" s="90"/>
      <c r="AV96" s="90">
        <v>10</v>
      </c>
      <c r="AW96" s="90" t="s">
        <v>68</v>
      </c>
      <c r="AX96" s="90"/>
      <c r="AY96" s="136">
        <f t="shared" si="22"/>
        <v>7.5</v>
      </c>
      <c r="AZ96" s="207">
        <v>57</v>
      </c>
      <c r="BA96" s="208">
        <v>15</v>
      </c>
      <c r="BB96" s="208">
        <v>40</v>
      </c>
      <c r="BC96" s="208"/>
      <c r="BD96" s="208" t="s">
        <v>106</v>
      </c>
      <c r="BE96" s="208"/>
      <c r="BF96" s="207">
        <v>58</v>
      </c>
      <c r="BG96" s="208">
        <v>5</v>
      </c>
      <c r="BH96" s="208">
        <v>20</v>
      </c>
      <c r="BI96" s="208"/>
      <c r="BJ96" s="208" t="s">
        <v>106</v>
      </c>
      <c r="BK96" s="208" t="s">
        <v>816</v>
      </c>
      <c r="BL96" s="218">
        <f t="shared" si="27"/>
        <v>30</v>
      </c>
      <c r="BM96" s="248"/>
      <c r="BN96" s="248"/>
      <c r="BO96" s="248"/>
      <c r="BP96" s="248"/>
      <c r="BQ96" s="248"/>
      <c r="BR96" s="248"/>
      <c r="BS96" s="248"/>
      <c r="BT96" s="248"/>
      <c r="BU96" s="248"/>
      <c r="BV96" s="248"/>
      <c r="BW96" s="248"/>
      <c r="BX96" s="248"/>
      <c r="BY96" s="248"/>
      <c r="BZ96" s="248"/>
      <c r="CA96" s="295"/>
      <c r="CB96" s="168"/>
      <c r="CC96" s="168">
        <v>40</v>
      </c>
      <c r="CD96" s="90">
        <v>40</v>
      </c>
      <c r="CE96" s="90">
        <v>6</v>
      </c>
      <c r="CF96" s="90">
        <v>2</v>
      </c>
      <c r="CG96" s="90">
        <v>4</v>
      </c>
      <c r="CH96" s="168">
        <v>20</v>
      </c>
      <c r="CI96" s="168" t="s">
        <v>105</v>
      </c>
      <c r="CJ96" s="168">
        <v>10</v>
      </c>
      <c r="CK96" s="168" t="s">
        <v>105</v>
      </c>
      <c r="CL96" s="89">
        <f t="shared" si="35"/>
        <v>15</v>
      </c>
      <c r="CM96" s="179">
        <v>30</v>
      </c>
      <c r="CN96" s="177" t="s">
        <v>106</v>
      </c>
      <c r="CO96" s="177">
        <v>50</v>
      </c>
      <c r="CP96" s="177" t="s">
        <v>339</v>
      </c>
      <c r="CQ96" s="179">
        <v>40</v>
      </c>
      <c r="CR96" s="177" t="s">
        <v>106</v>
      </c>
      <c r="CS96" s="177">
        <v>45</v>
      </c>
      <c r="CT96" s="177" t="s">
        <v>325</v>
      </c>
      <c r="CU96" s="89">
        <f t="shared" si="23"/>
        <v>35</v>
      </c>
      <c r="CV96" s="199" t="s">
        <v>792</v>
      </c>
      <c r="CW96" s="200">
        <v>10</v>
      </c>
      <c r="CX96" s="200"/>
      <c r="CY96" s="200">
        <v>22</v>
      </c>
      <c r="CZ96" s="199" t="s">
        <v>770</v>
      </c>
      <c r="DA96" s="201" t="s">
        <v>799</v>
      </c>
      <c r="DB96" s="199" t="s">
        <v>131</v>
      </c>
      <c r="DC96" s="200" t="s">
        <v>131</v>
      </c>
      <c r="DD96" s="200" t="s">
        <v>131</v>
      </c>
      <c r="DE96" s="200" t="s">
        <v>131</v>
      </c>
      <c r="DF96" s="202" t="s">
        <v>131</v>
      </c>
      <c r="DG96" s="203" t="s">
        <v>800</v>
      </c>
      <c r="DH96" s="89">
        <f t="shared" si="29"/>
        <v>10</v>
      </c>
      <c r="DI96" s="93"/>
      <c r="DJ96" s="93"/>
      <c r="DK96" s="93"/>
      <c r="DL96" s="93"/>
      <c r="DM96" s="93"/>
      <c r="DN96" s="93"/>
      <c r="DO96" s="93"/>
      <c r="DP96" s="93"/>
      <c r="DQ96" s="93"/>
      <c r="DR96" s="93"/>
      <c r="DS96" s="89"/>
      <c r="DT96" s="180">
        <f t="shared" si="30"/>
        <v>16.388888888888889</v>
      </c>
    </row>
    <row r="97" spans="1:124" ht="15.75" customHeight="1" x14ac:dyDescent="0.35">
      <c r="A97" t="s">
        <v>81</v>
      </c>
      <c r="B97">
        <v>174</v>
      </c>
      <c r="C97" s="165">
        <v>174</v>
      </c>
      <c r="D97" s="148" t="s">
        <v>340</v>
      </c>
      <c r="E97" s="129" t="s">
        <v>73</v>
      </c>
      <c r="F97" s="130" t="s">
        <v>320</v>
      </c>
      <c r="G97" s="90">
        <v>40</v>
      </c>
      <c r="H97" s="90" t="s">
        <v>68</v>
      </c>
      <c r="I97" s="169" t="s">
        <v>341</v>
      </c>
      <c r="J97" s="90">
        <v>30</v>
      </c>
      <c r="K97" s="174" t="s">
        <v>83</v>
      </c>
      <c r="L97" s="169"/>
      <c r="M97" s="175">
        <v>25</v>
      </c>
      <c r="N97" s="174" t="s">
        <v>83</v>
      </c>
      <c r="O97" s="169"/>
      <c r="P97" s="136">
        <v>27.5</v>
      </c>
      <c r="Q97" s="176">
        <v>30</v>
      </c>
      <c r="R97" s="176" t="s">
        <v>83</v>
      </c>
      <c r="S97" s="177"/>
      <c r="T97" s="176">
        <v>70</v>
      </c>
      <c r="U97" s="176" t="s">
        <v>95</v>
      </c>
      <c r="V97" s="177"/>
      <c r="W97" s="136">
        <f t="shared" si="33"/>
        <v>50</v>
      </c>
      <c r="X97" s="89">
        <v>15</v>
      </c>
      <c r="Y97" s="89" t="s">
        <v>83</v>
      </c>
      <c r="Z97" s="89"/>
      <c r="AA97" s="89">
        <v>25</v>
      </c>
      <c r="AB97" s="89" t="s">
        <v>83</v>
      </c>
      <c r="AC97" s="89"/>
      <c r="AD97" s="136">
        <f t="shared" si="21"/>
        <v>20</v>
      </c>
      <c r="AE97" s="93"/>
      <c r="AF97" s="93"/>
      <c r="AG97" s="93"/>
      <c r="AH97" s="93"/>
      <c r="AI97" s="93"/>
      <c r="AJ97" s="93"/>
      <c r="AK97" s="178"/>
      <c r="AL97" s="128"/>
      <c r="AM97" s="128"/>
      <c r="AN97" s="128"/>
      <c r="AO97" s="128"/>
      <c r="AP97" s="128"/>
      <c r="AQ97" s="128"/>
      <c r="AR97" s="128"/>
      <c r="AS97" s="90">
        <v>5</v>
      </c>
      <c r="AT97" s="90" t="s">
        <v>68</v>
      </c>
      <c r="AU97" s="90"/>
      <c r="AV97" s="90">
        <v>10</v>
      </c>
      <c r="AW97" s="90" t="s">
        <v>68</v>
      </c>
      <c r="AX97" s="90"/>
      <c r="AY97" s="136">
        <f t="shared" si="22"/>
        <v>15</v>
      </c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218"/>
      <c r="BM97" s="248"/>
      <c r="BN97" s="248"/>
      <c r="BO97" s="248"/>
      <c r="BP97" s="248"/>
      <c r="BQ97" s="248"/>
      <c r="BR97" s="248"/>
      <c r="BS97" s="248"/>
      <c r="BT97" s="248"/>
      <c r="BU97" s="248"/>
      <c r="BV97" s="248"/>
      <c r="BW97" s="248"/>
      <c r="BX97" s="248"/>
      <c r="BY97" s="248"/>
      <c r="BZ97" s="248"/>
      <c r="CA97" s="295"/>
      <c r="CB97" s="168">
        <v>30</v>
      </c>
      <c r="CC97" s="168">
        <v>80</v>
      </c>
      <c r="CD97" s="90">
        <v>55</v>
      </c>
      <c r="CE97" s="90">
        <v>4</v>
      </c>
      <c r="CF97" s="90">
        <v>3</v>
      </c>
      <c r="CG97" s="90">
        <v>3.5</v>
      </c>
      <c r="CH97" s="168">
        <v>10</v>
      </c>
      <c r="CI97" s="168" t="s">
        <v>123</v>
      </c>
      <c r="CJ97" s="168">
        <v>10</v>
      </c>
      <c r="CK97" s="168" t="s">
        <v>70</v>
      </c>
      <c r="CL97" s="89">
        <f t="shared" si="35"/>
        <v>10</v>
      </c>
      <c r="CM97" s="179">
        <v>40</v>
      </c>
      <c r="CN97" s="177" t="s">
        <v>71</v>
      </c>
      <c r="CO97" s="177">
        <v>70</v>
      </c>
      <c r="CP97" s="177" t="s">
        <v>342</v>
      </c>
      <c r="CQ97" s="179">
        <v>80</v>
      </c>
      <c r="CR97" s="177" t="s">
        <v>71</v>
      </c>
      <c r="CS97" s="177">
        <v>53</v>
      </c>
      <c r="CT97" s="177" t="s">
        <v>343</v>
      </c>
      <c r="CU97" s="89">
        <f t="shared" si="23"/>
        <v>60</v>
      </c>
      <c r="CV97" s="93"/>
      <c r="CW97" s="93"/>
      <c r="CX97" s="93"/>
      <c r="CY97" s="93"/>
      <c r="CZ97" s="93"/>
      <c r="DA97" s="93"/>
      <c r="DB97" s="93"/>
      <c r="DC97" s="93"/>
      <c r="DD97" s="93"/>
      <c r="DE97" s="93"/>
      <c r="DF97" s="93"/>
      <c r="DG97" s="93"/>
      <c r="DH97" s="89"/>
      <c r="DI97" s="93"/>
      <c r="DJ97" s="93"/>
      <c r="DK97" s="93"/>
      <c r="DL97" s="93"/>
      <c r="DM97" s="93"/>
      <c r="DN97" s="93"/>
      <c r="DO97" s="93"/>
      <c r="DP97" s="93"/>
      <c r="DQ97" s="93"/>
      <c r="DR97" s="93"/>
      <c r="DS97" s="89"/>
      <c r="DT97" s="180">
        <f t="shared" si="30"/>
        <v>31.533333333333335</v>
      </c>
    </row>
    <row r="98" spans="1:124" ht="15.75" customHeight="1" x14ac:dyDescent="0.35">
      <c r="A98" t="s">
        <v>81</v>
      </c>
      <c r="B98">
        <v>175</v>
      </c>
      <c r="C98" s="165">
        <v>175</v>
      </c>
      <c r="D98" s="148" t="s">
        <v>344</v>
      </c>
      <c r="E98" s="129" t="s">
        <v>73</v>
      </c>
      <c r="F98" s="130" t="s">
        <v>320</v>
      </c>
      <c r="G98" s="90">
        <v>65</v>
      </c>
      <c r="H98" s="90" t="s">
        <v>68</v>
      </c>
      <c r="I98" s="169" t="s">
        <v>345</v>
      </c>
      <c r="J98" s="90">
        <v>70</v>
      </c>
      <c r="K98" s="174" t="s">
        <v>95</v>
      </c>
      <c r="L98" s="169"/>
      <c r="M98" s="175">
        <v>85</v>
      </c>
      <c r="N98" s="174" t="s">
        <v>95</v>
      </c>
      <c r="O98" s="169"/>
      <c r="P98" s="136">
        <v>77.5</v>
      </c>
      <c r="Q98" s="176">
        <v>75</v>
      </c>
      <c r="R98" s="176" t="s">
        <v>95</v>
      </c>
      <c r="S98" s="177"/>
      <c r="T98" s="176">
        <v>85</v>
      </c>
      <c r="U98" s="176" t="s">
        <v>95</v>
      </c>
      <c r="V98" s="177"/>
      <c r="W98" s="136">
        <f t="shared" si="33"/>
        <v>80</v>
      </c>
      <c r="X98" s="89">
        <v>80</v>
      </c>
      <c r="Y98" s="89" t="s">
        <v>95</v>
      </c>
      <c r="Z98" s="89"/>
      <c r="AA98" s="89">
        <v>75</v>
      </c>
      <c r="AB98" s="89" t="s">
        <v>95</v>
      </c>
      <c r="AC98" s="89"/>
      <c r="AD98" s="136">
        <f t="shared" si="21"/>
        <v>77.5</v>
      </c>
      <c r="AE98" s="93"/>
      <c r="AF98" s="93"/>
      <c r="AG98" s="93"/>
      <c r="AH98" s="93"/>
      <c r="AI98" s="93"/>
      <c r="AJ98" s="93"/>
      <c r="AK98" s="178"/>
      <c r="AL98" s="128"/>
      <c r="AM98" s="128"/>
      <c r="AN98" s="128"/>
      <c r="AO98" s="128"/>
      <c r="AP98" s="128"/>
      <c r="AQ98" s="128"/>
      <c r="AR98" s="128"/>
      <c r="AS98" s="90">
        <v>20</v>
      </c>
      <c r="AT98" s="90" t="s">
        <v>68</v>
      </c>
      <c r="AU98" s="90"/>
      <c r="AV98" s="90">
        <v>40</v>
      </c>
      <c r="AW98" s="90" t="s">
        <v>68</v>
      </c>
      <c r="AX98" s="90"/>
      <c r="AY98" s="136">
        <f t="shared" si="22"/>
        <v>25</v>
      </c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218"/>
      <c r="BM98" s="248"/>
      <c r="BN98" s="248"/>
      <c r="BO98" s="248"/>
      <c r="BP98" s="248"/>
      <c r="BQ98" s="248"/>
      <c r="BR98" s="248"/>
      <c r="BS98" s="248"/>
      <c r="BT98" s="248"/>
      <c r="BU98" s="248"/>
      <c r="BV98" s="248"/>
      <c r="BW98" s="248"/>
      <c r="BX98" s="248"/>
      <c r="BY98" s="248"/>
      <c r="BZ98" s="248"/>
      <c r="CA98" s="295"/>
      <c r="CB98" s="168">
        <v>80</v>
      </c>
      <c r="CC98" s="168"/>
      <c r="CD98" s="90">
        <v>80</v>
      </c>
      <c r="CE98" s="90">
        <v>8</v>
      </c>
      <c r="CF98" s="90">
        <v>6</v>
      </c>
      <c r="CG98" s="90">
        <v>7</v>
      </c>
      <c r="CH98" s="168">
        <v>90</v>
      </c>
      <c r="CI98" s="168" t="s">
        <v>70</v>
      </c>
      <c r="CJ98" s="90">
        <v>80</v>
      </c>
      <c r="CK98" s="168" t="s">
        <v>70</v>
      </c>
      <c r="CL98" s="89">
        <f t="shared" si="35"/>
        <v>85</v>
      </c>
      <c r="CM98" s="179">
        <v>60</v>
      </c>
      <c r="CN98" s="177" t="s">
        <v>71</v>
      </c>
      <c r="CO98" s="177">
        <v>73</v>
      </c>
      <c r="CP98" s="177" t="s">
        <v>346</v>
      </c>
      <c r="CQ98" s="179">
        <v>70</v>
      </c>
      <c r="CR98" s="177" t="s">
        <v>71</v>
      </c>
      <c r="CS98" s="177">
        <v>63</v>
      </c>
      <c r="CT98" s="177" t="s">
        <v>343</v>
      </c>
      <c r="CU98" s="89">
        <f t="shared" si="23"/>
        <v>65</v>
      </c>
      <c r="CV98" s="93"/>
      <c r="CW98" s="93"/>
      <c r="CX98" s="93"/>
      <c r="CY98" s="93"/>
      <c r="CZ98" s="93"/>
      <c r="DA98" s="93"/>
      <c r="DB98" s="93"/>
      <c r="DC98" s="93"/>
      <c r="DD98" s="93"/>
      <c r="DE98" s="93"/>
      <c r="DF98" s="93"/>
      <c r="DG98" s="93"/>
      <c r="DH98" s="89"/>
      <c r="DI98" s="93"/>
      <c r="DJ98" s="93"/>
      <c r="DK98" s="93"/>
      <c r="DL98" s="93"/>
      <c r="DM98" s="93"/>
      <c r="DN98" s="93"/>
      <c r="DO98" s="93"/>
      <c r="DP98" s="93"/>
      <c r="DQ98" s="93"/>
      <c r="DR98" s="93"/>
      <c r="DS98" s="89"/>
      <c r="DT98" s="180">
        <f t="shared" si="30"/>
        <v>69.142857142857139</v>
      </c>
    </row>
    <row r="99" spans="1:124" ht="15.75" customHeight="1" x14ac:dyDescent="0.35">
      <c r="B99">
        <v>176</v>
      </c>
      <c r="C99" s="165">
        <v>176</v>
      </c>
      <c r="D99" s="148" t="s">
        <v>347</v>
      </c>
      <c r="E99" s="129" t="s">
        <v>73</v>
      </c>
      <c r="F99" s="130" t="s">
        <v>348</v>
      </c>
      <c r="G99" s="90">
        <v>1</v>
      </c>
      <c r="H99" s="90" t="s">
        <v>63</v>
      </c>
      <c r="I99" s="89" t="s">
        <v>99</v>
      </c>
      <c r="J99" s="90">
        <v>0</v>
      </c>
      <c r="K99" s="90" t="s">
        <v>63</v>
      </c>
      <c r="L99" s="89"/>
      <c r="M99" s="175">
        <v>0</v>
      </c>
      <c r="N99" s="174" t="s">
        <v>63</v>
      </c>
      <c r="O99" s="169"/>
      <c r="P99" s="136">
        <v>0</v>
      </c>
      <c r="Q99" s="176">
        <v>0</v>
      </c>
      <c r="R99" s="176" t="s">
        <v>63</v>
      </c>
      <c r="S99" s="177"/>
      <c r="T99" s="176">
        <v>0</v>
      </c>
      <c r="U99" s="176" t="s">
        <v>63</v>
      </c>
      <c r="V99" s="177"/>
      <c r="W99" s="136">
        <f t="shared" si="33"/>
        <v>0</v>
      </c>
      <c r="X99" s="89">
        <v>0</v>
      </c>
      <c r="Y99" s="89" t="s">
        <v>63</v>
      </c>
      <c r="Z99" s="89" t="s">
        <v>67</v>
      </c>
      <c r="AA99" s="89">
        <v>0</v>
      </c>
      <c r="AB99" s="89" t="s">
        <v>63</v>
      </c>
      <c r="AC99" s="89" t="s">
        <v>67</v>
      </c>
      <c r="AD99" s="136">
        <f t="shared" si="21"/>
        <v>0</v>
      </c>
      <c r="AE99" s="151">
        <v>0</v>
      </c>
      <c r="AF99" s="155" t="s">
        <v>63</v>
      </c>
      <c r="AG99" s="153"/>
      <c r="AH99" s="151">
        <v>0</v>
      </c>
      <c r="AI99" s="152" t="s">
        <v>63</v>
      </c>
      <c r="AJ99" s="152"/>
      <c r="AK99" s="178">
        <f t="shared" si="25"/>
        <v>0</v>
      </c>
      <c r="AL99" s="128"/>
      <c r="AM99" s="128"/>
      <c r="AN99" s="128"/>
      <c r="AO99" s="128"/>
      <c r="AP99" s="128"/>
      <c r="AQ99" s="128"/>
      <c r="AR99" s="128"/>
      <c r="AS99" s="90">
        <v>10</v>
      </c>
      <c r="AT99" s="90" t="s">
        <v>69</v>
      </c>
      <c r="AU99" s="90"/>
      <c r="AV99" s="90">
        <v>5</v>
      </c>
      <c r="AW99" s="90" t="s">
        <v>68</v>
      </c>
      <c r="AX99" s="90"/>
      <c r="AY99" s="136">
        <f t="shared" si="22"/>
        <v>5</v>
      </c>
      <c r="AZ99" s="207">
        <v>62</v>
      </c>
      <c r="BA99" s="208" t="s">
        <v>809</v>
      </c>
      <c r="BB99" s="208" t="s">
        <v>809</v>
      </c>
      <c r="BC99" s="208"/>
      <c r="BD99" s="208" t="s">
        <v>71</v>
      </c>
      <c r="BE99" s="208"/>
      <c r="BF99" s="207">
        <v>61</v>
      </c>
      <c r="BG99" s="208">
        <v>0</v>
      </c>
      <c r="BH99" s="208" t="s">
        <v>809</v>
      </c>
      <c r="BI99" s="208"/>
      <c r="BJ99" s="208" t="s">
        <v>71</v>
      </c>
      <c r="BK99" s="208"/>
      <c r="BL99" s="21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95"/>
      <c r="CB99" s="168"/>
      <c r="CC99" s="168">
        <v>20</v>
      </c>
      <c r="CD99" s="90">
        <v>20</v>
      </c>
      <c r="CE99" s="90">
        <v>0</v>
      </c>
      <c r="CF99" s="90">
        <v>0</v>
      </c>
      <c r="CG99" s="90">
        <v>0</v>
      </c>
      <c r="CH99" s="168">
        <v>10</v>
      </c>
      <c r="CI99" s="168" t="s">
        <v>123</v>
      </c>
      <c r="CJ99" s="168">
        <v>5</v>
      </c>
      <c r="CK99" s="168" t="s">
        <v>70</v>
      </c>
      <c r="CL99" s="89">
        <f t="shared" si="35"/>
        <v>7.5</v>
      </c>
      <c r="CM99" s="179">
        <v>20</v>
      </c>
      <c r="CN99" s="177" t="s">
        <v>71</v>
      </c>
      <c r="CO99" s="177">
        <v>58</v>
      </c>
      <c r="CP99" s="177" t="s">
        <v>349</v>
      </c>
      <c r="CQ99" s="179">
        <v>0</v>
      </c>
      <c r="CR99" s="177" t="s">
        <v>71</v>
      </c>
      <c r="CS99" s="177">
        <v>57</v>
      </c>
      <c r="CT99" s="177" t="s">
        <v>350</v>
      </c>
      <c r="CU99" s="89">
        <f t="shared" si="23"/>
        <v>10</v>
      </c>
      <c r="CV99" s="199">
        <v>44112</v>
      </c>
      <c r="CW99" s="200">
        <v>0</v>
      </c>
      <c r="CX99" s="200" t="s">
        <v>769</v>
      </c>
      <c r="CY99" s="200">
        <v>39</v>
      </c>
      <c r="CZ99" s="199" t="s">
        <v>770</v>
      </c>
      <c r="DA99" s="201"/>
      <c r="DB99" s="199" t="s">
        <v>792</v>
      </c>
      <c r="DC99" s="200">
        <v>0</v>
      </c>
      <c r="DD99" s="200" t="s">
        <v>769</v>
      </c>
      <c r="DE99" s="200"/>
      <c r="DF99" s="199" t="s">
        <v>770</v>
      </c>
      <c r="DG99" s="201" t="s">
        <v>779</v>
      </c>
      <c r="DH99" s="89">
        <f t="shared" si="29"/>
        <v>0</v>
      </c>
      <c r="DI99" s="93"/>
      <c r="DJ99" s="93"/>
      <c r="DK99" s="93"/>
      <c r="DL99" s="93"/>
      <c r="DM99" s="93"/>
      <c r="DN99" s="93"/>
      <c r="DO99" s="93"/>
      <c r="DP99" s="93"/>
      <c r="DQ99" s="93"/>
      <c r="DR99" s="93"/>
      <c r="DS99" s="89"/>
      <c r="DT99" s="180">
        <f t="shared" si="30"/>
        <v>7.1111111111111107</v>
      </c>
    </row>
    <row r="100" spans="1:124" ht="15.75" customHeight="1" x14ac:dyDescent="0.35">
      <c r="B100">
        <v>359</v>
      </c>
      <c r="C100" s="165">
        <v>359</v>
      </c>
      <c r="D100" s="148" t="s">
        <v>351</v>
      </c>
      <c r="E100" s="129" t="s">
        <v>73</v>
      </c>
      <c r="F100" s="130" t="s">
        <v>352</v>
      </c>
      <c r="G100" s="90">
        <v>55</v>
      </c>
      <c r="H100" s="90" t="s">
        <v>68</v>
      </c>
      <c r="I100" s="89" t="s">
        <v>88</v>
      </c>
      <c r="J100" s="90">
        <v>20</v>
      </c>
      <c r="K100" s="90" t="s">
        <v>83</v>
      </c>
      <c r="L100" s="89"/>
      <c r="M100" s="175">
        <v>10</v>
      </c>
      <c r="N100" s="174" t="s">
        <v>83</v>
      </c>
      <c r="O100" s="169"/>
      <c r="P100" s="136">
        <v>15</v>
      </c>
      <c r="Q100" s="176">
        <v>25</v>
      </c>
      <c r="R100" s="176" t="s">
        <v>68</v>
      </c>
      <c r="S100" s="177"/>
      <c r="T100" s="176">
        <v>12</v>
      </c>
      <c r="U100" s="176" t="s">
        <v>69</v>
      </c>
      <c r="V100" s="177"/>
      <c r="W100" s="136">
        <f t="shared" si="33"/>
        <v>18.5</v>
      </c>
      <c r="X100" s="89">
        <v>30</v>
      </c>
      <c r="Y100" s="89" t="s">
        <v>83</v>
      </c>
      <c r="Z100" s="89" t="s">
        <v>67</v>
      </c>
      <c r="AA100" s="89">
        <v>20</v>
      </c>
      <c r="AB100" s="89" t="s">
        <v>83</v>
      </c>
      <c r="AC100" s="89"/>
      <c r="AD100" s="136">
        <f t="shared" si="21"/>
        <v>25</v>
      </c>
      <c r="AE100" s="151">
        <v>30</v>
      </c>
      <c r="AF100" s="152" t="s">
        <v>95</v>
      </c>
      <c r="AG100" s="153"/>
      <c r="AH100" s="151">
        <v>35</v>
      </c>
      <c r="AI100" s="154" t="s">
        <v>68</v>
      </c>
      <c r="AJ100" s="154"/>
      <c r="AK100" s="178">
        <f t="shared" si="25"/>
        <v>32.5</v>
      </c>
      <c r="AL100" s="239">
        <v>20</v>
      </c>
      <c r="AM100" s="239" t="s">
        <v>83</v>
      </c>
      <c r="AN100" s="239"/>
      <c r="AO100" s="239">
        <v>30</v>
      </c>
      <c r="AP100" s="239" t="s">
        <v>83</v>
      </c>
      <c r="AQ100" s="239"/>
      <c r="AR100" s="128">
        <f t="shared" si="26"/>
        <v>25</v>
      </c>
      <c r="AS100" s="90">
        <v>5</v>
      </c>
      <c r="AT100" s="90" t="s">
        <v>83</v>
      </c>
      <c r="AU100" s="90"/>
      <c r="AV100" s="90">
        <v>20</v>
      </c>
      <c r="AW100" s="90" t="s">
        <v>83</v>
      </c>
      <c r="AX100" s="90"/>
      <c r="AY100" s="136">
        <f t="shared" si="22"/>
        <v>15</v>
      </c>
      <c r="AZ100" s="207">
        <v>60</v>
      </c>
      <c r="BA100" s="208">
        <v>5</v>
      </c>
      <c r="BB100" s="208">
        <v>20</v>
      </c>
      <c r="BC100" s="208"/>
      <c r="BD100" s="208" t="s">
        <v>106</v>
      </c>
      <c r="BE100" s="208"/>
      <c r="BF100" s="207">
        <v>58</v>
      </c>
      <c r="BG100" s="208">
        <v>10</v>
      </c>
      <c r="BH100" s="208">
        <v>40</v>
      </c>
      <c r="BI100" s="208"/>
      <c r="BJ100" s="208" t="s">
        <v>106</v>
      </c>
      <c r="BK100" s="208"/>
      <c r="BL100" s="218">
        <f t="shared" si="27"/>
        <v>30</v>
      </c>
      <c r="BM100" s="242">
        <v>51</v>
      </c>
      <c r="BN100" s="242">
        <v>20</v>
      </c>
      <c r="BO100" s="242" t="s">
        <v>68</v>
      </c>
      <c r="BP100" s="242" t="s">
        <v>106</v>
      </c>
      <c r="BQ100" s="242">
        <v>84</v>
      </c>
      <c r="BR100" s="242">
        <v>60</v>
      </c>
      <c r="BS100" s="242"/>
      <c r="BT100" s="242">
        <v>51</v>
      </c>
      <c r="BU100" s="242">
        <v>0</v>
      </c>
      <c r="BV100" s="242"/>
      <c r="BW100" s="242" t="s">
        <v>948</v>
      </c>
      <c r="BX100" s="242">
        <v>88</v>
      </c>
      <c r="BY100" s="242">
        <v>60</v>
      </c>
      <c r="BZ100" s="242"/>
      <c r="CA100" s="295">
        <f t="shared" si="28"/>
        <v>10</v>
      </c>
      <c r="CB100" s="168">
        <v>80</v>
      </c>
      <c r="CC100" s="168">
        <v>90</v>
      </c>
      <c r="CD100" s="90">
        <v>85</v>
      </c>
      <c r="CE100" s="90">
        <v>6</v>
      </c>
      <c r="CF100" s="90">
        <v>6</v>
      </c>
      <c r="CG100" s="90">
        <v>6</v>
      </c>
      <c r="CH100" s="168">
        <v>60</v>
      </c>
      <c r="CI100" s="168" t="s">
        <v>105</v>
      </c>
      <c r="CJ100" s="168">
        <v>10</v>
      </c>
      <c r="CK100" s="168" t="s">
        <v>105</v>
      </c>
      <c r="CL100" s="89">
        <f t="shared" si="35"/>
        <v>35</v>
      </c>
      <c r="CM100" s="179">
        <v>40</v>
      </c>
      <c r="CN100" s="177" t="s">
        <v>106</v>
      </c>
      <c r="CO100" s="177">
        <v>43</v>
      </c>
      <c r="CP100" s="177"/>
      <c r="CQ100" s="179">
        <v>70</v>
      </c>
      <c r="CR100" s="177" t="s">
        <v>106</v>
      </c>
      <c r="CS100" s="177">
        <v>42</v>
      </c>
      <c r="CT100" s="177"/>
      <c r="CU100" s="89">
        <f t="shared" si="23"/>
        <v>55</v>
      </c>
      <c r="CV100" s="199" t="s">
        <v>776</v>
      </c>
      <c r="CW100" s="200">
        <v>10</v>
      </c>
      <c r="CX100" s="200" t="s">
        <v>67</v>
      </c>
      <c r="CY100" s="200">
        <v>50</v>
      </c>
      <c r="CZ100" s="199" t="s">
        <v>770</v>
      </c>
      <c r="DA100" s="201"/>
      <c r="DB100" s="199" t="s">
        <v>777</v>
      </c>
      <c r="DC100" s="200">
        <v>10</v>
      </c>
      <c r="DD100" s="200" t="s">
        <v>67</v>
      </c>
      <c r="DE100" s="200">
        <v>52</v>
      </c>
      <c r="DF100" s="199" t="s">
        <v>770</v>
      </c>
      <c r="DG100" s="203"/>
      <c r="DH100" s="89">
        <f t="shared" si="29"/>
        <v>10</v>
      </c>
      <c r="DI100" s="241">
        <v>44400</v>
      </c>
      <c r="DJ100" s="242">
        <v>80</v>
      </c>
      <c r="DK100" s="242" t="s">
        <v>67</v>
      </c>
      <c r="DL100" s="242">
        <v>54</v>
      </c>
      <c r="DM100" s="243"/>
      <c r="DN100" s="241">
        <v>44400</v>
      </c>
      <c r="DO100" s="242">
        <v>80</v>
      </c>
      <c r="DP100" s="242" t="s">
        <v>67</v>
      </c>
      <c r="DQ100" s="242">
        <v>72</v>
      </c>
      <c r="DR100" s="128"/>
      <c r="DS100" s="89">
        <f t="shared" ref="DS100:DS158" si="36">AVERAGE(DJ100,DO100)</f>
        <v>80</v>
      </c>
      <c r="DT100" s="180">
        <f t="shared" si="30"/>
        <v>33.111111111111114</v>
      </c>
    </row>
    <row r="101" spans="1:124" ht="15.75" customHeight="1" x14ac:dyDescent="0.35">
      <c r="B101">
        <v>365</v>
      </c>
      <c r="C101" s="165">
        <v>365</v>
      </c>
      <c r="D101" s="148" t="s">
        <v>353</v>
      </c>
      <c r="E101" s="129" t="s">
        <v>73</v>
      </c>
      <c r="F101" s="130" t="s">
        <v>352</v>
      </c>
      <c r="G101" s="90"/>
      <c r="H101" s="90"/>
      <c r="I101" s="89" t="s">
        <v>122</v>
      </c>
      <c r="J101" s="90">
        <v>0</v>
      </c>
      <c r="K101" s="90" t="s">
        <v>63</v>
      </c>
      <c r="L101" s="89" t="s">
        <v>82</v>
      </c>
      <c r="M101" s="175">
        <v>0</v>
      </c>
      <c r="N101" s="174" t="s">
        <v>63</v>
      </c>
      <c r="O101" s="169" t="s">
        <v>82</v>
      </c>
      <c r="P101" s="136">
        <v>0</v>
      </c>
      <c r="Q101" s="176">
        <v>1</v>
      </c>
      <c r="R101" s="176" t="s">
        <v>63</v>
      </c>
      <c r="S101" s="177" t="s">
        <v>67</v>
      </c>
      <c r="T101" s="176">
        <v>2</v>
      </c>
      <c r="U101" s="176" t="s">
        <v>63</v>
      </c>
      <c r="V101" s="177" t="s">
        <v>67</v>
      </c>
      <c r="W101" s="136">
        <f t="shared" si="33"/>
        <v>1.5</v>
      </c>
      <c r="X101" s="89">
        <v>2</v>
      </c>
      <c r="Y101" s="89" t="s">
        <v>63</v>
      </c>
      <c r="Z101" s="89" t="s">
        <v>67</v>
      </c>
      <c r="AA101" s="89">
        <v>0</v>
      </c>
      <c r="AB101" s="89" t="s">
        <v>63</v>
      </c>
      <c r="AC101" s="89" t="s">
        <v>67</v>
      </c>
      <c r="AD101" s="136">
        <f t="shared" si="21"/>
        <v>1</v>
      </c>
      <c r="AE101" s="151">
        <v>0</v>
      </c>
      <c r="AF101" s="155" t="s">
        <v>63</v>
      </c>
      <c r="AG101" s="153"/>
      <c r="AH101" s="151">
        <v>0</v>
      </c>
      <c r="AI101" s="154" t="s">
        <v>63</v>
      </c>
      <c r="AJ101" s="154"/>
      <c r="AK101" s="178">
        <f t="shared" si="25"/>
        <v>0</v>
      </c>
      <c r="AL101" s="128"/>
      <c r="AM101" s="128"/>
      <c r="AN101" s="128"/>
      <c r="AO101" s="128"/>
      <c r="AP101" s="128"/>
      <c r="AQ101" s="128"/>
      <c r="AR101" s="128"/>
      <c r="AS101" s="90">
        <v>10</v>
      </c>
      <c r="AT101" s="90" t="s">
        <v>69</v>
      </c>
      <c r="AU101" s="90"/>
      <c r="AV101" s="90">
        <v>5</v>
      </c>
      <c r="AW101" s="90" t="s">
        <v>63</v>
      </c>
      <c r="AX101" s="90"/>
      <c r="AY101" s="136">
        <f t="shared" si="22"/>
        <v>7.5</v>
      </c>
      <c r="AZ101" s="207">
        <v>67</v>
      </c>
      <c r="BA101" s="208">
        <v>5</v>
      </c>
      <c r="BB101" s="208">
        <v>5</v>
      </c>
      <c r="BC101" s="208"/>
      <c r="BD101" s="208" t="s">
        <v>106</v>
      </c>
      <c r="BE101" s="208" t="s">
        <v>811</v>
      </c>
      <c r="BF101" s="207">
        <v>66</v>
      </c>
      <c r="BG101" s="208">
        <v>5</v>
      </c>
      <c r="BH101" s="208">
        <v>5</v>
      </c>
      <c r="BI101" s="208" t="s">
        <v>63</v>
      </c>
      <c r="BJ101" s="208" t="s">
        <v>106</v>
      </c>
      <c r="BK101" s="208"/>
      <c r="BL101" s="218">
        <f t="shared" si="27"/>
        <v>5</v>
      </c>
      <c r="BM101" s="248"/>
      <c r="BN101" s="248"/>
      <c r="BO101" s="248"/>
      <c r="BP101" s="248"/>
      <c r="BQ101" s="248"/>
      <c r="BR101" s="248"/>
      <c r="BS101" s="248"/>
      <c r="BT101" s="248"/>
      <c r="BU101" s="248"/>
      <c r="BV101" s="248"/>
      <c r="BW101" s="248"/>
      <c r="BX101" s="248"/>
      <c r="BY101" s="248"/>
      <c r="BZ101" s="248"/>
      <c r="CA101" s="295"/>
      <c r="CB101" s="168">
        <v>20</v>
      </c>
      <c r="CC101" s="168">
        <v>20</v>
      </c>
      <c r="CD101" s="90">
        <v>20</v>
      </c>
      <c r="CE101" s="90">
        <v>3</v>
      </c>
      <c r="CF101" s="90">
        <v>2</v>
      </c>
      <c r="CG101" s="90">
        <v>2.5</v>
      </c>
      <c r="CH101" s="168" t="s">
        <v>89</v>
      </c>
      <c r="CI101" s="168" t="s">
        <v>105</v>
      </c>
      <c r="CJ101" s="168">
        <v>20</v>
      </c>
      <c r="CK101" s="168" t="s">
        <v>105</v>
      </c>
      <c r="CL101" s="89">
        <f t="shared" si="35"/>
        <v>20</v>
      </c>
      <c r="CM101" s="179">
        <v>5</v>
      </c>
      <c r="CN101" s="177" t="s">
        <v>106</v>
      </c>
      <c r="CO101" s="177">
        <v>55</v>
      </c>
      <c r="CP101" s="177"/>
      <c r="CQ101" s="179">
        <v>50</v>
      </c>
      <c r="CR101" s="177" t="s">
        <v>106</v>
      </c>
      <c r="CS101" s="177">
        <v>51</v>
      </c>
      <c r="CT101" s="177"/>
      <c r="CU101" s="89">
        <f t="shared" si="23"/>
        <v>27.5</v>
      </c>
      <c r="CV101" s="199">
        <v>44112</v>
      </c>
      <c r="CW101" s="200">
        <v>0</v>
      </c>
      <c r="CX101" s="200" t="s">
        <v>67</v>
      </c>
      <c r="CY101" s="200">
        <v>52</v>
      </c>
      <c r="CZ101" s="199" t="s">
        <v>770</v>
      </c>
      <c r="DA101" s="201"/>
      <c r="DB101" s="199">
        <v>43959</v>
      </c>
      <c r="DC101" s="200">
        <v>0</v>
      </c>
      <c r="DD101" s="200" t="s">
        <v>67</v>
      </c>
      <c r="DE101" s="200">
        <v>38</v>
      </c>
      <c r="DF101" s="199" t="s">
        <v>770</v>
      </c>
      <c r="DG101" s="203"/>
      <c r="DH101" s="89">
        <f t="shared" si="29"/>
        <v>0</v>
      </c>
      <c r="DI101" s="93"/>
      <c r="DJ101" s="93"/>
      <c r="DK101" s="93"/>
      <c r="DL101" s="93"/>
      <c r="DM101" s="93"/>
      <c r="DN101" s="93"/>
      <c r="DO101" s="93"/>
      <c r="DP101" s="93"/>
      <c r="DQ101" s="93"/>
      <c r="DR101" s="93"/>
      <c r="DS101" s="89"/>
      <c r="DT101" s="180">
        <f t="shared" si="30"/>
        <v>7.6842105263157894</v>
      </c>
    </row>
    <row r="102" spans="1:124" ht="15.75" customHeight="1" x14ac:dyDescent="0.35">
      <c r="B102">
        <v>455</v>
      </c>
      <c r="C102" s="165">
        <v>455</v>
      </c>
      <c r="D102" s="148" t="s">
        <v>354</v>
      </c>
      <c r="E102" s="129" t="s">
        <v>73</v>
      </c>
      <c r="F102" s="130" t="s">
        <v>352</v>
      </c>
      <c r="G102" s="90">
        <v>55</v>
      </c>
      <c r="H102" s="90" t="s">
        <v>83</v>
      </c>
      <c r="I102" s="89" t="s">
        <v>134</v>
      </c>
      <c r="J102" s="90">
        <v>10</v>
      </c>
      <c r="K102" s="90" t="s">
        <v>69</v>
      </c>
      <c r="L102" s="89" t="s">
        <v>82</v>
      </c>
      <c r="M102" s="175">
        <v>15</v>
      </c>
      <c r="N102" s="174" t="s">
        <v>83</v>
      </c>
      <c r="O102" s="169"/>
      <c r="P102" s="136">
        <v>12.5</v>
      </c>
      <c r="Q102" s="176">
        <v>25</v>
      </c>
      <c r="R102" s="176" t="s">
        <v>68</v>
      </c>
      <c r="S102" s="177"/>
      <c r="T102" s="176">
        <v>20</v>
      </c>
      <c r="U102" s="176" t="s">
        <v>69</v>
      </c>
      <c r="V102" s="177"/>
      <c r="W102" s="136">
        <f t="shared" si="33"/>
        <v>22.5</v>
      </c>
      <c r="X102" s="89">
        <v>20</v>
      </c>
      <c r="Y102" s="89" t="s">
        <v>83</v>
      </c>
      <c r="Z102" s="89"/>
      <c r="AA102" s="89">
        <v>40</v>
      </c>
      <c r="AB102" s="89" t="s">
        <v>83</v>
      </c>
      <c r="AC102" s="89"/>
      <c r="AD102" s="136">
        <f t="shared" si="21"/>
        <v>30</v>
      </c>
      <c r="AE102" s="151">
        <v>25</v>
      </c>
      <c r="AF102" s="152" t="s">
        <v>68</v>
      </c>
      <c r="AG102" s="153"/>
      <c r="AH102" s="151">
        <v>20</v>
      </c>
      <c r="AI102" s="152" t="s">
        <v>83</v>
      </c>
      <c r="AJ102" s="152"/>
      <c r="AK102" s="178">
        <f t="shared" si="25"/>
        <v>22.5</v>
      </c>
      <c r="AL102" s="239">
        <v>40</v>
      </c>
      <c r="AM102" s="239" t="s">
        <v>83</v>
      </c>
      <c r="AN102" s="239"/>
      <c r="AO102" s="239">
        <v>55</v>
      </c>
      <c r="AP102" s="239" t="s">
        <v>68</v>
      </c>
      <c r="AQ102" s="239"/>
      <c r="AR102" s="128">
        <f t="shared" si="26"/>
        <v>47.5</v>
      </c>
      <c r="AS102" s="90">
        <v>10</v>
      </c>
      <c r="AT102" s="90" t="s">
        <v>68</v>
      </c>
      <c r="AU102" s="90"/>
      <c r="AV102" s="90">
        <v>40</v>
      </c>
      <c r="AW102" s="90" t="s">
        <v>68</v>
      </c>
      <c r="AX102" s="90"/>
      <c r="AY102" s="136">
        <f t="shared" si="22"/>
        <v>40</v>
      </c>
      <c r="AZ102" s="207">
        <v>56</v>
      </c>
      <c r="BA102" s="208">
        <v>60</v>
      </c>
      <c r="BB102" s="208">
        <v>90</v>
      </c>
      <c r="BC102" s="208"/>
      <c r="BD102" s="208" t="s">
        <v>106</v>
      </c>
      <c r="BE102" s="208"/>
      <c r="BF102" s="207">
        <v>55</v>
      </c>
      <c r="BG102" s="208">
        <v>85</v>
      </c>
      <c r="BH102" s="208">
        <v>90</v>
      </c>
      <c r="BI102" s="208"/>
      <c r="BJ102" s="208" t="s">
        <v>106</v>
      </c>
      <c r="BK102" s="208"/>
      <c r="BL102" s="218">
        <f t="shared" si="27"/>
        <v>90</v>
      </c>
      <c r="BM102" s="242">
        <v>51</v>
      </c>
      <c r="BN102" s="242">
        <v>40</v>
      </c>
      <c r="BO102" s="242" t="s">
        <v>68</v>
      </c>
      <c r="BP102" s="242" t="s">
        <v>106</v>
      </c>
      <c r="BQ102" s="242">
        <v>90</v>
      </c>
      <c r="BR102" s="242">
        <v>66</v>
      </c>
      <c r="BS102" s="242"/>
      <c r="BT102" s="242">
        <v>51</v>
      </c>
      <c r="BU102" s="242">
        <v>0</v>
      </c>
      <c r="BV102" s="242"/>
      <c r="BW102" s="242" t="s">
        <v>948</v>
      </c>
      <c r="BX102" s="242">
        <v>89</v>
      </c>
      <c r="BY102" s="242">
        <v>62</v>
      </c>
      <c r="BZ102" s="242"/>
      <c r="CA102" s="295">
        <f t="shared" si="28"/>
        <v>20</v>
      </c>
      <c r="CB102" s="168">
        <v>80</v>
      </c>
      <c r="CC102" s="168">
        <v>90</v>
      </c>
      <c r="CD102" s="90">
        <v>85</v>
      </c>
      <c r="CE102" s="90">
        <v>6</v>
      </c>
      <c r="CF102" s="90">
        <v>3</v>
      </c>
      <c r="CG102" s="90">
        <v>4.5</v>
      </c>
      <c r="CH102" s="168">
        <v>70</v>
      </c>
      <c r="CI102" s="168" t="s">
        <v>105</v>
      </c>
      <c r="CJ102" s="168" t="s">
        <v>89</v>
      </c>
      <c r="CK102" s="168" t="s">
        <v>105</v>
      </c>
      <c r="CL102" s="89">
        <f t="shared" si="35"/>
        <v>70</v>
      </c>
      <c r="CM102" s="179">
        <v>50</v>
      </c>
      <c r="CN102" s="177" t="s">
        <v>106</v>
      </c>
      <c r="CO102" s="177">
        <v>65</v>
      </c>
      <c r="CP102" s="177"/>
      <c r="CQ102" s="179">
        <v>50</v>
      </c>
      <c r="CR102" s="177" t="s">
        <v>106</v>
      </c>
      <c r="CS102" s="177">
        <v>54</v>
      </c>
      <c r="CT102" s="177"/>
      <c r="CU102" s="89">
        <f t="shared" si="23"/>
        <v>50</v>
      </c>
      <c r="CV102" s="199" t="s">
        <v>788</v>
      </c>
      <c r="CW102" s="200">
        <v>10</v>
      </c>
      <c r="CX102" s="200" t="s">
        <v>67</v>
      </c>
      <c r="CY102" s="200">
        <v>43</v>
      </c>
      <c r="CZ102" s="199">
        <v>43930</v>
      </c>
      <c r="DA102" s="201"/>
      <c r="DB102" s="199" t="s">
        <v>788</v>
      </c>
      <c r="DC102" s="200">
        <v>10</v>
      </c>
      <c r="DD102" s="200" t="s">
        <v>67</v>
      </c>
      <c r="DE102" s="200">
        <v>36</v>
      </c>
      <c r="DF102" s="199">
        <v>43930</v>
      </c>
      <c r="DG102" s="203"/>
      <c r="DH102" s="89">
        <f t="shared" si="29"/>
        <v>10</v>
      </c>
      <c r="DI102" s="241">
        <v>44403</v>
      </c>
      <c r="DJ102" s="242">
        <v>80</v>
      </c>
      <c r="DK102" s="242" t="s">
        <v>67</v>
      </c>
      <c r="DL102" s="242">
        <v>64</v>
      </c>
      <c r="DM102" s="243"/>
      <c r="DN102" s="241">
        <v>44400</v>
      </c>
      <c r="DO102" s="242">
        <v>60</v>
      </c>
      <c r="DP102" s="242" t="s">
        <v>67</v>
      </c>
      <c r="DQ102" s="242">
        <v>72</v>
      </c>
      <c r="DR102" s="128"/>
      <c r="DS102" s="89">
        <f t="shared" si="36"/>
        <v>70</v>
      </c>
      <c r="DT102" s="180">
        <f t="shared" si="30"/>
        <v>42.269230769230766</v>
      </c>
    </row>
    <row r="103" spans="1:124" ht="15.75" customHeight="1" x14ac:dyDescent="0.35">
      <c r="B103">
        <v>456</v>
      </c>
      <c r="C103" s="165">
        <v>456</v>
      </c>
      <c r="D103" s="148" t="s">
        <v>355</v>
      </c>
      <c r="E103" s="129" t="s">
        <v>73</v>
      </c>
      <c r="F103" s="130" t="s">
        <v>356</v>
      </c>
      <c r="G103" s="90">
        <v>70</v>
      </c>
      <c r="H103" s="90" t="s">
        <v>95</v>
      </c>
      <c r="I103" s="89" t="s">
        <v>134</v>
      </c>
      <c r="J103" s="90">
        <v>65</v>
      </c>
      <c r="K103" s="90" t="s">
        <v>68</v>
      </c>
      <c r="L103" s="89"/>
      <c r="M103" s="175">
        <v>80</v>
      </c>
      <c r="N103" s="174" t="s">
        <v>95</v>
      </c>
      <c r="O103" s="169"/>
      <c r="P103" s="136">
        <v>72.5</v>
      </c>
      <c r="Q103" s="176">
        <v>85</v>
      </c>
      <c r="R103" s="176" t="s">
        <v>95</v>
      </c>
      <c r="S103" s="177"/>
      <c r="T103" s="176">
        <v>85</v>
      </c>
      <c r="U103" s="176" t="s">
        <v>95</v>
      </c>
      <c r="V103" s="177"/>
      <c r="W103" s="136">
        <f t="shared" si="33"/>
        <v>85</v>
      </c>
      <c r="X103" s="89">
        <v>80</v>
      </c>
      <c r="Y103" s="89" t="s">
        <v>95</v>
      </c>
      <c r="Z103" s="89"/>
      <c r="AA103" s="89">
        <v>80</v>
      </c>
      <c r="AB103" s="89" t="s">
        <v>95</v>
      </c>
      <c r="AC103" s="89"/>
      <c r="AD103" s="136">
        <f t="shared" si="21"/>
        <v>80</v>
      </c>
      <c r="AE103" s="151">
        <v>85</v>
      </c>
      <c r="AF103" s="152" t="s">
        <v>95</v>
      </c>
      <c r="AG103" s="153"/>
      <c r="AH103" s="156">
        <v>75</v>
      </c>
      <c r="AI103" s="154" t="s">
        <v>95</v>
      </c>
      <c r="AJ103" s="154"/>
      <c r="AK103" s="178">
        <f t="shared" si="25"/>
        <v>80</v>
      </c>
      <c r="AL103" s="239">
        <v>35</v>
      </c>
      <c r="AM103" s="239" t="s">
        <v>83</v>
      </c>
      <c r="AN103" s="239"/>
      <c r="AO103" s="239">
        <v>20</v>
      </c>
      <c r="AP103" s="239" t="s">
        <v>83</v>
      </c>
      <c r="AQ103" s="239" t="s">
        <v>835</v>
      </c>
      <c r="AR103" s="128">
        <f t="shared" si="26"/>
        <v>27.5</v>
      </c>
      <c r="AS103" s="90">
        <v>40</v>
      </c>
      <c r="AT103" s="90" t="s">
        <v>68</v>
      </c>
      <c r="AU103" s="90"/>
      <c r="AV103" s="90">
        <v>10</v>
      </c>
      <c r="AW103" s="90" t="s">
        <v>68</v>
      </c>
      <c r="AX103" s="90"/>
      <c r="AY103" s="136">
        <f t="shared" si="22"/>
        <v>7.5</v>
      </c>
      <c r="AZ103" s="207">
        <v>57</v>
      </c>
      <c r="BA103" s="208">
        <v>95</v>
      </c>
      <c r="BB103" s="208">
        <v>95</v>
      </c>
      <c r="BC103" s="208"/>
      <c r="BD103" s="208" t="s">
        <v>106</v>
      </c>
      <c r="BE103" s="208"/>
      <c r="BF103" s="207">
        <v>57</v>
      </c>
      <c r="BG103" s="208">
        <v>70</v>
      </c>
      <c r="BH103" s="208">
        <v>80</v>
      </c>
      <c r="BI103" s="208"/>
      <c r="BJ103" s="208" t="s">
        <v>106</v>
      </c>
      <c r="BK103" s="208"/>
      <c r="BL103" s="218">
        <f t="shared" si="27"/>
        <v>87.5</v>
      </c>
      <c r="BM103" s="242">
        <v>52</v>
      </c>
      <c r="BN103" s="242">
        <v>5</v>
      </c>
      <c r="BO103" s="242" t="s">
        <v>69</v>
      </c>
      <c r="BP103" s="242" t="s">
        <v>106</v>
      </c>
      <c r="BQ103" s="242">
        <v>78</v>
      </c>
      <c r="BR103" s="242">
        <v>71</v>
      </c>
      <c r="BS103" s="242"/>
      <c r="BT103" s="242">
        <v>49</v>
      </c>
      <c r="BU103" s="242">
        <v>0</v>
      </c>
      <c r="BV103" s="242"/>
      <c r="BW103" s="242" t="s">
        <v>948</v>
      </c>
      <c r="BX103" s="242">
        <v>77</v>
      </c>
      <c r="BY103" s="242">
        <v>54</v>
      </c>
      <c r="BZ103" s="242"/>
      <c r="CA103" s="295">
        <f t="shared" si="28"/>
        <v>2.5</v>
      </c>
      <c r="CB103" s="168">
        <v>60</v>
      </c>
      <c r="CC103" s="168"/>
      <c r="CD103" s="90">
        <v>60</v>
      </c>
      <c r="CE103" s="90">
        <v>3</v>
      </c>
      <c r="CF103" s="90">
        <v>5</v>
      </c>
      <c r="CG103" s="90">
        <v>4</v>
      </c>
      <c r="CH103" s="168">
        <v>60</v>
      </c>
      <c r="CI103" s="168" t="s">
        <v>105</v>
      </c>
      <c r="CJ103" s="168">
        <v>60</v>
      </c>
      <c r="CK103" s="168" t="s">
        <v>105</v>
      </c>
      <c r="CL103" s="89">
        <f t="shared" si="35"/>
        <v>60</v>
      </c>
      <c r="CM103" s="179">
        <v>40</v>
      </c>
      <c r="CN103" s="177" t="s">
        <v>106</v>
      </c>
      <c r="CO103" s="177">
        <v>63</v>
      </c>
      <c r="CP103" s="177"/>
      <c r="CQ103" s="179">
        <v>80</v>
      </c>
      <c r="CR103" s="177" t="s">
        <v>106</v>
      </c>
      <c r="CS103" s="177">
        <v>33</v>
      </c>
      <c r="CT103" s="177" t="s">
        <v>132</v>
      </c>
      <c r="CU103" s="89">
        <f t="shared" si="23"/>
        <v>60</v>
      </c>
      <c r="CV103" s="199" t="s">
        <v>777</v>
      </c>
      <c r="CW103" s="200">
        <v>30</v>
      </c>
      <c r="CX103" s="200" t="s">
        <v>67</v>
      </c>
      <c r="CY103" s="200">
        <v>64</v>
      </c>
      <c r="CZ103" s="199" t="s">
        <v>770</v>
      </c>
      <c r="DA103" s="201"/>
      <c r="DB103" s="199" t="s">
        <v>777</v>
      </c>
      <c r="DC103" s="200">
        <v>10</v>
      </c>
      <c r="DD103" s="200" t="s">
        <v>67</v>
      </c>
      <c r="DE103" s="200">
        <v>52</v>
      </c>
      <c r="DF103" s="199" t="s">
        <v>770</v>
      </c>
      <c r="DG103" s="203"/>
      <c r="DH103" s="89">
        <f t="shared" si="29"/>
        <v>20</v>
      </c>
      <c r="DI103" s="241">
        <v>44405</v>
      </c>
      <c r="DJ103" s="242">
        <v>70</v>
      </c>
      <c r="DK103" s="242" t="s">
        <v>67</v>
      </c>
      <c r="DL103" s="242">
        <v>60</v>
      </c>
      <c r="DM103" s="243"/>
      <c r="DN103" s="241">
        <v>44407</v>
      </c>
      <c r="DO103" s="242">
        <v>50</v>
      </c>
      <c r="DP103" s="242" t="s">
        <v>67</v>
      </c>
      <c r="DQ103" s="242">
        <v>80</v>
      </c>
      <c r="DR103" s="128" t="s">
        <v>841</v>
      </c>
      <c r="DS103" s="89">
        <f t="shared" si="36"/>
        <v>60</v>
      </c>
      <c r="DT103" s="180">
        <f t="shared" si="30"/>
        <v>53.96153846153846</v>
      </c>
    </row>
    <row r="104" spans="1:124" ht="15.75" customHeight="1" x14ac:dyDescent="0.35">
      <c r="A104" t="s">
        <v>81</v>
      </c>
      <c r="B104">
        <v>579</v>
      </c>
      <c r="C104" s="165">
        <v>579</v>
      </c>
      <c r="D104" s="148" t="s">
        <v>357</v>
      </c>
      <c r="E104" s="129" t="s">
        <v>73</v>
      </c>
      <c r="F104" s="130" t="s">
        <v>358</v>
      </c>
      <c r="G104" s="90">
        <v>25</v>
      </c>
      <c r="H104" s="90" t="s">
        <v>65</v>
      </c>
      <c r="I104" s="89" t="s">
        <v>172</v>
      </c>
      <c r="J104" s="90">
        <v>65</v>
      </c>
      <c r="K104" s="90" t="s">
        <v>95</v>
      </c>
      <c r="L104" s="89"/>
      <c r="M104" s="175">
        <v>60</v>
      </c>
      <c r="N104" s="174" t="s">
        <v>95</v>
      </c>
      <c r="O104" s="169"/>
      <c r="P104" s="136">
        <v>62.5</v>
      </c>
      <c r="Q104" s="176">
        <v>70</v>
      </c>
      <c r="R104" s="176" t="s">
        <v>95</v>
      </c>
      <c r="S104" s="177"/>
      <c r="T104" s="176">
        <v>75</v>
      </c>
      <c r="U104" s="176" t="s">
        <v>95</v>
      </c>
      <c r="V104" s="177"/>
      <c r="W104" s="136">
        <f t="shared" si="33"/>
        <v>72.5</v>
      </c>
      <c r="X104" s="89">
        <v>60</v>
      </c>
      <c r="Y104" s="89" t="s">
        <v>95</v>
      </c>
      <c r="Z104" s="89"/>
      <c r="AA104" s="89">
        <v>85</v>
      </c>
      <c r="AB104" s="89" t="s">
        <v>95</v>
      </c>
      <c r="AC104" s="89"/>
      <c r="AD104" s="136">
        <f t="shared" si="21"/>
        <v>72.5</v>
      </c>
      <c r="AE104" s="93"/>
      <c r="AF104" s="93"/>
      <c r="AG104" s="93"/>
      <c r="AH104" s="93"/>
      <c r="AI104" s="93"/>
      <c r="AJ104" s="93"/>
      <c r="AK104" s="178"/>
      <c r="AL104" s="128"/>
      <c r="AM104" s="128"/>
      <c r="AN104" s="128"/>
      <c r="AO104" s="128"/>
      <c r="AP104" s="128"/>
      <c r="AQ104" s="128"/>
      <c r="AR104" s="128"/>
      <c r="AS104" s="90">
        <v>5</v>
      </c>
      <c r="AT104" s="90" t="s">
        <v>95</v>
      </c>
      <c r="AU104" s="90"/>
      <c r="AV104" s="90">
        <v>40</v>
      </c>
      <c r="AW104" s="90" t="s">
        <v>95</v>
      </c>
      <c r="AX104" s="90"/>
      <c r="AY104" s="136">
        <f t="shared" si="22"/>
        <v>40</v>
      </c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218"/>
      <c r="BM104" s="248"/>
      <c r="BN104" s="248"/>
      <c r="BO104" s="248"/>
      <c r="BP104" s="248"/>
      <c r="BQ104" s="248"/>
      <c r="BR104" s="248"/>
      <c r="BS104" s="248"/>
      <c r="BT104" s="248"/>
      <c r="BU104" s="248"/>
      <c r="BV104" s="248"/>
      <c r="BW104" s="248"/>
      <c r="BX104" s="248"/>
      <c r="BY104" s="248"/>
      <c r="BZ104" s="248"/>
      <c r="CA104" s="295"/>
      <c r="CB104" s="168">
        <v>50</v>
      </c>
      <c r="CC104" s="168"/>
      <c r="CD104" s="90">
        <v>50</v>
      </c>
      <c r="CE104" s="90">
        <v>2</v>
      </c>
      <c r="CF104" s="90">
        <v>4</v>
      </c>
      <c r="CG104" s="90">
        <v>3</v>
      </c>
      <c r="CH104" s="168">
        <v>20</v>
      </c>
      <c r="CI104" s="168" t="s">
        <v>70</v>
      </c>
      <c r="CJ104" s="168">
        <v>40</v>
      </c>
      <c r="CK104" s="168" t="s">
        <v>70</v>
      </c>
      <c r="CL104" s="89">
        <f t="shared" si="35"/>
        <v>30</v>
      </c>
      <c r="CM104" s="179">
        <v>90</v>
      </c>
      <c r="CN104" s="177" t="s">
        <v>71</v>
      </c>
      <c r="CO104" s="177">
        <v>40</v>
      </c>
      <c r="CP104" s="177"/>
      <c r="CQ104" s="179">
        <v>80</v>
      </c>
      <c r="CR104" s="177" t="s">
        <v>71</v>
      </c>
      <c r="CS104" s="177">
        <v>52</v>
      </c>
      <c r="CT104" s="177"/>
      <c r="CU104" s="89">
        <f t="shared" si="23"/>
        <v>85</v>
      </c>
      <c r="CV104" s="93"/>
      <c r="CW104" s="93"/>
      <c r="CX104" s="93"/>
      <c r="CY104" s="93"/>
      <c r="CZ104" s="93"/>
      <c r="DA104" s="93"/>
      <c r="DB104" s="93"/>
      <c r="DC104" s="93"/>
      <c r="DD104" s="93"/>
      <c r="DE104" s="93"/>
      <c r="DF104" s="93"/>
      <c r="DG104" s="93"/>
      <c r="DH104" s="89"/>
      <c r="DI104" s="93"/>
      <c r="DJ104" s="93"/>
      <c r="DK104" s="93"/>
      <c r="DL104" s="93"/>
      <c r="DM104" s="93"/>
      <c r="DN104" s="93"/>
      <c r="DO104" s="93"/>
      <c r="DP104" s="93"/>
      <c r="DQ104" s="93"/>
      <c r="DR104" s="93"/>
      <c r="DS104" s="89"/>
      <c r="DT104" s="180">
        <f t="shared" si="30"/>
        <v>52.642857142857146</v>
      </c>
    </row>
    <row r="105" spans="1:124" ht="15.75" customHeight="1" x14ac:dyDescent="0.35">
      <c r="A105" t="s">
        <v>81</v>
      </c>
      <c r="B105">
        <v>582</v>
      </c>
      <c r="C105" s="165">
        <v>582</v>
      </c>
      <c r="D105" s="148" t="s">
        <v>359</v>
      </c>
      <c r="E105" s="129" t="s">
        <v>73</v>
      </c>
      <c r="F105" s="130" t="s">
        <v>358</v>
      </c>
      <c r="G105" s="90">
        <v>60</v>
      </c>
      <c r="H105" s="90" t="s">
        <v>65</v>
      </c>
      <c r="I105" s="89" t="s">
        <v>134</v>
      </c>
      <c r="J105" s="90">
        <v>20</v>
      </c>
      <c r="K105" s="90" t="s">
        <v>83</v>
      </c>
      <c r="L105" s="89"/>
      <c r="M105" s="175">
        <v>20</v>
      </c>
      <c r="N105" s="174" t="s">
        <v>83</v>
      </c>
      <c r="O105" s="169"/>
      <c r="P105" s="136">
        <v>20</v>
      </c>
      <c r="Q105" s="176">
        <v>45</v>
      </c>
      <c r="R105" s="176" t="s">
        <v>68</v>
      </c>
      <c r="S105" s="177" t="s">
        <v>360</v>
      </c>
      <c r="T105" s="176">
        <v>45</v>
      </c>
      <c r="U105" s="176" t="s">
        <v>65</v>
      </c>
      <c r="V105" s="177"/>
      <c r="W105" s="136">
        <f t="shared" si="33"/>
        <v>45</v>
      </c>
      <c r="X105" s="89">
        <v>65</v>
      </c>
      <c r="Y105" s="89" t="s">
        <v>95</v>
      </c>
      <c r="Z105" s="89"/>
      <c r="AA105" s="89">
        <v>70</v>
      </c>
      <c r="AB105" s="89" t="s">
        <v>68</v>
      </c>
      <c r="AC105" s="89"/>
      <c r="AD105" s="136">
        <f t="shared" si="21"/>
        <v>67.5</v>
      </c>
      <c r="AE105" s="156">
        <v>70</v>
      </c>
      <c r="AF105" s="155" t="s">
        <v>95</v>
      </c>
      <c r="AG105" s="153"/>
      <c r="AH105" s="151">
        <v>80</v>
      </c>
      <c r="AI105" s="154" t="s">
        <v>95</v>
      </c>
      <c r="AJ105" s="154"/>
      <c r="AK105" s="178">
        <f t="shared" si="25"/>
        <v>75</v>
      </c>
      <c r="AL105" s="239">
        <v>70</v>
      </c>
      <c r="AM105" s="239" t="s">
        <v>95</v>
      </c>
      <c r="AN105" s="239"/>
      <c r="AO105" s="239">
        <v>65</v>
      </c>
      <c r="AP105" s="239" t="s">
        <v>68</v>
      </c>
      <c r="AQ105" s="239"/>
      <c r="AR105" s="128">
        <f t="shared" si="26"/>
        <v>67.5</v>
      </c>
      <c r="AS105" s="90">
        <v>40</v>
      </c>
      <c r="AT105" s="90" t="s">
        <v>68</v>
      </c>
      <c r="AU105" s="90"/>
      <c r="AV105" s="90">
        <v>10</v>
      </c>
      <c r="AW105" s="90" t="s">
        <v>68</v>
      </c>
      <c r="AX105" s="90"/>
      <c r="AY105" s="136">
        <f t="shared" si="22"/>
        <v>15</v>
      </c>
      <c r="AZ105" s="207">
        <v>58</v>
      </c>
      <c r="BA105" s="208">
        <v>30</v>
      </c>
      <c r="BB105" s="208">
        <v>100</v>
      </c>
      <c r="BC105" s="208"/>
      <c r="BD105" s="208" t="s">
        <v>71</v>
      </c>
      <c r="BE105" s="208"/>
      <c r="BF105" s="207">
        <v>59</v>
      </c>
      <c r="BG105" s="208">
        <v>15</v>
      </c>
      <c r="BH105" s="208">
        <v>30</v>
      </c>
      <c r="BI105" s="208"/>
      <c r="BJ105" s="208" t="s">
        <v>71</v>
      </c>
      <c r="BK105" s="208" t="s">
        <v>185</v>
      </c>
      <c r="BL105" s="218">
        <f t="shared" si="27"/>
        <v>65</v>
      </c>
      <c r="BM105" s="242">
        <v>51</v>
      </c>
      <c r="BN105" s="242">
        <v>20</v>
      </c>
      <c r="BO105" s="242" t="s">
        <v>68</v>
      </c>
      <c r="BP105" s="242" t="s">
        <v>71</v>
      </c>
      <c r="BQ105" s="242">
        <v>84</v>
      </c>
      <c r="BR105" s="242">
        <v>52</v>
      </c>
      <c r="BS105" s="242"/>
      <c r="BT105" s="242">
        <v>51</v>
      </c>
      <c r="BU105" s="242">
        <v>0</v>
      </c>
      <c r="BV105" s="242"/>
      <c r="BW105" s="242" t="s">
        <v>71</v>
      </c>
      <c r="BX105" s="242">
        <v>79</v>
      </c>
      <c r="BY105" s="242">
        <v>57</v>
      </c>
      <c r="BZ105" s="242"/>
      <c r="CA105" s="295">
        <f t="shared" si="28"/>
        <v>10</v>
      </c>
      <c r="CB105" s="168">
        <v>70</v>
      </c>
      <c r="CC105" s="168">
        <v>70</v>
      </c>
      <c r="CD105" s="90">
        <v>70</v>
      </c>
      <c r="CE105" s="90">
        <v>4</v>
      </c>
      <c r="CF105" s="90">
        <v>4</v>
      </c>
      <c r="CG105" s="90">
        <v>4</v>
      </c>
      <c r="CH105" s="168">
        <v>60</v>
      </c>
      <c r="CI105" s="168" t="s">
        <v>70</v>
      </c>
      <c r="CJ105" s="168">
        <v>30</v>
      </c>
      <c r="CK105" s="168" t="s">
        <v>331</v>
      </c>
      <c r="CL105" s="89">
        <f t="shared" si="35"/>
        <v>45</v>
      </c>
      <c r="CM105" s="179">
        <v>5</v>
      </c>
      <c r="CN105" s="177" t="s">
        <v>71</v>
      </c>
      <c r="CO105" s="177">
        <v>50</v>
      </c>
      <c r="CP105" s="177"/>
      <c r="CQ105" s="179">
        <v>20</v>
      </c>
      <c r="CR105" s="177" t="s">
        <v>71</v>
      </c>
      <c r="CS105" s="177">
        <v>45</v>
      </c>
      <c r="CT105" s="177"/>
      <c r="CU105" s="89">
        <f t="shared" si="23"/>
        <v>12.5</v>
      </c>
      <c r="CV105" s="199" t="s">
        <v>778</v>
      </c>
      <c r="CW105" s="200">
        <v>0</v>
      </c>
      <c r="CX105" s="200" t="s">
        <v>769</v>
      </c>
      <c r="CY105" s="200">
        <v>40</v>
      </c>
      <c r="CZ105" s="199">
        <v>43930</v>
      </c>
      <c r="DA105" s="201" t="s">
        <v>786</v>
      </c>
      <c r="DB105" s="199" t="s">
        <v>777</v>
      </c>
      <c r="DC105" s="200">
        <v>10</v>
      </c>
      <c r="DD105" s="200" t="s">
        <v>769</v>
      </c>
      <c r="DE105" s="200">
        <v>44</v>
      </c>
      <c r="DF105" s="199" t="s">
        <v>770</v>
      </c>
      <c r="DG105" s="203"/>
      <c r="DH105" s="89">
        <f t="shared" si="29"/>
        <v>5</v>
      </c>
      <c r="DI105" s="241">
        <v>44403</v>
      </c>
      <c r="DJ105" s="242">
        <v>40</v>
      </c>
      <c r="DK105" s="242" t="s">
        <v>769</v>
      </c>
      <c r="DL105" s="242">
        <v>48</v>
      </c>
      <c r="DM105" s="243"/>
      <c r="DN105" s="241">
        <v>44400</v>
      </c>
      <c r="DO105" s="242">
        <v>70</v>
      </c>
      <c r="DP105" s="242" t="s">
        <v>769</v>
      </c>
      <c r="DQ105" s="242">
        <v>40</v>
      </c>
      <c r="DR105" s="128" t="s">
        <v>841</v>
      </c>
      <c r="DS105" s="89">
        <f t="shared" si="36"/>
        <v>55</v>
      </c>
      <c r="DT105" s="180">
        <f t="shared" si="30"/>
        <v>44.814814814814817</v>
      </c>
    </row>
    <row r="106" spans="1:124" ht="15.75" customHeight="1" x14ac:dyDescent="0.35">
      <c r="A106" t="s">
        <v>81</v>
      </c>
      <c r="B106">
        <v>583</v>
      </c>
      <c r="C106" s="165">
        <v>583</v>
      </c>
      <c r="D106" s="148" t="s">
        <v>361</v>
      </c>
      <c r="E106" s="129" t="s">
        <v>73</v>
      </c>
      <c r="F106" s="130" t="s">
        <v>358</v>
      </c>
      <c r="G106" s="90">
        <v>80</v>
      </c>
      <c r="H106" s="90" t="s">
        <v>95</v>
      </c>
      <c r="I106" s="89" t="s">
        <v>172</v>
      </c>
      <c r="J106" s="90">
        <v>40</v>
      </c>
      <c r="K106" s="90" t="s">
        <v>68</v>
      </c>
      <c r="L106" s="89"/>
      <c r="M106" s="175">
        <v>80</v>
      </c>
      <c r="N106" s="174" t="s">
        <v>95</v>
      </c>
      <c r="O106" s="169" t="s">
        <v>362</v>
      </c>
      <c r="P106" s="136">
        <v>60</v>
      </c>
      <c r="Q106" s="176">
        <v>75</v>
      </c>
      <c r="R106" s="176" t="s">
        <v>95</v>
      </c>
      <c r="S106" s="177"/>
      <c r="T106" s="176">
        <v>60</v>
      </c>
      <c r="U106" s="176" t="s">
        <v>95</v>
      </c>
      <c r="V106" s="177"/>
      <c r="W106" s="136">
        <f t="shared" si="33"/>
        <v>67.5</v>
      </c>
      <c r="X106" s="89">
        <v>85</v>
      </c>
      <c r="Y106" s="89" t="s">
        <v>95</v>
      </c>
      <c r="Z106" s="89"/>
      <c r="AA106" s="89">
        <v>65</v>
      </c>
      <c r="AB106" s="89" t="s">
        <v>95</v>
      </c>
      <c r="AC106" s="89"/>
      <c r="AD106" s="136">
        <f t="shared" si="21"/>
        <v>75</v>
      </c>
      <c r="AE106" s="151">
        <v>85</v>
      </c>
      <c r="AF106" s="152" t="s">
        <v>95</v>
      </c>
      <c r="AG106" s="157"/>
      <c r="AH106" s="151">
        <v>85</v>
      </c>
      <c r="AI106" s="152" t="s">
        <v>95</v>
      </c>
      <c r="AJ106" s="152"/>
      <c r="AK106" s="178">
        <f t="shared" si="25"/>
        <v>85</v>
      </c>
      <c r="AL106" s="239">
        <v>70</v>
      </c>
      <c r="AM106" s="239" t="s">
        <v>95</v>
      </c>
      <c r="AN106" s="239"/>
      <c r="AO106" s="239">
        <v>55</v>
      </c>
      <c r="AP106" s="239" t="s">
        <v>68</v>
      </c>
      <c r="AQ106" s="239"/>
      <c r="AR106" s="128">
        <f t="shared" si="26"/>
        <v>62.5</v>
      </c>
      <c r="AS106" s="90">
        <v>20</v>
      </c>
      <c r="AT106" s="90" t="s">
        <v>68</v>
      </c>
      <c r="AU106" s="90"/>
      <c r="AV106" s="90">
        <v>40</v>
      </c>
      <c r="AW106" s="90" t="s">
        <v>95</v>
      </c>
      <c r="AX106" s="90"/>
      <c r="AY106" s="136">
        <f t="shared" si="22"/>
        <v>30</v>
      </c>
      <c r="AZ106" s="207">
        <v>55</v>
      </c>
      <c r="BA106" s="208">
        <v>100</v>
      </c>
      <c r="BB106" s="208">
        <v>100</v>
      </c>
      <c r="BC106" s="208"/>
      <c r="BD106" s="208" t="s">
        <v>71</v>
      </c>
      <c r="BE106" s="208"/>
      <c r="BF106" s="207">
        <v>52</v>
      </c>
      <c r="BG106" s="208">
        <v>100</v>
      </c>
      <c r="BH106" s="208">
        <v>100</v>
      </c>
      <c r="BI106" s="208"/>
      <c r="BJ106" s="208" t="s">
        <v>71</v>
      </c>
      <c r="BK106" s="208"/>
      <c r="BL106" s="218">
        <f t="shared" si="27"/>
        <v>100</v>
      </c>
      <c r="BM106" s="242">
        <v>50</v>
      </c>
      <c r="BN106" s="242">
        <v>35</v>
      </c>
      <c r="BO106" s="242" t="s">
        <v>68</v>
      </c>
      <c r="BP106" s="242" t="s">
        <v>948</v>
      </c>
      <c r="BQ106" s="242" t="s">
        <v>66</v>
      </c>
      <c r="BR106" s="242">
        <v>52</v>
      </c>
      <c r="BS106" s="242"/>
      <c r="BT106" s="242">
        <v>52</v>
      </c>
      <c r="BU106" s="242">
        <v>20</v>
      </c>
      <c r="BV106" s="242" t="s">
        <v>95</v>
      </c>
      <c r="BW106" s="242" t="s">
        <v>71</v>
      </c>
      <c r="BX106" s="242">
        <v>1</v>
      </c>
      <c r="BY106" s="242">
        <v>82</v>
      </c>
      <c r="BZ106" s="242"/>
      <c r="CA106" s="295">
        <f t="shared" si="28"/>
        <v>27.5</v>
      </c>
      <c r="CB106" s="168">
        <v>80</v>
      </c>
      <c r="CC106" s="168">
        <v>70</v>
      </c>
      <c r="CD106" s="90">
        <v>75</v>
      </c>
      <c r="CE106" s="185"/>
      <c r="CF106" s="185"/>
      <c r="CG106" s="90"/>
      <c r="CH106" s="168" t="s">
        <v>89</v>
      </c>
      <c r="CI106" s="168" t="s">
        <v>123</v>
      </c>
      <c r="CJ106" s="168" t="s">
        <v>89</v>
      </c>
      <c r="CK106" s="168" t="s">
        <v>123</v>
      </c>
      <c r="CL106" s="89"/>
      <c r="CM106" s="179">
        <v>80</v>
      </c>
      <c r="CN106" s="177" t="s">
        <v>71</v>
      </c>
      <c r="CO106" s="177">
        <v>32</v>
      </c>
      <c r="CP106" s="177"/>
      <c r="CQ106" s="179">
        <v>70</v>
      </c>
      <c r="CR106" s="177" t="s">
        <v>71</v>
      </c>
      <c r="CS106" s="177">
        <v>57</v>
      </c>
      <c r="CT106" s="177"/>
      <c r="CU106" s="89">
        <f t="shared" si="23"/>
        <v>75</v>
      </c>
      <c r="CV106" s="199" t="s">
        <v>781</v>
      </c>
      <c r="CW106" s="200">
        <v>10</v>
      </c>
      <c r="CX106" s="200" t="s">
        <v>769</v>
      </c>
      <c r="CY106" s="200"/>
      <c r="CZ106" s="199" t="s">
        <v>770</v>
      </c>
      <c r="DA106" s="201" t="s">
        <v>786</v>
      </c>
      <c r="DB106" s="199" t="s">
        <v>777</v>
      </c>
      <c r="DC106" s="200">
        <v>20</v>
      </c>
      <c r="DD106" s="200" t="s">
        <v>769</v>
      </c>
      <c r="DE106" s="200">
        <v>50</v>
      </c>
      <c r="DF106" s="199" t="s">
        <v>783</v>
      </c>
      <c r="DG106" s="203"/>
      <c r="DH106" s="89">
        <f t="shared" si="29"/>
        <v>15</v>
      </c>
      <c r="DI106" s="241">
        <v>44400</v>
      </c>
      <c r="DJ106" s="242">
        <v>80</v>
      </c>
      <c r="DK106" s="242" t="s">
        <v>769</v>
      </c>
      <c r="DL106" s="242">
        <v>79</v>
      </c>
      <c r="DM106" s="243" t="s">
        <v>841</v>
      </c>
      <c r="DN106" s="241">
        <v>44398</v>
      </c>
      <c r="DO106" s="242">
        <v>90</v>
      </c>
      <c r="DP106" s="242" t="s">
        <v>769</v>
      </c>
      <c r="DQ106" s="242">
        <v>52</v>
      </c>
      <c r="DR106" s="128" t="s">
        <v>841</v>
      </c>
      <c r="DS106" s="89">
        <f t="shared" si="36"/>
        <v>85</v>
      </c>
      <c r="DT106" s="180">
        <f t="shared" si="30"/>
        <v>63.28</v>
      </c>
    </row>
    <row r="107" spans="1:124" ht="15.75" customHeight="1" x14ac:dyDescent="0.35">
      <c r="A107" t="s">
        <v>81</v>
      </c>
      <c r="B107">
        <v>584</v>
      </c>
      <c r="C107" s="165">
        <v>584</v>
      </c>
      <c r="D107" s="148" t="s">
        <v>363</v>
      </c>
      <c r="E107" s="129" t="s">
        <v>73</v>
      </c>
      <c r="F107" s="130" t="s">
        <v>358</v>
      </c>
      <c r="G107" s="90"/>
      <c r="H107" s="90"/>
      <c r="I107" s="89" t="s">
        <v>321</v>
      </c>
      <c r="J107" s="90">
        <v>65</v>
      </c>
      <c r="K107" s="174" t="s">
        <v>95</v>
      </c>
      <c r="L107" s="169"/>
      <c r="M107" s="175">
        <v>75</v>
      </c>
      <c r="N107" s="174" t="s">
        <v>95</v>
      </c>
      <c r="O107" s="169"/>
      <c r="P107" s="136">
        <v>70</v>
      </c>
      <c r="Q107" s="176">
        <v>35</v>
      </c>
      <c r="R107" s="176" t="s">
        <v>83</v>
      </c>
      <c r="S107" s="177" t="s">
        <v>66</v>
      </c>
      <c r="T107" s="176">
        <v>70</v>
      </c>
      <c r="U107" s="176" t="s">
        <v>95</v>
      </c>
      <c r="V107" s="177"/>
      <c r="W107" s="136">
        <f t="shared" si="33"/>
        <v>52.5</v>
      </c>
      <c r="X107" s="89"/>
      <c r="Y107" s="89"/>
      <c r="Z107" s="89"/>
      <c r="AA107" s="89"/>
      <c r="AB107" s="89"/>
      <c r="AC107" s="89"/>
      <c r="AD107" s="136"/>
      <c r="AE107" s="93"/>
      <c r="AF107" s="93"/>
      <c r="AG107" s="93"/>
      <c r="AH107" s="93"/>
      <c r="AI107" s="93"/>
      <c r="AJ107" s="93"/>
      <c r="AK107" s="178"/>
      <c r="AL107" s="128"/>
      <c r="AM107" s="128"/>
      <c r="AN107" s="128"/>
      <c r="AO107" s="128"/>
      <c r="AP107" s="128"/>
      <c r="AQ107" s="128"/>
      <c r="AR107" s="128"/>
      <c r="AS107" s="90">
        <v>20</v>
      </c>
      <c r="AT107" s="89"/>
      <c r="AU107" s="89"/>
      <c r="AV107" s="89"/>
      <c r="AW107" s="89"/>
      <c r="AX107" s="89"/>
      <c r="AY107" s="136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218"/>
      <c r="BM107" s="248"/>
      <c r="BN107" s="248"/>
      <c r="BO107" s="248"/>
      <c r="BP107" s="248"/>
      <c r="BQ107" s="248"/>
      <c r="BR107" s="248"/>
      <c r="BS107" s="248"/>
      <c r="BT107" s="248"/>
      <c r="BU107" s="248"/>
      <c r="BV107" s="248"/>
      <c r="BW107" s="248"/>
      <c r="BX107" s="248"/>
      <c r="BY107" s="248"/>
      <c r="BZ107" s="248"/>
      <c r="CA107" s="295"/>
      <c r="CB107" s="168"/>
      <c r="CC107" s="168"/>
      <c r="CD107" s="90"/>
      <c r="CE107" s="90">
        <v>7</v>
      </c>
      <c r="CF107" s="90">
        <v>7</v>
      </c>
      <c r="CG107" s="90">
        <v>7</v>
      </c>
      <c r="CH107" s="168">
        <v>90</v>
      </c>
      <c r="CI107" s="168" t="s">
        <v>364</v>
      </c>
      <c r="CJ107" s="168">
        <v>40</v>
      </c>
      <c r="CK107" s="168" t="s">
        <v>70</v>
      </c>
      <c r="CL107" s="89">
        <f t="shared" ref="CL107:CL109" si="37">AVERAGE(CH107,CJ107)</f>
        <v>65</v>
      </c>
      <c r="CM107" s="89"/>
      <c r="CN107" s="89"/>
      <c r="CO107" s="89"/>
      <c r="CP107" s="89"/>
      <c r="CQ107" s="89"/>
      <c r="CR107" s="89"/>
      <c r="CS107" s="89"/>
      <c r="CT107" s="89"/>
      <c r="CU107" s="89"/>
      <c r="CV107" s="93"/>
      <c r="CW107" s="93"/>
      <c r="CX107" s="93"/>
      <c r="CY107" s="93"/>
      <c r="CZ107" s="93"/>
      <c r="DA107" s="93"/>
      <c r="DB107" s="93"/>
      <c r="DC107" s="93"/>
      <c r="DD107" s="93"/>
      <c r="DE107" s="93"/>
      <c r="DF107" s="93"/>
      <c r="DG107" s="93"/>
      <c r="DH107" s="89"/>
      <c r="DI107" s="93"/>
      <c r="DJ107" s="93"/>
      <c r="DK107" s="93"/>
      <c r="DL107" s="93"/>
      <c r="DM107" s="93"/>
      <c r="DN107" s="93"/>
      <c r="DO107" s="93"/>
      <c r="DP107" s="93"/>
      <c r="DQ107" s="93"/>
      <c r="DR107" s="93"/>
      <c r="DS107" s="89"/>
      <c r="DT107" s="180">
        <f t="shared" si="30"/>
        <v>56.428571428571431</v>
      </c>
    </row>
    <row r="108" spans="1:124" ht="15.75" customHeight="1" x14ac:dyDescent="0.35">
      <c r="A108" t="s">
        <v>81</v>
      </c>
      <c r="B108">
        <v>588</v>
      </c>
      <c r="C108" s="165">
        <v>588</v>
      </c>
      <c r="D108" s="148" t="s">
        <v>365</v>
      </c>
      <c r="E108" s="129" t="s">
        <v>73</v>
      </c>
      <c r="F108" s="130" t="s">
        <v>358</v>
      </c>
      <c r="G108" s="90">
        <v>50</v>
      </c>
      <c r="H108" s="90" t="s">
        <v>65</v>
      </c>
      <c r="I108" s="89" t="s">
        <v>366</v>
      </c>
      <c r="J108" s="90">
        <v>10</v>
      </c>
      <c r="K108" s="90" t="s">
        <v>83</v>
      </c>
      <c r="L108" s="89"/>
      <c r="M108" s="175">
        <v>20</v>
      </c>
      <c r="N108" s="174" t="s">
        <v>83</v>
      </c>
      <c r="O108" s="169" t="s">
        <v>64</v>
      </c>
      <c r="P108" s="136">
        <v>15</v>
      </c>
      <c r="Q108" s="176">
        <v>90</v>
      </c>
      <c r="R108" s="176" t="s">
        <v>95</v>
      </c>
      <c r="S108" s="177" t="s">
        <v>367</v>
      </c>
      <c r="T108" s="176">
        <v>35</v>
      </c>
      <c r="U108" s="176" t="s">
        <v>68</v>
      </c>
      <c r="V108" s="177" t="s">
        <v>368</v>
      </c>
      <c r="W108" s="136">
        <f t="shared" si="33"/>
        <v>62.5</v>
      </c>
      <c r="X108" s="89">
        <v>60</v>
      </c>
      <c r="Y108" s="89" t="s">
        <v>68</v>
      </c>
      <c r="Z108" s="89" t="s">
        <v>67</v>
      </c>
      <c r="AA108" s="89">
        <v>80</v>
      </c>
      <c r="AB108" s="89" t="s">
        <v>95</v>
      </c>
      <c r="AC108" s="89" t="s">
        <v>104</v>
      </c>
      <c r="AD108" s="136">
        <f t="shared" ref="AD108:AD133" si="38">AVERAGE(X108,AA108)</f>
        <v>70</v>
      </c>
      <c r="AE108" s="93"/>
      <c r="AF108" s="93"/>
      <c r="AG108" s="93"/>
      <c r="AH108" s="93"/>
      <c r="AI108" s="93"/>
      <c r="AJ108" s="93"/>
      <c r="AK108" s="178"/>
      <c r="AL108" s="128"/>
      <c r="AM108" s="128"/>
      <c r="AN108" s="128"/>
      <c r="AO108" s="128"/>
      <c r="AP108" s="128"/>
      <c r="AQ108" s="128"/>
      <c r="AR108" s="128"/>
      <c r="AS108" s="89"/>
      <c r="AT108" s="90" t="s">
        <v>68</v>
      </c>
      <c r="AU108" s="90"/>
      <c r="AV108" s="90">
        <v>10</v>
      </c>
      <c r="AW108" s="90" t="s">
        <v>95</v>
      </c>
      <c r="AX108" s="90"/>
      <c r="AY108" s="136">
        <f t="shared" ref="AY108:AY133" si="39">AVERAGE(AS109,AV108)</f>
        <v>10</v>
      </c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218"/>
      <c r="BM108" s="248"/>
      <c r="BN108" s="248"/>
      <c r="BO108" s="248"/>
      <c r="BP108" s="248"/>
      <c r="BQ108" s="248"/>
      <c r="BR108" s="248"/>
      <c r="BS108" s="248"/>
      <c r="BT108" s="248"/>
      <c r="BU108" s="248"/>
      <c r="BV108" s="248"/>
      <c r="BW108" s="248"/>
      <c r="BX108" s="248"/>
      <c r="BY108" s="248"/>
      <c r="BZ108" s="248"/>
      <c r="CA108" s="295"/>
      <c r="CB108" s="168"/>
      <c r="CC108" s="168"/>
      <c r="CD108" s="90"/>
      <c r="CE108" s="90">
        <v>3</v>
      </c>
      <c r="CF108" s="90">
        <v>0</v>
      </c>
      <c r="CG108" s="90">
        <v>1.5</v>
      </c>
      <c r="CH108" s="168" t="s">
        <v>89</v>
      </c>
      <c r="CI108" s="168" t="s">
        <v>70</v>
      </c>
      <c r="CJ108" s="90">
        <v>70</v>
      </c>
      <c r="CK108" s="168" t="s">
        <v>70</v>
      </c>
      <c r="CL108" s="89">
        <f t="shared" si="37"/>
        <v>70</v>
      </c>
      <c r="CM108" s="179">
        <v>40</v>
      </c>
      <c r="CN108" s="177" t="s">
        <v>71</v>
      </c>
      <c r="CO108" s="177">
        <v>39</v>
      </c>
      <c r="CP108" s="177"/>
      <c r="CQ108" s="179">
        <v>30</v>
      </c>
      <c r="CR108" s="177" t="s">
        <v>71</v>
      </c>
      <c r="CS108" s="177">
        <v>31</v>
      </c>
      <c r="CT108" s="177"/>
      <c r="CU108" s="89">
        <f t="shared" ref="CU108:CU133" si="40">AVERAGE(CM108,CQ108)</f>
        <v>35</v>
      </c>
      <c r="CV108" s="93"/>
      <c r="CW108" s="93"/>
      <c r="CX108" s="93"/>
      <c r="CY108" s="93"/>
      <c r="CZ108" s="93"/>
      <c r="DA108" s="93"/>
      <c r="DB108" s="93"/>
      <c r="DC108" s="93"/>
      <c r="DD108" s="93"/>
      <c r="DE108" s="93"/>
      <c r="DF108" s="93"/>
      <c r="DG108" s="93"/>
      <c r="DH108" s="89"/>
      <c r="DI108" s="93"/>
      <c r="DJ108" s="93"/>
      <c r="DK108" s="93"/>
      <c r="DL108" s="93"/>
      <c r="DM108" s="93"/>
      <c r="DN108" s="93"/>
      <c r="DO108" s="93"/>
      <c r="DP108" s="93"/>
      <c r="DQ108" s="93"/>
      <c r="DR108" s="93"/>
      <c r="DS108" s="89"/>
      <c r="DT108" s="180">
        <f t="shared" si="30"/>
        <v>45.090909090909093</v>
      </c>
    </row>
    <row r="109" spans="1:124" ht="15.75" customHeight="1" x14ac:dyDescent="0.35">
      <c r="A109" t="s">
        <v>81</v>
      </c>
      <c r="B109">
        <v>593</v>
      </c>
      <c r="C109" s="165">
        <v>593</v>
      </c>
      <c r="D109" s="148" t="s">
        <v>369</v>
      </c>
      <c r="E109" s="129" t="s">
        <v>73</v>
      </c>
      <c r="F109" s="130" t="s">
        <v>358</v>
      </c>
      <c r="G109" s="90">
        <v>45</v>
      </c>
      <c r="H109" s="90" t="s">
        <v>83</v>
      </c>
      <c r="I109" s="89" t="s">
        <v>370</v>
      </c>
      <c r="J109" s="90">
        <v>15</v>
      </c>
      <c r="K109" s="90" t="s">
        <v>69</v>
      </c>
      <c r="L109" s="89"/>
      <c r="M109" s="175">
        <v>5</v>
      </c>
      <c r="N109" s="174" t="s">
        <v>69</v>
      </c>
      <c r="O109" s="169"/>
      <c r="P109" s="136">
        <v>10</v>
      </c>
      <c r="Q109" s="176">
        <v>5</v>
      </c>
      <c r="R109" s="176" t="s">
        <v>63</v>
      </c>
      <c r="S109" s="177"/>
      <c r="T109" s="176">
        <v>30</v>
      </c>
      <c r="U109" s="176" t="s">
        <v>83</v>
      </c>
      <c r="V109" s="177"/>
      <c r="W109" s="136">
        <f t="shared" si="33"/>
        <v>17.5</v>
      </c>
      <c r="X109" s="89">
        <v>10</v>
      </c>
      <c r="Y109" s="89" t="s">
        <v>69</v>
      </c>
      <c r="Z109" s="89" t="s">
        <v>67</v>
      </c>
      <c r="AA109" s="89">
        <v>15</v>
      </c>
      <c r="AB109" s="89" t="s">
        <v>83</v>
      </c>
      <c r="AC109" s="89" t="s">
        <v>67</v>
      </c>
      <c r="AD109" s="136">
        <f t="shared" si="38"/>
        <v>12.5</v>
      </c>
      <c r="AE109" s="151">
        <v>35</v>
      </c>
      <c r="AF109" s="155" t="s">
        <v>95</v>
      </c>
      <c r="AG109" s="153"/>
      <c r="AH109" s="151">
        <v>35</v>
      </c>
      <c r="AI109" s="154" t="s">
        <v>95</v>
      </c>
      <c r="AJ109" s="154"/>
      <c r="AK109" s="178">
        <f t="shared" si="25"/>
        <v>35</v>
      </c>
      <c r="AL109" s="239">
        <v>50</v>
      </c>
      <c r="AM109" s="239" t="s">
        <v>68</v>
      </c>
      <c r="AN109" s="239"/>
      <c r="AO109" s="239">
        <v>70</v>
      </c>
      <c r="AP109" s="239" t="s">
        <v>95</v>
      </c>
      <c r="AQ109" s="239"/>
      <c r="AR109" s="128">
        <f t="shared" si="26"/>
        <v>60</v>
      </c>
      <c r="AS109" s="90">
        <v>10</v>
      </c>
      <c r="AT109" s="90" t="s">
        <v>68</v>
      </c>
      <c r="AU109" s="90"/>
      <c r="AV109" s="90"/>
      <c r="AW109" s="90"/>
      <c r="AX109" s="90" t="s">
        <v>195</v>
      </c>
      <c r="AY109" s="136">
        <f t="shared" si="39"/>
        <v>20</v>
      </c>
      <c r="AZ109" s="208" t="s">
        <v>122</v>
      </c>
      <c r="BA109" s="208" t="s">
        <v>122</v>
      </c>
      <c r="BB109" s="208" t="s">
        <v>122</v>
      </c>
      <c r="BC109" s="208"/>
      <c r="BD109" s="208" t="s">
        <v>122</v>
      </c>
      <c r="BE109" s="208"/>
      <c r="BF109" s="207">
        <v>65</v>
      </c>
      <c r="BG109" s="208">
        <v>25</v>
      </c>
      <c r="BH109" s="208">
        <v>25</v>
      </c>
      <c r="BI109" s="208"/>
      <c r="BJ109" s="208" t="s">
        <v>71</v>
      </c>
      <c r="BK109" s="208" t="s">
        <v>99</v>
      </c>
      <c r="BL109" s="218">
        <f t="shared" si="27"/>
        <v>25</v>
      </c>
      <c r="BM109" s="242">
        <v>56</v>
      </c>
      <c r="BN109" s="242">
        <v>5</v>
      </c>
      <c r="BO109" s="242" t="s">
        <v>68</v>
      </c>
      <c r="BP109" s="242" t="s">
        <v>71</v>
      </c>
      <c r="BQ109" s="242" t="s">
        <v>66</v>
      </c>
      <c r="BR109" s="242">
        <v>65</v>
      </c>
      <c r="BS109" s="242" t="s">
        <v>951</v>
      </c>
      <c r="BT109" s="242">
        <v>53</v>
      </c>
      <c r="BU109" s="242">
        <v>10</v>
      </c>
      <c r="BV109" s="242" t="s">
        <v>68</v>
      </c>
      <c r="BW109" s="242" t="s">
        <v>948</v>
      </c>
      <c r="BX109" s="242" t="s">
        <v>66</v>
      </c>
      <c r="BY109" s="242">
        <v>50</v>
      </c>
      <c r="BZ109" s="242"/>
      <c r="CA109" s="295">
        <f t="shared" si="28"/>
        <v>7.5</v>
      </c>
      <c r="CB109" s="168">
        <v>30</v>
      </c>
      <c r="CC109" s="168">
        <v>30</v>
      </c>
      <c r="CD109" s="90">
        <v>30</v>
      </c>
      <c r="CE109" s="90">
        <v>0</v>
      </c>
      <c r="CF109" s="90">
        <v>0</v>
      </c>
      <c r="CG109" s="90">
        <v>0</v>
      </c>
      <c r="CH109" s="168">
        <v>1</v>
      </c>
      <c r="CI109" s="168" t="s">
        <v>70</v>
      </c>
      <c r="CJ109" s="168">
        <v>30</v>
      </c>
      <c r="CK109" s="168" t="s">
        <v>331</v>
      </c>
      <c r="CL109" s="89">
        <f t="shared" si="37"/>
        <v>15.5</v>
      </c>
      <c r="CM109" s="179">
        <v>20</v>
      </c>
      <c r="CN109" s="177" t="s">
        <v>71</v>
      </c>
      <c r="CO109" s="177">
        <v>50</v>
      </c>
      <c r="CP109" s="177"/>
      <c r="CQ109" s="179">
        <v>10</v>
      </c>
      <c r="CR109" s="177" t="s">
        <v>71</v>
      </c>
      <c r="CS109" s="177">
        <v>42</v>
      </c>
      <c r="CT109" s="177"/>
      <c r="CU109" s="89">
        <f t="shared" si="40"/>
        <v>15</v>
      </c>
      <c r="CV109" s="199" t="s">
        <v>131</v>
      </c>
      <c r="CW109" s="204" t="s">
        <v>131</v>
      </c>
      <c r="CX109" s="204" t="s">
        <v>131</v>
      </c>
      <c r="CY109" s="204" t="s">
        <v>131</v>
      </c>
      <c r="CZ109" s="199" t="s">
        <v>131</v>
      </c>
      <c r="DA109" s="201" t="s">
        <v>800</v>
      </c>
      <c r="DB109" s="199" t="s">
        <v>781</v>
      </c>
      <c r="DC109" s="200">
        <v>10</v>
      </c>
      <c r="DD109" s="200" t="s">
        <v>769</v>
      </c>
      <c r="DE109" s="200">
        <v>34</v>
      </c>
      <c r="DF109" s="199" t="s">
        <v>783</v>
      </c>
      <c r="DG109" s="203" t="s">
        <v>801</v>
      </c>
      <c r="DH109" s="89">
        <f t="shared" si="29"/>
        <v>10</v>
      </c>
      <c r="DI109" s="241">
        <v>44407</v>
      </c>
      <c r="DJ109" s="242">
        <v>30</v>
      </c>
      <c r="DK109" s="242" t="s">
        <v>769</v>
      </c>
      <c r="DL109" s="242">
        <v>72</v>
      </c>
      <c r="DM109" s="243"/>
      <c r="DN109" s="241">
        <v>44407</v>
      </c>
      <c r="DO109" s="242">
        <v>40</v>
      </c>
      <c r="DP109" s="242" t="s">
        <v>769</v>
      </c>
      <c r="DQ109" s="242">
        <v>56</v>
      </c>
      <c r="DR109" s="128" t="s">
        <v>841</v>
      </c>
      <c r="DS109" s="89">
        <f t="shared" si="36"/>
        <v>35</v>
      </c>
      <c r="DT109" s="180">
        <f t="shared" si="30"/>
        <v>24.916666666666668</v>
      </c>
    </row>
    <row r="110" spans="1:124" ht="15.75" customHeight="1" x14ac:dyDescent="0.35">
      <c r="A110" t="s">
        <v>81</v>
      </c>
      <c r="B110">
        <v>594</v>
      </c>
      <c r="C110" s="165">
        <v>594</v>
      </c>
      <c r="D110" s="148" t="s">
        <v>371</v>
      </c>
      <c r="E110" s="129" t="s">
        <v>73</v>
      </c>
      <c r="F110" s="130" t="s">
        <v>358</v>
      </c>
      <c r="G110" s="90"/>
      <c r="H110" s="90"/>
      <c r="I110" s="89" t="s">
        <v>141</v>
      </c>
      <c r="J110" s="90">
        <v>10</v>
      </c>
      <c r="K110" s="90" t="s">
        <v>69</v>
      </c>
      <c r="L110" s="89"/>
      <c r="M110" s="175">
        <v>20</v>
      </c>
      <c r="N110" s="174" t="s">
        <v>83</v>
      </c>
      <c r="O110" s="169"/>
      <c r="P110" s="136">
        <v>15</v>
      </c>
      <c r="Q110" s="176">
        <v>15</v>
      </c>
      <c r="R110" s="176" t="s">
        <v>69</v>
      </c>
      <c r="S110" s="177"/>
      <c r="T110" s="176">
        <v>1</v>
      </c>
      <c r="U110" s="176" t="s">
        <v>63</v>
      </c>
      <c r="V110" s="177"/>
      <c r="W110" s="136">
        <f t="shared" si="33"/>
        <v>8</v>
      </c>
      <c r="X110" s="89">
        <v>10</v>
      </c>
      <c r="Y110" s="89" t="s">
        <v>69</v>
      </c>
      <c r="Z110" s="89" t="s">
        <v>77</v>
      </c>
      <c r="AA110" s="181">
        <v>25</v>
      </c>
      <c r="AB110" s="89" t="s">
        <v>69</v>
      </c>
      <c r="AC110" s="89"/>
      <c r="AD110" s="136">
        <f t="shared" si="38"/>
        <v>17.5</v>
      </c>
      <c r="AE110" s="151">
        <v>15</v>
      </c>
      <c r="AF110" s="152" t="s">
        <v>69</v>
      </c>
      <c r="AG110" s="153"/>
      <c r="AH110" s="151">
        <v>25</v>
      </c>
      <c r="AI110" s="154" t="s">
        <v>69</v>
      </c>
      <c r="AJ110" s="154"/>
      <c r="AK110" s="178">
        <f t="shared" si="25"/>
        <v>20</v>
      </c>
      <c r="AL110" s="239">
        <v>10</v>
      </c>
      <c r="AM110" s="239" t="s">
        <v>83</v>
      </c>
      <c r="AN110" s="239"/>
      <c r="AO110" s="239">
        <v>10</v>
      </c>
      <c r="AP110" s="239" t="s">
        <v>83</v>
      </c>
      <c r="AQ110" s="239"/>
      <c r="AR110" s="128">
        <f t="shared" si="26"/>
        <v>10</v>
      </c>
      <c r="AS110" s="90">
        <v>20</v>
      </c>
      <c r="AT110" s="90" t="s">
        <v>69</v>
      </c>
      <c r="AU110" s="90"/>
      <c r="AV110" s="90">
        <v>10</v>
      </c>
      <c r="AW110" s="90" t="s">
        <v>69</v>
      </c>
      <c r="AX110" s="90"/>
      <c r="AY110" s="136">
        <f t="shared" si="39"/>
        <v>10</v>
      </c>
      <c r="AZ110" s="208" t="s">
        <v>122</v>
      </c>
      <c r="BA110" s="208" t="s">
        <v>122</v>
      </c>
      <c r="BB110" s="208" t="s">
        <v>122</v>
      </c>
      <c r="BC110" s="208"/>
      <c r="BD110" s="208" t="s">
        <v>122</v>
      </c>
      <c r="BE110" s="208"/>
      <c r="BF110" s="207">
        <v>53</v>
      </c>
      <c r="BG110" s="208">
        <v>20</v>
      </c>
      <c r="BH110" s="208">
        <v>40</v>
      </c>
      <c r="BI110" s="208" t="s">
        <v>63</v>
      </c>
      <c r="BJ110" s="208" t="s">
        <v>71</v>
      </c>
      <c r="BK110" s="208"/>
      <c r="BL110" s="218">
        <f t="shared" si="27"/>
        <v>40</v>
      </c>
      <c r="BM110" s="242">
        <v>47</v>
      </c>
      <c r="BN110" s="242">
        <v>0</v>
      </c>
      <c r="BO110" s="242"/>
      <c r="BP110" s="242" t="s">
        <v>948</v>
      </c>
      <c r="BQ110" s="242">
        <v>82</v>
      </c>
      <c r="BR110" s="242">
        <v>58</v>
      </c>
      <c r="BS110" s="242"/>
      <c r="BT110" s="242">
        <v>50</v>
      </c>
      <c r="BU110" s="242">
        <v>10</v>
      </c>
      <c r="BV110" s="242" t="s">
        <v>68</v>
      </c>
      <c r="BW110" s="242" t="s">
        <v>106</v>
      </c>
      <c r="BX110" s="242">
        <v>81</v>
      </c>
      <c r="BY110" s="242">
        <v>63</v>
      </c>
      <c r="BZ110" s="242"/>
      <c r="CA110" s="295">
        <f t="shared" si="28"/>
        <v>5</v>
      </c>
      <c r="CB110" s="168"/>
      <c r="CC110" s="168"/>
      <c r="CD110" s="90"/>
      <c r="CE110" s="90">
        <v>0</v>
      </c>
      <c r="CF110" s="90">
        <v>3</v>
      </c>
      <c r="CG110" s="90">
        <v>1.5</v>
      </c>
      <c r="CH110" s="168" t="s">
        <v>89</v>
      </c>
      <c r="CI110" s="168" t="s">
        <v>70</v>
      </c>
      <c r="CJ110" s="168" t="s">
        <v>89</v>
      </c>
      <c r="CK110" s="168" t="s">
        <v>70</v>
      </c>
      <c r="CL110" s="89"/>
      <c r="CM110" s="179">
        <v>5</v>
      </c>
      <c r="CN110" s="177" t="s">
        <v>71</v>
      </c>
      <c r="CO110" s="177">
        <v>58</v>
      </c>
      <c r="CP110" s="177"/>
      <c r="CQ110" s="179">
        <v>10</v>
      </c>
      <c r="CR110" s="177" t="s">
        <v>71</v>
      </c>
      <c r="CS110" s="177">
        <v>51</v>
      </c>
      <c r="CT110" s="177"/>
      <c r="CU110" s="89">
        <f t="shared" si="40"/>
        <v>7.5</v>
      </c>
      <c r="CV110" s="199" t="s">
        <v>777</v>
      </c>
      <c r="CW110" s="200">
        <v>0</v>
      </c>
      <c r="CX110" s="200" t="s">
        <v>769</v>
      </c>
      <c r="CY110" s="200">
        <v>30</v>
      </c>
      <c r="CZ110" s="199" t="s">
        <v>783</v>
      </c>
      <c r="DA110" s="201" t="s">
        <v>787</v>
      </c>
      <c r="DB110" s="199" t="s">
        <v>776</v>
      </c>
      <c r="DC110" s="200" t="s">
        <v>131</v>
      </c>
      <c r="DD110" s="200" t="s">
        <v>769</v>
      </c>
      <c r="DE110" s="200">
        <v>30</v>
      </c>
      <c r="DF110" s="199">
        <v>43930</v>
      </c>
      <c r="DG110" s="203" t="s">
        <v>786</v>
      </c>
      <c r="DH110" s="89">
        <f t="shared" si="29"/>
        <v>0</v>
      </c>
      <c r="DI110" s="241">
        <v>44400</v>
      </c>
      <c r="DJ110" s="242">
        <v>40</v>
      </c>
      <c r="DK110" s="242" t="s">
        <v>769</v>
      </c>
      <c r="DL110" s="242">
        <v>54</v>
      </c>
      <c r="DM110" s="243"/>
      <c r="DN110" s="241">
        <v>44396</v>
      </c>
      <c r="DO110" s="242">
        <v>20</v>
      </c>
      <c r="DP110" s="242" t="s">
        <v>769</v>
      </c>
      <c r="DQ110" s="242">
        <v>65</v>
      </c>
      <c r="DR110" s="128"/>
      <c r="DS110" s="89">
        <f t="shared" si="36"/>
        <v>30</v>
      </c>
      <c r="DT110" s="180">
        <f t="shared" si="30"/>
        <v>16.850000000000001</v>
      </c>
    </row>
    <row r="111" spans="1:124" ht="15.75" customHeight="1" x14ac:dyDescent="0.35">
      <c r="A111" t="s">
        <v>81</v>
      </c>
      <c r="B111">
        <v>596</v>
      </c>
      <c r="C111" s="165">
        <v>596</v>
      </c>
      <c r="D111" s="148" t="s">
        <v>372</v>
      </c>
      <c r="E111" s="129" t="s">
        <v>73</v>
      </c>
      <c r="F111" s="130" t="s">
        <v>358</v>
      </c>
      <c r="G111" s="90"/>
      <c r="H111" s="90"/>
      <c r="I111" s="89" t="s">
        <v>141</v>
      </c>
      <c r="J111" s="90">
        <v>15</v>
      </c>
      <c r="K111" s="174" t="s">
        <v>83</v>
      </c>
      <c r="L111" s="169" t="s">
        <v>103</v>
      </c>
      <c r="M111" s="175">
        <v>40</v>
      </c>
      <c r="N111" s="174" t="s">
        <v>68</v>
      </c>
      <c r="O111" s="169" t="s">
        <v>373</v>
      </c>
      <c r="P111" s="136">
        <v>27.5</v>
      </c>
      <c r="Q111" s="176">
        <v>40</v>
      </c>
      <c r="R111" s="176" t="s">
        <v>95</v>
      </c>
      <c r="S111" s="177" t="s">
        <v>374</v>
      </c>
      <c r="T111" s="183" t="s">
        <v>375</v>
      </c>
      <c r="U111" s="176" t="s">
        <v>375</v>
      </c>
      <c r="V111" s="177" t="s">
        <v>151</v>
      </c>
      <c r="W111" s="136">
        <f t="shared" si="33"/>
        <v>40</v>
      </c>
      <c r="X111" s="89">
        <v>30</v>
      </c>
      <c r="Y111" s="89" t="s">
        <v>83</v>
      </c>
      <c r="Z111" s="89" t="s">
        <v>376</v>
      </c>
      <c r="AA111" s="89">
        <v>55</v>
      </c>
      <c r="AB111" s="89" t="s">
        <v>83</v>
      </c>
      <c r="AC111" s="89"/>
      <c r="AD111" s="136">
        <f t="shared" si="38"/>
        <v>42.5</v>
      </c>
      <c r="AE111" s="93"/>
      <c r="AF111" s="93"/>
      <c r="AG111" s="93"/>
      <c r="AH111" s="93"/>
      <c r="AI111" s="93"/>
      <c r="AJ111" s="93"/>
      <c r="AK111" s="178"/>
      <c r="AL111" s="128"/>
      <c r="AM111" s="128"/>
      <c r="AN111" s="128"/>
      <c r="AO111" s="128"/>
      <c r="AP111" s="128"/>
      <c r="AQ111" s="128"/>
      <c r="AR111" s="128"/>
      <c r="AS111" s="90">
        <v>10</v>
      </c>
      <c r="AT111" s="90" t="s">
        <v>63</v>
      </c>
      <c r="AU111" s="90"/>
      <c r="AV111" s="90">
        <v>20</v>
      </c>
      <c r="AW111" s="90" t="s">
        <v>68</v>
      </c>
      <c r="AX111" s="90"/>
      <c r="AY111" s="136">
        <f t="shared" si="39"/>
        <v>10.5</v>
      </c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218"/>
      <c r="BM111" s="248"/>
      <c r="BN111" s="248"/>
      <c r="BO111" s="248"/>
      <c r="BP111" s="248"/>
      <c r="BQ111" s="248"/>
      <c r="BR111" s="248"/>
      <c r="BS111" s="248"/>
      <c r="BT111" s="248"/>
      <c r="BU111" s="248"/>
      <c r="BV111" s="248"/>
      <c r="BW111" s="248"/>
      <c r="BX111" s="248"/>
      <c r="BY111" s="248"/>
      <c r="BZ111" s="248"/>
      <c r="CA111" s="295"/>
      <c r="CB111" s="168"/>
      <c r="CC111" s="168"/>
      <c r="CD111" s="90"/>
      <c r="CE111" s="90">
        <v>3</v>
      </c>
      <c r="CF111" s="90">
        <v>2</v>
      </c>
      <c r="CG111" s="90">
        <v>2.5</v>
      </c>
      <c r="CH111" s="168" t="s">
        <v>89</v>
      </c>
      <c r="CI111" s="168" t="s">
        <v>70</v>
      </c>
      <c r="CJ111" s="90" t="s">
        <v>89</v>
      </c>
      <c r="CK111" s="168" t="s">
        <v>70</v>
      </c>
      <c r="CL111" s="89"/>
      <c r="CM111" s="179">
        <v>30</v>
      </c>
      <c r="CN111" s="177" t="s">
        <v>71</v>
      </c>
      <c r="CO111" s="177">
        <v>42</v>
      </c>
      <c r="CP111" s="177"/>
      <c r="CQ111" s="179">
        <v>50</v>
      </c>
      <c r="CR111" s="177" t="s">
        <v>71</v>
      </c>
      <c r="CS111" s="177">
        <v>23</v>
      </c>
      <c r="CT111" s="177"/>
      <c r="CU111" s="89">
        <f t="shared" si="40"/>
        <v>40</v>
      </c>
      <c r="CV111" s="93"/>
      <c r="CW111" s="93"/>
      <c r="CX111" s="93"/>
      <c r="CY111" s="93"/>
      <c r="CZ111" s="93"/>
      <c r="DA111" s="93"/>
      <c r="DB111" s="93"/>
      <c r="DC111" s="93"/>
      <c r="DD111" s="93"/>
      <c r="DE111" s="93"/>
      <c r="DF111" s="93"/>
      <c r="DG111" s="93"/>
      <c r="DH111" s="89"/>
      <c r="DI111" s="93"/>
      <c r="DJ111" s="93"/>
      <c r="DK111" s="93"/>
      <c r="DL111" s="93"/>
      <c r="DM111" s="93"/>
      <c r="DN111" s="93"/>
      <c r="DO111" s="93"/>
      <c r="DP111" s="93"/>
      <c r="DQ111" s="93"/>
      <c r="DR111" s="93"/>
      <c r="DS111" s="89"/>
      <c r="DT111" s="180">
        <f t="shared" si="30"/>
        <v>29.222222222222221</v>
      </c>
    </row>
    <row r="112" spans="1:124" ht="15.75" customHeight="1" x14ac:dyDescent="0.35">
      <c r="A112" t="s">
        <v>81</v>
      </c>
      <c r="B112">
        <v>597</v>
      </c>
      <c r="C112" s="165">
        <v>597</v>
      </c>
      <c r="D112" s="148" t="s">
        <v>377</v>
      </c>
      <c r="E112" s="129" t="s">
        <v>73</v>
      </c>
      <c r="F112" s="130" t="s">
        <v>358</v>
      </c>
      <c r="G112" s="90">
        <v>5</v>
      </c>
      <c r="H112" s="90" t="s">
        <v>69</v>
      </c>
      <c r="I112" s="89" t="s">
        <v>378</v>
      </c>
      <c r="J112" s="90"/>
      <c r="K112" s="90"/>
      <c r="L112" s="89" t="s">
        <v>103</v>
      </c>
      <c r="M112" s="175">
        <v>30</v>
      </c>
      <c r="N112" s="174" t="s">
        <v>83</v>
      </c>
      <c r="O112" s="169" t="s">
        <v>379</v>
      </c>
      <c r="P112" s="136">
        <v>15</v>
      </c>
      <c r="Q112" s="176">
        <v>65</v>
      </c>
      <c r="R112" s="176" t="s">
        <v>95</v>
      </c>
      <c r="S112" s="177"/>
      <c r="T112" s="176">
        <v>70</v>
      </c>
      <c r="U112" s="176" t="s">
        <v>95</v>
      </c>
      <c r="V112" s="177" t="s">
        <v>367</v>
      </c>
      <c r="W112" s="136">
        <f t="shared" si="33"/>
        <v>67.5</v>
      </c>
      <c r="X112" s="89">
        <v>70</v>
      </c>
      <c r="Y112" s="89" t="s">
        <v>95</v>
      </c>
      <c r="Z112" s="89" t="s">
        <v>67</v>
      </c>
      <c r="AA112" s="89">
        <v>65</v>
      </c>
      <c r="AB112" s="89" t="s">
        <v>95</v>
      </c>
      <c r="AC112" s="89" t="s">
        <v>104</v>
      </c>
      <c r="AD112" s="136">
        <f t="shared" si="38"/>
        <v>67.5</v>
      </c>
      <c r="AE112" s="151">
        <v>10</v>
      </c>
      <c r="AF112" s="152" t="s">
        <v>69</v>
      </c>
      <c r="AG112" s="153"/>
      <c r="AH112" s="151">
        <v>35</v>
      </c>
      <c r="AI112" s="154" t="s">
        <v>68</v>
      </c>
      <c r="AJ112" s="154"/>
      <c r="AK112" s="178">
        <f t="shared" si="25"/>
        <v>22.5</v>
      </c>
      <c r="AL112" s="239">
        <v>70</v>
      </c>
      <c r="AM112" s="239" t="s">
        <v>95</v>
      </c>
      <c r="AN112" s="239"/>
      <c r="AO112" s="239">
        <v>70</v>
      </c>
      <c r="AP112" s="239" t="s">
        <v>95</v>
      </c>
      <c r="AQ112" s="239"/>
      <c r="AR112" s="128">
        <f t="shared" si="26"/>
        <v>70</v>
      </c>
      <c r="AS112" s="90">
        <v>1</v>
      </c>
      <c r="AT112" s="90" t="s">
        <v>68</v>
      </c>
      <c r="AU112" s="90"/>
      <c r="AV112" s="90">
        <v>5</v>
      </c>
      <c r="AW112" s="90" t="s">
        <v>69</v>
      </c>
      <c r="AX112" s="90"/>
      <c r="AY112" s="136">
        <f t="shared" si="39"/>
        <v>7.5</v>
      </c>
      <c r="AZ112" s="208" t="s">
        <v>122</v>
      </c>
      <c r="BA112" s="208" t="s">
        <v>122</v>
      </c>
      <c r="BB112" s="208" t="s">
        <v>122</v>
      </c>
      <c r="BC112" s="208"/>
      <c r="BD112" s="208" t="s">
        <v>122</v>
      </c>
      <c r="BE112" s="208"/>
      <c r="BF112" s="208" t="s">
        <v>122</v>
      </c>
      <c r="BG112" s="208" t="s">
        <v>122</v>
      </c>
      <c r="BH112" s="208" t="s">
        <v>122</v>
      </c>
      <c r="BI112" s="208"/>
      <c r="BJ112" s="208" t="s">
        <v>122</v>
      </c>
      <c r="BK112" s="208"/>
      <c r="BL112" s="218"/>
      <c r="BM112" s="242">
        <v>50</v>
      </c>
      <c r="BN112" s="242">
        <v>40</v>
      </c>
      <c r="BO112" s="242" t="s">
        <v>95</v>
      </c>
      <c r="BP112" s="242" t="s">
        <v>71</v>
      </c>
      <c r="BQ112" s="242">
        <v>82</v>
      </c>
      <c r="BR112" s="242">
        <v>56</v>
      </c>
      <c r="BS112" s="242"/>
      <c r="BT112" s="242">
        <v>52</v>
      </c>
      <c r="BU112" s="242">
        <v>5</v>
      </c>
      <c r="BV112" s="242" t="s">
        <v>69</v>
      </c>
      <c r="BW112" s="242" t="s">
        <v>71</v>
      </c>
      <c r="BX112" s="242">
        <v>88</v>
      </c>
      <c r="BY112" s="242">
        <v>65</v>
      </c>
      <c r="BZ112" s="242"/>
      <c r="CA112" s="295">
        <f t="shared" si="28"/>
        <v>22.5</v>
      </c>
      <c r="CB112" s="168"/>
      <c r="CC112" s="168"/>
      <c r="CD112" s="90"/>
      <c r="CE112" s="90">
        <v>0</v>
      </c>
      <c r="CF112" s="90">
        <v>3</v>
      </c>
      <c r="CG112" s="90">
        <v>1.5</v>
      </c>
      <c r="CH112" s="168" t="s">
        <v>131</v>
      </c>
      <c r="CI112" s="168" t="s">
        <v>131</v>
      </c>
      <c r="CJ112" s="168" t="s">
        <v>89</v>
      </c>
      <c r="CK112" s="168" t="s">
        <v>70</v>
      </c>
      <c r="CL112" s="89"/>
      <c r="CM112" s="179">
        <v>30</v>
      </c>
      <c r="CN112" s="177" t="s">
        <v>71</v>
      </c>
      <c r="CO112" s="177">
        <v>40</v>
      </c>
      <c r="CP112" s="177"/>
      <c r="CQ112" s="179">
        <v>30</v>
      </c>
      <c r="CR112" s="177" t="s">
        <v>71</v>
      </c>
      <c r="CS112" s="177">
        <v>40</v>
      </c>
      <c r="CT112" s="177"/>
      <c r="CU112" s="89">
        <f t="shared" si="40"/>
        <v>30</v>
      </c>
      <c r="CV112" s="199" t="s">
        <v>777</v>
      </c>
      <c r="CW112" s="200">
        <v>0</v>
      </c>
      <c r="CX112" s="200" t="s">
        <v>769</v>
      </c>
      <c r="CY112" s="200">
        <v>34</v>
      </c>
      <c r="CZ112" s="199" t="s">
        <v>783</v>
      </c>
      <c r="DA112" s="201" t="s">
        <v>786</v>
      </c>
      <c r="DB112" s="199" t="s">
        <v>788</v>
      </c>
      <c r="DC112" s="200">
        <v>10</v>
      </c>
      <c r="DD112" s="200" t="s">
        <v>769</v>
      </c>
      <c r="DE112" s="200">
        <v>40</v>
      </c>
      <c r="DF112" s="199" t="s">
        <v>770</v>
      </c>
      <c r="DG112" s="203" t="s">
        <v>786</v>
      </c>
      <c r="DH112" s="89">
        <f t="shared" si="29"/>
        <v>5</v>
      </c>
      <c r="DI112" s="241">
        <v>44405</v>
      </c>
      <c r="DJ112" s="242">
        <v>30</v>
      </c>
      <c r="DK112" s="242" t="s">
        <v>769</v>
      </c>
      <c r="DL112" s="242">
        <v>56</v>
      </c>
      <c r="DM112" s="243" t="s">
        <v>841</v>
      </c>
      <c r="DN112" s="241">
        <v>44398</v>
      </c>
      <c r="DO112" s="242">
        <v>50</v>
      </c>
      <c r="DP112" s="242" t="s">
        <v>769</v>
      </c>
      <c r="DQ112" s="242">
        <v>57</v>
      </c>
      <c r="DR112" s="128" t="s">
        <v>841</v>
      </c>
      <c r="DS112" s="89">
        <f t="shared" si="36"/>
        <v>40</v>
      </c>
      <c r="DT112" s="180">
        <f t="shared" si="30"/>
        <v>35.049999999999997</v>
      </c>
    </row>
    <row r="113" spans="1:124" ht="15.75" customHeight="1" x14ac:dyDescent="0.35">
      <c r="A113" t="s">
        <v>81</v>
      </c>
      <c r="B113">
        <v>598</v>
      </c>
      <c r="C113" s="165">
        <v>598</v>
      </c>
      <c r="D113" s="148" t="s">
        <v>380</v>
      </c>
      <c r="E113" s="129" t="s">
        <v>73</v>
      </c>
      <c r="F113" s="130" t="s">
        <v>358</v>
      </c>
      <c r="G113" s="90">
        <v>45</v>
      </c>
      <c r="H113" s="90" t="s">
        <v>83</v>
      </c>
      <c r="I113" s="89" t="s">
        <v>378</v>
      </c>
      <c r="J113" s="90">
        <v>20</v>
      </c>
      <c r="K113" s="90" t="s">
        <v>83</v>
      </c>
      <c r="L113" s="89"/>
      <c r="M113" s="175">
        <v>75</v>
      </c>
      <c r="N113" s="174" t="s">
        <v>95</v>
      </c>
      <c r="O113" s="169"/>
      <c r="P113" s="136">
        <v>47.5</v>
      </c>
      <c r="Q113" s="176">
        <v>5</v>
      </c>
      <c r="R113" s="176" t="s">
        <v>63</v>
      </c>
      <c r="S113" s="177" t="s">
        <v>67</v>
      </c>
      <c r="T113" s="176">
        <v>3</v>
      </c>
      <c r="U113" s="176" t="s">
        <v>63</v>
      </c>
      <c r="V113" s="177"/>
      <c r="W113" s="136">
        <f t="shared" si="33"/>
        <v>4</v>
      </c>
      <c r="X113" s="89">
        <v>20</v>
      </c>
      <c r="Y113" s="89" t="s">
        <v>83</v>
      </c>
      <c r="Z113" s="89"/>
      <c r="AA113" s="89">
        <v>15</v>
      </c>
      <c r="AB113" s="89" t="s">
        <v>69</v>
      </c>
      <c r="AC113" s="89"/>
      <c r="AD113" s="136">
        <f t="shared" si="38"/>
        <v>17.5</v>
      </c>
      <c r="AE113" s="93"/>
      <c r="AF113" s="93"/>
      <c r="AG113" s="93"/>
      <c r="AH113" s="93"/>
      <c r="AI113" s="93"/>
      <c r="AJ113" s="93"/>
      <c r="AK113" s="178"/>
      <c r="AL113" s="128"/>
      <c r="AM113" s="128"/>
      <c r="AN113" s="128"/>
      <c r="AO113" s="128"/>
      <c r="AP113" s="128"/>
      <c r="AQ113" s="128"/>
      <c r="AR113" s="128"/>
      <c r="AS113" s="90">
        <v>10</v>
      </c>
      <c r="AT113" s="90" t="s">
        <v>83</v>
      </c>
      <c r="AU113" s="90"/>
      <c r="AV113" s="90">
        <v>40</v>
      </c>
      <c r="AW113" s="90" t="s">
        <v>68</v>
      </c>
      <c r="AX113" s="90"/>
      <c r="AY113" s="136">
        <f t="shared" si="39"/>
        <v>30</v>
      </c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218"/>
      <c r="BM113" s="248"/>
      <c r="BN113" s="248"/>
      <c r="BO113" s="248"/>
      <c r="BP113" s="248"/>
      <c r="BQ113" s="248"/>
      <c r="BR113" s="248"/>
      <c r="BS113" s="248"/>
      <c r="BT113" s="248"/>
      <c r="BU113" s="248"/>
      <c r="BV113" s="248"/>
      <c r="BW113" s="248"/>
      <c r="BX113" s="248"/>
      <c r="BY113" s="248"/>
      <c r="BZ113" s="248"/>
      <c r="CA113" s="295"/>
      <c r="CB113" s="168"/>
      <c r="CC113" s="168"/>
      <c r="CD113" s="90"/>
      <c r="CE113" s="90">
        <v>0</v>
      </c>
      <c r="CF113" s="90">
        <v>0</v>
      </c>
      <c r="CG113" s="90">
        <v>0</v>
      </c>
      <c r="CH113" s="168" t="s">
        <v>89</v>
      </c>
      <c r="CI113" s="168" t="s">
        <v>70</v>
      </c>
      <c r="CJ113" s="90" t="s">
        <v>89</v>
      </c>
      <c r="CK113" s="168" t="s">
        <v>381</v>
      </c>
      <c r="CL113" s="89"/>
      <c r="CM113" s="179">
        <v>5</v>
      </c>
      <c r="CN113" s="177" t="s">
        <v>71</v>
      </c>
      <c r="CO113" s="177">
        <v>50</v>
      </c>
      <c r="CP113" s="177" t="s">
        <v>382</v>
      </c>
      <c r="CQ113" s="179">
        <v>5</v>
      </c>
      <c r="CR113" s="177" t="s">
        <v>71</v>
      </c>
      <c r="CS113" s="177">
        <v>40</v>
      </c>
      <c r="CT113" s="177"/>
      <c r="CU113" s="89">
        <f t="shared" si="40"/>
        <v>5</v>
      </c>
      <c r="CV113" s="93"/>
      <c r="CW113" s="93"/>
      <c r="CX113" s="93"/>
      <c r="CY113" s="93"/>
      <c r="CZ113" s="93"/>
      <c r="DA113" s="93"/>
      <c r="DB113" s="93"/>
      <c r="DC113" s="93"/>
      <c r="DD113" s="93"/>
      <c r="DE113" s="93"/>
      <c r="DF113" s="93"/>
      <c r="DG113" s="93"/>
      <c r="DH113" s="89"/>
      <c r="DI113" s="93"/>
      <c r="DJ113" s="93"/>
      <c r="DK113" s="93"/>
      <c r="DL113" s="93"/>
      <c r="DM113" s="93"/>
      <c r="DN113" s="93"/>
      <c r="DO113" s="93"/>
      <c r="DP113" s="93"/>
      <c r="DQ113" s="93"/>
      <c r="DR113" s="93"/>
      <c r="DS113" s="89"/>
      <c r="DT113" s="180">
        <f t="shared" si="30"/>
        <v>25.272727272727273</v>
      </c>
    </row>
    <row r="114" spans="1:124" ht="15.75" customHeight="1" x14ac:dyDescent="0.35">
      <c r="A114" t="s">
        <v>81</v>
      </c>
      <c r="B114">
        <v>599</v>
      </c>
      <c r="C114" s="165">
        <v>599</v>
      </c>
      <c r="D114" s="148" t="s">
        <v>383</v>
      </c>
      <c r="E114" s="129" t="s">
        <v>73</v>
      </c>
      <c r="F114" s="130" t="s">
        <v>358</v>
      </c>
      <c r="G114" s="90">
        <v>20</v>
      </c>
      <c r="H114" s="90" t="s">
        <v>83</v>
      </c>
      <c r="I114" s="89" t="s">
        <v>172</v>
      </c>
      <c r="J114" s="90">
        <v>0</v>
      </c>
      <c r="K114" s="90" t="s">
        <v>63</v>
      </c>
      <c r="L114" s="89"/>
      <c r="M114" s="175">
        <v>5</v>
      </c>
      <c r="N114" s="174" t="s">
        <v>63</v>
      </c>
      <c r="O114" s="169"/>
      <c r="P114" s="136">
        <v>2.5</v>
      </c>
      <c r="Q114" s="176">
        <v>0</v>
      </c>
      <c r="R114" s="176" t="s">
        <v>63</v>
      </c>
      <c r="S114" s="177"/>
      <c r="T114" s="176">
        <v>1</v>
      </c>
      <c r="U114" s="176" t="s">
        <v>63</v>
      </c>
      <c r="V114" s="177"/>
      <c r="W114" s="136">
        <f t="shared" si="33"/>
        <v>0.5</v>
      </c>
      <c r="X114" s="89">
        <v>5</v>
      </c>
      <c r="Y114" s="89" t="s">
        <v>69</v>
      </c>
      <c r="Z114" s="89" t="s">
        <v>67</v>
      </c>
      <c r="AA114" s="89">
        <v>1</v>
      </c>
      <c r="AB114" s="89" t="s">
        <v>63</v>
      </c>
      <c r="AC114" s="89" t="s">
        <v>67</v>
      </c>
      <c r="AD114" s="136">
        <f t="shared" si="38"/>
        <v>3</v>
      </c>
      <c r="AE114" s="151">
        <v>5</v>
      </c>
      <c r="AF114" s="155" t="s">
        <v>63</v>
      </c>
      <c r="AG114" s="153"/>
      <c r="AH114" s="151">
        <v>2</v>
      </c>
      <c r="AI114" s="152" t="s">
        <v>63</v>
      </c>
      <c r="AJ114" s="152"/>
      <c r="AK114" s="178">
        <f t="shared" si="25"/>
        <v>3.5</v>
      </c>
      <c r="AL114" s="239">
        <v>20</v>
      </c>
      <c r="AM114" s="239" t="s">
        <v>83</v>
      </c>
      <c r="AN114" s="239"/>
      <c r="AO114" s="239">
        <v>35</v>
      </c>
      <c r="AP114" s="239" t="s">
        <v>83</v>
      </c>
      <c r="AQ114" s="239"/>
      <c r="AR114" s="128">
        <f t="shared" si="26"/>
        <v>27.5</v>
      </c>
      <c r="AS114" s="90">
        <v>20</v>
      </c>
      <c r="AT114" s="90" t="s">
        <v>68</v>
      </c>
      <c r="AU114" s="90"/>
      <c r="AV114" s="90">
        <v>5</v>
      </c>
      <c r="AW114" s="90" t="s">
        <v>68</v>
      </c>
      <c r="AX114" s="90"/>
      <c r="AY114" s="136">
        <f t="shared" si="39"/>
        <v>5</v>
      </c>
      <c r="AZ114" s="207">
        <v>58</v>
      </c>
      <c r="BA114" s="208">
        <v>0</v>
      </c>
      <c r="BB114" s="208">
        <v>15</v>
      </c>
      <c r="BC114" s="208" t="s">
        <v>63</v>
      </c>
      <c r="BD114" s="208" t="s">
        <v>71</v>
      </c>
      <c r="BE114" s="208"/>
      <c r="BF114" s="207">
        <v>59</v>
      </c>
      <c r="BG114" s="208">
        <v>20</v>
      </c>
      <c r="BH114" s="208">
        <v>30</v>
      </c>
      <c r="BI114" s="208" t="s">
        <v>63</v>
      </c>
      <c r="BJ114" s="208" t="s">
        <v>71</v>
      </c>
      <c r="BK114" s="208"/>
      <c r="BL114" s="218">
        <f t="shared" si="27"/>
        <v>22.5</v>
      </c>
      <c r="BM114" s="242">
        <v>52</v>
      </c>
      <c r="BN114" s="242">
        <v>0</v>
      </c>
      <c r="BO114" s="242"/>
      <c r="BP114" s="242" t="s">
        <v>71</v>
      </c>
      <c r="BQ114" s="242">
        <v>85</v>
      </c>
      <c r="BR114" s="242">
        <v>68</v>
      </c>
      <c r="BS114" s="242"/>
      <c r="BT114" s="242">
        <v>51</v>
      </c>
      <c r="BU114" s="242">
        <v>0</v>
      </c>
      <c r="BV114" s="242"/>
      <c r="BW114" s="242" t="s">
        <v>71</v>
      </c>
      <c r="BX114" s="242">
        <v>76</v>
      </c>
      <c r="BY114" s="242">
        <v>51</v>
      </c>
      <c r="BZ114" s="242"/>
      <c r="CA114" s="295">
        <f t="shared" si="28"/>
        <v>0</v>
      </c>
      <c r="CB114" s="168">
        <v>0</v>
      </c>
      <c r="CC114" s="168">
        <v>0</v>
      </c>
      <c r="CD114" s="90">
        <v>0</v>
      </c>
      <c r="CE114" s="90">
        <v>0</v>
      </c>
      <c r="CF114" s="90">
        <v>0</v>
      </c>
      <c r="CG114" s="90">
        <v>0</v>
      </c>
      <c r="CH114" s="168" t="s">
        <v>89</v>
      </c>
      <c r="CI114" s="168" t="s">
        <v>70</v>
      </c>
      <c r="CJ114" s="168">
        <v>20</v>
      </c>
      <c r="CK114" s="168" t="s">
        <v>70</v>
      </c>
      <c r="CL114" s="89">
        <f>AVERAGE(CH114,CJ114)</f>
        <v>20</v>
      </c>
      <c r="CM114" s="179">
        <v>10</v>
      </c>
      <c r="CN114" s="177" t="s">
        <v>71</v>
      </c>
      <c r="CO114" s="177">
        <v>58</v>
      </c>
      <c r="CP114" s="177" t="s">
        <v>382</v>
      </c>
      <c r="CQ114" s="179">
        <v>0</v>
      </c>
      <c r="CR114" s="177" t="s">
        <v>71</v>
      </c>
      <c r="CS114" s="177">
        <v>60</v>
      </c>
      <c r="CT114" s="177"/>
      <c r="CU114" s="89">
        <f t="shared" si="40"/>
        <v>5</v>
      </c>
      <c r="CV114" s="199" t="s">
        <v>777</v>
      </c>
      <c r="CW114" s="200">
        <v>20</v>
      </c>
      <c r="CX114" s="200" t="s">
        <v>769</v>
      </c>
      <c r="CY114" s="200">
        <v>35</v>
      </c>
      <c r="CZ114" s="199" t="s">
        <v>770</v>
      </c>
      <c r="DA114" s="201" t="s">
        <v>795</v>
      </c>
      <c r="DB114" s="199" t="s">
        <v>776</v>
      </c>
      <c r="DC114" s="200">
        <v>5</v>
      </c>
      <c r="DD114" s="200" t="s">
        <v>769</v>
      </c>
      <c r="DE114" s="200">
        <v>37</v>
      </c>
      <c r="DF114" s="199" t="s">
        <v>770</v>
      </c>
      <c r="DG114" s="203" t="s">
        <v>802</v>
      </c>
      <c r="DH114" s="89">
        <f t="shared" si="29"/>
        <v>12.5</v>
      </c>
      <c r="DI114" s="241">
        <v>44405</v>
      </c>
      <c r="DJ114" s="242">
        <v>0</v>
      </c>
      <c r="DK114" s="242" t="s">
        <v>769</v>
      </c>
      <c r="DL114" s="242">
        <v>66</v>
      </c>
      <c r="DM114" s="243"/>
      <c r="DN114" s="241">
        <v>44405</v>
      </c>
      <c r="DO114" s="242">
        <v>5</v>
      </c>
      <c r="DP114" s="242" t="s">
        <v>769</v>
      </c>
      <c r="DQ114" s="242">
        <v>71</v>
      </c>
      <c r="DR114" s="128"/>
      <c r="DS114" s="89">
        <f t="shared" si="36"/>
        <v>2.5</v>
      </c>
      <c r="DT114" s="180">
        <f t="shared" si="30"/>
        <v>10.923076923076923</v>
      </c>
    </row>
    <row r="115" spans="1:124" ht="15.75" customHeight="1" x14ac:dyDescent="0.35">
      <c r="A115" t="s">
        <v>81</v>
      </c>
      <c r="B115">
        <v>600</v>
      </c>
      <c r="C115" s="165">
        <v>600</v>
      </c>
      <c r="D115" s="148" t="s">
        <v>384</v>
      </c>
      <c r="E115" s="129" t="s">
        <v>73</v>
      </c>
      <c r="F115" s="130" t="s">
        <v>358</v>
      </c>
      <c r="G115" s="90">
        <v>10</v>
      </c>
      <c r="H115" s="90" t="s">
        <v>95</v>
      </c>
      <c r="I115" s="169" t="s">
        <v>385</v>
      </c>
      <c r="J115" s="90">
        <v>80</v>
      </c>
      <c r="K115" s="90" t="s">
        <v>95</v>
      </c>
      <c r="L115" s="89"/>
      <c r="M115" s="175">
        <v>80</v>
      </c>
      <c r="N115" s="174" t="s">
        <v>95</v>
      </c>
      <c r="O115" s="169"/>
      <c r="P115" s="136">
        <v>80</v>
      </c>
      <c r="Q115" s="176">
        <v>85</v>
      </c>
      <c r="R115" s="176" t="s">
        <v>95</v>
      </c>
      <c r="S115" s="177"/>
      <c r="T115" s="176">
        <v>95</v>
      </c>
      <c r="U115" s="176" t="s">
        <v>95</v>
      </c>
      <c r="V115" s="177"/>
      <c r="W115" s="136">
        <f t="shared" si="33"/>
        <v>90</v>
      </c>
      <c r="X115" s="89">
        <v>90</v>
      </c>
      <c r="Y115" s="89" t="s">
        <v>95</v>
      </c>
      <c r="Z115" s="89"/>
      <c r="AA115" s="89">
        <v>80</v>
      </c>
      <c r="AB115" s="89" t="s">
        <v>95</v>
      </c>
      <c r="AC115" s="89"/>
      <c r="AD115" s="136">
        <f t="shared" si="38"/>
        <v>85</v>
      </c>
      <c r="AE115" s="151">
        <v>80</v>
      </c>
      <c r="AF115" s="152" t="s">
        <v>95</v>
      </c>
      <c r="AG115" s="153"/>
      <c r="AH115" s="151">
        <v>90</v>
      </c>
      <c r="AI115" s="154" t="s">
        <v>95</v>
      </c>
      <c r="AJ115" s="154"/>
      <c r="AK115" s="178">
        <f t="shared" si="25"/>
        <v>85</v>
      </c>
      <c r="AL115" s="239">
        <v>80</v>
      </c>
      <c r="AM115" s="239" t="s">
        <v>95</v>
      </c>
      <c r="AN115" s="239"/>
      <c r="AO115" s="239">
        <v>80</v>
      </c>
      <c r="AP115" s="239" t="s">
        <v>95</v>
      </c>
      <c r="AQ115" s="239"/>
      <c r="AR115" s="128">
        <f t="shared" si="26"/>
        <v>80</v>
      </c>
      <c r="AS115" s="90">
        <v>5</v>
      </c>
      <c r="AT115" s="90" t="s">
        <v>68</v>
      </c>
      <c r="AU115" s="90"/>
      <c r="AV115" s="90">
        <v>20</v>
      </c>
      <c r="AW115" s="90" t="s">
        <v>83</v>
      </c>
      <c r="AX115" s="90"/>
      <c r="AY115" s="136">
        <f t="shared" si="39"/>
        <v>40</v>
      </c>
      <c r="AZ115" s="207">
        <v>57</v>
      </c>
      <c r="BA115" s="208">
        <v>90</v>
      </c>
      <c r="BB115" s="208">
        <v>100</v>
      </c>
      <c r="BC115" s="208"/>
      <c r="BD115" s="208" t="s">
        <v>71</v>
      </c>
      <c r="BE115" s="208"/>
      <c r="BF115" s="207">
        <v>57</v>
      </c>
      <c r="BG115" s="208">
        <v>90</v>
      </c>
      <c r="BH115" s="208">
        <v>100</v>
      </c>
      <c r="BI115" s="208"/>
      <c r="BJ115" s="208" t="s">
        <v>71</v>
      </c>
      <c r="BK115" s="208"/>
      <c r="BL115" s="218">
        <f t="shared" si="27"/>
        <v>100</v>
      </c>
      <c r="BM115" s="242">
        <v>49</v>
      </c>
      <c r="BN115" s="242">
        <v>60</v>
      </c>
      <c r="BO115" s="242" t="s">
        <v>95</v>
      </c>
      <c r="BP115" s="242" t="s">
        <v>71</v>
      </c>
      <c r="BQ115" s="242">
        <v>82</v>
      </c>
      <c r="BR115" s="242">
        <v>62</v>
      </c>
      <c r="BS115" s="242"/>
      <c r="BT115" s="242">
        <v>55</v>
      </c>
      <c r="BU115" s="242">
        <v>0</v>
      </c>
      <c r="BV115" s="242"/>
      <c r="BW115" s="242" t="s">
        <v>71</v>
      </c>
      <c r="BX115" s="242">
        <v>87</v>
      </c>
      <c r="BY115" s="242">
        <v>75</v>
      </c>
      <c r="BZ115" s="242"/>
      <c r="CA115" s="295">
        <f t="shared" si="28"/>
        <v>30</v>
      </c>
      <c r="CB115" s="168">
        <v>50</v>
      </c>
      <c r="CC115" s="168"/>
      <c r="CD115" s="90">
        <v>50</v>
      </c>
      <c r="CE115" s="90">
        <v>6</v>
      </c>
      <c r="CF115" s="90">
        <v>6</v>
      </c>
      <c r="CG115" s="90">
        <v>6</v>
      </c>
      <c r="CH115" s="168" t="s">
        <v>89</v>
      </c>
      <c r="CI115" s="168" t="s">
        <v>70</v>
      </c>
      <c r="CJ115" s="168" t="s">
        <v>89</v>
      </c>
      <c r="CK115" s="168" t="s">
        <v>70</v>
      </c>
      <c r="CL115" s="89"/>
      <c r="CM115" s="179">
        <v>90</v>
      </c>
      <c r="CN115" s="177" t="s">
        <v>71</v>
      </c>
      <c r="CO115" s="177">
        <v>51</v>
      </c>
      <c r="CP115" s="177"/>
      <c r="CQ115" s="179">
        <v>50</v>
      </c>
      <c r="CR115" s="177" t="s">
        <v>71</v>
      </c>
      <c r="CS115" s="177">
        <v>64</v>
      </c>
      <c r="CT115" s="177"/>
      <c r="CU115" s="89">
        <f t="shared" si="40"/>
        <v>70</v>
      </c>
      <c r="CV115" s="199" t="s">
        <v>781</v>
      </c>
      <c r="CW115" s="200" t="s">
        <v>131</v>
      </c>
      <c r="CX115" s="200" t="s">
        <v>769</v>
      </c>
      <c r="CY115" s="200">
        <v>43</v>
      </c>
      <c r="CZ115" s="199" t="s">
        <v>783</v>
      </c>
      <c r="DA115" s="201" t="s">
        <v>780</v>
      </c>
      <c r="DB115" s="199" t="s">
        <v>777</v>
      </c>
      <c r="DC115" s="200">
        <v>10</v>
      </c>
      <c r="DD115" s="200" t="s">
        <v>769</v>
      </c>
      <c r="DE115" s="200">
        <v>28</v>
      </c>
      <c r="DF115" s="199">
        <v>43930</v>
      </c>
      <c r="DG115" s="201" t="s">
        <v>779</v>
      </c>
      <c r="DH115" s="89">
        <f t="shared" si="29"/>
        <v>10</v>
      </c>
      <c r="DI115" s="241">
        <v>44403</v>
      </c>
      <c r="DJ115" s="242">
        <v>90</v>
      </c>
      <c r="DK115" s="242" t="s">
        <v>769</v>
      </c>
      <c r="DL115" s="242">
        <v>61</v>
      </c>
      <c r="DM115" s="243" t="s">
        <v>841</v>
      </c>
      <c r="DN115" s="241">
        <v>44396</v>
      </c>
      <c r="DO115" s="242">
        <v>90</v>
      </c>
      <c r="DP115" s="242" t="s">
        <v>769</v>
      </c>
      <c r="DQ115" s="242">
        <v>68</v>
      </c>
      <c r="DR115" s="128"/>
      <c r="DS115" s="89">
        <f t="shared" si="36"/>
        <v>90</v>
      </c>
      <c r="DT115" s="180">
        <f t="shared" si="30"/>
        <v>66.478260869565219</v>
      </c>
    </row>
    <row r="116" spans="1:124" ht="15.75" customHeight="1" x14ac:dyDescent="0.35">
      <c r="A116" t="s">
        <v>81</v>
      </c>
      <c r="B116">
        <v>601</v>
      </c>
      <c r="C116" s="165">
        <v>601</v>
      </c>
      <c r="D116" s="148" t="s">
        <v>386</v>
      </c>
      <c r="E116" s="129" t="s">
        <v>73</v>
      </c>
      <c r="F116" s="130" t="s">
        <v>358</v>
      </c>
      <c r="G116" s="90">
        <v>80</v>
      </c>
      <c r="H116" s="90" t="s">
        <v>95</v>
      </c>
      <c r="I116" s="169" t="s">
        <v>387</v>
      </c>
      <c r="J116" s="90">
        <v>90</v>
      </c>
      <c r="K116" s="90" t="s">
        <v>95</v>
      </c>
      <c r="L116" s="89" t="s">
        <v>103</v>
      </c>
      <c r="M116" s="175">
        <v>80</v>
      </c>
      <c r="N116" s="174" t="s">
        <v>95</v>
      </c>
      <c r="O116" s="169"/>
      <c r="P116" s="136">
        <v>85</v>
      </c>
      <c r="Q116" s="176">
        <v>90</v>
      </c>
      <c r="R116" s="176" t="s">
        <v>95</v>
      </c>
      <c r="S116" s="177"/>
      <c r="T116" s="176">
        <v>95</v>
      </c>
      <c r="U116" s="176" t="s">
        <v>95</v>
      </c>
      <c r="V116" s="177"/>
      <c r="W116" s="136">
        <f t="shared" si="33"/>
        <v>92.5</v>
      </c>
      <c r="X116" s="89">
        <v>80</v>
      </c>
      <c r="Y116" s="89" t="s">
        <v>95</v>
      </c>
      <c r="Z116" s="89" t="s">
        <v>104</v>
      </c>
      <c r="AA116" s="89">
        <v>90</v>
      </c>
      <c r="AB116" s="89" t="s">
        <v>95</v>
      </c>
      <c r="AC116" s="89"/>
      <c r="AD116" s="136">
        <f t="shared" si="38"/>
        <v>85</v>
      </c>
      <c r="AE116" s="151">
        <v>90</v>
      </c>
      <c r="AF116" s="152" t="s">
        <v>95</v>
      </c>
      <c r="AG116" s="153"/>
      <c r="AH116" s="151">
        <v>95</v>
      </c>
      <c r="AI116" s="152" t="s">
        <v>95</v>
      </c>
      <c r="AJ116" s="152"/>
      <c r="AK116" s="178">
        <f t="shared" si="25"/>
        <v>92.5</v>
      </c>
      <c r="AL116" s="239">
        <v>80</v>
      </c>
      <c r="AM116" s="239" t="s">
        <v>95</v>
      </c>
      <c r="AN116" s="239"/>
      <c r="AO116" s="239">
        <v>70</v>
      </c>
      <c r="AP116" s="239" t="s">
        <v>95</v>
      </c>
      <c r="AQ116" s="239"/>
      <c r="AR116" s="128">
        <f t="shared" si="26"/>
        <v>75</v>
      </c>
      <c r="AS116" s="90">
        <v>60</v>
      </c>
      <c r="AT116" s="90" t="s">
        <v>68</v>
      </c>
      <c r="AU116" s="90"/>
      <c r="AV116" s="90">
        <v>60</v>
      </c>
      <c r="AW116" s="90" t="s">
        <v>68</v>
      </c>
      <c r="AX116" s="90"/>
      <c r="AY116" s="136">
        <f t="shared" si="39"/>
        <v>60</v>
      </c>
      <c r="AZ116" s="210">
        <v>58</v>
      </c>
      <c r="BA116" s="208">
        <v>100</v>
      </c>
      <c r="BB116" s="208">
        <v>100</v>
      </c>
      <c r="BC116" s="208"/>
      <c r="BD116" s="208" t="s">
        <v>71</v>
      </c>
      <c r="BE116" s="208" t="s">
        <v>378</v>
      </c>
      <c r="BF116" s="207">
        <v>65</v>
      </c>
      <c r="BG116" s="208">
        <v>100</v>
      </c>
      <c r="BH116" s="208">
        <v>100</v>
      </c>
      <c r="BI116" s="208"/>
      <c r="BJ116" s="208" t="s">
        <v>71</v>
      </c>
      <c r="BK116" s="208" t="s">
        <v>185</v>
      </c>
      <c r="BL116" s="218">
        <f t="shared" si="27"/>
        <v>100</v>
      </c>
      <c r="BM116" s="242">
        <v>50</v>
      </c>
      <c r="BN116" s="242">
        <v>90</v>
      </c>
      <c r="BO116" s="242" t="s">
        <v>95</v>
      </c>
      <c r="BP116" s="242" t="s">
        <v>71</v>
      </c>
      <c r="BQ116" s="242">
        <v>83</v>
      </c>
      <c r="BR116" s="242">
        <v>63</v>
      </c>
      <c r="BS116" s="242"/>
      <c r="BT116" s="242">
        <v>54</v>
      </c>
      <c r="BU116" s="242">
        <v>20</v>
      </c>
      <c r="BV116" s="242" t="s">
        <v>68</v>
      </c>
      <c r="BW116" s="242" t="s">
        <v>106</v>
      </c>
      <c r="BX116" s="242">
        <v>89</v>
      </c>
      <c r="BY116" s="242">
        <v>61</v>
      </c>
      <c r="BZ116" s="242"/>
      <c r="CA116" s="295">
        <f t="shared" si="28"/>
        <v>55</v>
      </c>
      <c r="CB116" s="168">
        <v>90</v>
      </c>
      <c r="CC116" s="168">
        <v>90</v>
      </c>
      <c r="CD116" s="90">
        <v>90</v>
      </c>
      <c r="CE116" s="90">
        <v>8</v>
      </c>
      <c r="CF116" s="90">
        <v>8</v>
      </c>
      <c r="CG116" s="90">
        <v>8</v>
      </c>
      <c r="CH116" s="168" t="s">
        <v>89</v>
      </c>
      <c r="CI116" s="168" t="s">
        <v>123</v>
      </c>
      <c r="CJ116" s="168">
        <v>90</v>
      </c>
      <c r="CK116" s="168" t="s">
        <v>123</v>
      </c>
      <c r="CL116" s="89">
        <f t="shared" ref="CL116:CL117" si="41">AVERAGE(CH116,CJ116)</f>
        <v>90</v>
      </c>
      <c r="CM116" s="179">
        <v>80</v>
      </c>
      <c r="CN116" s="177" t="s">
        <v>71</v>
      </c>
      <c r="CO116" s="177">
        <v>35</v>
      </c>
      <c r="CP116" s="177"/>
      <c r="CQ116" s="179">
        <v>90</v>
      </c>
      <c r="CR116" s="177" t="s">
        <v>71</v>
      </c>
      <c r="CS116" s="177">
        <v>55</v>
      </c>
      <c r="CT116" s="177"/>
      <c r="CU116" s="89">
        <f t="shared" si="40"/>
        <v>85</v>
      </c>
      <c r="CV116" s="199" t="s">
        <v>777</v>
      </c>
      <c r="CW116" s="200" t="s">
        <v>131</v>
      </c>
      <c r="CX116" s="200" t="s">
        <v>769</v>
      </c>
      <c r="CY116" s="200">
        <v>40</v>
      </c>
      <c r="CZ116" s="199" t="s">
        <v>783</v>
      </c>
      <c r="DA116" s="201" t="s">
        <v>779</v>
      </c>
      <c r="DB116" s="199" t="s">
        <v>794</v>
      </c>
      <c r="DC116" s="200" t="s">
        <v>131</v>
      </c>
      <c r="DD116" s="200" t="s">
        <v>769</v>
      </c>
      <c r="DE116" s="200">
        <v>34</v>
      </c>
      <c r="DF116" s="199" t="s">
        <v>783</v>
      </c>
      <c r="DG116" s="203" t="s">
        <v>786</v>
      </c>
      <c r="DH116" s="89"/>
      <c r="DI116" s="241">
        <v>44403</v>
      </c>
      <c r="DJ116" s="242">
        <v>80</v>
      </c>
      <c r="DK116" s="242" t="s">
        <v>769</v>
      </c>
      <c r="DL116" s="242">
        <v>42</v>
      </c>
      <c r="DM116" s="243" t="s">
        <v>841</v>
      </c>
      <c r="DN116" s="241">
        <v>44400</v>
      </c>
      <c r="DO116" s="242">
        <v>100</v>
      </c>
      <c r="DP116" s="242" t="s">
        <v>769</v>
      </c>
      <c r="DQ116" s="242">
        <v>52</v>
      </c>
      <c r="DR116" s="128" t="s">
        <v>841</v>
      </c>
      <c r="DS116" s="89">
        <f t="shared" si="36"/>
        <v>90</v>
      </c>
      <c r="DT116" s="180">
        <f t="shared" si="30"/>
        <v>81.458333333333329</v>
      </c>
    </row>
    <row r="117" spans="1:124" ht="15.75" customHeight="1" x14ac:dyDescent="0.35">
      <c r="A117" t="s">
        <v>81</v>
      </c>
      <c r="B117">
        <v>602</v>
      </c>
      <c r="C117" s="165">
        <v>602</v>
      </c>
      <c r="D117" s="148" t="s">
        <v>388</v>
      </c>
      <c r="E117" s="129" t="s">
        <v>73</v>
      </c>
      <c r="F117" s="130" t="s">
        <v>358</v>
      </c>
      <c r="G117" s="168"/>
      <c r="H117" s="90" t="s">
        <v>389</v>
      </c>
      <c r="I117" s="169" t="s">
        <v>390</v>
      </c>
      <c r="J117" s="90">
        <v>1</v>
      </c>
      <c r="K117" s="174" t="s">
        <v>63</v>
      </c>
      <c r="L117" s="169"/>
      <c r="M117" s="175">
        <v>1</v>
      </c>
      <c r="N117" s="174" t="s">
        <v>63</v>
      </c>
      <c r="O117" s="169"/>
      <c r="P117" s="136">
        <v>1</v>
      </c>
      <c r="Q117" s="176">
        <v>0</v>
      </c>
      <c r="R117" s="176" t="s">
        <v>63</v>
      </c>
      <c r="S117" s="177"/>
      <c r="T117" s="176">
        <v>0</v>
      </c>
      <c r="U117" s="176" t="s">
        <v>63</v>
      </c>
      <c r="V117" s="177"/>
      <c r="W117" s="136">
        <f t="shared" si="33"/>
        <v>0</v>
      </c>
      <c r="X117" s="89">
        <v>5</v>
      </c>
      <c r="Y117" s="89" t="s">
        <v>69</v>
      </c>
      <c r="Z117" s="89"/>
      <c r="AA117" s="89">
        <v>1</v>
      </c>
      <c r="AB117" s="89" t="s">
        <v>63</v>
      </c>
      <c r="AC117" s="89" t="s">
        <v>67</v>
      </c>
      <c r="AD117" s="136">
        <f t="shared" si="38"/>
        <v>3</v>
      </c>
      <c r="AE117" s="156">
        <v>1</v>
      </c>
      <c r="AF117" s="152" t="s">
        <v>63</v>
      </c>
      <c r="AG117" s="153"/>
      <c r="AH117" s="151">
        <v>1</v>
      </c>
      <c r="AI117" s="154" t="s">
        <v>63</v>
      </c>
      <c r="AJ117" s="154"/>
      <c r="AK117" s="178">
        <f t="shared" si="25"/>
        <v>1</v>
      </c>
      <c r="AL117" s="239">
        <v>1</v>
      </c>
      <c r="AM117" s="239" t="s">
        <v>63</v>
      </c>
      <c r="AN117" s="239"/>
      <c r="AO117" s="239">
        <v>10</v>
      </c>
      <c r="AP117" s="239" t="s">
        <v>69</v>
      </c>
      <c r="AQ117" s="239"/>
      <c r="AR117" s="128">
        <f t="shared" si="26"/>
        <v>5.5</v>
      </c>
      <c r="AS117" s="90">
        <v>60</v>
      </c>
      <c r="AT117" s="90" t="s">
        <v>69</v>
      </c>
      <c r="AU117" s="90"/>
      <c r="AV117" s="90">
        <v>5</v>
      </c>
      <c r="AW117" s="90" t="s">
        <v>69</v>
      </c>
      <c r="AX117" s="90"/>
      <c r="AY117" s="136">
        <f t="shared" si="39"/>
        <v>7.5</v>
      </c>
      <c r="AZ117" s="208" t="s">
        <v>122</v>
      </c>
      <c r="BA117" s="208" t="s">
        <v>122</v>
      </c>
      <c r="BB117" s="208" t="s">
        <v>122</v>
      </c>
      <c r="BC117" s="208"/>
      <c r="BD117" s="208" t="s">
        <v>122</v>
      </c>
      <c r="BE117" s="208"/>
      <c r="BF117" s="207">
        <v>58</v>
      </c>
      <c r="BG117" s="208">
        <v>30</v>
      </c>
      <c r="BH117" s="208">
        <v>30</v>
      </c>
      <c r="BI117" s="208" t="s">
        <v>63</v>
      </c>
      <c r="BJ117" s="208" t="s">
        <v>71</v>
      </c>
      <c r="BK117" s="208" t="s">
        <v>378</v>
      </c>
      <c r="BL117" s="218">
        <f t="shared" si="27"/>
        <v>30</v>
      </c>
      <c r="BM117" s="242">
        <v>49</v>
      </c>
      <c r="BN117" s="242">
        <v>20</v>
      </c>
      <c r="BO117" s="242" t="s">
        <v>68</v>
      </c>
      <c r="BP117" s="242" t="s">
        <v>71</v>
      </c>
      <c r="BQ117" s="242" t="s">
        <v>66</v>
      </c>
      <c r="BR117" s="242">
        <v>63</v>
      </c>
      <c r="BS117" s="242"/>
      <c r="BT117" s="242">
        <v>49</v>
      </c>
      <c r="BU117" s="242">
        <v>5</v>
      </c>
      <c r="BV117" s="242" t="s">
        <v>69</v>
      </c>
      <c r="BW117" s="242" t="s">
        <v>948</v>
      </c>
      <c r="BX117" s="242">
        <v>78</v>
      </c>
      <c r="BY117" s="242">
        <v>68</v>
      </c>
      <c r="BZ117" s="242"/>
      <c r="CA117" s="295">
        <f t="shared" si="28"/>
        <v>12.5</v>
      </c>
      <c r="CB117" s="168">
        <v>20</v>
      </c>
      <c r="CC117" s="168">
        <v>20</v>
      </c>
      <c r="CD117" s="90">
        <v>20</v>
      </c>
      <c r="CE117" s="90">
        <v>0</v>
      </c>
      <c r="CF117" s="90">
        <v>0</v>
      </c>
      <c r="CG117" s="90">
        <v>0</v>
      </c>
      <c r="CH117" s="168" t="s">
        <v>89</v>
      </c>
      <c r="CI117" s="168" t="s">
        <v>70</v>
      </c>
      <c r="CJ117" s="168">
        <v>40</v>
      </c>
      <c r="CK117" s="168" t="s">
        <v>70</v>
      </c>
      <c r="CL117" s="89">
        <f t="shared" si="41"/>
        <v>40</v>
      </c>
      <c r="CM117" s="179">
        <v>0</v>
      </c>
      <c r="CN117" s="177" t="s">
        <v>71</v>
      </c>
      <c r="CO117" s="177">
        <v>58</v>
      </c>
      <c r="CP117" s="177"/>
      <c r="CQ117" s="179">
        <v>0</v>
      </c>
      <c r="CR117" s="177" t="s">
        <v>71</v>
      </c>
      <c r="CS117" s="177">
        <v>49</v>
      </c>
      <c r="CT117" s="177"/>
      <c r="CU117" s="89">
        <f t="shared" si="40"/>
        <v>0</v>
      </c>
      <c r="CV117" s="199" t="s">
        <v>781</v>
      </c>
      <c r="CW117" s="200" t="s">
        <v>131</v>
      </c>
      <c r="CX117" s="200" t="s">
        <v>769</v>
      </c>
      <c r="CY117" s="200">
        <v>24</v>
      </c>
      <c r="CZ117" s="202" t="s">
        <v>131</v>
      </c>
      <c r="DA117" s="201" t="s">
        <v>790</v>
      </c>
      <c r="DB117" s="199" t="s">
        <v>788</v>
      </c>
      <c r="DC117" s="200" t="s">
        <v>131</v>
      </c>
      <c r="DD117" s="200" t="s">
        <v>769</v>
      </c>
      <c r="DE117" s="200">
        <v>32</v>
      </c>
      <c r="DF117" s="202" t="s">
        <v>131</v>
      </c>
      <c r="DG117" s="203" t="s">
        <v>798</v>
      </c>
      <c r="DH117" s="89"/>
      <c r="DI117" s="241">
        <v>44398</v>
      </c>
      <c r="DJ117" s="242">
        <v>30</v>
      </c>
      <c r="DK117" s="242" t="s">
        <v>769</v>
      </c>
      <c r="DL117" s="242">
        <v>67</v>
      </c>
      <c r="DM117" s="243" t="s">
        <v>841</v>
      </c>
      <c r="DN117" s="241">
        <v>44403</v>
      </c>
      <c r="DO117" s="242">
        <v>10</v>
      </c>
      <c r="DP117" s="242" t="s">
        <v>769</v>
      </c>
      <c r="DQ117" s="242">
        <v>68</v>
      </c>
      <c r="DR117" s="128"/>
      <c r="DS117" s="89">
        <f t="shared" si="36"/>
        <v>20</v>
      </c>
      <c r="DT117" s="180">
        <f t="shared" si="30"/>
        <v>14.090909090909092</v>
      </c>
    </row>
    <row r="118" spans="1:124" ht="15.75" customHeight="1" x14ac:dyDescent="0.35">
      <c r="A118" t="s">
        <v>81</v>
      </c>
      <c r="B118">
        <v>605</v>
      </c>
      <c r="C118" s="165">
        <v>605</v>
      </c>
      <c r="D118" s="148" t="s">
        <v>391</v>
      </c>
      <c r="E118" s="129" t="s">
        <v>73</v>
      </c>
      <c r="F118" s="130" t="s">
        <v>358</v>
      </c>
      <c r="G118" s="90"/>
      <c r="H118" s="90"/>
      <c r="I118" s="89" t="s">
        <v>141</v>
      </c>
      <c r="J118" s="90">
        <v>90</v>
      </c>
      <c r="K118" s="174" t="s">
        <v>95</v>
      </c>
      <c r="L118" s="169"/>
      <c r="M118" s="175">
        <v>80</v>
      </c>
      <c r="N118" s="174" t="s">
        <v>102</v>
      </c>
      <c r="O118" s="169" t="s">
        <v>392</v>
      </c>
      <c r="P118" s="136">
        <v>85</v>
      </c>
      <c r="Q118" s="176">
        <v>80</v>
      </c>
      <c r="R118" s="176" t="s">
        <v>95</v>
      </c>
      <c r="S118" s="177" t="s">
        <v>104</v>
      </c>
      <c r="T118" s="176">
        <v>80</v>
      </c>
      <c r="U118" s="176" t="s">
        <v>95</v>
      </c>
      <c r="V118" s="177" t="s">
        <v>151</v>
      </c>
      <c r="W118" s="136">
        <f t="shared" si="33"/>
        <v>80</v>
      </c>
      <c r="X118" s="89">
        <v>70</v>
      </c>
      <c r="Y118" s="89" t="s">
        <v>95</v>
      </c>
      <c r="Z118" s="89"/>
      <c r="AA118" s="89">
        <v>80</v>
      </c>
      <c r="AB118" s="89" t="s">
        <v>95</v>
      </c>
      <c r="AC118" s="89"/>
      <c r="AD118" s="136">
        <f t="shared" si="38"/>
        <v>75</v>
      </c>
      <c r="AE118" s="151">
        <v>75</v>
      </c>
      <c r="AF118" s="155" t="s">
        <v>95</v>
      </c>
      <c r="AG118" s="153"/>
      <c r="AH118" s="151">
        <v>80</v>
      </c>
      <c r="AI118" s="154" t="s">
        <v>95</v>
      </c>
      <c r="AJ118" s="154"/>
      <c r="AK118" s="178">
        <f t="shared" si="25"/>
        <v>77.5</v>
      </c>
      <c r="AL118" s="239">
        <v>65</v>
      </c>
      <c r="AM118" s="239" t="s">
        <v>68</v>
      </c>
      <c r="AN118" s="239"/>
      <c r="AO118" s="239">
        <v>70</v>
      </c>
      <c r="AP118" s="239" t="s">
        <v>95</v>
      </c>
      <c r="AQ118" s="239"/>
      <c r="AR118" s="128">
        <f t="shared" si="26"/>
        <v>67.5</v>
      </c>
      <c r="AS118" s="90">
        <v>10</v>
      </c>
      <c r="AT118" s="90" t="s">
        <v>68</v>
      </c>
      <c r="AU118" s="90"/>
      <c r="AV118" s="90"/>
      <c r="AW118" s="90"/>
      <c r="AX118" s="90" t="s">
        <v>195</v>
      </c>
      <c r="AY118" s="136">
        <f t="shared" si="39"/>
        <v>40</v>
      </c>
      <c r="AZ118" s="208" t="s">
        <v>122</v>
      </c>
      <c r="BA118" s="208" t="s">
        <v>122</v>
      </c>
      <c r="BB118" s="208" t="s">
        <v>122</v>
      </c>
      <c r="BC118" s="208"/>
      <c r="BD118" s="208" t="s">
        <v>122</v>
      </c>
      <c r="BE118" s="208"/>
      <c r="BF118" s="210">
        <v>61</v>
      </c>
      <c r="BG118" s="208">
        <v>95</v>
      </c>
      <c r="BH118" s="208">
        <v>95</v>
      </c>
      <c r="BI118" s="208"/>
      <c r="BJ118" s="208" t="s">
        <v>71</v>
      </c>
      <c r="BK118" s="208" t="s">
        <v>378</v>
      </c>
      <c r="BL118" s="218">
        <f t="shared" si="27"/>
        <v>95</v>
      </c>
      <c r="BM118" s="242">
        <v>51</v>
      </c>
      <c r="BN118" s="242">
        <v>40</v>
      </c>
      <c r="BO118" s="242" t="s">
        <v>68</v>
      </c>
      <c r="BP118" s="242" t="s">
        <v>71</v>
      </c>
      <c r="BQ118" s="242" t="s">
        <v>66</v>
      </c>
      <c r="BR118" s="242">
        <v>47</v>
      </c>
      <c r="BS118" s="242"/>
      <c r="BT118" s="242">
        <v>58</v>
      </c>
      <c r="BU118" s="242">
        <v>10</v>
      </c>
      <c r="BV118" s="242" t="s">
        <v>95</v>
      </c>
      <c r="BW118" s="242" t="s">
        <v>948</v>
      </c>
      <c r="BX118" s="242" t="s">
        <v>458</v>
      </c>
      <c r="BY118" s="242">
        <v>67</v>
      </c>
      <c r="BZ118" s="242" t="s">
        <v>952</v>
      </c>
      <c r="CA118" s="295">
        <f t="shared" si="28"/>
        <v>25</v>
      </c>
      <c r="CB118" s="168"/>
      <c r="CC118" s="168"/>
      <c r="CD118" s="90"/>
      <c r="CE118" s="90">
        <v>6</v>
      </c>
      <c r="CF118" s="90">
        <v>7</v>
      </c>
      <c r="CG118" s="90">
        <v>6.5</v>
      </c>
      <c r="CH118" s="168" t="s">
        <v>89</v>
      </c>
      <c r="CI118" s="168" t="s">
        <v>123</v>
      </c>
      <c r="CJ118" s="90" t="s">
        <v>89</v>
      </c>
      <c r="CK118" s="168" t="s">
        <v>70</v>
      </c>
      <c r="CL118" s="89"/>
      <c r="CM118" s="179">
        <v>1</v>
      </c>
      <c r="CN118" s="177" t="s">
        <v>71</v>
      </c>
      <c r="CO118" s="177">
        <v>55</v>
      </c>
      <c r="CP118" s="177" t="s">
        <v>393</v>
      </c>
      <c r="CQ118" s="179">
        <v>10</v>
      </c>
      <c r="CR118" s="177" t="s">
        <v>71</v>
      </c>
      <c r="CS118" s="177">
        <v>37</v>
      </c>
      <c r="CT118" s="177" t="s">
        <v>393</v>
      </c>
      <c r="CU118" s="89">
        <f t="shared" si="40"/>
        <v>5.5</v>
      </c>
      <c r="CV118" s="199" t="s">
        <v>781</v>
      </c>
      <c r="CW118" s="200" t="s">
        <v>131</v>
      </c>
      <c r="CX118" s="200" t="s">
        <v>769</v>
      </c>
      <c r="CY118" s="200">
        <v>42</v>
      </c>
      <c r="CZ118" s="199">
        <v>43930</v>
      </c>
      <c r="DA118" s="201" t="s">
        <v>800</v>
      </c>
      <c r="DB118" s="199" t="s">
        <v>777</v>
      </c>
      <c r="DC118" s="200">
        <v>20</v>
      </c>
      <c r="DD118" s="200" t="s">
        <v>769</v>
      </c>
      <c r="DE118" s="200">
        <v>42</v>
      </c>
      <c r="DF118" s="199" t="s">
        <v>783</v>
      </c>
      <c r="DG118" s="203" t="s">
        <v>780</v>
      </c>
      <c r="DH118" s="89">
        <f t="shared" si="29"/>
        <v>20</v>
      </c>
      <c r="DI118" s="241">
        <v>44398</v>
      </c>
      <c r="DJ118" s="242">
        <v>90</v>
      </c>
      <c r="DK118" s="242" t="s">
        <v>769</v>
      </c>
      <c r="DL118" s="242">
        <v>57</v>
      </c>
      <c r="DM118" s="243" t="s">
        <v>841</v>
      </c>
      <c r="DN118" s="241">
        <v>44398</v>
      </c>
      <c r="DO118" s="242">
        <v>70</v>
      </c>
      <c r="DP118" s="242" t="s">
        <v>769</v>
      </c>
      <c r="DQ118" s="242">
        <v>60</v>
      </c>
      <c r="DR118" s="128"/>
      <c r="DS118" s="89">
        <f t="shared" si="36"/>
        <v>80</v>
      </c>
      <c r="DT118" s="180">
        <f t="shared" si="30"/>
        <v>60.157894736842103</v>
      </c>
    </row>
    <row r="119" spans="1:124" ht="15.75" customHeight="1" x14ac:dyDescent="0.35">
      <c r="A119" t="s">
        <v>81</v>
      </c>
      <c r="B119">
        <v>606</v>
      </c>
      <c r="C119" s="165">
        <v>606</v>
      </c>
      <c r="D119" s="148" t="s">
        <v>394</v>
      </c>
      <c r="E119" s="129" t="s">
        <v>73</v>
      </c>
      <c r="F119" s="130" t="s">
        <v>358</v>
      </c>
      <c r="G119" s="90">
        <v>90</v>
      </c>
      <c r="H119" s="90" t="s">
        <v>95</v>
      </c>
      <c r="I119" s="89" t="s">
        <v>172</v>
      </c>
      <c r="J119" s="90">
        <v>80</v>
      </c>
      <c r="K119" s="90" t="s">
        <v>95</v>
      </c>
      <c r="L119" s="89" t="s">
        <v>103</v>
      </c>
      <c r="M119" s="175">
        <v>65</v>
      </c>
      <c r="N119" s="174" t="s">
        <v>65</v>
      </c>
      <c r="O119" s="169"/>
      <c r="P119" s="136">
        <v>72.5</v>
      </c>
      <c r="Q119" s="176">
        <v>90</v>
      </c>
      <c r="R119" s="176" t="s">
        <v>95</v>
      </c>
      <c r="S119" s="177" t="s">
        <v>228</v>
      </c>
      <c r="T119" s="176">
        <v>75</v>
      </c>
      <c r="U119" s="176" t="s">
        <v>95</v>
      </c>
      <c r="V119" s="177"/>
      <c r="W119" s="136">
        <f t="shared" si="33"/>
        <v>82.5</v>
      </c>
      <c r="X119" s="89">
        <v>70</v>
      </c>
      <c r="Y119" s="89" t="s">
        <v>95</v>
      </c>
      <c r="Z119" s="89"/>
      <c r="AA119" s="89">
        <v>75</v>
      </c>
      <c r="AB119" s="89" t="s">
        <v>95</v>
      </c>
      <c r="AC119" s="89"/>
      <c r="AD119" s="136">
        <f t="shared" si="38"/>
        <v>72.5</v>
      </c>
      <c r="AE119" s="151">
        <v>75</v>
      </c>
      <c r="AF119" s="155" t="s">
        <v>69</v>
      </c>
      <c r="AG119" s="153"/>
      <c r="AH119" s="151">
        <v>75</v>
      </c>
      <c r="AI119" s="154" t="s">
        <v>95</v>
      </c>
      <c r="AJ119" s="154"/>
      <c r="AK119" s="178">
        <f t="shared" si="25"/>
        <v>75</v>
      </c>
      <c r="AL119" s="239">
        <v>65</v>
      </c>
      <c r="AM119" s="239" t="s">
        <v>65</v>
      </c>
      <c r="AN119" s="239"/>
      <c r="AO119" s="239">
        <v>70</v>
      </c>
      <c r="AP119" s="239" t="s">
        <v>95</v>
      </c>
      <c r="AQ119" s="239"/>
      <c r="AR119" s="128">
        <f t="shared" si="26"/>
        <v>67.5</v>
      </c>
      <c r="AS119" s="90">
        <v>40</v>
      </c>
      <c r="AT119" s="90" t="s">
        <v>68</v>
      </c>
      <c r="AU119" s="90"/>
      <c r="AV119" s="90">
        <v>20</v>
      </c>
      <c r="AW119" s="90" t="s">
        <v>68</v>
      </c>
      <c r="AX119" s="90"/>
      <c r="AY119" s="136">
        <f t="shared" si="39"/>
        <v>20</v>
      </c>
      <c r="AZ119" s="207">
        <v>56</v>
      </c>
      <c r="BA119" s="208">
        <v>0</v>
      </c>
      <c r="BB119" s="208" t="s">
        <v>809</v>
      </c>
      <c r="BC119" s="208"/>
      <c r="BD119" s="208" t="s">
        <v>71</v>
      </c>
      <c r="BE119" s="208"/>
      <c r="BF119" s="208" t="s">
        <v>122</v>
      </c>
      <c r="BG119" s="208" t="s">
        <v>122</v>
      </c>
      <c r="BH119" s="208" t="s">
        <v>122</v>
      </c>
      <c r="BI119" s="208"/>
      <c r="BJ119" s="208" t="s">
        <v>122</v>
      </c>
      <c r="BK119" s="208"/>
      <c r="BL119" s="218"/>
      <c r="BM119" s="242">
        <v>49</v>
      </c>
      <c r="BN119" s="242">
        <v>10</v>
      </c>
      <c r="BO119" s="242" t="s">
        <v>68</v>
      </c>
      <c r="BP119" s="242" t="s">
        <v>71</v>
      </c>
      <c r="BQ119" s="242">
        <v>84</v>
      </c>
      <c r="BR119" s="242">
        <v>61</v>
      </c>
      <c r="BS119" s="242"/>
      <c r="BT119" s="242">
        <v>53</v>
      </c>
      <c r="BU119" s="242">
        <v>0</v>
      </c>
      <c r="BV119" s="242"/>
      <c r="BW119" s="242" t="s">
        <v>71</v>
      </c>
      <c r="BX119" s="242">
        <v>88</v>
      </c>
      <c r="BY119" s="242">
        <v>62</v>
      </c>
      <c r="BZ119" s="242"/>
      <c r="CA119" s="295">
        <f t="shared" si="28"/>
        <v>5</v>
      </c>
      <c r="CB119" s="168">
        <v>80</v>
      </c>
      <c r="CC119" s="168">
        <v>80</v>
      </c>
      <c r="CD119" s="90">
        <v>80</v>
      </c>
      <c r="CE119" s="90">
        <v>6</v>
      </c>
      <c r="CF119" s="90">
        <v>3</v>
      </c>
      <c r="CG119" s="90">
        <v>4.5</v>
      </c>
      <c r="CH119" s="168" t="s">
        <v>89</v>
      </c>
      <c r="CI119" s="168" t="s">
        <v>70</v>
      </c>
      <c r="CJ119" s="168">
        <v>40</v>
      </c>
      <c r="CK119" s="168" t="s">
        <v>123</v>
      </c>
      <c r="CL119" s="89">
        <f t="shared" ref="CL119:CL124" si="42">AVERAGE(CH119,CJ119)</f>
        <v>40</v>
      </c>
      <c r="CM119" s="179">
        <v>30</v>
      </c>
      <c r="CN119" s="177" t="s">
        <v>71</v>
      </c>
      <c r="CO119" s="177">
        <v>48</v>
      </c>
      <c r="CP119" s="177"/>
      <c r="CQ119" s="179">
        <v>60</v>
      </c>
      <c r="CR119" s="177" t="s">
        <v>71</v>
      </c>
      <c r="CS119" s="177">
        <v>38</v>
      </c>
      <c r="CT119" s="177"/>
      <c r="CU119" s="89">
        <f t="shared" si="40"/>
        <v>45</v>
      </c>
      <c r="CV119" s="199" t="s">
        <v>778</v>
      </c>
      <c r="CW119" s="200">
        <v>20</v>
      </c>
      <c r="CX119" s="200" t="s">
        <v>769</v>
      </c>
      <c r="CY119" s="200">
        <v>46</v>
      </c>
      <c r="CZ119" s="199" t="s">
        <v>770</v>
      </c>
      <c r="DA119" s="201"/>
      <c r="DB119" s="199" t="s">
        <v>777</v>
      </c>
      <c r="DC119" s="200">
        <v>10</v>
      </c>
      <c r="DD119" s="200" t="s">
        <v>769</v>
      </c>
      <c r="DE119" s="200">
        <v>47</v>
      </c>
      <c r="DF119" s="199" t="s">
        <v>783</v>
      </c>
      <c r="DG119" s="201" t="s">
        <v>779</v>
      </c>
      <c r="DH119" s="89">
        <f t="shared" si="29"/>
        <v>15</v>
      </c>
      <c r="DI119" s="241">
        <v>44403</v>
      </c>
      <c r="DJ119" s="242">
        <v>60</v>
      </c>
      <c r="DK119" s="242" t="s">
        <v>769</v>
      </c>
      <c r="DL119" s="242">
        <v>61</v>
      </c>
      <c r="DM119" s="243" t="s">
        <v>841</v>
      </c>
      <c r="DN119" s="241">
        <v>44403</v>
      </c>
      <c r="DO119" s="242">
        <v>50</v>
      </c>
      <c r="DP119" s="242" t="s">
        <v>769</v>
      </c>
      <c r="DQ119" s="242">
        <v>68</v>
      </c>
      <c r="DR119" s="128"/>
      <c r="DS119" s="89">
        <f t="shared" si="36"/>
        <v>55</v>
      </c>
      <c r="DT119" s="180">
        <f t="shared" si="30"/>
        <v>54.5</v>
      </c>
    </row>
    <row r="120" spans="1:124" ht="15.75" customHeight="1" x14ac:dyDescent="0.35">
      <c r="A120" t="s">
        <v>81</v>
      </c>
      <c r="B120">
        <v>607</v>
      </c>
      <c r="C120" s="165">
        <v>607</v>
      </c>
      <c r="D120" s="148" t="s">
        <v>395</v>
      </c>
      <c r="E120" s="129" t="s">
        <v>73</v>
      </c>
      <c r="F120" s="130" t="s">
        <v>358</v>
      </c>
      <c r="G120" s="90"/>
      <c r="H120" s="90"/>
      <c r="I120" s="89" t="s">
        <v>122</v>
      </c>
      <c r="J120" s="90">
        <v>70</v>
      </c>
      <c r="K120" s="90" t="s">
        <v>95</v>
      </c>
      <c r="L120" s="89"/>
      <c r="M120" s="175">
        <v>75</v>
      </c>
      <c r="N120" s="174" t="s">
        <v>95</v>
      </c>
      <c r="O120" s="169"/>
      <c r="P120" s="136">
        <v>72.5</v>
      </c>
      <c r="Q120" s="176">
        <v>75</v>
      </c>
      <c r="R120" s="176" t="s">
        <v>95</v>
      </c>
      <c r="S120" s="177" t="s">
        <v>194</v>
      </c>
      <c r="T120" s="176">
        <v>90</v>
      </c>
      <c r="U120" s="176" t="s">
        <v>95</v>
      </c>
      <c r="V120" s="177" t="s">
        <v>151</v>
      </c>
      <c r="W120" s="136">
        <f t="shared" si="33"/>
        <v>82.5</v>
      </c>
      <c r="X120" s="89">
        <v>85</v>
      </c>
      <c r="Y120" s="89" t="s">
        <v>95</v>
      </c>
      <c r="Z120" s="89"/>
      <c r="AA120" s="89">
        <v>85</v>
      </c>
      <c r="AB120" s="89" t="s">
        <v>95</v>
      </c>
      <c r="AC120" s="89" t="s">
        <v>104</v>
      </c>
      <c r="AD120" s="136">
        <f t="shared" si="38"/>
        <v>85</v>
      </c>
      <c r="AE120" s="151">
        <v>75</v>
      </c>
      <c r="AF120" s="155" t="s">
        <v>95</v>
      </c>
      <c r="AG120" s="153"/>
      <c r="AH120" s="151">
        <v>75</v>
      </c>
      <c r="AI120" s="154" t="s">
        <v>95</v>
      </c>
      <c r="AJ120" s="154"/>
      <c r="AK120" s="178">
        <f t="shared" si="25"/>
        <v>75</v>
      </c>
      <c r="AL120" s="239">
        <v>70</v>
      </c>
      <c r="AM120" s="239" t="s">
        <v>95</v>
      </c>
      <c r="AN120" s="239"/>
      <c r="AO120" s="239">
        <v>70</v>
      </c>
      <c r="AP120" s="239" t="s">
        <v>95</v>
      </c>
      <c r="AQ120" s="239"/>
      <c r="AR120" s="128">
        <f t="shared" si="26"/>
        <v>70</v>
      </c>
      <c r="AS120" s="90">
        <v>20</v>
      </c>
      <c r="AT120" s="90" t="s">
        <v>222</v>
      </c>
      <c r="AU120" s="90"/>
      <c r="AV120" s="90">
        <v>40</v>
      </c>
      <c r="AW120" s="90" t="s">
        <v>83</v>
      </c>
      <c r="AX120" s="90"/>
      <c r="AY120" s="136">
        <f t="shared" si="39"/>
        <v>20</v>
      </c>
      <c r="AZ120" s="210">
        <v>60</v>
      </c>
      <c r="BA120" s="208">
        <v>60</v>
      </c>
      <c r="BB120" s="208">
        <v>80</v>
      </c>
      <c r="BC120" s="208"/>
      <c r="BD120" s="208" t="s">
        <v>106</v>
      </c>
      <c r="BE120" s="208" t="s">
        <v>378</v>
      </c>
      <c r="BF120" s="207">
        <v>58</v>
      </c>
      <c r="BG120" s="208">
        <v>75</v>
      </c>
      <c r="BH120" s="208">
        <v>80</v>
      </c>
      <c r="BI120" s="208"/>
      <c r="BJ120" s="208" t="s">
        <v>71</v>
      </c>
      <c r="BK120" s="208"/>
      <c r="BL120" s="218">
        <f t="shared" si="27"/>
        <v>80</v>
      </c>
      <c r="BM120" s="242">
        <v>51</v>
      </c>
      <c r="BN120" s="242">
        <v>40</v>
      </c>
      <c r="BO120" s="242" t="s">
        <v>95</v>
      </c>
      <c r="BP120" s="242" t="s">
        <v>71</v>
      </c>
      <c r="BQ120" s="242" t="s">
        <v>66</v>
      </c>
      <c r="BR120" s="242">
        <v>66</v>
      </c>
      <c r="BS120" s="242"/>
      <c r="BT120" s="242">
        <v>47</v>
      </c>
      <c r="BU120" s="242" t="s">
        <v>946</v>
      </c>
      <c r="BV120" s="242"/>
      <c r="BW120" s="242" t="s">
        <v>71</v>
      </c>
      <c r="BX120" s="242">
        <v>78</v>
      </c>
      <c r="BY120" s="242">
        <v>57</v>
      </c>
      <c r="BZ120" s="242"/>
      <c r="CA120" s="295">
        <f t="shared" si="28"/>
        <v>40</v>
      </c>
      <c r="CB120" s="168"/>
      <c r="CC120" s="168"/>
      <c r="CD120" s="90"/>
      <c r="CE120" s="90">
        <v>4</v>
      </c>
      <c r="CF120" s="90">
        <v>5</v>
      </c>
      <c r="CG120" s="90">
        <v>4.5</v>
      </c>
      <c r="CH120" s="168">
        <v>80</v>
      </c>
      <c r="CI120" s="168" t="s">
        <v>70</v>
      </c>
      <c r="CJ120" s="168">
        <v>70</v>
      </c>
      <c r="CK120" s="168" t="s">
        <v>123</v>
      </c>
      <c r="CL120" s="89">
        <f t="shared" si="42"/>
        <v>75</v>
      </c>
      <c r="CM120" s="179">
        <v>70</v>
      </c>
      <c r="CN120" s="177" t="s">
        <v>71</v>
      </c>
      <c r="CO120" s="177">
        <v>43</v>
      </c>
      <c r="CP120" s="177"/>
      <c r="CQ120" s="179">
        <v>70</v>
      </c>
      <c r="CR120" s="177" t="s">
        <v>71</v>
      </c>
      <c r="CS120" s="177">
        <v>45</v>
      </c>
      <c r="CT120" s="177"/>
      <c r="CU120" s="89">
        <f t="shared" si="40"/>
        <v>70</v>
      </c>
      <c r="CV120" s="199" t="s">
        <v>794</v>
      </c>
      <c r="CW120" s="200">
        <v>20</v>
      </c>
      <c r="CX120" s="200" t="s">
        <v>769</v>
      </c>
      <c r="CY120" s="200">
        <v>44</v>
      </c>
      <c r="CZ120" s="199" t="s">
        <v>783</v>
      </c>
      <c r="DA120" s="201" t="s">
        <v>779</v>
      </c>
      <c r="DB120" s="199" t="s">
        <v>788</v>
      </c>
      <c r="DC120" s="200">
        <v>20</v>
      </c>
      <c r="DD120" s="200" t="s">
        <v>769</v>
      </c>
      <c r="DE120" s="200">
        <v>46</v>
      </c>
      <c r="DF120" s="199" t="s">
        <v>770</v>
      </c>
      <c r="DG120" s="203"/>
      <c r="DH120" s="89">
        <f t="shared" si="29"/>
        <v>20</v>
      </c>
      <c r="DI120" s="241">
        <v>44400</v>
      </c>
      <c r="DJ120" s="242">
        <v>70</v>
      </c>
      <c r="DK120" s="242" t="s">
        <v>769</v>
      </c>
      <c r="DL120" s="242">
        <v>67</v>
      </c>
      <c r="DM120" s="243"/>
      <c r="DN120" s="241">
        <v>44405</v>
      </c>
      <c r="DO120" s="242">
        <v>50</v>
      </c>
      <c r="DP120" s="242" t="s">
        <v>769</v>
      </c>
      <c r="DQ120" s="242">
        <v>58</v>
      </c>
      <c r="DR120" s="128" t="s">
        <v>841</v>
      </c>
      <c r="DS120" s="89">
        <f t="shared" si="36"/>
        <v>60</v>
      </c>
      <c r="DT120" s="180">
        <f t="shared" si="30"/>
        <v>63.260869565217391</v>
      </c>
    </row>
    <row r="121" spans="1:124" ht="15.75" customHeight="1" x14ac:dyDescent="0.35">
      <c r="A121" t="s">
        <v>81</v>
      </c>
      <c r="B121">
        <v>609</v>
      </c>
      <c r="C121" s="165">
        <v>609</v>
      </c>
      <c r="D121" s="148" t="s">
        <v>396</v>
      </c>
      <c r="E121" s="129" t="s">
        <v>73</v>
      </c>
      <c r="F121" s="130" t="s">
        <v>358</v>
      </c>
      <c r="G121" s="90">
        <v>20</v>
      </c>
      <c r="H121" s="90" t="s">
        <v>83</v>
      </c>
      <c r="I121" s="89" t="s">
        <v>172</v>
      </c>
      <c r="J121" s="90">
        <v>0</v>
      </c>
      <c r="K121" s="174" t="s">
        <v>63</v>
      </c>
      <c r="L121" s="169"/>
      <c r="M121" s="175">
        <v>1</v>
      </c>
      <c r="N121" s="174" t="s">
        <v>63</v>
      </c>
      <c r="O121" s="169"/>
      <c r="P121" s="136">
        <v>0.5</v>
      </c>
      <c r="Q121" s="176">
        <v>3</v>
      </c>
      <c r="R121" s="176" t="s">
        <v>63</v>
      </c>
      <c r="S121" s="177" t="s">
        <v>67</v>
      </c>
      <c r="T121" s="176">
        <v>5</v>
      </c>
      <c r="U121" s="176" t="s">
        <v>63</v>
      </c>
      <c r="V121" s="177" t="s">
        <v>67</v>
      </c>
      <c r="W121" s="136">
        <f t="shared" si="33"/>
        <v>4</v>
      </c>
      <c r="X121" s="89">
        <v>1</v>
      </c>
      <c r="Y121" s="89" t="s">
        <v>63</v>
      </c>
      <c r="Z121" s="89" t="s">
        <v>67</v>
      </c>
      <c r="AA121" s="89">
        <v>0</v>
      </c>
      <c r="AB121" s="89" t="s">
        <v>63</v>
      </c>
      <c r="AC121" s="89" t="s">
        <v>67</v>
      </c>
      <c r="AD121" s="136">
        <f t="shared" si="38"/>
        <v>0.5</v>
      </c>
      <c r="AE121" s="151">
        <v>0</v>
      </c>
      <c r="AF121" s="152" t="s">
        <v>63</v>
      </c>
      <c r="AG121" s="153"/>
      <c r="AH121" s="151">
        <v>5</v>
      </c>
      <c r="AI121" s="152" t="s">
        <v>63</v>
      </c>
      <c r="AJ121" s="152"/>
      <c r="AK121" s="178">
        <f t="shared" si="25"/>
        <v>2.5</v>
      </c>
      <c r="AL121" s="239">
        <v>10</v>
      </c>
      <c r="AM121" s="239" t="s">
        <v>69</v>
      </c>
      <c r="AN121" s="239"/>
      <c r="AO121" s="239">
        <v>5</v>
      </c>
      <c r="AP121" s="239" t="s">
        <v>69</v>
      </c>
      <c r="AQ121" s="239"/>
      <c r="AR121" s="128">
        <f t="shared" si="26"/>
        <v>7.5</v>
      </c>
      <c r="AS121" s="90">
        <v>0</v>
      </c>
      <c r="AT121" s="90" t="s">
        <v>83</v>
      </c>
      <c r="AU121" s="90"/>
      <c r="AV121" s="90">
        <v>5</v>
      </c>
      <c r="AW121" s="90" t="s">
        <v>83</v>
      </c>
      <c r="AX121" s="90"/>
      <c r="AY121" s="136">
        <f t="shared" si="39"/>
        <v>22.5</v>
      </c>
      <c r="AZ121" s="207">
        <v>58</v>
      </c>
      <c r="BA121" s="208" t="s">
        <v>809</v>
      </c>
      <c r="BB121" s="208" t="s">
        <v>809</v>
      </c>
      <c r="BC121" s="208"/>
      <c r="BD121" s="208" t="s">
        <v>71</v>
      </c>
      <c r="BE121" s="208"/>
      <c r="BF121" s="207">
        <v>60</v>
      </c>
      <c r="BG121" s="208">
        <v>5</v>
      </c>
      <c r="BH121" s="208">
        <v>5</v>
      </c>
      <c r="BI121" s="208" t="s">
        <v>63</v>
      </c>
      <c r="BJ121" s="208" t="s">
        <v>71</v>
      </c>
      <c r="BK121" s="208"/>
      <c r="BL121" s="218">
        <f t="shared" si="27"/>
        <v>5</v>
      </c>
      <c r="BM121" s="242">
        <v>59</v>
      </c>
      <c r="BN121" s="242">
        <v>5</v>
      </c>
      <c r="BO121" s="242" t="s">
        <v>68</v>
      </c>
      <c r="BP121" s="242" t="s">
        <v>71</v>
      </c>
      <c r="BQ121" s="242" t="s">
        <v>66</v>
      </c>
      <c r="BR121" s="242">
        <v>69</v>
      </c>
      <c r="BS121" s="242"/>
      <c r="BT121" s="242">
        <v>50</v>
      </c>
      <c r="BU121" s="242">
        <v>40</v>
      </c>
      <c r="BV121" s="242" t="s">
        <v>68</v>
      </c>
      <c r="BW121" s="242" t="s">
        <v>71</v>
      </c>
      <c r="BX121" s="242">
        <v>76</v>
      </c>
      <c r="BY121" s="242">
        <v>65</v>
      </c>
      <c r="BZ121" s="242"/>
      <c r="CA121" s="295">
        <f t="shared" si="28"/>
        <v>22.5</v>
      </c>
      <c r="CB121" s="168">
        <v>10</v>
      </c>
      <c r="CC121" s="168">
        <v>10</v>
      </c>
      <c r="CD121" s="90">
        <v>10</v>
      </c>
      <c r="CE121" s="90">
        <v>0</v>
      </c>
      <c r="CF121" s="90">
        <v>0</v>
      </c>
      <c r="CG121" s="90">
        <v>0</v>
      </c>
      <c r="CH121" s="168">
        <v>10</v>
      </c>
      <c r="CI121" s="168" t="s">
        <v>123</v>
      </c>
      <c r="CJ121" s="168">
        <v>20</v>
      </c>
      <c r="CK121" s="168" t="s">
        <v>70</v>
      </c>
      <c r="CL121" s="89">
        <f t="shared" si="42"/>
        <v>15</v>
      </c>
      <c r="CM121" s="179">
        <v>0</v>
      </c>
      <c r="CN121" s="177" t="s">
        <v>71</v>
      </c>
      <c r="CO121" s="177">
        <v>62</v>
      </c>
      <c r="CP121" s="177"/>
      <c r="CQ121" s="179">
        <v>0</v>
      </c>
      <c r="CR121" s="177" t="s">
        <v>71</v>
      </c>
      <c r="CS121" s="177">
        <v>52</v>
      </c>
      <c r="CT121" s="177" t="s">
        <v>397</v>
      </c>
      <c r="CU121" s="89">
        <f t="shared" si="40"/>
        <v>0</v>
      </c>
      <c r="CV121" s="199" t="s">
        <v>778</v>
      </c>
      <c r="CW121" s="200">
        <v>0</v>
      </c>
      <c r="CX121" s="200" t="s">
        <v>769</v>
      </c>
      <c r="CY121" s="200">
        <v>38</v>
      </c>
      <c r="CZ121" s="199" t="s">
        <v>770</v>
      </c>
      <c r="DA121" s="201"/>
      <c r="DB121" s="199" t="s">
        <v>776</v>
      </c>
      <c r="DC121" s="200">
        <v>0</v>
      </c>
      <c r="DD121" s="200" t="s">
        <v>769</v>
      </c>
      <c r="DE121" s="200">
        <v>51</v>
      </c>
      <c r="DF121" s="199" t="s">
        <v>770</v>
      </c>
      <c r="DG121" s="203"/>
      <c r="DH121" s="89">
        <f t="shared" si="29"/>
        <v>0</v>
      </c>
      <c r="DI121" s="241">
        <v>44411</v>
      </c>
      <c r="DJ121" s="242">
        <v>10</v>
      </c>
      <c r="DK121" s="242" t="s">
        <v>769</v>
      </c>
      <c r="DL121" s="242">
        <v>68</v>
      </c>
      <c r="DM121" s="243"/>
      <c r="DN121" s="241">
        <v>44411</v>
      </c>
      <c r="DO121" s="242">
        <v>5</v>
      </c>
      <c r="DP121" s="242" t="s">
        <v>769</v>
      </c>
      <c r="DQ121" s="242">
        <v>63</v>
      </c>
      <c r="DR121" s="128"/>
      <c r="DS121" s="89">
        <f t="shared" si="36"/>
        <v>7.5</v>
      </c>
      <c r="DT121" s="180">
        <f t="shared" si="30"/>
        <v>8.5384615384615383</v>
      </c>
    </row>
    <row r="122" spans="1:124" ht="15.75" customHeight="1" x14ac:dyDescent="0.35">
      <c r="A122" t="s">
        <v>81</v>
      </c>
      <c r="B122">
        <v>610</v>
      </c>
      <c r="C122" s="165">
        <v>610</v>
      </c>
      <c r="D122" s="148" t="s">
        <v>398</v>
      </c>
      <c r="E122" s="129" t="s">
        <v>73</v>
      </c>
      <c r="F122" s="131" t="s">
        <v>399</v>
      </c>
      <c r="G122" s="90">
        <v>5</v>
      </c>
      <c r="H122" s="90" t="s">
        <v>69</v>
      </c>
      <c r="I122" s="89" t="s">
        <v>134</v>
      </c>
      <c r="J122" s="90">
        <v>0</v>
      </c>
      <c r="K122" s="90" t="s">
        <v>63</v>
      </c>
      <c r="L122" s="89" t="s">
        <v>82</v>
      </c>
      <c r="M122" s="175">
        <v>0</v>
      </c>
      <c r="N122" s="174" t="s">
        <v>63</v>
      </c>
      <c r="O122" s="169"/>
      <c r="P122" s="136">
        <v>0</v>
      </c>
      <c r="Q122" s="176">
        <v>0</v>
      </c>
      <c r="R122" s="176" t="s">
        <v>63</v>
      </c>
      <c r="S122" s="177"/>
      <c r="T122" s="176">
        <v>0</v>
      </c>
      <c r="U122" s="176" t="s">
        <v>63</v>
      </c>
      <c r="V122" s="177" t="s">
        <v>67</v>
      </c>
      <c r="W122" s="136">
        <f t="shared" si="33"/>
        <v>0</v>
      </c>
      <c r="X122" s="89">
        <v>1</v>
      </c>
      <c r="Y122" s="89" t="s">
        <v>63</v>
      </c>
      <c r="Z122" s="89"/>
      <c r="AA122" s="89">
        <v>0</v>
      </c>
      <c r="AB122" s="89" t="s">
        <v>63</v>
      </c>
      <c r="AC122" s="89" t="s">
        <v>67</v>
      </c>
      <c r="AD122" s="136">
        <f t="shared" si="38"/>
        <v>0.5</v>
      </c>
      <c r="AE122" s="156">
        <v>0</v>
      </c>
      <c r="AF122" s="155" t="s">
        <v>63</v>
      </c>
      <c r="AG122" s="153"/>
      <c r="AH122" s="156">
        <v>0</v>
      </c>
      <c r="AI122" s="152" t="s">
        <v>63</v>
      </c>
      <c r="AJ122" s="152"/>
      <c r="AK122" s="178">
        <f t="shared" si="25"/>
        <v>0</v>
      </c>
      <c r="AL122" s="128"/>
      <c r="AM122" s="128"/>
      <c r="AN122" s="128"/>
      <c r="AO122" s="128"/>
      <c r="AP122" s="128"/>
      <c r="AQ122" s="128"/>
      <c r="AR122" s="128"/>
      <c r="AS122" s="90">
        <v>40</v>
      </c>
      <c r="AT122" s="90" t="s">
        <v>69</v>
      </c>
      <c r="AU122" s="90" t="s">
        <v>66</v>
      </c>
      <c r="AV122" s="90">
        <v>5</v>
      </c>
      <c r="AW122" s="90" t="s">
        <v>69</v>
      </c>
      <c r="AX122" s="90"/>
      <c r="AY122" s="136">
        <f t="shared" si="39"/>
        <v>3</v>
      </c>
      <c r="AZ122" s="207">
        <v>58</v>
      </c>
      <c r="BA122" s="208">
        <v>0</v>
      </c>
      <c r="BB122" s="208">
        <v>0</v>
      </c>
      <c r="BC122" s="208"/>
      <c r="BD122" s="208" t="s">
        <v>71</v>
      </c>
      <c r="BE122" s="208"/>
      <c r="BF122" s="207">
        <v>59</v>
      </c>
      <c r="BG122" s="208">
        <v>0</v>
      </c>
      <c r="BH122" s="208">
        <v>0</v>
      </c>
      <c r="BI122" s="208"/>
      <c r="BJ122" s="208" t="s">
        <v>71</v>
      </c>
      <c r="BK122" s="208"/>
      <c r="BL122" s="218">
        <f t="shared" si="27"/>
        <v>0</v>
      </c>
      <c r="BM122" s="248"/>
      <c r="BN122" s="248"/>
      <c r="BO122" s="248"/>
      <c r="BP122" s="248"/>
      <c r="BQ122" s="248"/>
      <c r="BR122" s="248"/>
      <c r="BS122" s="248"/>
      <c r="BT122" s="248"/>
      <c r="BU122" s="248"/>
      <c r="BV122" s="248"/>
      <c r="BW122" s="248"/>
      <c r="BX122" s="248"/>
      <c r="BY122" s="248"/>
      <c r="BZ122" s="248"/>
      <c r="CA122" s="295"/>
      <c r="CB122" s="168">
        <v>0</v>
      </c>
      <c r="CC122" s="168">
        <v>20</v>
      </c>
      <c r="CD122" s="90">
        <v>10</v>
      </c>
      <c r="CE122" s="90">
        <v>4</v>
      </c>
      <c r="CF122" s="90">
        <v>0</v>
      </c>
      <c r="CG122" s="90">
        <v>2</v>
      </c>
      <c r="CH122" s="168">
        <v>20</v>
      </c>
      <c r="CI122" s="168" t="s">
        <v>70</v>
      </c>
      <c r="CJ122" s="168">
        <v>20</v>
      </c>
      <c r="CK122" s="168" t="s">
        <v>70</v>
      </c>
      <c r="CL122" s="89">
        <f t="shared" si="42"/>
        <v>20</v>
      </c>
      <c r="CM122" s="179">
        <v>1</v>
      </c>
      <c r="CN122" s="177" t="s">
        <v>71</v>
      </c>
      <c r="CO122" s="177">
        <v>52</v>
      </c>
      <c r="CP122" s="177"/>
      <c r="CQ122" s="179">
        <v>1</v>
      </c>
      <c r="CR122" s="177" t="s">
        <v>71</v>
      </c>
      <c r="CS122" s="177">
        <v>53</v>
      </c>
      <c r="CT122" s="177"/>
      <c r="CU122" s="89">
        <f t="shared" si="40"/>
        <v>1</v>
      </c>
      <c r="CV122" s="199">
        <v>44112</v>
      </c>
      <c r="CW122" s="200">
        <v>0</v>
      </c>
      <c r="CX122" s="200" t="s">
        <v>769</v>
      </c>
      <c r="CY122" s="200">
        <v>42</v>
      </c>
      <c r="CZ122" s="199" t="s">
        <v>770</v>
      </c>
      <c r="DA122" s="201" t="s">
        <v>779</v>
      </c>
      <c r="DB122" s="199" t="s">
        <v>776</v>
      </c>
      <c r="DC122" s="200">
        <v>0</v>
      </c>
      <c r="DD122" s="200" t="s">
        <v>769</v>
      </c>
      <c r="DE122" s="200">
        <v>58</v>
      </c>
      <c r="DF122" s="202" t="s">
        <v>131</v>
      </c>
      <c r="DG122" s="203"/>
      <c r="DH122" s="89">
        <f t="shared" si="29"/>
        <v>0</v>
      </c>
      <c r="DI122" s="93"/>
      <c r="DJ122" s="93"/>
      <c r="DK122" s="93"/>
      <c r="DL122" s="93"/>
      <c r="DM122" s="93"/>
      <c r="DN122" s="93"/>
      <c r="DO122" s="93"/>
      <c r="DP122" s="93"/>
      <c r="DQ122" s="93"/>
      <c r="DR122" s="93"/>
      <c r="DS122" s="89"/>
      <c r="DT122" s="180">
        <f t="shared" si="30"/>
        <v>7.8571428571428568</v>
      </c>
    </row>
    <row r="123" spans="1:124" ht="15.75" customHeight="1" x14ac:dyDescent="0.35">
      <c r="A123" t="s">
        <v>81</v>
      </c>
      <c r="B123">
        <v>611</v>
      </c>
      <c r="C123" s="165">
        <v>611</v>
      </c>
      <c r="D123" s="148" t="s">
        <v>400</v>
      </c>
      <c r="E123" s="129" t="s">
        <v>56</v>
      </c>
      <c r="F123" s="130" t="s">
        <v>57</v>
      </c>
      <c r="G123" s="90">
        <v>20</v>
      </c>
      <c r="H123" s="90" t="s">
        <v>83</v>
      </c>
      <c r="I123" s="89" t="s">
        <v>185</v>
      </c>
      <c r="J123" s="90">
        <v>0</v>
      </c>
      <c r="K123" s="90" t="s">
        <v>63</v>
      </c>
      <c r="L123" s="89" t="s">
        <v>82</v>
      </c>
      <c r="M123" s="175">
        <v>1</v>
      </c>
      <c r="N123" s="174" t="s">
        <v>63</v>
      </c>
      <c r="O123" s="169" t="s">
        <v>82</v>
      </c>
      <c r="P123" s="136">
        <v>0.5</v>
      </c>
      <c r="Q123" s="176">
        <v>2</v>
      </c>
      <c r="R123" s="176" t="s">
        <v>63</v>
      </c>
      <c r="S123" s="177" t="s">
        <v>67</v>
      </c>
      <c r="T123" s="176">
        <v>5</v>
      </c>
      <c r="U123" s="176" t="s">
        <v>63</v>
      </c>
      <c r="V123" s="177" t="s">
        <v>67</v>
      </c>
      <c r="W123" s="136">
        <f t="shared" si="33"/>
        <v>3.5</v>
      </c>
      <c r="X123" s="89">
        <v>0</v>
      </c>
      <c r="Y123" s="89" t="s">
        <v>63</v>
      </c>
      <c r="Z123" s="89"/>
      <c r="AA123" s="89">
        <v>5</v>
      </c>
      <c r="AB123" s="89" t="s">
        <v>69</v>
      </c>
      <c r="AC123" s="89"/>
      <c r="AD123" s="136">
        <f t="shared" si="38"/>
        <v>2.5</v>
      </c>
      <c r="AE123" s="151">
        <v>5</v>
      </c>
      <c r="AF123" s="152" t="s">
        <v>63</v>
      </c>
      <c r="AG123" s="153"/>
      <c r="AH123" s="156">
        <v>8</v>
      </c>
      <c r="AI123" s="154" t="s">
        <v>69</v>
      </c>
      <c r="AJ123" s="154"/>
      <c r="AK123" s="178">
        <f t="shared" si="25"/>
        <v>6.5</v>
      </c>
      <c r="AL123" s="239">
        <v>35</v>
      </c>
      <c r="AM123" s="239" t="s">
        <v>83</v>
      </c>
      <c r="AN123" s="239"/>
      <c r="AO123" s="239">
        <v>20</v>
      </c>
      <c r="AP123" s="239" t="s">
        <v>83</v>
      </c>
      <c r="AQ123" s="239"/>
      <c r="AR123" s="128">
        <f t="shared" si="26"/>
        <v>27.5</v>
      </c>
      <c r="AS123" s="90">
        <v>1</v>
      </c>
      <c r="AT123" s="90" t="s">
        <v>68</v>
      </c>
      <c r="AU123" s="90"/>
      <c r="AV123" s="90">
        <v>10</v>
      </c>
      <c r="AW123" s="90" t="s">
        <v>83</v>
      </c>
      <c r="AX123" s="90"/>
      <c r="AY123" s="136">
        <f t="shared" si="39"/>
        <v>15</v>
      </c>
      <c r="AZ123" s="207">
        <v>59</v>
      </c>
      <c r="BA123" s="208">
        <v>30</v>
      </c>
      <c r="BB123" s="208">
        <v>35</v>
      </c>
      <c r="BC123" s="208"/>
      <c r="BD123" s="208" t="s">
        <v>71</v>
      </c>
      <c r="BE123" s="208"/>
      <c r="BF123" s="207">
        <v>59</v>
      </c>
      <c r="BG123" s="208">
        <v>35</v>
      </c>
      <c r="BH123" s="208">
        <v>35</v>
      </c>
      <c r="BI123" s="208" t="s">
        <v>63</v>
      </c>
      <c r="BJ123" s="208" t="s">
        <v>71</v>
      </c>
      <c r="BK123" s="208"/>
      <c r="BL123" s="218">
        <f t="shared" si="27"/>
        <v>35</v>
      </c>
      <c r="BM123" s="242">
        <v>53</v>
      </c>
      <c r="BN123" s="242">
        <v>0</v>
      </c>
      <c r="BO123" s="242"/>
      <c r="BP123" s="242" t="s">
        <v>71</v>
      </c>
      <c r="BQ123" s="242">
        <v>83</v>
      </c>
      <c r="BR123" s="242">
        <v>67</v>
      </c>
      <c r="BS123" s="242"/>
      <c r="BT123" s="242">
        <v>49</v>
      </c>
      <c r="BU123" s="242">
        <v>10</v>
      </c>
      <c r="BV123" s="242" t="s">
        <v>68</v>
      </c>
      <c r="BW123" s="242" t="s">
        <v>71</v>
      </c>
      <c r="BX123" s="242">
        <v>77</v>
      </c>
      <c r="BY123" s="242">
        <v>55</v>
      </c>
      <c r="BZ123" s="242"/>
      <c r="CA123" s="295">
        <f t="shared" si="28"/>
        <v>5</v>
      </c>
      <c r="CB123" s="168">
        <v>20</v>
      </c>
      <c r="CC123" s="168">
        <v>40</v>
      </c>
      <c r="CD123" s="90">
        <v>30</v>
      </c>
      <c r="CE123" s="90">
        <v>0</v>
      </c>
      <c r="CF123" s="90">
        <v>0</v>
      </c>
      <c r="CG123" s="90">
        <v>0</v>
      </c>
      <c r="CH123" s="168">
        <v>30</v>
      </c>
      <c r="CI123" s="168" t="s">
        <v>70</v>
      </c>
      <c r="CJ123" s="168">
        <v>20</v>
      </c>
      <c r="CK123" s="168" t="s">
        <v>70</v>
      </c>
      <c r="CL123" s="89">
        <f t="shared" si="42"/>
        <v>25</v>
      </c>
      <c r="CM123" s="179">
        <v>40</v>
      </c>
      <c r="CN123" s="177" t="s">
        <v>71</v>
      </c>
      <c r="CO123" s="177">
        <v>34</v>
      </c>
      <c r="CP123" s="177"/>
      <c r="CQ123" s="179">
        <v>40</v>
      </c>
      <c r="CR123" s="177" t="s">
        <v>71</v>
      </c>
      <c r="CS123" s="177">
        <v>53</v>
      </c>
      <c r="CT123" s="177"/>
      <c r="CU123" s="89">
        <f t="shared" si="40"/>
        <v>40</v>
      </c>
      <c r="CV123" s="199">
        <v>43959</v>
      </c>
      <c r="CW123" s="200">
        <v>0</v>
      </c>
      <c r="CX123" s="200" t="s">
        <v>769</v>
      </c>
      <c r="CY123" s="200">
        <v>37</v>
      </c>
      <c r="CZ123" s="199" t="s">
        <v>770</v>
      </c>
      <c r="DA123" s="201"/>
      <c r="DB123" s="199" t="s">
        <v>778</v>
      </c>
      <c r="DC123" s="200">
        <v>0</v>
      </c>
      <c r="DD123" s="200" t="s">
        <v>769</v>
      </c>
      <c r="DE123" s="200">
        <v>48</v>
      </c>
      <c r="DF123" s="199">
        <v>43930</v>
      </c>
      <c r="DG123" s="203"/>
      <c r="DH123" s="89">
        <f t="shared" si="29"/>
        <v>0</v>
      </c>
      <c r="DI123" s="241">
        <v>44417</v>
      </c>
      <c r="DJ123" s="242">
        <v>20</v>
      </c>
      <c r="DK123" s="242" t="s">
        <v>769</v>
      </c>
      <c r="DL123" s="242">
        <v>54</v>
      </c>
      <c r="DM123" s="243"/>
      <c r="DN123" s="241">
        <v>44414</v>
      </c>
      <c r="DO123" s="242">
        <v>15</v>
      </c>
      <c r="DP123" s="242" t="s">
        <v>769</v>
      </c>
      <c r="DQ123" s="242">
        <v>74</v>
      </c>
      <c r="DR123" s="128"/>
      <c r="DS123" s="89">
        <f t="shared" si="36"/>
        <v>17.5</v>
      </c>
      <c r="DT123" s="180">
        <f t="shared" si="30"/>
        <v>15.925925925925926</v>
      </c>
    </row>
    <row r="124" spans="1:124" ht="15.75" customHeight="1" x14ac:dyDescent="0.35">
      <c r="B124">
        <v>612</v>
      </c>
      <c r="C124" s="165">
        <v>612</v>
      </c>
      <c r="D124" s="148" t="s">
        <v>401</v>
      </c>
      <c r="E124" s="129" t="s">
        <v>56</v>
      </c>
      <c r="F124" s="130" t="s">
        <v>402</v>
      </c>
      <c r="G124" s="90">
        <v>10</v>
      </c>
      <c r="H124" s="90" t="s">
        <v>69</v>
      </c>
      <c r="I124" s="169" t="s">
        <v>403</v>
      </c>
      <c r="J124" s="90">
        <v>0</v>
      </c>
      <c r="K124" s="90" t="s">
        <v>63</v>
      </c>
      <c r="L124" s="89"/>
      <c r="M124" s="175">
        <v>1</v>
      </c>
      <c r="N124" s="174" t="s">
        <v>63</v>
      </c>
      <c r="O124" s="169"/>
      <c r="P124" s="136">
        <v>0.5</v>
      </c>
      <c r="Q124" s="176">
        <v>0</v>
      </c>
      <c r="R124" s="176" t="s">
        <v>63</v>
      </c>
      <c r="S124" s="177"/>
      <c r="T124" s="176">
        <v>5</v>
      </c>
      <c r="U124" s="176" t="s">
        <v>63</v>
      </c>
      <c r="V124" s="177" t="s">
        <v>151</v>
      </c>
      <c r="W124" s="136">
        <f t="shared" si="33"/>
        <v>2.5</v>
      </c>
      <c r="X124" s="89">
        <v>1</v>
      </c>
      <c r="Y124" s="89" t="s">
        <v>63</v>
      </c>
      <c r="Z124" s="89" t="s">
        <v>77</v>
      </c>
      <c r="AA124" s="89">
        <v>0</v>
      </c>
      <c r="AB124" s="89" t="s">
        <v>63</v>
      </c>
      <c r="AC124" s="89" t="s">
        <v>67</v>
      </c>
      <c r="AD124" s="136">
        <f t="shared" si="38"/>
        <v>0.5</v>
      </c>
      <c r="AE124" s="151">
        <v>5</v>
      </c>
      <c r="AF124" s="152" t="s">
        <v>63</v>
      </c>
      <c r="AG124" s="153"/>
      <c r="AH124" s="151">
        <v>0</v>
      </c>
      <c r="AI124" s="152" t="s">
        <v>63</v>
      </c>
      <c r="AJ124" s="152"/>
      <c r="AK124" s="178">
        <f t="shared" si="25"/>
        <v>2.5</v>
      </c>
      <c r="AL124" s="239">
        <v>60</v>
      </c>
      <c r="AM124" s="239" t="s">
        <v>65</v>
      </c>
      <c r="AN124" s="239"/>
      <c r="AO124" s="239">
        <v>40</v>
      </c>
      <c r="AP124" s="239" t="s">
        <v>83</v>
      </c>
      <c r="AQ124" s="239" t="s">
        <v>835</v>
      </c>
      <c r="AR124" s="128">
        <f t="shared" si="26"/>
        <v>50</v>
      </c>
      <c r="AS124" s="90">
        <v>20</v>
      </c>
      <c r="AT124" s="90" t="s">
        <v>68</v>
      </c>
      <c r="AU124" s="90"/>
      <c r="AV124" s="90">
        <v>1</v>
      </c>
      <c r="AW124" s="90" t="s">
        <v>69</v>
      </c>
      <c r="AX124" s="90"/>
      <c r="AY124" s="136">
        <f t="shared" si="39"/>
        <v>3</v>
      </c>
      <c r="AZ124" s="207">
        <v>63</v>
      </c>
      <c r="BA124" s="208">
        <v>5</v>
      </c>
      <c r="BB124" s="208">
        <v>5</v>
      </c>
      <c r="BC124" s="208" t="s">
        <v>63</v>
      </c>
      <c r="BD124" s="208" t="s">
        <v>71</v>
      </c>
      <c r="BE124" s="208"/>
      <c r="BF124" s="210">
        <v>65</v>
      </c>
      <c r="BG124" s="208">
        <v>20</v>
      </c>
      <c r="BH124" s="208">
        <v>30</v>
      </c>
      <c r="BI124" s="208" t="s">
        <v>63</v>
      </c>
      <c r="BJ124" s="208" t="s">
        <v>71</v>
      </c>
      <c r="BK124" s="208" t="s">
        <v>378</v>
      </c>
      <c r="BL124" s="218">
        <f t="shared" si="27"/>
        <v>17.5</v>
      </c>
      <c r="BM124" s="242">
        <v>56</v>
      </c>
      <c r="BN124" s="242">
        <v>5</v>
      </c>
      <c r="BO124" s="242" t="s">
        <v>68</v>
      </c>
      <c r="BP124" s="242" t="s">
        <v>71</v>
      </c>
      <c r="BQ124" s="242">
        <v>80</v>
      </c>
      <c r="BR124" s="242">
        <v>76</v>
      </c>
      <c r="BS124" s="242"/>
      <c r="BT124" s="242">
        <v>49</v>
      </c>
      <c r="BU124" s="242">
        <v>20</v>
      </c>
      <c r="BV124" s="242" t="s">
        <v>68</v>
      </c>
      <c r="BW124" s="242" t="s">
        <v>71</v>
      </c>
      <c r="BX124" s="242">
        <v>83</v>
      </c>
      <c r="BY124" s="242">
        <v>60</v>
      </c>
      <c r="BZ124" s="242"/>
      <c r="CA124" s="295">
        <f t="shared" si="28"/>
        <v>12.5</v>
      </c>
      <c r="CB124" s="168"/>
      <c r="CC124" s="168">
        <v>10</v>
      </c>
      <c r="CD124" s="90">
        <v>10</v>
      </c>
      <c r="CE124" s="90">
        <v>0</v>
      </c>
      <c r="CF124" s="90">
        <v>0</v>
      </c>
      <c r="CG124" s="90">
        <v>0</v>
      </c>
      <c r="CH124" s="168">
        <v>20</v>
      </c>
      <c r="CI124" s="168" t="s">
        <v>70</v>
      </c>
      <c r="CJ124" s="168">
        <v>40</v>
      </c>
      <c r="CK124" s="168" t="s">
        <v>70</v>
      </c>
      <c r="CL124" s="89">
        <f t="shared" si="42"/>
        <v>30</v>
      </c>
      <c r="CM124" s="179" t="s">
        <v>131</v>
      </c>
      <c r="CN124" s="177" t="s">
        <v>71</v>
      </c>
      <c r="CO124" s="177">
        <v>56</v>
      </c>
      <c r="CP124" s="177" t="s">
        <v>404</v>
      </c>
      <c r="CQ124" s="179">
        <v>0</v>
      </c>
      <c r="CR124" s="177" t="s">
        <v>71</v>
      </c>
      <c r="CS124" s="177">
        <v>66</v>
      </c>
      <c r="CT124" s="177"/>
      <c r="CU124" s="89">
        <f t="shared" si="40"/>
        <v>0</v>
      </c>
      <c r="CV124" s="199">
        <v>43959</v>
      </c>
      <c r="CW124" s="200">
        <v>0</v>
      </c>
      <c r="CX124" s="200" t="s">
        <v>769</v>
      </c>
      <c r="CY124" s="200">
        <v>45</v>
      </c>
      <c r="CZ124" s="202" t="s">
        <v>131</v>
      </c>
      <c r="DA124" s="201" t="s">
        <v>779</v>
      </c>
      <c r="DB124" s="199" t="s">
        <v>778</v>
      </c>
      <c r="DC124" s="200">
        <v>10</v>
      </c>
      <c r="DD124" s="200" t="s">
        <v>769</v>
      </c>
      <c r="DE124" s="200">
        <v>51</v>
      </c>
      <c r="DF124" s="199" t="s">
        <v>770</v>
      </c>
      <c r="DG124" s="203"/>
      <c r="DH124" s="89">
        <f t="shared" si="29"/>
        <v>5</v>
      </c>
      <c r="DI124" s="241">
        <v>44411</v>
      </c>
      <c r="DJ124" s="242">
        <v>5</v>
      </c>
      <c r="DK124" s="242" t="s">
        <v>769</v>
      </c>
      <c r="DL124" s="242">
        <v>74</v>
      </c>
      <c r="DM124" s="243"/>
      <c r="DN124" s="241">
        <v>44398</v>
      </c>
      <c r="DO124" s="242">
        <v>5</v>
      </c>
      <c r="DP124" s="242" t="s">
        <v>769</v>
      </c>
      <c r="DQ124" s="242">
        <v>83</v>
      </c>
      <c r="DR124" s="128"/>
      <c r="DS124" s="89">
        <f t="shared" si="36"/>
        <v>5</v>
      </c>
      <c r="DT124" s="180">
        <f t="shared" si="30"/>
        <v>14.36</v>
      </c>
    </row>
    <row r="125" spans="1:124" ht="15.75" customHeight="1" x14ac:dyDescent="0.35">
      <c r="A125" t="s">
        <v>81</v>
      </c>
      <c r="B125">
        <v>613</v>
      </c>
      <c r="C125" s="165">
        <v>613</v>
      </c>
      <c r="D125" s="148" t="s">
        <v>405</v>
      </c>
      <c r="E125" s="129" t="s">
        <v>56</v>
      </c>
      <c r="F125" s="130" t="s">
        <v>402</v>
      </c>
      <c r="G125" s="90">
        <v>30</v>
      </c>
      <c r="H125" s="90" t="s">
        <v>83</v>
      </c>
      <c r="I125" s="169" t="s">
        <v>406</v>
      </c>
      <c r="J125" s="90">
        <v>15</v>
      </c>
      <c r="K125" s="90" t="s">
        <v>69</v>
      </c>
      <c r="L125" s="89" t="s">
        <v>270</v>
      </c>
      <c r="M125" s="175">
        <v>80</v>
      </c>
      <c r="N125" s="174" t="s">
        <v>102</v>
      </c>
      <c r="O125" s="169" t="s">
        <v>103</v>
      </c>
      <c r="P125" s="136">
        <v>47.5</v>
      </c>
      <c r="Q125" s="176">
        <v>75</v>
      </c>
      <c r="R125" s="176" t="s">
        <v>95</v>
      </c>
      <c r="S125" s="177" t="s">
        <v>374</v>
      </c>
      <c r="T125" s="176">
        <v>60</v>
      </c>
      <c r="U125" s="176" t="s">
        <v>95</v>
      </c>
      <c r="V125" s="177" t="s">
        <v>151</v>
      </c>
      <c r="W125" s="136">
        <f t="shared" si="33"/>
        <v>67.5</v>
      </c>
      <c r="X125" s="89">
        <v>70</v>
      </c>
      <c r="Y125" s="89" t="s">
        <v>65</v>
      </c>
      <c r="Z125" s="89" t="s">
        <v>104</v>
      </c>
      <c r="AA125" s="89">
        <v>55</v>
      </c>
      <c r="AB125" s="89" t="s">
        <v>68</v>
      </c>
      <c r="AC125" s="89" t="s">
        <v>407</v>
      </c>
      <c r="AD125" s="136">
        <f t="shared" si="38"/>
        <v>62.5</v>
      </c>
      <c r="AE125" s="151">
        <v>55</v>
      </c>
      <c r="AF125" s="155" t="s">
        <v>95</v>
      </c>
      <c r="AG125" s="153"/>
      <c r="AH125" s="151">
        <v>50</v>
      </c>
      <c r="AI125" s="154" t="s">
        <v>95</v>
      </c>
      <c r="AJ125" s="154"/>
      <c r="AK125" s="178">
        <f t="shared" si="25"/>
        <v>52.5</v>
      </c>
      <c r="AL125" s="239">
        <v>35</v>
      </c>
      <c r="AM125" s="239" t="s">
        <v>68</v>
      </c>
      <c r="AN125" s="239" t="s">
        <v>835</v>
      </c>
      <c r="AO125" s="239">
        <v>45</v>
      </c>
      <c r="AP125" s="239" t="s">
        <v>68</v>
      </c>
      <c r="AQ125" s="239" t="s">
        <v>835</v>
      </c>
      <c r="AR125" s="128">
        <f t="shared" si="26"/>
        <v>40</v>
      </c>
      <c r="AS125" s="90">
        <v>5</v>
      </c>
      <c r="AT125" s="90" t="s">
        <v>68</v>
      </c>
      <c r="AU125" s="90"/>
      <c r="AV125" s="90">
        <v>20</v>
      </c>
      <c r="AW125" s="90" t="s">
        <v>69</v>
      </c>
      <c r="AX125" s="90"/>
      <c r="AY125" s="136">
        <f t="shared" si="39"/>
        <v>20</v>
      </c>
      <c r="AZ125" s="207">
        <v>61</v>
      </c>
      <c r="BA125" s="208">
        <v>95</v>
      </c>
      <c r="BB125" s="208">
        <v>95</v>
      </c>
      <c r="BC125" s="208"/>
      <c r="BD125" s="208" t="s">
        <v>71</v>
      </c>
      <c r="BE125" s="208"/>
      <c r="BF125" s="207">
        <v>54</v>
      </c>
      <c r="BG125" s="208">
        <v>70</v>
      </c>
      <c r="BH125" s="208">
        <v>70</v>
      </c>
      <c r="BI125" s="208"/>
      <c r="BJ125" s="208" t="s">
        <v>71</v>
      </c>
      <c r="BK125" s="208" t="s">
        <v>817</v>
      </c>
      <c r="BL125" s="218">
        <f t="shared" si="27"/>
        <v>82.5</v>
      </c>
      <c r="BM125" s="242">
        <v>48</v>
      </c>
      <c r="BN125" s="242">
        <v>30</v>
      </c>
      <c r="BO125" s="242" t="s">
        <v>68</v>
      </c>
      <c r="BP125" s="242" t="s">
        <v>71</v>
      </c>
      <c r="BQ125" s="242">
        <v>78</v>
      </c>
      <c r="BR125" s="242">
        <v>64</v>
      </c>
      <c r="BS125" s="242"/>
      <c r="BT125" s="242">
        <v>50</v>
      </c>
      <c r="BU125" s="242">
        <v>5</v>
      </c>
      <c r="BV125" s="242" t="s">
        <v>69</v>
      </c>
      <c r="BW125" s="242" t="s">
        <v>948</v>
      </c>
      <c r="BX125" s="242">
        <v>80</v>
      </c>
      <c r="BY125" s="242">
        <v>56</v>
      </c>
      <c r="BZ125" s="242"/>
      <c r="CA125" s="295">
        <f t="shared" si="28"/>
        <v>17.5</v>
      </c>
      <c r="CB125" s="168"/>
      <c r="CC125" s="168">
        <v>70</v>
      </c>
      <c r="CD125" s="90">
        <v>70</v>
      </c>
      <c r="CE125" s="90">
        <v>5</v>
      </c>
      <c r="CF125" s="90">
        <v>3</v>
      </c>
      <c r="CG125" s="90">
        <v>4</v>
      </c>
      <c r="CH125" s="168" t="s">
        <v>89</v>
      </c>
      <c r="CI125" s="168" t="s">
        <v>123</v>
      </c>
      <c r="CJ125" s="168" t="s">
        <v>89</v>
      </c>
      <c r="CK125" s="168" t="s">
        <v>70</v>
      </c>
      <c r="CL125" s="89"/>
      <c r="CM125" s="179">
        <v>20</v>
      </c>
      <c r="CN125" s="177" t="s">
        <v>71</v>
      </c>
      <c r="CO125" s="177">
        <v>44</v>
      </c>
      <c r="CP125" s="177" t="s">
        <v>44</v>
      </c>
      <c r="CQ125" s="179">
        <v>50</v>
      </c>
      <c r="CR125" s="177" t="s">
        <v>71</v>
      </c>
      <c r="CS125" s="177">
        <v>28</v>
      </c>
      <c r="CT125" s="177" t="s">
        <v>132</v>
      </c>
      <c r="CU125" s="89">
        <f t="shared" si="40"/>
        <v>35</v>
      </c>
      <c r="CV125" s="199" t="s">
        <v>777</v>
      </c>
      <c r="CW125" s="200" t="s">
        <v>131</v>
      </c>
      <c r="CX125" s="200" t="s">
        <v>769</v>
      </c>
      <c r="CY125" s="200">
        <v>19</v>
      </c>
      <c r="CZ125" s="199" t="s">
        <v>783</v>
      </c>
      <c r="DA125" s="201" t="s">
        <v>787</v>
      </c>
      <c r="DB125" s="199" t="s">
        <v>777</v>
      </c>
      <c r="DC125" s="200" t="s">
        <v>131</v>
      </c>
      <c r="DD125" s="200" t="s">
        <v>769</v>
      </c>
      <c r="DE125" s="200">
        <v>26</v>
      </c>
      <c r="DF125" s="199" t="s">
        <v>783</v>
      </c>
      <c r="DG125" s="203" t="s">
        <v>780</v>
      </c>
      <c r="DH125" s="89"/>
      <c r="DI125" s="241">
        <v>44400</v>
      </c>
      <c r="DJ125" s="246" t="s">
        <v>131</v>
      </c>
      <c r="DK125" s="242" t="s">
        <v>769</v>
      </c>
      <c r="DL125" s="242">
        <v>41</v>
      </c>
      <c r="DM125" s="243" t="s">
        <v>847</v>
      </c>
      <c r="DN125" s="241">
        <v>44393</v>
      </c>
      <c r="DO125" s="242">
        <v>60</v>
      </c>
      <c r="DP125" s="242" t="s">
        <v>769</v>
      </c>
      <c r="DQ125" s="242">
        <v>53</v>
      </c>
      <c r="DR125" s="128" t="s">
        <v>841</v>
      </c>
      <c r="DS125" s="89">
        <f t="shared" si="36"/>
        <v>60</v>
      </c>
      <c r="DT125" s="180">
        <f t="shared" si="30"/>
        <v>46.333333333333336</v>
      </c>
    </row>
    <row r="126" spans="1:124" ht="15.75" customHeight="1" x14ac:dyDescent="0.35">
      <c r="A126" t="s">
        <v>81</v>
      </c>
      <c r="B126">
        <v>614</v>
      </c>
      <c r="C126" s="165">
        <v>614</v>
      </c>
      <c r="D126" s="148" t="s">
        <v>408</v>
      </c>
      <c r="E126" s="129" t="s">
        <v>56</v>
      </c>
      <c r="F126" s="129" t="s">
        <v>409</v>
      </c>
      <c r="G126" s="90">
        <v>1</v>
      </c>
      <c r="H126" s="90" t="s">
        <v>63</v>
      </c>
      <c r="I126" s="169" t="s">
        <v>209</v>
      </c>
      <c r="J126" s="90">
        <v>0</v>
      </c>
      <c r="K126" s="174" t="s">
        <v>63</v>
      </c>
      <c r="L126" s="169" t="s">
        <v>64</v>
      </c>
      <c r="M126" s="175">
        <v>0</v>
      </c>
      <c r="N126" s="174" t="s">
        <v>63</v>
      </c>
      <c r="O126" s="169"/>
      <c r="P126" s="136">
        <v>0</v>
      </c>
      <c r="Q126" s="176">
        <v>2</v>
      </c>
      <c r="R126" s="176" t="s">
        <v>63</v>
      </c>
      <c r="S126" s="177"/>
      <c r="T126" s="176">
        <v>3</v>
      </c>
      <c r="U126" s="176" t="s">
        <v>63</v>
      </c>
      <c r="V126" s="177" t="s">
        <v>67</v>
      </c>
      <c r="W126" s="136">
        <f t="shared" si="33"/>
        <v>2.5</v>
      </c>
      <c r="X126" s="89">
        <v>1</v>
      </c>
      <c r="Y126" s="89" t="s">
        <v>63</v>
      </c>
      <c r="Z126" s="89" t="s">
        <v>77</v>
      </c>
      <c r="AA126" s="89">
        <v>1</v>
      </c>
      <c r="AB126" s="89" t="s">
        <v>63</v>
      </c>
      <c r="AC126" s="89" t="s">
        <v>67</v>
      </c>
      <c r="AD126" s="136">
        <f t="shared" si="38"/>
        <v>1</v>
      </c>
      <c r="AE126" s="151">
        <v>2</v>
      </c>
      <c r="AF126" s="155" t="s">
        <v>63</v>
      </c>
      <c r="AG126" s="153"/>
      <c r="AH126" s="151">
        <v>0</v>
      </c>
      <c r="AI126" s="154" t="s">
        <v>63</v>
      </c>
      <c r="AJ126" s="154"/>
      <c r="AK126" s="178">
        <f t="shared" si="25"/>
        <v>1</v>
      </c>
      <c r="AL126" s="239">
        <v>20</v>
      </c>
      <c r="AM126" s="239" t="s">
        <v>83</v>
      </c>
      <c r="AN126" s="239"/>
      <c r="AO126" s="239">
        <v>20</v>
      </c>
      <c r="AP126" s="239" t="s">
        <v>83</v>
      </c>
      <c r="AQ126" s="239"/>
      <c r="AR126" s="128">
        <f t="shared" si="26"/>
        <v>20</v>
      </c>
      <c r="AS126" s="90">
        <v>20</v>
      </c>
      <c r="AT126" s="90" t="s">
        <v>69</v>
      </c>
      <c r="AU126" s="90"/>
      <c r="AV126" s="90">
        <v>10</v>
      </c>
      <c r="AW126" s="90" t="s">
        <v>83</v>
      </c>
      <c r="AX126" s="90"/>
      <c r="AY126" s="136">
        <f t="shared" si="39"/>
        <v>7.5</v>
      </c>
      <c r="AZ126" s="207">
        <v>61</v>
      </c>
      <c r="BA126" s="208">
        <v>0</v>
      </c>
      <c r="BB126" s="208">
        <v>0</v>
      </c>
      <c r="BC126" s="208"/>
      <c r="BD126" s="208" t="s">
        <v>71</v>
      </c>
      <c r="BE126" s="208"/>
      <c r="BF126" s="207">
        <v>62</v>
      </c>
      <c r="BG126" s="208">
        <v>0</v>
      </c>
      <c r="BH126" s="208" t="s">
        <v>809</v>
      </c>
      <c r="BI126" s="208"/>
      <c r="BJ126" s="208" t="s">
        <v>71</v>
      </c>
      <c r="BK126" s="208" t="s">
        <v>99</v>
      </c>
      <c r="BL126" s="218">
        <f t="shared" si="27"/>
        <v>0</v>
      </c>
      <c r="BM126" s="242">
        <v>51</v>
      </c>
      <c r="BN126" s="242">
        <v>0</v>
      </c>
      <c r="BO126" s="242"/>
      <c r="BP126" s="242" t="s">
        <v>71</v>
      </c>
      <c r="BQ126" s="242">
        <v>80</v>
      </c>
      <c r="BR126" s="242">
        <v>71</v>
      </c>
      <c r="BS126" s="242"/>
      <c r="BT126" s="242">
        <v>47</v>
      </c>
      <c r="BU126" s="242">
        <v>25</v>
      </c>
      <c r="BV126" s="242" t="s">
        <v>68</v>
      </c>
      <c r="BW126" s="242" t="s">
        <v>948</v>
      </c>
      <c r="BX126" s="242">
        <v>76</v>
      </c>
      <c r="BY126" s="242">
        <v>47</v>
      </c>
      <c r="BZ126" s="242"/>
      <c r="CA126" s="295">
        <f t="shared" si="28"/>
        <v>12.5</v>
      </c>
      <c r="CB126" s="168">
        <v>10</v>
      </c>
      <c r="CC126" s="168"/>
      <c r="CD126" s="90">
        <v>10</v>
      </c>
      <c r="CE126" s="90">
        <v>0</v>
      </c>
      <c r="CF126" s="90">
        <v>0</v>
      </c>
      <c r="CG126" s="90">
        <v>0</v>
      </c>
      <c r="CH126" s="168">
        <v>20</v>
      </c>
      <c r="CI126" s="168" t="s">
        <v>70</v>
      </c>
      <c r="CJ126" s="90">
        <v>40</v>
      </c>
      <c r="CK126" s="168" t="s">
        <v>70</v>
      </c>
      <c r="CL126" s="89">
        <f>AVERAGE(CH126,CJ126)</f>
        <v>30</v>
      </c>
      <c r="CM126" s="179">
        <v>0</v>
      </c>
      <c r="CN126" s="177" t="s">
        <v>71</v>
      </c>
      <c r="CO126" s="177">
        <v>50</v>
      </c>
      <c r="CP126" s="177"/>
      <c r="CQ126" s="179">
        <v>0</v>
      </c>
      <c r="CR126" s="177" t="s">
        <v>71</v>
      </c>
      <c r="CS126" s="177">
        <v>64</v>
      </c>
      <c r="CT126" s="177"/>
      <c r="CU126" s="89">
        <f t="shared" si="40"/>
        <v>0</v>
      </c>
      <c r="CV126" s="199" t="s">
        <v>785</v>
      </c>
      <c r="CW126" s="200">
        <v>0</v>
      </c>
      <c r="CX126" s="200" t="s">
        <v>769</v>
      </c>
      <c r="CY126" s="200">
        <v>55</v>
      </c>
      <c r="CZ126" s="199" t="s">
        <v>770</v>
      </c>
      <c r="DA126" s="201" t="s">
        <v>787</v>
      </c>
      <c r="DB126" s="199" t="s">
        <v>776</v>
      </c>
      <c r="DC126" s="200">
        <v>0</v>
      </c>
      <c r="DD126" s="200" t="s">
        <v>769</v>
      </c>
      <c r="DE126" s="200">
        <v>52</v>
      </c>
      <c r="DF126" s="199">
        <v>43930</v>
      </c>
      <c r="DG126" s="203"/>
      <c r="DH126" s="89">
        <f t="shared" si="29"/>
        <v>0</v>
      </c>
      <c r="DI126" s="241">
        <v>44400</v>
      </c>
      <c r="DJ126" s="242">
        <v>10</v>
      </c>
      <c r="DK126" s="242" t="s">
        <v>769</v>
      </c>
      <c r="DL126" s="242">
        <v>71</v>
      </c>
      <c r="DM126" s="243" t="s">
        <v>841</v>
      </c>
      <c r="DN126" s="241">
        <v>44403</v>
      </c>
      <c r="DO126" s="242">
        <v>5</v>
      </c>
      <c r="DP126" s="242" t="s">
        <v>769</v>
      </c>
      <c r="DQ126" s="242">
        <v>68</v>
      </c>
      <c r="DR126" s="128"/>
      <c r="DS126" s="89">
        <f t="shared" si="36"/>
        <v>7.5</v>
      </c>
      <c r="DT126" s="180">
        <f t="shared" si="30"/>
        <v>10.16</v>
      </c>
    </row>
    <row r="127" spans="1:124" ht="15.75" customHeight="1" x14ac:dyDescent="0.35">
      <c r="A127" t="s">
        <v>81</v>
      </c>
      <c r="B127">
        <v>615</v>
      </c>
      <c r="C127" s="165">
        <v>615</v>
      </c>
      <c r="D127" s="148" t="s">
        <v>411</v>
      </c>
      <c r="E127" s="129" t="s">
        <v>56</v>
      </c>
      <c r="F127" s="130" t="s">
        <v>402</v>
      </c>
      <c r="G127" s="90">
        <v>70</v>
      </c>
      <c r="H127" s="90" t="s">
        <v>95</v>
      </c>
      <c r="I127" s="89" t="s">
        <v>99</v>
      </c>
      <c r="J127" s="90">
        <v>70</v>
      </c>
      <c r="K127" s="90" t="s">
        <v>95</v>
      </c>
      <c r="L127" s="89"/>
      <c r="M127" s="175">
        <v>70</v>
      </c>
      <c r="N127" s="174" t="s">
        <v>102</v>
      </c>
      <c r="O127" s="169" t="s">
        <v>103</v>
      </c>
      <c r="P127" s="136">
        <v>70</v>
      </c>
      <c r="Q127" s="176">
        <v>85</v>
      </c>
      <c r="R127" s="176" t="s">
        <v>95</v>
      </c>
      <c r="S127" s="177"/>
      <c r="T127" s="176">
        <v>75</v>
      </c>
      <c r="U127" s="176" t="s">
        <v>95</v>
      </c>
      <c r="V127" s="177"/>
      <c r="W127" s="136">
        <f t="shared" si="33"/>
        <v>80</v>
      </c>
      <c r="X127" s="89">
        <v>65</v>
      </c>
      <c r="Y127" s="89" t="s">
        <v>95</v>
      </c>
      <c r="Z127" s="89"/>
      <c r="AA127" s="89">
        <v>60</v>
      </c>
      <c r="AB127" s="89" t="s">
        <v>95</v>
      </c>
      <c r="AC127" s="89"/>
      <c r="AD127" s="136">
        <f t="shared" si="38"/>
        <v>62.5</v>
      </c>
      <c r="AE127" s="151">
        <v>75</v>
      </c>
      <c r="AF127" s="152" t="s">
        <v>95</v>
      </c>
      <c r="AG127" s="157"/>
      <c r="AH127" s="151">
        <v>75</v>
      </c>
      <c r="AI127" s="152" t="s">
        <v>95</v>
      </c>
      <c r="AJ127" s="152"/>
      <c r="AK127" s="178">
        <f t="shared" si="25"/>
        <v>75</v>
      </c>
      <c r="AL127" s="239">
        <v>40</v>
      </c>
      <c r="AM127" s="239" t="s">
        <v>68</v>
      </c>
      <c r="AN127" s="239" t="s">
        <v>835</v>
      </c>
      <c r="AO127" s="239">
        <v>50</v>
      </c>
      <c r="AP127" s="239" t="s">
        <v>68</v>
      </c>
      <c r="AQ127" s="239" t="s">
        <v>835</v>
      </c>
      <c r="AR127" s="128">
        <f t="shared" si="26"/>
        <v>45</v>
      </c>
      <c r="AS127" s="90">
        <v>5</v>
      </c>
      <c r="AT127" s="90" t="s">
        <v>83</v>
      </c>
      <c r="AU127" s="90"/>
      <c r="AV127" s="90">
        <v>20</v>
      </c>
      <c r="AW127" s="90" t="s">
        <v>68</v>
      </c>
      <c r="AX127" s="90"/>
      <c r="AY127" s="136">
        <f t="shared" si="39"/>
        <v>30</v>
      </c>
      <c r="AZ127" s="210">
        <v>58</v>
      </c>
      <c r="BA127" s="208">
        <v>70</v>
      </c>
      <c r="BB127" s="208">
        <v>80</v>
      </c>
      <c r="BC127" s="208"/>
      <c r="BD127" s="208" t="s">
        <v>71</v>
      </c>
      <c r="BE127" s="208" t="s">
        <v>378</v>
      </c>
      <c r="BF127" s="207">
        <v>63</v>
      </c>
      <c r="BG127" s="208">
        <v>50</v>
      </c>
      <c r="BH127" s="208">
        <v>70</v>
      </c>
      <c r="BI127" s="208"/>
      <c r="BJ127" s="208" t="s">
        <v>71</v>
      </c>
      <c r="BK127" s="208" t="s">
        <v>378</v>
      </c>
      <c r="BL127" s="218">
        <f t="shared" si="27"/>
        <v>75</v>
      </c>
      <c r="BM127" s="242">
        <v>52</v>
      </c>
      <c r="BN127" s="242">
        <v>15</v>
      </c>
      <c r="BO127" s="242" t="s">
        <v>68</v>
      </c>
      <c r="BP127" s="242" t="s">
        <v>71</v>
      </c>
      <c r="BQ127" s="242">
        <v>81</v>
      </c>
      <c r="BR127" s="242">
        <v>64</v>
      </c>
      <c r="BS127" s="242"/>
      <c r="BT127" s="242">
        <v>48</v>
      </c>
      <c r="BU127" s="242">
        <v>70</v>
      </c>
      <c r="BV127" s="242" t="s">
        <v>95</v>
      </c>
      <c r="BW127" s="242" t="s">
        <v>106</v>
      </c>
      <c r="BX127" s="242">
        <v>76</v>
      </c>
      <c r="BY127" s="242">
        <v>49</v>
      </c>
      <c r="BZ127" s="242"/>
      <c r="CA127" s="295">
        <f t="shared" si="28"/>
        <v>42.5</v>
      </c>
      <c r="CB127" s="168"/>
      <c r="CC127" s="168">
        <v>80</v>
      </c>
      <c r="CD127" s="90">
        <v>80</v>
      </c>
      <c r="CE127" s="90">
        <v>5</v>
      </c>
      <c r="CF127" s="90">
        <v>6</v>
      </c>
      <c r="CG127" s="90">
        <v>5.5</v>
      </c>
      <c r="CH127" s="168" t="s">
        <v>89</v>
      </c>
      <c r="CI127" s="168" t="s">
        <v>70</v>
      </c>
      <c r="CJ127" s="168" t="s">
        <v>89</v>
      </c>
      <c r="CK127" s="168" t="s">
        <v>70</v>
      </c>
      <c r="CL127" s="89"/>
      <c r="CM127" s="179">
        <v>40</v>
      </c>
      <c r="CN127" s="177" t="s">
        <v>71</v>
      </c>
      <c r="CO127" s="177">
        <v>43</v>
      </c>
      <c r="CP127" s="177"/>
      <c r="CQ127" s="179">
        <v>30</v>
      </c>
      <c r="CR127" s="177" t="s">
        <v>71</v>
      </c>
      <c r="CS127" s="177">
        <v>54</v>
      </c>
      <c r="CT127" s="177"/>
      <c r="CU127" s="89">
        <f t="shared" si="40"/>
        <v>35</v>
      </c>
      <c r="CV127" s="199" t="s">
        <v>781</v>
      </c>
      <c r="CW127" s="200">
        <v>10</v>
      </c>
      <c r="CX127" s="200" t="s">
        <v>769</v>
      </c>
      <c r="CY127" s="200">
        <v>42</v>
      </c>
      <c r="CZ127" s="199" t="s">
        <v>783</v>
      </c>
      <c r="DA127" s="201" t="s">
        <v>803</v>
      </c>
      <c r="DB127" s="199" t="s">
        <v>776</v>
      </c>
      <c r="DC127" s="200">
        <v>20</v>
      </c>
      <c r="DD127" s="200" t="s">
        <v>769</v>
      </c>
      <c r="DE127" s="200">
        <v>36</v>
      </c>
      <c r="DF127" s="199">
        <v>43930</v>
      </c>
      <c r="DG127" s="203" t="s">
        <v>787</v>
      </c>
      <c r="DH127" s="89">
        <f t="shared" si="29"/>
        <v>15</v>
      </c>
      <c r="DI127" s="241">
        <v>44400</v>
      </c>
      <c r="DJ127" s="242">
        <v>80</v>
      </c>
      <c r="DK127" s="242" t="s">
        <v>769</v>
      </c>
      <c r="DL127" s="242">
        <v>67</v>
      </c>
      <c r="DM127" s="243"/>
      <c r="DN127" s="241">
        <v>44400</v>
      </c>
      <c r="DO127" s="242">
        <v>60</v>
      </c>
      <c r="DP127" s="242" t="s">
        <v>769</v>
      </c>
      <c r="DQ127" s="242">
        <v>58</v>
      </c>
      <c r="DR127" s="128"/>
      <c r="DS127" s="89">
        <f t="shared" si="36"/>
        <v>70</v>
      </c>
      <c r="DT127" s="180">
        <f t="shared" si="30"/>
        <v>55.791666666666664</v>
      </c>
    </row>
    <row r="128" spans="1:124" ht="15.75" customHeight="1" x14ac:dyDescent="0.35">
      <c r="A128" t="s">
        <v>81</v>
      </c>
      <c r="B128">
        <v>616</v>
      </c>
      <c r="C128" s="165">
        <v>616</v>
      </c>
      <c r="D128" s="148" t="s">
        <v>412</v>
      </c>
      <c r="E128" s="129" t="s">
        <v>56</v>
      </c>
      <c r="F128" s="130" t="s">
        <v>402</v>
      </c>
      <c r="G128" s="90">
        <v>15</v>
      </c>
      <c r="H128" s="90" t="s">
        <v>83</v>
      </c>
      <c r="I128" s="169" t="s">
        <v>226</v>
      </c>
      <c r="J128" s="90">
        <v>5</v>
      </c>
      <c r="K128" s="174" t="s">
        <v>63</v>
      </c>
      <c r="L128" s="169"/>
      <c r="M128" s="175">
        <v>1</v>
      </c>
      <c r="N128" s="174" t="s">
        <v>63</v>
      </c>
      <c r="O128" s="169"/>
      <c r="P128" s="136">
        <v>3</v>
      </c>
      <c r="Q128" s="176">
        <v>10</v>
      </c>
      <c r="R128" s="176" t="s">
        <v>63</v>
      </c>
      <c r="S128" s="177"/>
      <c r="T128" s="176">
        <v>10</v>
      </c>
      <c r="U128" s="176" t="s">
        <v>69</v>
      </c>
      <c r="V128" s="177" t="s">
        <v>194</v>
      </c>
      <c r="W128" s="136">
        <f t="shared" si="33"/>
        <v>10</v>
      </c>
      <c r="X128" s="89">
        <v>5</v>
      </c>
      <c r="Y128" s="89" t="s">
        <v>63</v>
      </c>
      <c r="Z128" s="89" t="s">
        <v>104</v>
      </c>
      <c r="AA128" s="89">
        <v>1</v>
      </c>
      <c r="AB128" s="89" t="s">
        <v>63</v>
      </c>
      <c r="AC128" s="89" t="s">
        <v>104</v>
      </c>
      <c r="AD128" s="136">
        <f t="shared" si="38"/>
        <v>3</v>
      </c>
      <c r="AE128" s="151">
        <v>10</v>
      </c>
      <c r="AF128" s="155" t="s">
        <v>69</v>
      </c>
      <c r="AG128" s="153"/>
      <c r="AH128" s="151">
        <v>1</v>
      </c>
      <c r="AI128" s="152" t="s">
        <v>63</v>
      </c>
      <c r="AJ128" s="152"/>
      <c r="AK128" s="178">
        <f t="shared" si="25"/>
        <v>5.5</v>
      </c>
      <c r="AL128" s="239">
        <v>25</v>
      </c>
      <c r="AM128" s="239" t="s">
        <v>83</v>
      </c>
      <c r="AN128" s="239" t="s">
        <v>835</v>
      </c>
      <c r="AO128" s="239">
        <v>35</v>
      </c>
      <c r="AP128" s="239" t="s">
        <v>83</v>
      </c>
      <c r="AQ128" s="239" t="s">
        <v>835</v>
      </c>
      <c r="AR128" s="128">
        <f t="shared" si="26"/>
        <v>30</v>
      </c>
      <c r="AS128" s="90">
        <v>40</v>
      </c>
      <c r="AT128" s="90" t="s">
        <v>83</v>
      </c>
      <c r="AU128" s="90"/>
      <c r="AV128" s="90">
        <v>5</v>
      </c>
      <c r="AW128" s="90" t="s">
        <v>69</v>
      </c>
      <c r="AX128" s="90"/>
      <c r="AY128" s="136">
        <f t="shared" si="39"/>
        <v>7.5</v>
      </c>
      <c r="AZ128" s="207">
        <v>61</v>
      </c>
      <c r="BA128" s="208">
        <v>5</v>
      </c>
      <c r="BB128" s="208">
        <v>40</v>
      </c>
      <c r="BC128" s="208" t="s">
        <v>69</v>
      </c>
      <c r="BD128" s="208" t="s">
        <v>71</v>
      </c>
      <c r="BE128" s="208"/>
      <c r="BF128" s="207">
        <v>59</v>
      </c>
      <c r="BG128" s="208">
        <v>20</v>
      </c>
      <c r="BH128" s="208">
        <v>30</v>
      </c>
      <c r="BI128" s="208" t="s">
        <v>63</v>
      </c>
      <c r="BJ128" s="208" t="s">
        <v>71</v>
      </c>
      <c r="BK128" s="208"/>
      <c r="BL128" s="218">
        <f t="shared" si="27"/>
        <v>35</v>
      </c>
      <c r="BM128" s="242">
        <v>51</v>
      </c>
      <c r="BN128" s="242">
        <v>10</v>
      </c>
      <c r="BO128" s="242" t="s">
        <v>68</v>
      </c>
      <c r="BP128" s="242" t="s">
        <v>71</v>
      </c>
      <c r="BQ128" s="242">
        <v>80</v>
      </c>
      <c r="BR128" s="242">
        <v>64</v>
      </c>
      <c r="BS128" s="242"/>
      <c r="BT128" s="242">
        <v>51</v>
      </c>
      <c r="BU128" s="242">
        <v>0</v>
      </c>
      <c r="BV128" s="242"/>
      <c r="BW128" s="242" t="s">
        <v>71</v>
      </c>
      <c r="BX128" s="242">
        <v>87</v>
      </c>
      <c r="BY128" s="242">
        <v>45</v>
      </c>
      <c r="BZ128" s="242"/>
      <c r="CA128" s="295">
        <f t="shared" si="28"/>
        <v>5</v>
      </c>
      <c r="CB128" s="168">
        <v>10</v>
      </c>
      <c r="CC128" s="168"/>
      <c r="CD128" s="90">
        <v>10</v>
      </c>
      <c r="CE128" s="90">
        <v>4</v>
      </c>
      <c r="CF128" s="90">
        <v>0</v>
      </c>
      <c r="CG128" s="90">
        <v>2</v>
      </c>
      <c r="CH128" s="168">
        <v>40</v>
      </c>
      <c r="CI128" s="168" t="s">
        <v>123</v>
      </c>
      <c r="CJ128" s="168">
        <v>60</v>
      </c>
      <c r="CK128" s="168" t="s">
        <v>70</v>
      </c>
      <c r="CL128" s="89">
        <f t="shared" ref="CL128:CL129" si="43">AVERAGE(CH128,CJ128)</f>
        <v>50</v>
      </c>
      <c r="CM128" s="179">
        <v>10</v>
      </c>
      <c r="CN128" s="177" t="s">
        <v>71</v>
      </c>
      <c r="CO128" s="177">
        <v>59</v>
      </c>
      <c r="CP128" s="177" t="s">
        <v>413</v>
      </c>
      <c r="CQ128" s="179">
        <v>10</v>
      </c>
      <c r="CR128" s="177" t="s">
        <v>71</v>
      </c>
      <c r="CS128" s="177">
        <v>55</v>
      </c>
      <c r="CT128" s="177"/>
      <c r="CU128" s="89">
        <f t="shared" si="40"/>
        <v>10</v>
      </c>
      <c r="CV128" s="199" t="s">
        <v>777</v>
      </c>
      <c r="CW128" s="200">
        <v>0</v>
      </c>
      <c r="CX128" s="200" t="s">
        <v>769</v>
      </c>
      <c r="CY128" s="200">
        <v>40</v>
      </c>
      <c r="CZ128" s="199" t="s">
        <v>770</v>
      </c>
      <c r="DA128" s="201" t="s">
        <v>779</v>
      </c>
      <c r="DB128" s="199" t="s">
        <v>777</v>
      </c>
      <c r="DC128" s="200">
        <v>0</v>
      </c>
      <c r="DD128" s="200" t="s">
        <v>769</v>
      </c>
      <c r="DE128" s="200">
        <v>36</v>
      </c>
      <c r="DF128" s="199" t="s">
        <v>770</v>
      </c>
      <c r="DG128" s="201" t="s">
        <v>779</v>
      </c>
      <c r="DH128" s="89">
        <f t="shared" si="29"/>
        <v>0</v>
      </c>
      <c r="DI128" s="241">
        <v>44398</v>
      </c>
      <c r="DJ128" s="242">
        <v>10</v>
      </c>
      <c r="DK128" s="242" t="s">
        <v>769</v>
      </c>
      <c r="DL128" s="242">
        <v>61</v>
      </c>
      <c r="DM128" s="243"/>
      <c r="DN128" s="241">
        <v>44398</v>
      </c>
      <c r="DO128" s="242">
        <v>20</v>
      </c>
      <c r="DP128" s="242" t="s">
        <v>769</v>
      </c>
      <c r="DQ128" s="242">
        <v>60</v>
      </c>
      <c r="DR128" s="128"/>
      <c r="DS128" s="89">
        <f t="shared" si="36"/>
        <v>15</v>
      </c>
      <c r="DT128" s="180">
        <f t="shared" si="30"/>
        <v>17.23076923076923</v>
      </c>
    </row>
    <row r="129" spans="1:124" ht="15.75" customHeight="1" x14ac:dyDescent="0.35">
      <c r="A129" t="s">
        <v>81</v>
      </c>
      <c r="B129">
        <v>617</v>
      </c>
      <c r="C129" s="165">
        <v>617</v>
      </c>
      <c r="D129" s="148" t="s">
        <v>414</v>
      </c>
      <c r="E129" s="129" t="s">
        <v>56</v>
      </c>
      <c r="F129" s="130" t="s">
        <v>402</v>
      </c>
      <c r="G129" s="90">
        <v>15</v>
      </c>
      <c r="H129" s="90" t="s">
        <v>69</v>
      </c>
      <c r="I129" s="89" t="s">
        <v>99</v>
      </c>
      <c r="J129" s="90">
        <v>0</v>
      </c>
      <c r="K129" s="90" t="s">
        <v>63</v>
      </c>
      <c r="L129" s="89"/>
      <c r="M129" s="175">
        <v>5</v>
      </c>
      <c r="N129" s="174" t="s">
        <v>63</v>
      </c>
      <c r="O129" s="169"/>
      <c r="P129" s="136">
        <v>2.5</v>
      </c>
      <c r="Q129" s="176">
        <v>15</v>
      </c>
      <c r="R129" s="176" t="s">
        <v>69</v>
      </c>
      <c r="S129" s="177" t="s">
        <v>415</v>
      </c>
      <c r="T129" s="176">
        <v>1</v>
      </c>
      <c r="U129" s="176" t="s">
        <v>63</v>
      </c>
      <c r="V129" s="177"/>
      <c r="W129" s="136">
        <f t="shared" si="33"/>
        <v>8</v>
      </c>
      <c r="X129" s="89">
        <v>1</v>
      </c>
      <c r="Y129" s="89" t="s">
        <v>63</v>
      </c>
      <c r="Z129" s="89"/>
      <c r="AA129" s="89">
        <v>0</v>
      </c>
      <c r="AB129" s="89" t="s">
        <v>63</v>
      </c>
      <c r="AC129" s="89"/>
      <c r="AD129" s="136">
        <f t="shared" si="38"/>
        <v>0.5</v>
      </c>
      <c r="AE129" s="151">
        <v>10</v>
      </c>
      <c r="AF129" s="152" t="s">
        <v>63</v>
      </c>
      <c r="AG129" s="153"/>
      <c r="AH129" s="151">
        <v>5</v>
      </c>
      <c r="AI129" s="152" t="s">
        <v>63</v>
      </c>
      <c r="AJ129" s="152"/>
      <c r="AK129" s="178">
        <f t="shared" si="25"/>
        <v>7.5</v>
      </c>
      <c r="AL129" s="239">
        <v>10</v>
      </c>
      <c r="AM129" s="239" t="s">
        <v>69</v>
      </c>
      <c r="AN129" s="239" t="s">
        <v>835</v>
      </c>
      <c r="AO129" s="239">
        <v>20</v>
      </c>
      <c r="AP129" s="239" t="s">
        <v>83</v>
      </c>
      <c r="AQ129" s="239" t="s">
        <v>835</v>
      </c>
      <c r="AR129" s="128">
        <f t="shared" si="26"/>
        <v>15</v>
      </c>
      <c r="AS129" s="90">
        <v>10</v>
      </c>
      <c r="AT129" s="90" t="s">
        <v>69</v>
      </c>
      <c r="AU129" s="90"/>
      <c r="AV129" s="90">
        <v>5</v>
      </c>
      <c r="AW129" s="90" t="s">
        <v>69</v>
      </c>
      <c r="AX129" s="90"/>
      <c r="AY129" s="136">
        <f t="shared" si="39"/>
        <v>12.5</v>
      </c>
      <c r="AZ129" s="207">
        <v>58</v>
      </c>
      <c r="BA129" s="208">
        <v>10</v>
      </c>
      <c r="BB129" s="208">
        <v>20</v>
      </c>
      <c r="BC129" s="208" t="s">
        <v>63</v>
      </c>
      <c r="BD129" s="208" t="s">
        <v>71</v>
      </c>
      <c r="BE129" s="208"/>
      <c r="BF129" s="207">
        <v>59</v>
      </c>
      <c r="BG129" s="208">
        <v>15</v>
      </c>
      <c r="BH129" s="208">
        <v>20</v>
      </c>
      <c r="BI129" s="208" t="s">
        <v>63</v>
      </c>
      <c r="BJ129" s="208" t="s">
        <v>71</v>
      </c>
      <c r="BK129" s="208"/>
      <c r="BL129" s="218">
        <f t="shared" si="27"/>
        <v>20</v>
      </c>
      <c r="BM129" s="242">
        <v>51</v>
      </c>
      <c r="BN129" s="242">
        <v>0</v>
      </c>
      <c r="BO129" s="242"/>
      <c r="BP129" s="242" t="s">
        <v>71</v>
      </c>
      <c r="BQ129" s="242">
        <v>80</v>
      </c>
      <c r="BR129" s="242">
        <v>73</v>
      </c>
      <c r="BS129" s="242"/>
      <c r="BT129" s="242">
        <v>47</v>
      </c>
      <c r="BU129" s="242">
        <v>0</v>
      </c>
      <c r="BV129" s="242"/>
      <c r="BW129" s="242" t="s">
        <v>71</v>
      </c>
      <c r="BX129" s="242">
        <v>78</v>
      </c>
      <c r="BY129" s="242">
        <v>46</v>
      </c>
      <c r="BZ129" s="242"/>
      <c r="CA129" s="295">
        <f t="shared" si="28"/>
        <v>0</v>
      </c>
      <c r="CB129" s="168"/>
      <c r="CC129" s="168">
        <v>20</v>
      </c>
      <c r="CD129" s="90">
        <v>20</v>
      </c>
      <c r="CE129" s="90">
        <v>0</v>
      </c>
      <c r="CF129" s="90">
        <v>0</v>
      </c>
      <c r="CG129" s="90">
        <v>0</v>
      </c>
      <c r="CH129" s="168">
        <v>50</v>
      </c>
      <c r="CI129" s="168" t="s">
        <v>123</v>
      </c>
      <c r="CJ129" s="168" t="s">
        <v>89</v>
      </c>
      <c r="CK129" s="168" t="s">
        <v>70</v>
      </c>
      <c r="CL129" s="89">
        <f t="shared" si="43"/>
        <v>50</v>
      </c>
      <c r="CM129" s="179">
        <v>0</v>
      </c>
      <c r="CN129" s="177" t="s">
        <v>71</v>
      </c>
      <c r="CO129" s="177">
        <v>63</v>
      </c>
      <c r="CP129" s="177"/>
      <c r="CQ129" s="179">
        <v>0</v>
      </c>
      <c r="CR129" s="177" t="s">
        <v>71</v>
      </c>
      <c r="CS129" s="177">
        <v>56</v>
      </c>
      <c r="CT129" s="177"/>
      <c r="CU129" s="89">
        <f t="shared" si="40"/>
        <v>0</v>
      </c>
      <c r="CV129" s="199" t="s">
        <v>777</v>
      </c>
      <c r="CW129" s="200">
        <v>0</v>
      </c>
      <c r="CX129" s="200" t="s">
        <v>769</v>
      </c>
      <c r="CY129" s="200">
        <v>47</v>
      </c>
      <c r="CZ129" s="199">
        <v>43930</v>
      </c>
      <c r="DA129" s="201"/>
      <c r="DB129" s="199" t="s">
        <v>794</v>
      </c>
      <c r="DC129" s="200">
        <v>10</v>
      </c>
      <c r="DD129" s="200" t="s">
        <v>769</v>
      </c>
      <c r="DE129" s="200">
        <v>50</v>
      </c>
      <c r="DF129" s="199" t="s">
        <v>783</v>
      </c>
      <c r="DG129" s="203"/>
      <c r="DH129" s="89">
        <f t="shared" si="29"/>
        <v>5</v>
      </c>
      <c r="DI129" s="241">
        <v>44398</v>
      </c>
      <c r="DJ129" s="242">
        <v>10</v>
      </c>
      <c r="DK129" s="242" t="s">
        <v>769</v>
      </c>
      <c r="DL129" s="242">
        <v>83</v>
      </c>
      <c r="DM129" s="243"/>
      <c r="DN129" s="241">
        <v>44398</v>
      </c>
      <c r="DO129" s="242">
        <v>5</v>
      </c>
      <c r="DP129" s="242" t="s">
        <v>769</v>
      </c>
      <c r="DQ129" s="242">
        <v>75</v>
      </c>
      <c r="DR129" s="128" t="s">
        <v>842</v>
      </c>
      <c r="DS129" s="89">
        <f t="shared" si="36"/>
        <v>7.5</v>
      </c>
      <c r="DT129" s="180">
        <f t="shared" si="30"/>
        <v>11.52</v>
      </c>
    </row>
    <row r="130" spans="1:124" ht="15.75" customHeight="1" x14ac:dyDescent="0.35">
      <c r="A130" t="s">
        <v>81</v>
      </c>
      <c r="B130">
        <v>618</v>
      </c>
      <c r="C130" s="165">
        <v>618</v>
      </c>
      <c r="D130" s="148" t="s">
        <v>416</v>
      </c>
      <c r="E130" s="129" t="s">
        <v>56</v>
      </c>
      <c r="F130" s="130" t="s">
        <v>402</v>
      </c>
      <c r="G130" s="90">
        <v>70</v>
      </c>
      <c r="H130" s="90" t="s">
        <v>95</v>
      </c>
      <c r="I130" s="169" t="s">
        <v>140</v>
      </c>
      <c r="J130" s="90">
        <v>60</v>
      </c>
      <c r="K130" s="90" t="s">
        <v>68</v>
      </c>
      <c r="L130" s="89"/>
      <c r="M130" s="175">
        <v>60</v>
      </c>
      <c r="N130" s="174" t="s">
        <v>68</v>
      </c>
      <c r="O130" s="169"/>
      <c r="P130" s="136">
        <v>60</v>
      </c>
      <c r="Q130" s="176">
        <v>80</v>
      </c>
      <c r="R130" s="176" t="s">
        <v>95</v>
      </c>
      <c r="S130" s="177" t="s">
        <v>194</v>
      </c>
      <c r="T130" s="176">
        <v>65</v>
      </c>
      <c r="U130" s="176" t="s">
        <v>95</v>
      </c>
      <c r="V130" s="177" t="s">
        <v>151</v>
      </c>
      <c r="W130" s="136">
        <f t="shared" si="33"/>
        <v>72.5</v>
      </c>
      <c r="X130" s="89">
        <v>40</v>
      </c>
      <c r="Y130" s="89" t="s">
        <v>83</v>
      </c>
      <c r="Z130" s="89"/>
      <c r="AA130" s="89">
        <v>30</v>
      </c>
      <c r="AB130" s="89" t="s">
        <v>83</v>
      </c>
      <c r="AC130" s="89" t="s">
        <v>104</v>
      </c>
      <c r="AD130" s="136">
        <f t="shared" si="38"/>
        <v>35</v>
      </c>
      <c r="AE130" s="151">
        <v>45</v>
      </c>
      <c r="AF130" s="155" t="s">
        <v>95</v>
      </c>
      <c r="AG130" s="153"/>
      <c r="AH130" s="151">
        <v>55</v>
      </c>
      <c r="AI130" s="154" t="s">
        <v>95</v>
      </c>
      <c r="AJ130" s="154"/>
      <c r="AK130" s="178">
        <f t="shared" si="25"/>
        <v>50</v>
      </c>
      <c r="AL130" s="239">
        <v>65</v>
      </c>
      <c r="AM130" s="239" t="s">
        <v>68</v>
      </c>
      <c r="AN130" s="239" t="s">
        <v>835</v>
      </c>
      <c r="AO130" s="239">
        <v>70</v>
      </c>
      <c r="AP130" s="239" t="s">
        <v>95</v>
      </c>
      <c r="AQ130" s="239" t="s">
        <v>838</v>
      </c>
      <c r="AR130" s="128">
        <f t="shared" si="26"/>
        <v>67.5</v>
      </c>
      <c r="AS130" s="90">
        <v>20</v>
      </c>
      <c r="AT130" s="90" t="s">
        <v>68</v>
      </c>
      <c r="AU130" s="90"/>
      <c r="AV130" s="90">
        <v>60</v>
      </c>
      <c r="AW130" s="90" t="s">
        <v>68</v>
      </c>
      <c r="AX130" s="90"/>
      <c r="AY130" s="136">
        <f t="shared" si="39"/>
        <v>80</v>
      </c>
      <c r="AZ130" s="207">
        <v>54</v>
      </c>
      <c r="BA130" s="208">
        <v>95</v>
      </c>
      <c r="BB130" s="208">
        <v>95</v>
      </c>
      <c r="BC130" s="208"/>
      <c r="BD130" s="208" t="s">
        <v>71</v>
      </c>
      <c r="BE130" s="208"/>
      <c r="BF130" s="207">
        <v>54</v>
      </c>
      <c r="BG130" s="208">
        <v>80</v>
      </c>
      <c r="BH130" s="208">
        <v>90</v>
      </c>
      <c r="BI130" s="208"/>
      <c r="BJ130" s="208" t="s">
        <v>71</v>
      </c>
      <c r="BK130" s="208"/>
      <c r="BL130" s="218">
        <f t="shared" si="27"/>
        <v>92.5</v>
      </c>
      <c r="BM130" s="242">
        <v>47</v>
      </c>
      <c r="BN130" s="242">
        <v>70</v>
      </c>
      <c r="BO130" s="242" t="s">
        <v>95</v>
      </c>
      <c r="BP130" s="242" t="s">
        <v>71</v>
      </c>
      <c r="BQ130" s="242">
        <v>78</v>
      </c>
      <c r="BR130" s="242">
        <v>65</v>
      </c>
      <c r="BS130" s="242"/>
      <c r="BT130" s="242">
        <v>55</v>
      </c>
      <c r="BU130" s="242">
        <v>5</v>
      </c>
      <c r="BV130" s="242" t="s">
        <v>68</v>
      </c>
      <c r="BW130" s="242" t="s">
        <v>71</v>
      </c>
      <c r="BX130" s="242" t="s">
        <v>66</v>
      </c>
      <c r="BY130" s="242">
        <v>51</v>
      </c>
      <c r="BZ130" s="242"/>
      <c r="CA130" s="295">
        <f t="shared" si="28"/>
        <v>37.5</v>
      </c>
      <c r="CB130" s="168"/>
      <c r="CC130" s="168"/>
      <c r="CD130" s="90"/>
      <c r="CE130" s="90">
        <v>2</v>
      </c>
      <c r="CF130" s="90">
        <v>5</v>
      </c>
      <c r="CG130" s="90">
        <v>3.5</v>
      </c>
      <c r="CH130" s="168" t="s">
        <v>89</v>
      </c>
      <c r="CI130" s="168" t="s">
        <v>70</v>
      </c>
      <c r="CJ130" s="90" t="s">
        <v>89</v>
      </c>
      <c r="CK130" s="168" t="s">
        <v>70</v>
      </c>
      <c r="CL130" s="89"/>
      <c r="CM130" s="179">
        <v>40</v>
      </c>
      <c r="CN130" s="177" t="s">
        <v>71</v>
      </c>
      <c r="CO130" s="177">
        <v>44</v>
      </c>
      <c r="CP130" s="177"/>
      <c r="CQ130" s="179">
        <v>60</v>
      </c>
      <c r="CR130" s="177" t="s">
        <v>71</v>
      </c>
      <c r="CS130" s="177">
        <v>54</v>
      </c>
      <c r="CT130" s="177"/>
      <c r="CU130" s="89">
        <f t="shared" si="40"/>
        <v>50</v>
      </c>
      <c r="CV130" s="199" t="s">
        <v>777</v>
      </c>
      <c r="CW130" s="200" t="s">
        <v>131</v>
      </c>
      <c r="CX130" s="200" t="s">
        <v>769</v>
      </c>
      <c r="CY130" s="200">
        <v>42</v>
      </c>
      <c r="CZ130" s="199" t="s">
        <v>783</v>
      </c>
      <c r="DA130" s="201"/>
      <c r="DB130" s="199" t="s">
        <v>782</v>
      </c>
      <c r="DC130" s="200">
        <v>50</v>
      </c>
      <c r="DD130" s="200" t="s">
        <v>769</v>
      </c>
      <c r="DE130" s="200">
        <v>35</v>
      </c>
      <c r="DF130" s="199" t="s">
        <v>783</v>
      </c>
      <c r="DG130" s="203"/>
      <c r="DH130" s="89">
        <f t="shared" si="29"/>
        <v>50</v>
      </c>
      <c r="DI130" s="241">
        <v>44396</v>
      </c>
      <c r="DJ130" s="242">
        <v>80</v>
      </c>
      <c r="DK130" s="242" t="s">
        <v>769</v>
      </c>
      <c r="DL130" s="242">
        <v>63</v>
      </c>
      <c r="DM130" s="243"/>
      <c r="DN130" s="241">
        <v>44396</v>
      </c>
      <c r="DO130" s="246" t="s">
        <v>131</v>
      </c>
      <c r="DP130" s="242" t="s">
        <v>769</v>
      </c>
      <c r="DQ130" s="242">
        <v>52</v>
      </c>
      <c r="DR130" s="128" t="s">
        <v>848</v>
      </c>
      <c r="DS130" s="89">
        <f t="shared" si="36"/>
        <v>80</v>
      </c>
      <c r="DT130" s="180">
        <f t="shared" si="30"/>
        <v>57.333333333333336</v>
      </c>
    </row>
    <row r="131" spans="1:124" ht="15.75" customHeight="1" x14ac:dyDescent="0.35">
      <c r="A131" t="s">
        <v>81</v>
      </c>
      <c r="B131">
        <v>619</v>
      </c>
      <c r="C131" s="165">
        <v>619</v>
      </c>
      <c r="D131" s="148" t="s">
        <v>417</v>
      </c>
      <c r="E131" s="129" t="s">
        <v>56</v>
      </c>
      <c r="F131" s="129" t="s">
        <v>409</v>
      </c>
      <c r="G131" s="90"/>
      <c r="H131" s="90"/>
      <c r="I131" s="89" t="s">
        <v>122</v>
      </c>
      <c r="J131" s="90">
        <v>80</v>
      </c>
      <c r="K131" s="174" t="s">
        <v>95</v>
      </c>
      <c r="L131" s="169"/>
      <c r="M131" s="90"/>
      <c r="N131" s="174"/>
      <c r="O131" s="169" t="s">
        <v>418</v>
      </c>
      <c r="P131" s="136">
        <v>80</v>
      </c>
      <c r="Q131" s="176">
        <v>90</v>
      </c>
      <c r="R131" s="176" t="s">
        <v>95</v>
      </c>
      <c r="S131" s="177"/>
      <c r="T131" s="176">
        <v>70</v>
      </c>
      <c r="U131" s="176" t="s">
        <v>95</v>
      </c>
      <c r="V131" s="177" t="s">
        <v>367</v>
      </c>
      <c r="W131" s="136">
        <f t="shared" si="33"/>
        <v>80</v>
      </c>
      <c r="X131" s="89">
        <v>60</v>
      </c>
      <c r="Y131" s="89" t="s">
        <v>95</v>
      </c>
      <c r="Z131" s="89" t="s">
        <v>104</v>
      </c>
      <c r="AA131" s="89">
        <v>70</v>
      </c>
      <c r="AB131" s="89" t="s">
        <v>95</v>
      </c>
      <c r="AC131" s="89" t="s">
        <v>104</v>
      </c>
      <c r="AD131" s="136">
        <f t="shared" si="38"/>
        <v>65</v>
      </c>
      <c r="AE131" s="151">
        <v>65</v>
      </c>
      <c r="AF131" s="152" t="s">
        <v>95</v>
      </c>
      <c r="AG131" s="153"/>
      <c r="AH131" s="156">
        <v>65</v>
      </c>
      <c r="AI131" s="154" t="s">
        <v>95</v>
      </c>
      <c r="AJ131" s="154"/>
      <c r="AK131" s="178">
        <f t="shared" si="25"/>
        <v>65</v>
      </c>
      <c r="AL131" s="239">
        <v>70</v>
      </c>
      <c r="AM131" s="239" t="s">
        <v>95</v>
      </c>
      <c r="AN131" s="239"/>
      <c r="AO131" s="239">
        <v>65</v>
      </c>
      <c r="AP131" s="239" t="s">
        <v>68</v>
      </c>
      <c r="AQ131" s="239" t="s">
        <v>835</v>
      </c>
      <c r="AR131" s="128">
        <f t="shared" si="26"/>
        <v>67.5</v>
      </c>
      <c r="AS131" s="90">
        <v>100</v>
      </c>
      <c r="AT131" s="90" t="s">
        <v>68</v>
      </c>
      <c r="AU131" s="90"/>
      <c r="AV131" s="90">
        <v>5</v>
      </c>
      <c r="AW131" s="90" t="s">
        <v>68</v>
      </c>
      <c r="AX131" s="90"/>
      <c r="AY131" s="136">
        <f t="shared" si="39"/>
        <v>22.5</v>
      </c>
      <c r="AZ131" s="207">
        <v>59</v>
      </c>
      <c r="BA131" s="208">
        <v>95</v>
      </c>
      <c r="BB131" s="208">
        <v>100</v>
      </c>
      <c r="BC131" s="208"/>
      <c r="BD131" s="208" t="s">
        <v>71</v>
      </c>
      <c r="BE131" s="208"/>
      <c r="BF131" s="207">
        <v>60</v>
      </c>
      <c r="BG131" s="208">
        <v>100</v>
      </c>
      <c r="BH131" s="208">
        <v>100</v>
      </c>
      <c r="BI131" s="208"/>
      <c r="BJ131" s="208" t="s">
        <v>71</v>
      </c>
      <c r="BK131" s="208" t="s">
        <v>185</v>
      </c>
      <c r="BL131" s="218">
        <f t="shared" si="27"/>
        <v>100</v>
      </c>
      <c r="BM131" s="242">
        <v>51</v>
      </c>
      <c r="BN131" s="242">
        <v>90</v>
      </c>
      <c r="BO131" s="242" t="s">
        <v>95</v>
      </c>
      <c r="BP131" s="242" t="s">
        <v>71</v>
      </c>
      <c r="BQ131" s="242">
        <v>77</v>
      </c>
      <c r="BR131" s="242">
        <v>60</v>
      </c>
      <c r="BS131" s="242"/>
      <c r="BT131" s="242" t="s">
        <v>122</v>
      </c>
      <c r="BU131" s="242" t="s">
        <v>122</v>
      </c>
      <c r="BV131" s="242"/>
      <c r="BW131" s="242" t="s">
        <v>122</v>
      </c>
      <c r="BX131" s="242" t="s">
        <v>122</v>
      </c>
      <c r="BY131" s="242">
        <v>0</v>
      </c>
      <c r="BZ131" s="242"/>
      <c r="CA131" s="295">
        <f t="shared" si="28"/>
        <v>90</v>
      </c>
      <c r="CB131" s="168"/>
      <c r="CC131" s="168"/>
      <c r="CD131" s="90"/>
      <c r="CE131" s="90">
        <v>6</v>
      </c>
      <c r="CF131" s="90">
        <v>6</v>
      </c>
      <c r="CG131" s="90">
        <v>6</v>
      </c>
      <c r="CH131" s="168" t="s">
        <v>131</v>
      </c>
      <c r="CI131" s="168" t="s">
        <v>131</v>
      </c>
      <c r="CJ131" s="90">
        <v>20</v>
      </c>
      <c r="CK131" s="168" t="s">
        <v>123</v>
      </c>
      <c r="CL131" s="89">
        <f>AVERAGE(CH131,CJ131)</f>
        <v>20</v>
      </c>
      <c r="CM131" s="179">
        <v>90</v>
      </c>
      <c r="CN131" s="177" t="s">
        <v>71</v>
      </c>
      <c r="CO131" s="177">
        <v>46</v>
      </c>
      <c r="CP131" s="177"/>
      <c r="CQ131" s="179">
        <v>80</v>
      </c>
      <c r="CR131" s="177" t="s">
        <v>71</v>
      </c>
      <c r="CS131" s="177">
        <v>38</v>
      </c>
      <c r="CT131" s="177"/>
      <c r="CU131" s="89">
        <f t="shared" si="40"/>
        <v>85</v>
      </c>
      <c r="CV131" s="199" t="s">
        <v>788</v>
      </c>
      <c r="CW131" s="200" t="s">
        <v>131</v>
      </c>
      <c r="CX131" s="200" t="s">
        <v>769</v>
      </c>
      <c r="CY131" s="200">
        <v>34</v>
      </c>
      <c r="CZ131" s="199" t="s">
        <v>783</v>
      </c>
      <c r="DA131" s="201"/>
      <c r="DB131" s="199" t="s">
        <v>777</v>
      </c>
      <c r="DC131" s="200" t="s">
        <v>131</v>
      </c>
      <c r="DD131" s="200" t="s">
        <v>769</v>
      </c>
      <c r="DE131" s="200">
        <v>30</v>
      </c>
      <c r="DF131" s="199" t="s">
        <v>783</v>
      </c>
      <c r="DG131" s="203"/>
      <c r="DH131" s="89"/>
      <c r="DI131" s="241">
        <v>44398</v>
      </c>
      <c r="DJ131" s="242">
        <v>80</v>
      </c>
      <c r="DK131" s="242" t="s">
        <v>769</v>
      </c>
      <c r="DL131" s="242">
        <v>39</v>
      </c>
      <c r="DM131" s="243" t="s">
        <v>841</v>
      </c>
      <c r="DN131" s="241">
        <v>44396</v>
      </c>
      <c r="DO131" s="242">
        <v>90</v>
      </c>
      <c r="DP131" s="242" t="s">
        <v>769</v>
      </c>
      <c r="DQ131" s="242">
        <v>53</v>
      </c>
      <c r="DR131" s="128" t="s">
        <v>841</v>
      </c>
      <c r="DS131" s="89">
        <f t="shared" si="36"/>
        <v>85</v>
      </c>
      <c r="DT131" s="180">
        <f t="shared" si="30"/>
        <v>70.94736842105263</v>
      </c>
    </row>
    <row r="132" spans="1:124" ht="15.75" customHeight="1" x14ac:dyDescent="0.35">
      <c r="A132" t="s">
        <v>81</v>
      </c>
      <c r="B132">
        <v>620</v>
      </c>
      <c r="C132" s="165">
        <v>620</v>
      </c>
      <c r="D132" s="148" t="s">
        <v>419</v>
      </c>
      <c r="E132" s="129" t="s">
        <v>56</v>
      </c>
      <c r="F132" s="130" t="s">
        <v>402</v>
      </c>
      <c r="G132" s="90">
        <v>10</v>
      </c>
      <c r="H132" s="90" t="s">
        <v>83</v>
      </c>
      <c r="I132" s="89" t="s">
        <v>378</v>
      </c>
      <c r="J132" s="90">
        <v>1</v>
      </c>
      <c r="K132" s="90" t="s">
        <v>63</v>
      </c>
      <c r="L132" s="89"/>
      <c r="M132" s="175">
        <v>5</v>
      </c>
      <c r="N132" s="174" t="s">
        <v>63</v>
      </c>
      <c r="O132" s="169"/>
      <c r="P132" s="136">
        <v>3</v>
      </c>
      <c r="Q132" s="176">
        <v>10</v>
      </c>
      <c r="R132" s="176" t="s">
        <v>63</v>
      </c>
      <c r="S132" s="177"/>
      <c r="T132" s="176">
        <v>5</v>
      </c>
      <c r="U132" s="176" t="s">
        <v>63</v>
      </c>
      <c r="V132" s="177"/>
      <c r="W132" s="136">
        <f t="shared" si="33"/>
        <v>7.5</v>
      </c>
      <c r="X132" s="89">
        <v>10</v>
      </c>
      <c r="Y132" s="89" t="s">
        <v>69</v>
      </c>
      <c r="Z132" s="89"/>
      <c r="AA132" s="89">
        <v>5</v>
      </c>
      <c r="AB132" s="89" t="s">
        <v>63</v>
      </c>
      <c r="AC132" s="89"/>
      <c r="AD132" s="136">
        <f t="shared" si="38"/>
        <v>7.5</v>
      </c>
      <c r="AE132" s="151">
        <v>5</v>
      </c>
      <c r="AF132" s="155" t="s">
        <v>63</v>
      </c>
      <c r="AG132" s="153"/>
      <c r="AH132" s="151">
        <v>10</v>
      </c>
      <c r="AI132" s="154" t="s">
        <v>69</v>
      </c>
      <c r="AJ132" s="154"/>
      <c r="AK132" s="178">
        <f t="shared" si="25"/>
        <v>7.5</v>
      </c>
      <c r="AL132" s="239">
        <v>25</v>
      </c>
      <c r="AM132" s="239" t="s">
        <v>83</v>
      </c>
      <c r="AN132" s="239"/>
      <c r="AO132" s="239">
        <v>40</v>
      </c>
      <c r="AP132" s="239" t="s">
        <v>83</v>
      </c>
      <c r="AQ132" s="239" t="s">
        <v>835</v>
      </c>
      <c r="AR132" s="128">
        <f t="shared" si="26"/>
        <v>32.5</v>
      </c>
      <c r="AS132" s="90">
        <v>40</v>
      </c>
      <c r="AT132" s="90" t="s">
        <v>69</v>
      </c>
      <c r="AU132" s="90"/>
      <c r="AV132" s="90">
        <v>10</v>
      </c>
      <c r="AW132" s="90" t="s">
        <v>69</v>
      </c>
      <c r="AX132" s="90"/>
      <c r="AY132" s="136">
        <f t="shared" si="39"/>
        <v>10</v>
      </c>
      <c r="AZ132" s="207">
        <v>59</v>
      </c>
      <c r="BA132" s="208">
        <v>25</v>
      </c>
      <c r="BB132" s="208">
        <v>30</v>
      </c>
      <c r="BC132" s="208" t="s">
        <v>63</v>
      </c>
      <c r="BD132" s="208" t="s">
        <v>71</v>
      </c>
      <c r="BE132" s="208"/>
      <c r="BF132" s="207">
        <v>62</v>
      </c>
      <c r="BG132" s="208" t="s">
        <v>809</v>
      </c>
      <c r="BH132" s="208">
        <v>20</v>
      </c>
      <c r="BI132" s="208" t="s">
        <v>63</v>
      </c>
      <c r="BJ132" s="208" t="s">
        <v>71</v>
      </c>
      <c r="BK132" s="208"/>
      <c r="BL132" s="218">
        <f t="shared" si="27"/>
        <v>25</v>
      </c>
      <c r="BM132" s="242">
        <v>51</v>
      </c>
      <c r="BN132" s="242">
        <v>5</v>
      </c>
      <c r="BO132" s="242" t="s">
        <v>68</v>
      </c>
      <c r="BP132" s="242" t="s">
        <v>71</v>
      </c>
      <c r="BQ132" s="242">
        <v>80</v>
      </c>
      <c r="BR132" s="242">
        <v>70</v>
      </c>
      <c r="BS132" s="242"/>
      <c r="BT132" s="242">
        <v>50</v>
      </c>
      <c r="BU132" s="242">
        <v>60</v>
      </c>
      <c r="BV132" s="242" t="s">
        <v>95</v>
      </c>
      <c r="BW132" s="242" t="s">
        <v>948</v>
      </c>
      <c r="BX132" s="242">
        <v>83</v>
      </c>
      <c r="BY132" s="242">
        <v>57</v>
      </c>
      <c r="BZ132" s="242"/>
      <c r="CA132" s="295">
        <f t="shared" si="28"/>
        <v>32.5</v>
      </c>
      <c r="CB132" s="168"/>
      <c r="CC132" s="168">
        <v>20</v>
      </c>
      <c r="CD132" s="90">
        <v>20</v>
      </c>
      <c r="CE132" s="90">
        <v>0</v>
      </c>
      <c r="CF132" s="90">
        <v>0</v>
      </c>
      <c r="CG132" s="90">
        <v>0</v>
      </c>
      <c r="CH132" s="168" t="s">
        <v>131</v>
      </c>
      <c r="CI132" s="168" t="s">
        <v>131</v>
      </c>
      <c r="CJ132" s="168" t="s">
        <v>89</v>
      </c>
      <c r="CK132" s="168" t="s">
        <v>70</v>
      </c>
      <c r="CL132" s="89"/>
      <c r="CM132" s="179">
        <v>10</v>
      </c>
      <c r="CN132" s="177" t="s">
        <v>71</v>
      </c>
      <c r="CO132" s="177">
        <v>65</v>
      </c>
      <c r="CP132" s="177"/>
      <c r="CQ132" s="179">
        <v>5</v>
      </c>
      <c r="CR132" s="177" t="s">
        <v>71</v>
      </c>
      <c r="CS132" s="177">
        <v>54</v>
      </c>
      <c r="CT132" s="177"/>
      <c r="CU132" s="89">
        <f t="shared" si="40"/>
        <v>7.5</v>
      </c>
      <c r="CV132" s="199" t="s">
        <v>778</v>
      </c>
      <c r="CW132" s="200">
        <v>0</v>
      </c>
      <c r="CX132" s="200" t="s">
        <v>769</v>
      </c>
      <c r="CY132" s="200">
        <v>46</v>
      </c>
      <c r="CZ132" s="199">
        <v>43930</v>
      </c>
      <c r="DA132" s="201" t="s">
        <v>779</v>
      </c>
      <c r="DB132" s="199" t="s">
        <v>777</v>
      </c>
      <c r="DC132" s="200">
        <v>10</v>
      </c>
      <c r="DD132" s="200" t="s">
        <v>769</v>
      </c>
      <c r="DE132" s="200">
        <v>50</v>
      </c>
      <c r="DF132" s="199" t="s">
        <v>783</v>
      </c>
      <c r="DG132" s="203"/>
      <c r="DH132" s="89">
        <f t="shared" si="29"/>
        <v>5</v>
      </c>
      <c r="DI132" s="241">
        <v>44405</v>
      </c>
      <c r="DJ132" s="242">
        <v>20</v>
      </c>
      <c r="DK132" s="242" t="s">
        <v>769</v>
      </c>
      <c r="DL132" s="242">
        <v>72</v>
      </c>
      <c r="DM132" s="243" t="s">
        <v>842</v>
      </c>
      <c r="DN132" s="241">
        <v>44400</v>
      </c>
      <c r="DO132" s="242">
        <v>30</v>
      </c>
      <c r="DP132" s="242" t="s">
        <v>769</v>
      </c>
      <c r="DQ132" s="242">
        <v>75</v>
      </c>
      <c r="DR132" s="128"/>
      <c r="DS132" s="89">
        <f t="shared" si="36"/>
        <v>25</v>
      </c>
      <c r="DT132" s="180">
        <f t="shared" si="30"/>
        <v>18.125</v>
      </c>
    </row>
    <row r="133" spans="1:124" ht="15.75" customHeight="1" x14ac:dyDescent="0.35">
      <c r="A133" t="s">
        <v>81</v>
      </c>
      <c r="B133">
        <v>621</v>
      </c>
      <c r="C133" s="165">
        <v>621</v>
      </c>
      <c r="D133" s="148" t="s">
        <v>420</v>
      </c>
      <c r="E133" s="129" t="s">
        <v>56</v>
      </c>
      <c r="F133" s="130" t="s">
        <v>402</v>
      </c>
      <c r="G133" s="90"/>
      <c r="H133" s="90"/>
      <c r="I133" s="89" t="s">
        <v>122</v>
      </c>
      <c r="J133" s="90">
        <v>0</v>
      </c>
      <c r="K133" s="174" t="s">
        <v>63</v>
      </c>
      <c r="L133" s="169" t="s">
        <v>64</v>
      </c>
      <c r="M133" s="175">
        <v>1</v>
      </c>
      <c r="N133" s="174" t="s">
        <v>63</v>
      </c>
      <c r="O133" s="169" t="s">
        <v>64</v>
      </c>
      <c r="P133" s="136">
        <v>0.5</v>
      </c>
      <c r="Q133" s="176">
        <v>2</v>
      </c>
      <c r="R133" s="176" t="s">
        <v>63</v>
      </c>
      <c r="S133" s="177" t="s">
        <v>67</v>
      </c>
      <c r="T133" s="176">
        <v>0</v>
      </c>
      <c r="U133" s="176" t="s">
        <v>63</v>
      </c>
      <c r="V133" s="177" t="s">
        <v>67</v>
      </c>
      <c r="W133" s="136">
        <f t="shared" si="33"/>
        <v>1</v>
      </c>
      <c r="X133" s="89">
        <v>10</v>
      </c>
      <c r="Y133" s="89" t="s">
        <v>69</v>
      </c>
      <c r="Z133" s="89" t="s">
        <v>67</v>
      </c>
      <c r="AA133" s="89">
        <v>35</v>
      </c>
      <c r="AB133" s="89" t="s">
        <v>83</v>
      </c>
      <c r="AC133" s="89" t="s">
        <v>67</v>
      </c>
      <c r="AD133" s="136">
        <f t="shared" si="38"/>
        <v>22.5</v>
      </c>
      <c r="AE133" s="151">
        <v>5</v>
      </c>
      <c r="AF133" s="152" t="s">
        <v>63</v>
      </c>
      <c r="AG133" s="153"/>
      <c r="AH133" s="151">
        <v>0</v>
      </c>
      <c r="AI133" s="154" t="s">
        <v>63</v>
      </c>
      <c r="AJ133" s="154"/>
      <c r="AK133" s="178">
        <f t="shared" ref="AK133:AK196" si="44">AVERAGE(AE133,AH133)</f>
        <v>2.5</v>
      </c>
      <c r="AL133" s="239">
        <v>20</v>
      </c>
      <c r="AM133" s="239" t="s">
        <v>83</v>
      </c>
      <c r="AN133" s="239"/>
      <c r="AO133" s="239">
        <v>40</v>
      </c>
      <c r="AP133" s="239" t="s">
        <v>68</v>
      </c>
      <c r="AQ133" s="239"/>
      <c r="AR133" s="128">
        <f t="shared" ref="AR133:AR195" si="45">AVERAGE(AL133,AO133)</f>
        <v>30</v>
      </c>
      <c r="AS133" s="90">
        <v>10</v>
      </c>
      <c r="AT133" s="90" t="s">
        <v>95</v>
      </c>
      <c r="AU133" s="90"/>
      <c r="AV133" s="90">
        <v>10</v>
      </c>
      <c r="AW133" s="90" t="s">
        <v>95</v>
      </c>
      <c r="AX133" s="90"/>
      <c r="AY133" s="136">
        <f t="shared" si="39"/>
        <v>15</v>
      </c>
      <c r="AZ133" s="207">
        <v>69</v>
      </c>
      <c r="BA133" s="208">
        <v>0</v>
      </c>
      <c r="BB133" s="208">
        <v>10</v>
      </c>
      <c r="BC133" s="208"/>
      <c r="BD133" s="208" t="s">
        <v>106</v>
      </c>
      <c r="BE133" s="208"/>
      <c r="BF133" s="208" t="s">
        <v>122</v>
      </c>
      <c r="BG133" s="208" t="s">
        <v>122</v>
      </c>
      <c r="BH133" s="208" t="s">
        <v>122</v>
      </c>
      <c r="BI133" s="208"/>
      <c r="BJ133" s="208" t="s">
        <v>122</v>
      </c>
      <c r="BK133" s="208"/>
      <c r="BL133" s="218">
        <f t="shared" ref="BL133:BL196" si="46">AVERAGE(BB133,BH133)</f>
        <v>10</v>
      </c>
      <c r="BM133" s="242" t="s">
        <v>945</v>
      </c>
      <c r="BN133" s="242">
        <v>10</v>
      </c>
      <c r="BO133" s="242" t="s">
        <v>95</v>
      </c>
      <c r="BP133" s="242" t="s">
        <v>106</v>
      </c>
      <c r="BQ133" s="242" t="s">
        <v>458</v>
      </c>
      <c r="BR133" s="242">
        <v>85</v>
      </c>
      <c r="BS133" s="242"/>
      <c r="BT133" s="242">
        <v>50</v>
      </c>
      <c r="BU133" s="242" t="s">
        <v>946</v>
      </c>
      <c r="BV133" s="242"/>
      <c r="BW133" s="242" t="s">
        <v>106</v>
      </c>
      <c r="BX133" s="242">
        <v>81</v>
      </c>
      <c r="BY133" s="242">
        <v>63</v>
      </c>
      <c r="BZ133" s="242"/>
      <c r="CA133" s="295">
        <f t="shared" ref="CA133:CA195" si="47">AVERAGE(BN133,BU133)</f>
        <v>10</v>
      </c>
      <c r="CB133" s="168">
        <v>10</v>
      </c>
      <c r="CC133" s="168"/>
      <c r="CD133" s="90">
        <v>10</v>
      </c>
      <c r="CE133" s="90">
        <v>0</v>
      </c>
      <c r="CF133" s="90">
        <v>0</v>
      </c>
      <c r="CG133" s="90">
        <v>0</v>
      </c>
      <c r="CH133" s="168">
        <v>10</v>
      </c>
      <c r="CI133" s="168" t="s">
        <v>105</v>
      </c>
      <c r="CJ133" s="90">
        <v>30</v>
      </c>
      <c r="CK133" s="168" t="s">
        <v>105</v>
      </c>
      <c r="CL133" s="89">
        <f t="shared" ref="CL133:CL157" si="48">AVERAGE(CH133,CJ133)</f>
        <v>20</v>
      </c>
      <c r="CM133" s="179">
        <v>10</v>
      </c>
      <c r="CN133" s="177" t="s">
        <v>332</v>
      </c>
      <c r="CO133" s="177">
        <v>73</v>
      </c>
      <c r="CP133" s="177" t="s">
        <v>220</v>
      </c>
      <c r="CQ133" s="179">
        <v>20</v>
      </c>
      <c r="CR133" s="177" t="s">
        <v>71</v>
      </c>
      <c r="CS133" s="177">
        <v>78</v>
      </c>
      <c r="CT133" s="177" t="s">
        <v>160</v>
      </c>
      <c r="CU133" s="89">
        <f t="shared" si="40"/>
        <v>15</v>
      </c>
      <c r="CV133" s="199" t="s">
        <v>131</v>
      </c>
      <c r="CW133" s="200" t="s">
        <v>131</v>
      </c>
      <c r="CX133" s="200" t="s">
        <v>131</v>
      </c>
      <c r="CY133" s="200" t="s">
        <v>131</v>
      </c>
      <c r="CZ133" s="202" t="s">
        <v>131</v>
      </c>
      <c r="DA133" s="201" t="s">
        <v>799</v>
      </c>
      <c r="DB133" s="199" t="s">
        <v>783</v>
      </c>
      <c r="DC133" s="200">
        <v>10</v>
      </c>
      <c r="DD133" s="200" t="s">
        <v>67</v>
      </c>
      <c r="DE133" s="200">
        <v>53</v>
      </c>
      <c r="DF133" s="202" t="s">
        <v>131</v>
      </c>
      <c r="DG133" s="203" t="s">
        <v>787</v>
      </c>
      <c r="DH133" s="89">
        <f t="shared" ref="DH133:DH196" si="49">AVERAGE(CW133,DC133)</f>
        <v>10</v>
      </c>
      <c r="DI133" s="246" t="s">
        <v>131</v>
      </c>
      <c r="DJ133" s="246" t="s">
        <v>131</v>
      </c>
      <c r="DK133" s="246" t="s">
        <v>131</v>
      </c>
      <c r="DL133" s="246" t="s">
        <v>131</v>
      </c>
      <c r="DM133" s="243" t="s">
        <v>841</v>
      </c>
      <c r="DN133" s="246" t="s">
        <v>131</v>
      </c>
      <c r="DO133" s="246" t="s">
        <v>131</v>
      </c>
      <c r="DP133" s="246" t="s">
        <v>131</v>
      </c>
      <c r="DQ133" s="246" t="s">
        <v>131</v>
      </c>
      <c r="DR133" s="128" t="s">
        <v>849</v>
      </c>
      <c r="DS133" s="89"/>
      <c r="DT133" s="180">
        <f t="shared" ref="DT133:DT196" si="50">AVERAGE(G133,J133,M133,Q133,T133,X133,AA133,AE133,AH133,AL133,AO133,AS133,AV133,BB133,BH133,BN133,BU133,CB133,CC133,CH133,CJ133,CM133,CS133,CW133,DC133,DJ133,DO133)</f>
        <v>15.05</v>
      </c>
    </row>
    <row r="134" spans="1:124" ht="15.75" customHeight="1" x14ac:dyDescent="0.35">
      <c r="A134" t="s">
        <v>81</v>
      </c>
      <c r="B134">
        <v>622</v>
      </c>
      <c r="C134" s="165">
        <v>622</v>
      </c>
      <c r="D134" s="148" t="s">
        <v>422</v>
      </c>
      <c r="E134" s="129" t="s">
        <v>56</v>
      </c>
      <c r="F134" s="130" t="s">
        <v>402</v>
      </c>
      <c r="G134" s="90">
        <v>15</v>
      </c>
      <c r="H134" s="90" t="s">
        <v>65</v>
      </c>
      <c r="I134" s="169" t="s">
        <v>206</v>
      </c>
      <c r="J134" s="90">
        <v>15</v>
      </c>
      <c r="K134" s="90" t="s">
        <v>83</v>
      </c>
      <c r="L134" s="89" t="s">
        <v>64</v>
      </c>
      <c r="M134" s="175">
        <v>15</v>
      </c>
      <c r="N134" s="174" t="s">
        <v>69</v>
      </c>
      <c r="O134" s="169" t="s">
        <v>64</v>
      </c>
      <c r="P134" s="136">
        <v>15</v>
      </c>
      <c r="Q134" s="176">
        <v>2</v>
      </c>
      <c r="R134" s="176" t="s">
        <v>63</v>
      </c>
      <c r="S134" s="177" t="s">
        <v>67</v>
      </c>
      <c r="T134" s="176">
        <v>15</v>
      </c>
      <c r="U134" s="176" t="s">
        <v>69</v>
      </c>
      <c r="V134" s="177" t="s">
        <v>67</v>
      </c>
      <c r="W134" s="136">
        <f t="shared" si="33"/>
        <v>8.5</v>
      </c>
      <c r="X134" s="89"/>
      <c r="Y134" s="89"/>
      <c r="Z134" s="89"/>
      <c r="AA134" s="89"/>
      <c r="AB134" s="89"/>
      <c r="AC134" s="89"/>
      <c r="AD134" s="136"/>
      <c r="AE134" s="93"/>
      <c r="AF134" s="93"/>
      <c r="AG134" s="93"/>
      <c r="AH134" s="93"/>
      <c r="AI134" s="93"/>
      <c r="AJ134" s="93"/>
      <c r="AK134" s="178"/>
      <c r="AL134" s="128"/>
      <c r="AM134" s="128"/>
      <c r="AN134" s="128"/>
      <c r="AO134" s="128"/>
      <c r="AP134" s="128"/>
      <c r="AQ134" s="128"/>
      <c r="AR134" s="128"/>
      <c r="AS134" s="90">
        <v>20</v>
      </c>
      <c r="AT134" s="89"/>
      <c r="AU134" s="89"/>
      <c r="AV134" s="89"/>
      <c r="AW134" s="89"/>
      <c r="AX134" s="89"/>
      <c r="AY134" s="136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218"/>
      <c r="BM134" s="248"/>
      <c r="BN134" s="248"/>
      <c r="BO134" s="248"/>
      <c r="BP134" s="248"/>
      <c r="BQ134" s="248"/>
      <c r="BR134" s="248"/>
      <c r="BS134" s="248"/>
      <c r="BT134" s="248"/>
      <c r="BU134" s="248"/>
      <c r="BV134" s="248"/>
      <c r="BW134" s="248"/>
      <c r="BX134" s="248"/>
      <c r="BY134" s="248"/>
      <c r="BZ134" s="248"/>
      <c r="CA134" s="295"/>
      <c r="CB134" s="168">
        <v>30</v>
      </c>
      <c r="CC134" s="168"/>
      <c r="CD134" s="90">
        <v>30</v>
      </c>
      <c r="CE134" s="90">
        <v>4</v>
      </c>
      <c r="CF134" s="90">
        <v>7</v>
      </c>
      <c r="CG134" s="90">
        <v>5.5</v>
      </c>
      <c r="CH134" s="168">
        <v>90</v>
      </c>
      <c r="CI134" s="168" t="s">
        <v>105</v>
      </c>
      <c r="CJ134" s="168">
        <v>90</v>
      </c>
      <c r="CK134" s="168" t="s">
        <v>105</v>
      </c>
      <c r="CL134" s="89">
        <f t="shared" si="48"/>
        <v>90</v>
      </c>
      <c r="CM134" s="89"/>
      <c r="CN134" s="89"/>
      <c r="CO134" s="89"/>
      <c r="CP134" s="89"/>
      <c r="CQ134" s="89"/>
      <c r="CR134" s="89"/>
      <c r="CS134" s="89"/>
      <c r="CT134" s="89"/>
      <c r="CU134" s="89"/>
      <c r="CV134" s="93"/>
      <c r="CW134" s="93"/>
      <c r="CX134" s="93"/>
      <c r="CY134" s="93"/>
      <c r="CZ134" s="93"/>
      <c r="DA134" s="93"/>
      <c r="DB134" s="93"/>
      <c r="DC134" s="93"/>
      <c r="DD134" s="93"/>
      <c r="DE134" s="93"/>
      <c r="DF134" s="93"/>
      <c r="DG134" s="93"/>
      <c r="DH134" s="89"/>
      <c r="DI134" s="93"/>
      <c r="DJ134" s="93"/>
      <c r="DK134" s="93"/>
      <c r="DL134" s="93"/>
      <c r="DM134" s="93"/>
      <c r="DN134" s="93"/>
      <c r="DO134" s="93"/>
      <c r="DP134" s="93"/>
      <c r="DQ134" s="93"/>
      <c r="DR134" s="93"/>
      <c r="DS134" s="89"/>
      <c r="DT134" s="180">
        <f t="shared" si="50"/>
        <v>32.444444444444443</v>
      </c>
    </row>
    <row r="135" spans="1:124" ht="15.75" customHeight="1" x14ac:dyDescent="0.35">
      <c r="A135" t="s">
        <v>81</v>
      </c>
      <c r="B135">
        <v>623</v>
      </c>
      <c r="C135" s="165">
        <v>623</v>
      </c>
      <c r="D135" s="148" t="s">
        <v>423</v>
      </c>
      <c r="E135" s="129" t="s">
        <v>56</v>
      </c>
      <c r="F135" s="130" t="s">
        <v>402</v>
      </c>
      <c r="G135" s="90">
        <v>15</v>
      </c>
      <c r="H135" s="90" t="s">
        <v>83</v>
      </c>
      <c r="I135" s="169" t="s">
        <v>230</v>
      </c>
      <c r="J135" s="90">
        <v>1</v>
      </c>
      <c r="K135" s="90" t="s">
        <v>63</v>
      </c>
      <c r="L135" s="89"/>
      <c r="M135" s="175">
        <v>5</v>
      </c>
      <c r="N135" s="174" t="s">
        <v>63</v>
      </c>
      <c r="O135" s="169"/>
      <c r="P135" s="136">
        <v>3</v>
      </c>
      <c r="Q135" s="176">
        <v>25</v>
      </c>
      <c r="R135" s="176" t="s">
        <v>83</v>
      </c>
      <c r="S135" s="177"/>
      <c r="T135" s="176">
        <v>35</v>
      </c>
      <c r="U135" s="176" t="s">
        <v>68</v>
      </c>
      <c r="V135" s="177"/>
      <c r="W135" s="136">
        <f t="shared" si="33"/>
        <v>30</v>
      </c>
      <c r="X135" s="89">
        <v>5</v>
      </c>
      <c r="Y135" s="89" t="s">
        <v>69</v>
      </c>
      <c r="Z135" s="89" t="s">
        <v>77</v>
      </c>
      <c r="AA135" s="89">
        <v>0</v>
      </c>
      <c r="AB135" s="89" t="s">
        <v>63</v>
      </c>
      <c r="AC135" s="89"/>
      <c r="AD135" s="136">
        <f>AVERAGE(X135,AA135)</f>
        <v>2.5</v>
      </c>
      <c r="AE135" s="151">
        <v>20</v>
      </c>
      <c r="AF135" s="152" t="s">
        <v>69</v>
      </c>
      <c r="AG135" s="153"/>
      <c r="AH135" s="151">
        <v>10</v>
      </c>
      <c r="AI135" s="154" t="s">
        <v>69</v>
      </c>
      <c r="AJ135" s="154"/>
      <c r="AK135" s="178">
        <f t="shared" si="44"/>
        <v>15</v>
      </c>
      <c r="AL135" s="239">
        <v>50</v>
      </c>
      <c r="AM135" s="239" t="s">
        <v>95</v>
      </c>
      <c r="AN135" s="239" t="s">
        <v>835</v>
      </c>
      <c r="AO135" s="239">
        <v>50</v>
      </c>
      <c r="AP135" s="239" t="s">
        <v>68</v>
      </c>
      <c r="AQ135" s="239" t="s">
        <v>835</v>
      </c>
      <c r="AR135" s="128">
        <f t="shared" si="45"/>
        <v>50</v>
      </c>
      <c r="AS135" s="89"/>
      <c r="AT135" s="90" t="s">
        <v>68</v>
      </c>
      <c r="AU135" s="90"/>
      <c r="AV135" s="90">
        <v>1</v>
      </c>
      <c r="AW135" s="90" t="s">
        <v>63</v>
      </c>
      <c r="AX135" s="90"/>
      <c r="AY135" s="136">
        <f>AVERAGE(AS136,AV135)</f>
        <v>3</v>
      </c>
      <c r="AZ135" s="207">
        <v>58</v>
      </c>
      <c r="BA135" s="208" t="s">
        <v>809</v>
      </c>
      <c r="BB135" s="208">
        <v>5</v>
      </c>
      <c r="BC135" s="208"/>
      <c r="BD135" s="208" t="s">
        <v>71</v>
      </c>
      <c r="BE135" s="208"/>
      <c r="BF135" s="207">
        <v>59</v>
      </c>
      <c r="BG135" s="208">
        <v>10</v>
      </c>
      <c r="BH135" s="208">
        <v>20</v>
      </c>
      <c r="BI135" s="208"/>
      <c r="BJ135" s="208" t="s">
        <v>71</v>
      </c>
      <c r="BK135" s="208"/>
      <c r="BL135" s="218">
        <f t="shared" si="46"/>
        <v>12.5</v>
      </c>
      <c r="BM135" s="242">
        <v>50</v>
      </c>
      <c r="BN135" s="242">
        <v>50</v>
      </c>
      <c r="BO135" s="242" t="s">
        <v>95</v>
      </c>
      <c r="BP135" s="242" t="s">
        <v>71</v>
      </c>
      <c r="BQ135" s="242">
        <v>81</v>
      </c>
      <c r="BR135" s="242">
        <v>60</v>
      </c>
      <c r="BS135" s="242"/>
      <c r="BT135" s="242">
        <v>48</v>
      </c>
      <c r="BU135" s="242">
        <v>0</v>
      </c>
      <c r="BV135" s="242"/>
      <c r="BW135" s="242" t="s">
        <v>106</v>
      </c>
      <c r="BX135" s="242">
        <v>77</v>
      </c>
      <c r="BY135" s="242">
        <v>55</v>
      </c>
      <c r="BZ135" s="242"/>
      <c r="CA135" s="295">
        <f t="shared" si="47"/>
        <v>25</v>
      </c>
      <c r="CB135" s="168"/>
      <c r="CC135" s="168"/>
      <c r="CD135" s="90"/>
      <c r="CE135" s="90">
        <v>0</v>
      </c>
      <c r="CF135" s="90">
        <v>0</v>
      </c>
      <c r="CG135" s="90">
        <v>0</v>
      </c>
      <c r="CH135" s="168">
        <v>10</v>
      </c>
      <c r="CI135" s="168" t="s">
        <v>70</v>
      </c>
      <c r="CJ135" s="168">
        <v>10</v>
      </c>
      <c r="CK135" s="168" t="s">
        <v>70</v>
      </c>
      <c r="CL135" s="89">
        <f t="shared" si="48"/>
        <v>10</v>
      </c>
      <c r="CM135" s="179">
        <v>0</v>
      </c>
      <c r="CN135" s="177" t="s">
        <v>71</v>
      </c>
      <c r="CO135" s="177" t="s">
        <v>424</v>
      </c>
      <c r="CP135" s="177" t="s">
        <v>97</v>
      </c>
      <c r="CQ135" s="179" t="s">
        <v>131</v>
      </c>
      <c r="CR135" s="177" t="s">
        <v>71</v>
      </c>
      <c r="CS135" s="177" t="s">
        <v>131</v>
      </c>
      <c r="CT135" s="177" t="s">
        <v>425</v>
      </c>
      <c r="CU135" s="89">
        <f>AVERAGE(CM135,CQ135)</f>
        <v>0</v>
      </c>
      <c r="CV135" s="199" t="s">
        <v>777</v>
      </c>
      <c r="CW135" s="200">
        <v>0</v>
      </c>
      <c r="CX135" s="200" t="s">
        <v>769</v>
      </c>
      <c r="CY135" s="200">
        <v>52</v>
      </c>
      <c r="CZ135" s="199" t="s">
        <v>783</v>
      </c>
      <c r="DA135" s="201"/>
      <c r="DB135" s="199" t="s">
        <v>781</v>
      </c>
      <c r="DC135" s="200">
        <v>0</v>
      </c>
      <c r="DD135" s="200" t="s">
        <v>769</v>
      </c>
      <c r="DE135" s="200">
        <v>59</v>
      </c>
      <c r="DF135" s="199" t="s">
        <v>770</v>
      </c>
      <c r="DG135" s="203"/>
      <c r="DH135" s="89">
        <f t="shared" si="49"/>
        <v>0</v>
      </c>
      <c r="DI135" s="241">
        <v>44411</v>
      </c>
      <c r="DJ135" s="242">
        <v>5</v>
      </c>
      <c r="DK135" s="242" t="s">
        <v>769</v>
      </c>
      <c r="DL135" s="242">
        <v>71</v>
      </c>
      <c r="DM135" s="243"/>
      <c r="DN135" s="241">
        <v>44411</v>
      </c>
      <c r="DO135" s="242">
        <v>5</v>
      </c>
      <c r="DP135" s="242" t="s">
        <v>769</v>
      </c>
      <c r="DQ135" s="242">
        <v>67</v>
      </c>
      <c r="DR135" s="128" t="s">
        <v>850</v>
      </c>
      <c r="DS135" s="89">
        <f t="shared" si="36"/>
        <v>5</v>
      </c>
      <c r="DT135" s="180">
        <f t="shared" si="50"/>
        <v>14</v>
      </c>
    </row>
    <row r="136" spans="1:124" ht="15.75" customHeight="1" x14ac:dyDescent="0.35">
      <c r="B136">
        <v>624</v>
      </c>
      <c r="C136" s="165">
        <v>624</v>
      </c>
      <c r="D136" s="148" t="s">
        <v>426</v>
      </c>
      <c r="E136" s="129" t="s">
        <v>56</v>
      </c>
      <c r="F136" s="130" t="s">
        <v>402</v>
      </c>
      <c r="G136" s="90"/>
      <c r="H136" s="90"/>
      <c r="I136" s="89" t="s">
        <v>427</v>
      </c>
      <c r="J136" s="90">
        <v>20</v>
      </c>
      <c r="K136" s="174" t="s">
        <v>83</v>
      </c>
      <c r="L136" s="169"/>
      <c r="M136" s="175">
        <v>5</v>
      </c>
      <c r="N136" s="174" t="s">
        <v>69</v>
      </c>
      <c r="O136" s="169"/>
      <c r="P136" s="136">
        <v>12.5</v>
      </c>
      <c r="Q136" s="176">
        <v>0</v>
      </c>
      <c r="R136" s="176" t="s">
        <v>63</v>
      </c>
      <c r="S136" s="177" t="s">
        <v>428</v>
      </c>
      <c r="T136" s="183"/>
      <c r="U136" s="176"/>
      <c r="V136" s="177" t="s">
        <v>141</v>
      </c>
      <c r="W136" s="136">
        <f t="shared" si="33"/>
        <v>0</v>
      </c>
      <c r="X136" s="89"/>
      <c r="Y136" s="89"/>
      <c r="Z136" s="89"/>
      <c r="AA136" s="89"/>
      <c r="AB136" s="89"/>
      <c r="AC136" s="89"/>
      <c r="AD136" s="136"/>
      <c r="AE136" s="93"/>
      <c r="AF136" s="93"/>
      <c r="AG136" s="93"/>
      <c r="AH136" s="93"/>
      <c r="AI136" s="93"/>
      <c r="AJ136" s="93"/>
      <c r="AK136" s="178"/>
      <c r="AL136" s="128"/>
      <c r="AM136" s="128"/>
      <c r="AN136" s="128"/>
      <c r="AO136" s="128"/>
      <c r="AP136" s="128"/>
      <c r="AQ136" s="128"/>
      <c r="AR136" s="128"/>
      <c r="AS136" s="90">
        <v>5</v>
      </c>
      <c r="AT136" s="89"/>
      <c r="AU136" s="89"/>
      <c r="AV136" s="89"/>
      <c r="AW136" s="89"/>
      <c r="AX136" s="89"/>
      <c r="AY136" s="136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218"/>
      <c r="BM136" s="248"/>
      <c r="BN136" s="248"/>
      <c r="BO136" s="248"/>
      <c r="BP136" s="248"/>
      <c r="BQ136" s="248"/>
      <c r="BR136" s="248"/>
      <c r="BS136" s="248"/>
      <c r="BT136" s="248"/>
      <c r="BU136" s="248"/>
      <c r="BV136" s="248"/>
      <c r="BW136" s="248"/>
      <c r="BX136" s="248"/>
      <c r="BY136" s="248"/>
      <c r="BZ136" s="248"/>
      <c r="CA136" s="295"/>
      <c r="CB136" s="168">
        <v>0</v>
      </c>
      <c r="CC136" s="168"/>
      <c r="CD136" s="90">
        <v>0</v>
      </c>
      <c r="CE136" s="90">
        <v>3</v>
      </c>
      <c r="CF136" s="90">
        <v>2</v>
      </c>
      <c r="CG136" s="90">
        <v>2.5</v>
      </c>
      <c r="CH136" s="168" t="s">
        <v>131</v>
      </c>
      <c r="CI136" s="168" t="s">
        <v>131</v>
      </c>
      <c r="CJ136" s="168">
        <v>20</v>
      </c>
      <c r="CK136" s="168" t="s">
        <v>70</v>
      </c>
      <c r="CL136" s="89">
        <f t="shared" si="48"/>
        <v>20</v>
      </c>
      <c r="CM136" s="89"/>
      <c r="CN136" s="89"/>
      <c r="CO136" s="89"/>
      <c r="CP136" s="89"/>
      <c r="CQ136" s="89"/>
      <c r="CR136" s="89"/>
      <c r="CS136" s="89"/>
      <c r="CT136" s="89"/>
      <c r="CU136" s="89"/>
      <c r="CV136" s="93"/>
      <c r="CW136" s="93"/>
      <c r="CX136" s="93"/>
      <c r="CY136" s="93"/>
      <c r="CZ136" s="93"/>
      <c r="DA136" s="93"/>
      <c r="DB136" s="93"/>
      <c r="DC136" s="93"/>
      <c r="DD136" s="93"/>
      <c r="DE136" s="93"/>
      <c r="DF136" s="93"/>
      <c r="DG136" s="93"/>
      <c r="DH136" s="89"/>
      <c r="DI136" s="93"/>
      <c r="DJ136" s="93"/>
      <c r="DK136" s="93"/>
      <c r="DL136" s="93"/>
      <c r="DM136" s="93"/>
      <c r="DN136" s="93"/>
      <c r="DO136" s="93"/>
      <c r="DP136" s="93"/>
      <c r="DQ136" s="93"/>
      <c r="DR136" s="93"/>
      <c r="DS136" s="89"/>
      <c r="DT136" s="180">
        <f t="shared" si="50"/>
        <v>8.3333333333333339</v>
      </c>
    </row>
    <row r="137" spans="1:124" ht="15.75" customHeight="1" x14ac:dyDescent="0.35">
      <c r="A137" t="s">
        <v>81</v>
      </c>
      <c r="B137">
        <v>625</v>
      </c>
      <c r="C137" s="165">
        <v>625</v>
      </c>
      <c r="D137" s="148" t="s">
        <v>429</v>
      </c>
      <c r="E137" s="129" t="s">
        <v>56</v>
      </c>
      <c r="F137" s="130" t="s">
        <v>291</v>
      </c>
      <c r="G137" s="90">
        <v>15</v>
      </c>
      <c r="H137" s="90" t="s">
        <v>83</v>
      </c>
      <c r="I137" s="89" t="s">
        <v>99</v>
      </c>
      <c r="J137" s="90">
        <v>0</v>
      </c>
      <c r="K137" s="174" t="s">
        <v>63</v>
      </c>
      <c r="L137" s="169"/>
      <c r="M137" s="175">
        <v>1</v>
      </c>
      <c r="N137" s="174" t="s">
        <v>63</v>
      </c>
      <c r="O137" s="169"/>
      <c r="P137" s="136">
        <v>0.5</v>
      </c>
      <c r="Q137" s="176">
        <v>5</v>
      </c>
      <c r="R137" s="176" t="s">
        <v>69</v>
      </c>
      <c r="S137" s="177"/>
      <c r="T137" s="176">
        <v>0</v>
      </c>
      <c r="U137" s="176" t="s">
        <v>63</v>
      </c>
      <c r="V137" s="177"/>
      <c r="W137" s="136">
        <f t="shared" si="33"/>
        <v>2.5</v>
      </c>
      <c r="X137" s="89">
        <v>0</v>
      </c>
      <c r="Y137" s="89" t="s">
        <v>63</v>
      </c>
      <c r="Z137" s="89" t="s">
        <v>67</v>
      </c>
      <c r="AA137" s="89">
        <v>5</v>
      </c>
      <c r="AB137" s="89" t="s">
        <v>63</v>
      </c>
      <c r="AC137" s="89"/>
      <c r="AD137" s="136">
        <f t="shared" ref="AD137:AD228" si="51">AVERAGE(X137,AA137)</f>
        <v>2.5</v>
      </c>
      <c r="AE137" s="93"/>
      <c r="AF137" s="93"/>
      <c r="AG137" s="93"/>
      <c r="AH137" s="93"/>
      <c r="AI137" s="93"/>
      <c r="AJ137" s="93"/>
      <c r="AK137" s="178"/>
      <c r="AL137" s="128"/>
      <c r="AM137" s="128"/>
      <c r="AN137" s="128"/>
      <c r="AO137" s="128"/>
      <c r="AP137" s="128"/>
      <c r="AQ137" s="128"/>
      <c r="AR137" s="128"/>
      <c r="AS137" s="89"/>
      <c r="AT137" s="90" t="s">
        <v>69</v>
      </c>
      <c r="AU137" s="90"/>
      <c r="AV137" s="90">
        <v>10</v>
      </c>
      <c r="AW137" s="90" t="s">
        <v>69</v>
      </c>
      <c r="AX137" s="90"/>
      <c r="AY137" s="136">
        <f t="shared" ref="AY137:AY168" si="52">AVERAGE(AS138,AV137)</f>
        <v>7.5</v>
      </c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218"/>
      <c r="BM137" s="248"/>
      <c r="BN137" s="248"/>
      <c r="BO137" s="248"/>
      <c r="BP137" s="248"/>
      <c r="BQ137" s="248"/>
      <c r="BR137" s="248"/>
      <c r="BS137" s="248"/>
      <c r="BT137" s="248"/>
      <c r="BU137" s="248"/>
      <c r="BV137" s="248"/>
      <c r="BW137" s="248"/>
      <c r="BX137" s="248"/>
      <c r="BY137" s="248"/>
      <c r="BZ137" s="248"/>
      <c r="CA137" s="295"/>
      <c r="CB137" s="168"/>
      <c r="CC137" s="168"/>
      <c r="CD137" s="90"/>
      <c r="CE137" s="90">
        <v>0</v>
      </c>
      <c r="CF137" s="90">
        <v>0</v>
      </c>
      <c r="CG137" s="90">
        <v>0</v>
      </c>
      <c r="CH137" s="168">
        <v>10</v>
      </c>
      <c r="CI137" s="168" t="s">
        <v>70</v>
      </c>
      <c r="CJ137" s="168">
        <v>10</v>
      </c>
      <c r="CK137" s="168" t="s">
        <v>70</v>
      </c>
      <c r="CL137" s="89">
        <f t="shared" si="48"/>
        <v>10</v>
      </c>
      <c r="CM137" s="179" t="s">
        <v>131</v>
      </c>
      <c r="CN137" s="177" t="s">
        <v>71</v>
      </c>
      <c r="CO137" s="177">
        <v>39</v>
      </c>
      <c r="CP137" s="177" t="s">
        <v>430</v>
      </c>
      <c r="CQ137" s="179">
        <v>10</v>
      </c>
      <c r="CR137" s="177" t="s">
        <v>71</v>
      </c>
      <c r="CS137" s="177">
        <v>52</v>
      </c>
      <c r="CT137" s="177"/>
      <c r="CU137" s="89">
        <f t="shared" ref="CU137:CU178" si="53">AVERAGE(CM137,CQ137)</f>
        <v>10</v>
      </c>
      <c r="CV137" s="93"/>
      <c r="CW137" s="93"/>
      <c r="CX137" s="93"/>
      <c r="CY137" s="93"/>
      <c r="CZ137" s="93"/>
      <c r="DA137" s="93"/>
      <c r="DB137" s="93"/>
      <c r="DC137" s="93"/>
      <c r="DD137" s="93"/>
      <c r="DE137" s="93"/>
      <c r="DF137" s="93"/>
      <c r="DG137" s="93"/>
      <c r="DH137" s="89"/>
      <c r="DI137" s="93"/>
      <c r="DJ137" s="93"/>
      <c r="DK137" s="93"/>
      <c r="DL137" s="93"/>
      <c r="DM137" s="93"/>
      <c r="DN137" s="93"/>
      <c r="DO137" s="93"/>
      <c r="DP137" s="93"/>
      <c r="DQ137" s="93"/>
      <c r="DR137" s="93"/>
      <c r="DS137" s="89"/>
      <c r="DT137" s="180">
        <f t="shared" si="50"/>
        <v>9.8181818181818183</v>
      </c>
    </row>
    <row r="138" spans="1:124" ht="15.75" customHeight="1" x14ac:dyDescent="0.35">
      <c r="A138" t="s">
        <v>81</v>
      </c>
      <c r="B138">
        <v>626</v>
      </c>
      <c r="C138" s="165">
        <v>626</v>
      </c>
      <c r="D138" s="148" t="s">
        <v>431</v>
      </c>
      <c r="E138" s="129" t="s">
        <v>56</v>
      </c>
      <c r="F138" s="130" t="s">
        <v>218</v>
      </c>
      <c r="G138" s="90">
        <v>5</v>
      </c>
      <c r="H138" s="90" t="s">
        <v>69</v>
      </c>
      <c r="I138" s="89" t="s">
        <v>185</v>
      </c>
      <c r="J138" s="90">
        <v>0</v>
      </c>
      <c r="K138" s="174" t="s">
        <v>63</v>
      </c>
      <c r="L138" s="169"/>
      <c r="M138" s="175">
        <v>0</v>
      </c>
      <c r="N138" s="174" t="s">
        <v>63</v>
      </c>
      <c r="O138" s="169" t="s">
        <v>64</v>
      </c>
      <c r="P138" s="136">
        <v>0</v>
      </c>
      <c r="Q138" s="176">
        <v>0</v>
      </c>
      <c r="R138" s="176" t="s">
        <v>63</v>
      </c>
      <c r="S138" s="177" t="s">
        <v>67</v>
      </c>
      <c r="T138" s="176">
        <v>0</v>
      </c>
      <c r="U138" s="176" t="s">
        <v>63</v>
      </c>
      <c r="V138" s="177" t="s">
        <v>66</v>
      </c>
      <c r="W138" s="136">
        <f t="shared" si="33"/>
        <v>0</v>
      </c>
      <c r="X138" s="89">
        <v>0</v>
      </c>
      <c r="Y138" s="89" t="s">
        <v>63</v>
      </c>
      <c r="Z138" s="89" t="s">
        <v>67</v>
      </c>
      <c r="AA138" s="89">
        <v>0</v>
      </c>
      <c r="AB138" s="89" t="s">
        <v>63</v>
      </c>
      <c r="AC138" s="89" t="s">
        <v>67</v>
      </c>
      <c r="AD138" s="136">
        <f t="shared" si="51"/>
        <v>0</v>
      </c>
      <c r="AE138" s="151">
        <v>0</v>
      </c>
      <c r="AF138" s="152" t="s">
        <v>63</v>
      </c>
      <c r="AG138" s="153"/>
      <c r="AH138" s="156">
        <v>0</v>
      </c>
      <c r="AI138" s="154" t="s">
        <v>63</v>
      </c>
      <c r="AJ138" s="154"/>
      <c r="AK138" s="178">
        <f t="shared" si="44"/>
        <v>0</v>
      </c>
      <c r="AL138" s="239">
        <v>20</v>
      </c>
      <c r="AM138" s="239" t="s">
        <v>83</v>
      </c>
      <c r="AN138" s="239"/>
      <c r="AO138" s="239">
        <v>20</v>
      </c>
      <c r="AP138" s="239" t="s">
        <v>83</v>
      </c>
      <c r="AQ138" s="239"/>
      <c r="AR138" s="128">
        <f t="shared" si="45"/>
        <v>20</v>
      </c>
      <c r="AS138" s="90">
        <v>5</v>
      </c>
      <c r="AT138" s="90" t="s">
        <v>69</v>
      </c>
      <c r="AU138" s="90"/>
      <c r="AV138" s="90">
        <v>5</v>
      </c>
      <c r="AW138" s="90" t="s">
        <v>69</v>
      </c>
      <c r="AX138" s="90"/>
      <c r="AY138" s="136">
        <f t="shared" si="52"/>
        <v>3</v>
      </c>
      <c r="AZ138" s="207">
        <v>59</v>
      </c>
      <c r="BA138" s="208">
        <v>0</v>
      </c>
      <c r="BB138" s="208" t="s">
        <v>809</v>
      </c>
      <c r="BC138" s="208"/>
      <c r="BD138" s="208" t="s">
        <v>71</v>
      </c>
      <c r="BE138" s="208"/>
      <c r="BF138" s="207">
        <v>60</v>
      </c>
      <c r="BG138" s="208">
        <v>0</v>
      </c>
      <c r="BH138" s="208">
        <v>5</v>
      </c>
      <c r="BI138" s="208" t="s">
        <v>63</v>
      </c>
      <c r="BJ138" s="208" t="s">
        <v>71</v>
      </c>
      <c r="BK138" s="208"/>
      <c r="BL138" s="218">
        <f t="shared" si="46"/>
        <v>5</v>
      </c>
      <c r="BM138" s="242">
        <v>57</v>
      </c>
      <c r="BN138" s="242">
        <v>0</v>
      </c>
      <c r="BO138" s="242"/>
      <c r="BP138" s="242" t="s">
        <v>71</v>
      </c>
      <c r="BQ138" s="242">
        <v>85</v>
      </c>
      <c r="BR138" s="242">
        <v>80</v>
      </c>
      <c r="BS138" s="242"/>
      <c r="BT138" s="242">
        <v>47</v>
      </c>
      <c r="BU138" s="242">
        <v>0</v>
      </c>
      <c r="BV138" s="242"/>
      <c r="BW138" s="242" t="s">
        <v>106</v>
      </c>
      <c r="BX138" s="242">
        <v>76</v>
      </c>
      <c r="BY138" s="242">
        <v>46</v>
      </c>
      <c r="BZ138" s="242"/>
      <c r="CA138" s="295">
        <f t="shared" si="47"/>
        <v>0</v>
      </c>
      <c r="CB138" s="168">
        <v>10</v>
      </c>
      <c r="CC138" s="168"/>
      <c r="CD138" s="90">
        <v>10</v>
      </c>
      <c r="CE138" s="90">
        <v>0</v>
      </c>
      <c r="CF138" s="90">
        <v>0</v>
      </c>
      <c r="CG138" s="90">
        <v>0</v>
      </c>
      <c r="CH138" s="168">
        <v>10</v>
      </c>
      <c r="CI138" s="168" t="s">
        <v>70</v>
      </c>
      <c r="CJ138" s="168" t="s">
        <v>89</v>
      </c>
      <c r="CK138" s="168" t="s">
        <v>123</v>
      </c>
      <c r="CL138" s="89">
        <f t="shared" si="48"/>
        <v>10</v>
      </c>
      <c r="CM138" s="179">
        <v>30</v>
      </c>
      <c r="CN138" s="177" t="s">
        <v>71</v>
      </c>
      <c r="CO138" s="177">
        <v>67</v>
      </c>
      <c r="CP138" s="177"/>
      <c r="CQ138" s="179">
        <v>40</v>
      </c>
      <c r="CR138" s="177" t="s">
        <v>71</v>
      </c>
      <c r="CS138" s="177">
        <v>48</v>
      </c>
      <c r="CT138" s="177" t="s">
        <v>132</v>
      </c>
      <c r="CU138" s="89">
        <f t="shared" si="53"/>
        <v>35</v>
      </c>
      <c r="CV138" s="199" t="s">
        <v>784</v>
      </c>
      <c r="CW138" s="200">
        <v>0</v>
      </c>
      <c r="CX138" s="200" t="s">
        <v>769</v>
      </c>
      <c r="CY138" s="200">
        <v>47</v>
      </c>
      <c r="CZ138" s="202" t="s">
        <v>131</v>
      </c>
      <c r="DA138" s="201"/>
      <c r="DB138" s="199" t="s">
        <v>793</v>
      </c>
      <c r="DC138" s="200">
        <v>0</v>
      </c>
      <c r="DD138" s="200" t="s">
        <v>769</v>
      </c>
      <c r="DE138" s="200">
        <v>62</v>
      </c>
      <c r="DF138" s="199" t="s">
        <v>770</v>
      </c>
      <c r="DG138" s="201" t="s">
        <v>779</v>
      </c>
      <c r="DH138" s="89">
        <f t="shared" si="49"/>
        <v>0</v>
      </c>
      <c r="DI138" s="241">
        <v>44421</v>
      </c>
      <c r="DJ138" s="242">
        <v>10</v>
      </c>
      <c r="DK138" s="242" t="s">
        <v>769</v>
      </c>
      <c r="DL138" s="242">
        <v>76</v>
      </c>
      <c r="DM138" s="243" t="s">
        <v>841</v>
      </c>
      <c r="DN138" s="241">
        <v>44419</v>
      </c>
      <c r="DO138" s="242">
        <v>10</v>
      </c>
      <c r="DP138" s="242" t="s">
        <v>769</v>
      </c>
      <c r="DQ138" s="242">
        <v>60</v>
      </c>
      <c r="DR138" s="128" t="s">
        <v>841</v>
      </c>
      <c r="DS138" s="89">
        <f t="shared" si="36"/>
        <v>10</v>
      </c>
      <c r="DT138" s="180">
        <f t="shared" si="50"/>
        <v>7.416666666666667</v>
      </c>
    </row>
    <row r="139" spans="1:124" ht="15.75" customHeight="1" x14ac:dyDescent="0.35">
      <c r="A139" t="s">
        <v>81</v>
      </c>
      <c r="B139">
        <v>627</v>
      </c>
      <c r="C139" s="165">
        <v>627</v>
      </c>
      <c r="D139" s="148" t="s">
        <v>432</v>
      </c>
      <c r="E139" s="129" t="s">
        <v>56</v>
      </c>
      <c r="F139" s="130" t="s">
        <v>57</v>
      </c>
      <c r="G139" s="90">
        <v>10</v>
      </c>
      <c r="H139" s="90" t="s">
        <v>69</v>
      </c>
      <c r="I139" s="186" t="s">
        <v>378</v>
      </c>
      <c r="J139" s="90">
        <v>0</v>
      </c>
      <c r="K139" s="90" t="s">
        <v>63</v>
      </c>
      <c r="L139" s="89" t="s">
        <v>82</v>
      </c>
      <c r="M139" s="175">
        <v>0</v>
      </c>
      <c r="N139" s="174" t="s">
        <v>63</v>
      </c>
      <c r="O139" s="169"/>
      <c r="P139" s="136">
        <v>0</v>
      </c>
      <c r="Q139" s="176">
        <v>0</v>
      </c>
      <c r="R139" s="176" t="s">
        <v>63</v>
      </c>
      <c r="S139" s="177"/>
      <c r="T139" s="176">
        <v>0</v>
      </c>
      <c r="U139" s="176" t="s">
        <v>63</v>
      </c>
      <c r="V139" s="177"/>
      <c r="W139" s="136">
        <f t="shared" si="33"/>
        <v>0</v>
      </c>
      <c r="X139" s="89">
        <v>0</v>
      </c>
      <c r="Y139" s="89" t="s">
        <v>63</v>
      </c>
      <c r="Z139" s="89"/>
      <c r="AA139" s="89">
        <v>1</v>
      </c>
      <c r="AB139" s="89" t="s">
        <v>63</v>
      </c>
      <c r="AC139" s="89"/>
      <c r="AD139" s="136">
        <f t="shared" si="51"/>
        <v>0.5</v>
      </c>
      <c r="AE139" s="156">
        <v>15</v>
      </c>
      <c r="AF139" s="152" t="s">
        <v>68</v>
      </c>
      <c r="AG139" s="153"/>
      <c r="AH139" s="151">
        <v>0</v>
      </c>
      <c r="AI139" s="154" t="s">
        <v>63</v>
      </c>
      <c r="AJ139" s="154"/>
      <c r="AK139" s="178">
        <f t="shared" si="44"/>
        <v>7.5</v>
      </c>
      <c r="AL139" s="239">
        <v>10</v>
      </c>
      <c r="AM139" s="239" t="s">
        <v>83</v>
      </c>
      <c r="AN139" s="239"/>
      <c r="AO139" s="239">
        <v>10</v>
      </c>
      <c r="AP139" s="239" t="s">
        <v>83</v>
      </c>
      <c r="AQ139" s="239"/>
      <c r="AR139" s="128">
        <f t="shared" si="45"/>
        <v>10</v>
      </c>
      <c r="AS139" s="90">
        <v>1</v>
      </c>
      <c r="AT139" s="90" t="s">
        <v>68</v>
      </c>
      <c r="AU139" s="90"/>
      <c r="AV139" s="90">
        <v>20</v>
      </c>
      <c r="AW139" s="90" t="s">
        <v>83</v>
      </c>
      <c r="AX139" s="90"/>
      <c r="AY139" s="136">
        <f t="shared" si="52"/>
        <v>15</v>
      </c>
      <c r="AZ139" s="210">
        <v>60</v>
      </c>
      <c r="BA139" s="208">
        <v>20</v>
      </c>
      <c r="BB139" s="208">
        <v>40</v>
      </c>
      <c r="BC139" s="208"/>
      <c r="BD139" s="208" t="s">
        <v>71</v>
      </c>
      <c r="BE139" s="208" t="s">
        <v>378</v>
      </c>
      <c r="BF139" s="210">
        <v>63</v>
      </c>
      <c r="BG139" s="208">
        <v>20</v>
      </c>
      <c r="BH139" s="208">
        <v>40</v>
      </c>
      <c r="BI139" s="208"/>
      <c r="BJ139" s="208" t="s">
        <v>71</v>
      </c>
      <c r="BK139" s="208" t="s">
        <v>378</v>
      </c>
      <c r="BL139" s="218">
        <f t="shared" si="46"/>
        <v>40</v>
      </c>
      <c r="BM139" s="242">
        <v>52</v>
      </c>
      <c r="BN139" s="242">
        <v>30</v>
      </c>
      <c r="BO139" s="242" t="s">
        <v>68</v>
      </c>
      <c r="BP139" s="242" t="s">
        <v>71</v>
      </c>
      <c r="BQ139" s="242" t="s">
        <v>66</v>
      </c>
      <c r="BR139" s="242">
        <v>50</v>
      </c>
      <c r="BS139" s="242"/>
      <c r="BT139" s="242">
        <v>48</v>
      </c>
      <c r="BU139" s="242">
        <v>20</v>
      </c>
      <c r="BV139" s="242" t="s">
        <v>68</v>
      </c>
      <c r="BW139" s="242" t="s">
        <v>106</v>
      </c>
      <c r="BX139" s="242">
        <v>76</v>
      </c>
      <c r="BY139" s="242">
        <v>64</v>
      </c>
      <c r="BZ139" s="242"/>
      <c r="CA139" s="295">
        <f t="shared" si="47"/>
        <v>25</v>
      </c>
      <c r="CB139" s="168"/>
      <c r="CC139" s="168"/>
      <c r="CD139" s="90"/>
      <c r="CE139" s="90">
        <v>3</v>
      </c>
      <c r="CF139" s="90">
        <v>2</v>
      </c>
      <c r="CG139" s="90">
        <v>2.5</v>
      </c>
      <c r="CH139" s="168" t="s">
        <v>89</v>
      </c>
      <c r="CI139" s="168" t="s">
        <v>70</v>
      </c>
      <c r="CJ139" s="90">
        <v>30</v>
      </c>
      <c r="CK139" s="168" t="s">
        <v>70</v>
      </c>
      <c r="CL139" s="89">
        <f t="shared" si="48"/>
        <v>30</v>
      </c>
      <c r="CM139" s="179">
        <v>30</v>
      </c>
      <c r="CN139" s="177" t="s">
        <v>71</v>
      </c>
      <c r="CO139" s="177">
        <v>30</v>
      </c>
      <c r="CP139" s="177"/>
      <c r="CQ139" s="179" t="s">
        <v>131</v>
      </c>
      <c r="CR139" s="177" t="s">
        <v>71</v>
      </c>
      <c r="CS139" s="177">
        <v>23</v>
      </c>
      <c r="CT139" s="177" t="s">
        <v>433</v>
      </c>
      <c r="CU139" s="89">
        <f t="shared" si="53"/>
        <v>30</v>
      </c>
      <c r="CV139" s="199">
        <v>44112</v>
      </c>
      <c r="CW139" s="200">
        <v>0</v>
      </c>
      <c r="CX139" s="200" t="s">
        <v>769</v>
      </c>
      <c r="CY139" s="200">
        <v>12</v>
      </c>
      <c r="CZ139" s="202" t="s">
        <v>131</v>
      </c>
      <c r="DA139" s="201" t="s">
        <v>790</v>
      </c>
      <c r="DB139" s="199">
        <v>43959</v>
      </c>
      <c r="DC139" s="200">
        <v>5</v>
      </c>
      <c r="DD139" s="200" t="s">
        <v>769</v>
      </c>
      <c r="DE139" s="200">
        <v>32</v>
      </c>
      <c r="DF139" s="202" t="s">
        <v>131</v>
      </c>
      <c r="DG139" s="203" t="s">
        <v>800</v>
      </c>
      <c r="DH139" s="89">
        <f t="shared" si="49"/>
        <v>2.5</v>
      </c>
      <c r="DI139" s="241">
        <v>44407</v>
      </c>
      <c r="DJ139" s="242">
        <v>10</v>
      </c>
      <c r="DK139" s="242" t="s">
        <v>769</v>
      </c>
      <c r="DL139" s="242">
        <v>39</v>
      </c>
      <c r="DM139" s="243"/>
      <c r="DN139" s="241">
        <v>44411</v>
      </c>
      <c r="DO139" s="242">
        <v>5</v>
      </c>
      <c r="DP139" s="242" t="s">
        <v>769</v>
      </c>
      <c r="DQ139" s="242">
        <v>50</v>
      </c>
      <c r="DR139" s="128" t="s">
        <v>850</v>
      </c>
      <c r="DS139" s="89">
        <f t="shared" si="36"/>
        <v>7.5</v>
      </c>
      <c r="DT139" s="180">
        <f t="shared" si="50"/>
        <v>12.5</v>
      </c>
    </row>
    <row r="140" spans="1:124" ht="15.75" customHeight="1" x14ac:dyDescent="0.35">
      <c r="A140" t="s">
        <v>81</v>
      </c>
      <c r="B140">
        <v>628</v>
      </c>
      <c r="C140" s="165">
        <v>628</v>
      </c>
      <c r="D140" s="148" t="s">
        <v>434</v>
      </c>
      <c r="E140" s="129" t="s">
        <v>56</v>
      </c>
      <c r="F140" s="130" t="s">
        <v>57</v>
      </c>
      <c r="G140" s="90">
        <v>1</v>
      </c>
      <c r="H140" s="90" t="s">
        <v>63</v>
      </c>
      <c r="I140" s="169" t="s">
        <v>435</v>
      </c>
      <c r="J140" s="90">
        <v>0</v>
      </c>
      <c r="K140" s="90" t="s">
        <v>63</v>
      </c>
      <c r="L140" s="89"/>
      <c r="M140" s="175">
        <v>0</v>
      </c>
      <c r="N140" s="174" t="s">
        <v>63</v>
      </c>
      <c r="O140" s="169"/>
      <c r="P140" s="136">
        <v>0</v>
      </c>
      <c r="Q140" s="176">
        <v>0</v>
      </c>
      <c r="R140" s="176" t="s">
        <v>63</v>
      </c>
      <c r="S140" s="177"/>
      <c r="T140" s="176">
        <v>0</v>
      </c>
      <c r="U140" s="176" t="s">
        <v>63</v>
      </c>
      <c r="V140" s="177"/>
      <c r="W140" s="136">
        <f t="shared" si="33"/>
        <v>0</v>
      </c>
      <c r="X140" s="89">
        <v>0</v>
      </c>
      <c r="Y140" s="89" t="s">
        <v>63</v>
      </c>
      <c r="Z140" s="89"/>
      <c r="AA140" s="89">
        <v>0</v>
      </c>
      <c r="AB140" s="89" t="s">
        <v>63</v>
      </c>
      <c r="AC140" s="89"/>
      <c r="AD140" s="136">
        <f t="shared" si="51"/>
        <v>0</v>
      </c>
      <c r="AE140" s="151">
        <v>0</v>
      </c>
      <c r="AF140" s="155" t="s">
        <v>63</v>
      </c>
      <c r="AG140" s="153"/>
      <c r="AH140" s="151">
        <v>0</v>
      </c>
      <c r="AI140" s="154" t="s">
        <v>63</v>
      </c>
      <c r="AJ140" s="154"/>
      <c r="AK140" s="178">
        <f t="shared" si="44"/>
        <v>0</v>
      </c>
      <c r="AL140" s="239">
        <v>15</v>
      </c>
      <c r="AM140" s="239" t="s">
        <v>83</v>
      </c>
      <c r="AN140" s="239" t="s">
        <v>835</v>
      </c>
      <c r="AO140" s="239">
        <v>10</v>
      </c>
      <c r="AP140" s="239" t="s">
        <v>83</v>
      </c>
      <c r="AQ140" s="239" t="s">
        <v>835</v>
      </c>
      <c r="AR140" s="128">
        <f t="shared" si="45"/>
        <v>12.5</v>
      </c>
      <c r="AS140" s="90">
        <v>10</v>
      </c>
      <c r="AT140" s="90" t="s">
        <v>83</v>
      </c>
      <c r="AU140" s="90"/>
      <c r="AV140" s="90">
        <v>10</v>
      </c>
      <c r="AW140" s="90" t="s">
        <v>95</v>
      </c>
      <c r="AX140" s="90"/>
      <c r="AY140" s="136">
        <f t="shared" si="52"/>
        <v>15</v>
      </c>
      <c r="AZ140" s="207">
        <v>57</v>
      </c>
      <c r="BA140" s="208">
        <v>30</v>
      </c>
      <c r="BB140" s="208">
        <v>30</v>
      </c>
      <c r="BC140" s="208"/>
      <c r="BD140" s="208" t="s">
        <v>71</v>
      </c>
      <c r="BE140" s="208"/>
      <c r="BF140" s="207">
        <v>59</v>
      </c>
      <c r="BG140" s="208">
        <v>10</v>
      </c>
      <c r="BH140" s="208">
        <v>70</v>
      </c>
      <c r="BI140" s="208" t="s">
        <v>63</v>
      </c>
      <c r="BJ140" s="208" t="s">
        <v>71</v>
      </c>
      <c r="BK140" s="208"/>
      <c r="BL140" s="218">
        <f t="shared" si="46"/>
        <v>50</v>
      </c>
      <c r="BM140" s="242">
        <v>49</v>
      </c>
      <c r="BN140" s="242">
        <v>5</v>
      </c>
      <c r="BO140" s="242" t="s">
        <v>69</v>
      </c>
      <c r="BP140" s="242" t="s">
        <v>71</v>
      </c>
      <c r="BQ140" s="242">
        <v>79</v>
      </c>
      <c r="BR140" s="242">
        <v>73</v>
      </c>
      <c r="BS140" s="242"/>
      <c r="BT140" s="242">
        <v>48</v>
      </c>
      <c r="BU140" s="242">
        <v>0</v>
      </c>
      <c r="BV140" s="242"/>
      <c r="BW140" s="242" t="s">
        <v>71</v>
      </c>
      <c r="BX140" s="242">
        <v>77</v>
      </c>
      <c r="BY140" s="242">
        <v>61</v>
      </c>
      <c r="BZ140" s="242"/>
      <c r="CA140" s="295">
        <f t="shared" si="47"/>
        <v>2.5</v>
      </c>
      <c r="CB140" s="168">
        <v>5</v>
      </c>
      <c r="CC140" s="168"/>
      <c r="CD140" s="90">
        <v>5</v>
      </c>
      <c r="CE140" s="90">
        <v>0</v>
      </c>
      <c r="CF140" s="90">
        <v>0</v>
      </c>
      <c r="CG140" s="90">
        <v>0</v>
      </c>
      <c r="CH140" s="168">
        <v>5</v>
      </c>
      <c r="CI140" s="168" t="s">
        <v>70</v>
      </c>
      <c r="CJ140" s="168">
        <v>10</v>
      </c>
      <c r="CK140" s="168" t="s">
        <v>70</v>
      </c>
      <c r="CL140" s="89">
        <f t="shared" si="48"/>
        <v>7.5</v>
      </c>
      <c r="CM140" s="179">
        <v>20</v>
      </c>
      <c r="CN140" s="177" t="s">
        <v>71</v>
      </c>
      <c r="CO140" s="177">
        <v>48</v>
      </c>
      <c r="CP140" s="177"/>
      <c r="CQ140" s="179">
        <v>0</v>
      </c>
      <c r="CR140" s="177" t="s">
        <v>71</v>
      </c>
      <c r="CS140" s="177">
        <v>38</v>
      </c>
      <c r="CT140" s="177"/>
      <c r="CU140" s="89">
        <f t="shared" si="53"/>
        <v>10</v>
      </c>
      <c r="CV140" s="199">
        <v>44020</v>
      </c>
      <c r="CW140" s="200">
        <v>0</v>
      </c>
      <c r="CX140" s="200" t="s">
        <v>769</v>
      </c>
      <c r="CY140" s="200">
        <v>30</v>
      </c>
      <c r="CZ140" s="199" t="s">
        <v>770</v>
      </c>
      <c r="DA140" s="201" t="s">
        <v>779</v>
      </c>
      <c r="DB140" s="199" t="s">
        <v>777</v>
      </c>
      <c r="DC140" s="200" t="s">
        <v>131</v>
      </c>
      <c r="DD140" s="200" t="s">
        <v>769</v>
      </c>
      <c r="DE140" s="200">
        <v>46</v>
      </c>
      <c r="DF140" s="199" t="s">
        <v>783</v>
      </c>
      <c r="DG140" s="203"/>
      <c r="DH140" s="89">
        <f t="shared" si="49"/>
        <v>0</v>
      </c>
      <c r="DI140" s="241">
        <v>44407</v>
      </c>
      <c r="DJ140" s="242">
        <v>5</v>
      </c>
      <c r="DK140" s="242" t="s">
        <v>769</v>
      </c>
      <c r="DL140" s="242">
        <v>46</v>
      </c>
      <c r="DM140" s="243"/>
      <c r="DN140" s="241">
        <v>44398</v>
      </c>
      <c r="DO140" s="242">
        <v>5</v>
      </c>
      <c r="DP140" s="242" t="s">
        <v>769</v>
      </c>
      <c r="DQ140" s="242">
        <v>76</v>
      </c>
      <c r="DR140" s="128"/>
      <c r="DS140" s="89">
        <f t="shared" si="36"/>
        <v>5</v>
      </c>
      <c r="DT140" s="180">
        <f t="shared" si="50"/>
        <v>9.56</v>
      </c>
    </row>
    <row r="141" spans="1:124" ht="15.75" customHeight="1" x14ac:dyDescent="0.35">
      <c r="A141" t="s">
        <v>81</v>
      </c>
      <c r="B141">
        <v>629</v>
      </c>
      <c r="C141" s="165">
        <v>629</v>
      </c>
      <c r="D141" s="148" t="s">
        <v>436</v>
      </c>
      <c r="E141" s="129" t="s">
        <v>56</v>
      </c>
      <c r="F141" s="130" t="s">
        <v>57</v>
      </c>
      <c r="G141" s="90">
        <v>1</v>
      </c>
      <c r="H141" s="90" t="s">
        <v>63</v>
      </c>
      <c r="I141" s="169" t="s">
        <v>437</v>
      </c>
      <c r="J141" s="90">
        <v>0</v>
      </c>
      <c r="K141" s="90" t="s">
        <v>63</v>
      </c>
      <c r="L141" s="89"/>
      <c r="M141" s="175">
        <v>1</v>
      </c>
      <c r="N141" s="174" t="s">
        <v>63</v>
      </c>
      <c r="O141" s="169"/>
      <c r="P141" s="136">
        <v>0.5</v>
      </c>
      <c r="Q141" s="176">
        <v>0</v>
      </c>
      <c r="R141" s="176" t="s">
        <v>63</v>
      </c>
      <c r="S141" s="177"/>
      <c r="T141" s="176">
        <v>0</v>
      </c>
      <c r="U141" s="176" t="s">
        <v>63</v>
      </c>
      <c r="V141" s="177" t="s">
        <v>151</v>
      </c>
      <c r="W141" s="136">
        <f t="shared" si="33"/>
        <v>0</v>
      </c>
      <c r="X141" s="89">
        <v>0</v>
      </c>
      <c r="Y141" s="89" t="s">
        <v>63</v>
      </c>
      <c r="Z141" s="89"/>
      <c r="AA141" s="89">
        <v>0</v>
      </c>
      <c r="AB141" s="89" t="s">
        <v>63</v>
      </c>
      <c r="AC141" s="89"/>
      <c r="AD141" s="136">
        <f t="shared" si="51"/>
        <v>0</v>
      </c>
      <c r="AE141" s="151">
        <v>5</v>
      </c>
      <c r="AF141" s="152" t="s">
        <v>63</v>
      </c>
      <c r="AG141" s="153"/>
      <c r="AH141" s="151">
        <v>5</v>
      </c>
      <c r="AI141" s="154" t="s">
        <v>63</v>
      </c>
      <c r="AJ141" s="154"/>
      <c r="AK141" s="178">
        <f t="shared" si="44"/>
        <v>5</v>
      </c>
      <c r="AL141" s="239">
        <v>10</v>
      </c>
      <c r="AM141" s="239" t="s">
        <v>69</v>
      </c>
      <c r="AN141" s="239" t="s">
        <v>835</v>
      </c>
      <c r="AO141" s="239">
        <v>25</v>
      </c>
      <c r="AP141" s="239" t="s">
        <v>69</v>
      </c>
      <c r="AQ141" s="239" t="s">
        <v>835</v>
      </c>
      <c r="AR141" s="128">
        <f t="shared" si="45"/>
        <v>17.5</v>
      </c>
      <c r="AS141" s="90">
        <v>20</v>
      </c>
      <c r="AT141" s="90" t="s">
        <v>83</v>
      </c>
      <c r="AU141" s="90"/>
      <c r="AV141" s="90">
        <v>5</v>
      </c>
      <c r="AW141" s="90" t="s">
        <v>63</v>
      </c>
      <c r="AX141" s="90"/>
      <c r="AY141" s="136">
        <f t="shared" si="52"/>
        <v>22.5</v>
      </c>
      <c r="AZ141" s="208" t="s">
        <v>122</v>
      </c>
      <c r="BA141" s="208" t="s">
        <v>122</v>
      </c>
      <c r="BB141" s="208" t="s">
        <v>122</v>
      </c>
      <c r="BC141" s="208"/>
      <c r="BD141" s="208" t="s">
        <v>122</v>
      </c>
      <c r="BE141" s="208"/>
      <c r="BF141" s="210">
        <v>60</v>
      </c>
      <c r="BG141" s="208">
        <v>10</v>
      </c>
      <c r="BH141" s="208">
        <v>15</v>
      </c>
      <c r="BI141" s="208" t="s">
        <v>63</v>
      </c>
      <c r="BJ141" s="208" t="s">
        <v>71</v>
      </c>
      <c r="BK141" s="208" t="s">
        <v>378</v>
      </c>
      <c r="BL141" s="218">
        <f t="shared" si="46"/>
        <v>15</v>
      </c>
      <c r="BM141" s="242">
        <v>52</v>
      </c>
      <c r="BN141" s="242">
        <v>5</v>
      </c>
      <c r="BO141" s="242" t="s">
        <v>68</v>
      </c>
      <c r="BP141" s="242" t="s">
        <v>71</v>
      </c>
      <c r="BQ141" s="242">
        <v>80</v>
      </c>
      <c r="BR141" s="242">
        <v>77</v>
      </c>
      <c r="BS141" s="242"/>
      <c r="BT141" s="242">
        <v>50</v>
      </c>
      <c r="BU141" s="242">
        <v>10</v>
      </c>
      <c r="BV141" s="242" t="s">
        <v>68</v>
      </c>
      <c r="BW141" s="242" t="s">
        <v>71</v>
      </c>
      <c r="BX141" s="242">
        <v>79</v>
      </c>
      <c r="BY141" s="242">
        <v>70</v>
      </c>
      <c r="BZ141" s="242"/>
      <c r="CA141" s="295">
        <f t="shared" si="47"/>
        <v>7.5</v>
      </c>
      <c r="CB141" s="168">
        <v>60</v>
      </c>
      <c r="CC141" s="168">
        <v>20</v>
      </c>
      <c r="CD141" s="90">
        <v>40</v>
      </c>
      <c r="CE141" s="90">
        <v>0</v>
      </c>
      <c r="CF141" s="90">
        <v>0</v>
      </c>
      <c r="CG141" s="90">
        <v>0</v>
      </c>
      <c r="CH141" s="168" t="s">
        <v>89</v>
      </c>
      <c r="CI141" s="168" t="s">
        <v>70</v>
      </c>
      <c r="CJ141" s="90">
        <v>10</v>
      </c>
      <c r="CK141" s="168" t="s">
        <v>70</v>
      </c>
      <c r="CL141" s="89">
        <f t="shared" si="48"/>
        <v>10</v>
      </c>
      <c r="CM141" s="179">
        <v>30</v>
      </c>
      <c r="CN141" s="177" t="s">
        <v>71</v>
      </c>
      <c r="CO141" s="177">
        <v>40</v>
      </c>
      <c r="CP141" s="177"/>
      <c r="CQ141" s="179" t="s">
        <v>131</v>
      </c>
      <c r="CR141" s="177" t="s">
        <v>131</v>
      </c>
      <c r="CS141" s="177" t="s">
        <v>131</v>
      </c>
      <c r="CT141" s="177" t="s">
        <v>438</v>
      </c>
      <c r="CU141" s="89">
        <f t="shared" si="53"/>
        <v>30</v>
      </c>
      <c r="CV141" s="202" t="s">
        <v>131</v>
      </c>
      <c r="CW141" s="200" t="s">
        <v>131</v>
      </c>
      <c r="CX141" s="200" t="s">
        <v>131</v>
      </c>
      <c r="CY141" s="200" t="s">
        <v>131</v>
      </c>
      <c r="CZ141" s="202" t="s">
        <v>131</v>
      </c>
      <c r="DA141" s="201" t="s">
        <v>790</v>
      </c>
      <c r="DB141" s="199">
        <v>44173</v>
      </c>
      <c r="DC141" s="200">
        <v>0</v>
      </c>
      <c r="DD141" s="200" t="s">
        <v>769</v>
      </c>
      <c r="DE141" s="200">
        <v>38</v>
      </c>
      <c r="DF141" s="202" t="s">
        <v>131</v>
      </c>
      <c r="DG141" s="203" t="s">
        <v>786</v>
      </c>
      <c r="DH141" s="89">
        <f t="shared" si="49"/>
        <v>0</v>
      </c>
      <c r="DI141" s="241">
        <v>44411</v>
      </c>
      <c r="DJ141" s="242">
        <v>20</v>
      </c>
      <c r="DK141" s="242" t="s">
        <v>769</v>
      </c>
      <c r="DL141" s="242">
        <v>52</v>
      </c>
      <c r="DM141" s="243" t="s">
        <v>841</v>
      </c>
      <c r="DN141" s="241">
        <v>44414</v>
      </c>
      <c r="DO141" s="242">
        <v>60</v>
      </c>
      <c r="DP141" s="242" t="s">
        <v>769</v>
      </c>
      <c r="DQ141" s="242">
        <v>70</v>
      </c>
      <c r="DR141" s="128" t="s">
        <v>841</v>
      </c>
      <c r="DS141" s="89">
        <f t="shared" si="36"/>
        <v>40</v>
      </c>
      <c r="DT141" s="180">
        <f t="shared" si="50"/>
        <v>13.130434782608695</v>
      </c>
    </row>
    <row r="142" spans="1:124" ht="15.75" customHeight="1" x14ac:dyDescent="0.35">
      <c r="B142">
        <v>630</v>
      </c>
      <c r="C142" s="165">
        <v>630</v>
      </c>
      <c r="D142" s="146" t="s">
        <v>439</v>
      </c>
      <c r="E142" s="129" t="s">
        <v>56</v>
      </c>
      <c r="F142" s="130" t="s">
        <v>218</v>
      </c>
      <c r="G142" s="90"/>
      <c r="H142" s="90"/>
      <c r="I142" s="89" t="s">
        <v>122</v>
      </c>
      <c r="J142" s="90">
        <v>0</v>
      </c>
      <c r="K142" s="90" t="s">
        <v>63</v>
      </c>
      <c r="L142" s="89"/>
      <c r="M142" s="175">
        <v>0</v>
      </c>
      <c r="N142" s="174" t="s">
        <v>63</v>
      </c>
      <c r="O142" s="169" t="s">
        <v>82</v>
      </c>
      <c r="P142" s="136">
        <v>0</v>
      </c>
      <c r="Q142" s="176">
        <v>0</v>
      </c>
      <c r="R142" s="176" t="s">
        <v>63</v>
      </c>
      <c r="S142" s="177"/>
      <c r="T142" s="176">
        <v>0</v>
      </c>
      <c r="U142" s="176" t="s">
        <v>63</v>
      </c>
      <c r="V142" s="177"/>
      <c r="W142" s="136">
        <f t="shared" si="33"/>
        <v>0</v>
      </c>
      <c r="X142" s="89">
        <v>0</v>
      </c>
      <c r="Y142" s="89" t="s">
        <v>63</v>
      </c>
      <c r="Z142" s="89"/>
      <c r="AA142" s="89">
        <v>0</v>
      </c>
      <c r="AB142" s="89" t="s">
        <v>63</v>
      </c>
      <c r="AC142" s="89"/>
      <c r="AD142" s="136">
        <f t="shared" si="51"/>
        <v>0</v>
      </c>
      <c r="AE142" s="151">
        <v>0</v>
      </c>
      <c r="AF142" s="152" t="s">
        <v>63</v>
      </c>
      <c r="AG142" s="153"/>
      <c r="AH142" s="151">
        <v>0</v>
      </c>
      <c r="AI142" s="154" t="s">
        <v>63</v>
      </c>
      <c r="AJ142" s="154"/>
      <c r="AK142" s="178">
        <f t="shared" si="44"/>
        <v>0</v>
      </c>
      <c r="AL142" s="128"/>
      <c r="AM142" s="128"/>
      <c r="AN142" s="128"/>
      <c r="AO142" s="128"/>
      <c r="AP142" s="128"/>
      <c r="AQ142" s="128"/>
      <c r="AR142" s="128"/>
      <c r="AS142" s="90">
        <v>40</v>
      </c>
      <c r="AT142" s="90" t="s">
        <v>69</v>
      </c>
      <c r="AU142" s="90"/>
      <c r="AV142" s="90">
        <v>5</v>
      </c>
      <c r="AW142" s="90" t="s">
        <v>69</v>
      </c>
      <c r="AX142" s="90"/>
      <c r="AY142" s="136">
        <f t="shared" si="52"/>
        <v>7.5</v>
      </c>
      <c r="AZ142" s="207">
        <v>58</v>
      </c>
      <c r="BA142" s="208">
        <v>25</v>
      </c>
      <c r="BB142" s="208">
        <v>40</v>
      </c>
      <c r="BC142" s="208"/>
      <c r="BD142" s="208" t="s">
        <v>71</v>
      </c>
      <c r="BE142" s="208"/>
      <c r="BF142" s="207">
        <v>57</v>
      </c>
      <c r="BG142" s="208">
        <v>5</v>
      </c>
      <c r="BH142" s="208">
        <v>5</v>
      </c>
      <c r="BI142" s="208"/>
      <c r="BJ142" s="208" t="s">
        <v>71</v>
      </c>
      <c r="BK142" s="208"/>
      <c r="BL142" s="218">
        <f t="shared" si="46"/>
        <v>22.5</v>
      </c>
      <c r="BM142" s="248"/>
      <c r="BN142" s="248"/>
      <c r="BO142" s="248"/>
      <c r="BP142" s="248"/>
      <c r="BQ142" s="248"/>
      <c r="BR142" s="248"/>
      <c r="BS142" s="248"/>
      <c r="BT142" s="248"/>
      <c r="BU142" s="248"/>
      <c r="BV142" s="248"/>
      <c r="BW142" s="248"/>
      <c r="BX142" s="248"/>
      <c r="BY142" s="248"/>
      <c r="BZ142" s="248"/>
      <c r="CA142" s="295"/>
      <c r="CB142" s="168">
        <v>0</v>
      </c>
      <c r="CC142" s="168"/>
      <c r="CD142" s="90">
        <v>0</v>
      </c>
      <c r="CE142" s="90">
        <v>0</v>
      </c>
      <c r="CF142" s="90">
        <v>0</v>
      </c>
      <c r="CG142" s="90">
        <v>0</v>
      </c>
      <c r="CH142" s="168" t="s">
        <v>89</v>
      </c>
      <c r="CI142" s="168" t="s">
        <v>70</v>
      </c>
      <c r="CJ142" s="168">
        <v>30</v>
      </c>
      <c r="CK142" s="168" t="s">
        <v>70</v>
      </c>
      <c r="CL142" s="89">
        <f t="shared" si="48"/>
        <v>30</v>
      </c>
      <c r="CM142" s="179">
        <v>0</v>
      </c>
      <c r="CN142" s="177" t="s">
        <v>71</v>
      </c>
      <c r="CO142" s="177">
        <v>35</v>
      </c>
      <c r="CP142" s="177"/>
      <c r="CQ142" s="179">
        <v>10</v>
      </c>
      <c r="CR142" s="177" t="s">
        <v>71</v>
      </c>
      <c r="CS142" s="177">
        <v>29</v>
      </c>
      <c r="CT142" s="177"/>
      <c r="CU142" s="89">
        <f t="shared" si="53"/>
        <v>5</v>
      </c>
      <c r="CV142" s="199" t="s">
        <v>131</v>
      </c>
      <c r="CW142" s="200" t="s">
        <v>131</v>
      </c>
      <c r="CX142" s="200" t="s">
        <v>131</v>
      </c>
      <c r="CY142" s="200" t="s">
        <v>131</v>
      </c>
      <c r="CZ142" s="202" t="s">
        <v>131</v>
      </c>
      <c r="DA142" s="201" t="s">
        <v>779</v>
      </c>
      <c r="DB142" s="199" t="s">
        <v>777</v>
      </c>
      <c r="DC142" s="200">
        <v>0</v>
      </c>
      <c r="DD142" s="200" t="s">
        <v>769</v>
      </c>
      <c r="DE142" s="200">
        <v>34</v>
      </c>
      <c r="DF142" s="199" t="s">
        <v>770</v>
      </c>
      <c r="DG142" s="201" t="s">
        <v>779</v>
      </c>
      <c r="DH142" s="89">
        <f t="shared" si="49"/>
        <v>0</v>
      </c>
      <c r="DI142" s="93"/>
      <c r="DJ142" s="93"/>
      <c r="DK142" s="93"/>
      <c r="DL142" s="93"/>
      <c r="DM142" s="93"/>
      <c r="DN142" s="93"/>
      <c r="DO142" s="93"/>
      <c r="DP142" s="93"/>
      <c r="DQ142" s="93"/>
      <c r="DR142" s="93"/>
      <c r="DS142" s="89"/>
      <c r="DT142" s="180">
        <f t="shared" si="50"/>
        <v>8.764705882352942</v>
      </c>
    </row>
    <row r="143" spans="1:124" ht="15.75" customHeight="1" x14ac:dyDescent="0.35">
      <c r="B143">
        <v>631</v>
      </c>
      <c r="C143" s="165">
        <v>631</v>
      </c>
      <c r="D143" s="146" t="s">
        <v>440</v>
      </c>
      <c r="E143" s="129" t="s">
        <v>56</v>
      </c>
      <c r="F143" s="129" t="s">
        <v>218</v>
      </c>
      <c r="G143" s="90"/>
      <c r="H143" s="90"/>
      <c r="I143" s="89" t="s">
        <v>122</v>
      </c>
      <c r="J143" s="90">
        <v>0</v>
      </c>
      <c r="K143" s="90" t="s">
        <v>63</v>
      </c>
      <c r="L143" s="89"/>
      <c r="M143" s="175">
        <v>0</v>
      </c>
      <c r="N143" s="174" t="s">
        <v>63</v>
      </c>
      <c r="O143" s="169"/>
      <c r="P143" s="136">
        <v>0</v>
      </c>
      <c r="Q143" s="176">
        <v>0</v>
      </c>
      <c r="R143" s="176" t="s">
        <v>63</v>
      </c>
      <c r="S143" s="177"/>
      <c r="T143" s="176">
        <v>0</v>
      </c>
      <c r="U143" s="176" t="s">
        <v>63</v>
      </c>
      <c r="V143" s="177"/>
      <c r="W143" s="136">
        <f t="shared" si="33"/>
        <v>0</v>
      </c>
      <c r="X143" s="89">
        <v>1</v>
      </c>
      <c r="Y143" s="89" t="s">
        <v>63</v>
      </c>
      <c r="Z143" s="89"/>
      <c r="AA143" s="89">
        <v>0</v>
      </c>
      <c r="AB143" s="89" t="s">
        <v>63</v>
      </c>
      <c r="AC143" s="89" t="s">
        <v>67</v>
      </c>
      <c r="AD143" s="136">
        <f t="shared" si="51"/>
        <v>0.5</v>
      </c>
      <c r="AE143" s="151">
        <v>3</v>
      </c>
      <c r="AF143" s="152" t="s">
        <v>63</v>
      </c>
      <c r="AG143" s="153"/>
      <c r="AH143" s="151">
        <v>0</v>
      </c>
      <c r="AI143" s="154" t="s">
        <v>63</v>
      </c>
      <c r="AJ143" s="154"/>
      <c r="AK143" s="178">
        <f t="shared" si="44"/>
        <v>1.5</v>
      </c>
      <c r="AL143" s="128"/>
      <c r="AM143" s="128"/>
      <c r="AN143" s="128"/>
      <c r="AO143" s="128"/>
      <c r="AP143" s="128"/>
      <c r="AQ143" s="128"/>
      <c r="AR143" s="128"/>
      <c r="AS143" s="90">
        <v>10</v>
      </c>
      <c r="AT143" s="90" t="s">
        <v>68</v>
      </c>
      <c r="AU143" s="90"/>
      <c r="AV143" s="90">
        <v>5</v>
      </c>
      <c r="AW143" s="90" t="s">
        <v>63</v>
      </c>
      <c r="AX143" s="90"/>
      <c r="AY143" s="136">
        <f t="shared" si="52"/>
        <v>7.5</v>
      </c>
      <c r="AZ143" s="207">
        <v>55</v>
      </c>
      <c r="BA143" s="208" t="s">
        <v>809</v>
      </c>
      <c r="BB143" s="208" t="s">
        <v>809</v>
      </c>
      <c r="BC143" s="208"/>
      <c r="BD143" s="208" t="s">
        <v>71</v>
      </c>
      <c r="BE143" s="208"/>
      <c r="BF143" s="207">
        <v>55</v>
      </c>
      <c r="BG143" s="208">
        <v>5</v>
      </c>
      <c r="BH143" s="208">
        <v>5</v>
      </c>
      <c r="BI143" s="208" t="s">
        <v>63</v>
      </c>
      <c r="BJ143" s="208" t="s">
        <v>71</v>
      </c>
      <c r="BK143" s="208"/>
      <c r="BL143" s="218">
        <f t="shared" si="46"/>
        <v>5</v>
      </c>
      <c r="BM143" s="248"/>
      <c r="BN143" s="248"/>
      <c r="BO143" s="248"/>
      <c r="BP143" s="248"/>
      <c r="BQ143" s="248"/>
      <c r="BR143" s="248"/>
      <c r="BS143" s="248"/>
      <c r="BT143" s="248"/>
      <c r="BU143" s="248"/>
      <c r="BV143" s="248"/>
      <c r="BW143" s="248"/>
      <c r="BX143" s="248"/>
      <c r="BY143" s="248"/>
      <c r="BZ143" s="248"/>
      <c r="CA143" s="295"/>
      <c r="CB143" s="168">
        <v>5</v>
      </c>
      <c r="CC143" s="168">
        <v>0</v>
      </c>
      <c r="CD143" s="90">
        <v>2.5</v>
      </c>
      <c r="CE143" s="90">
        <v>0</v>
      </c>
      <c r="CF143" s="90">
        <v>0</v>
      </c>
      <c r="CG143" s="90">
        <v>0</v>
      </c>
      <c r="CH143" s="168" t="s">
        <v>89</v>
      </c>
      <c r="CI143" s="168" t="s">
        <v>70</v>
      </c>
      <c r="CJ143" s="168">
        <v>30</v>
      </c>
      <c r="CK143" s="168" t="s">
        <v>70</v>
      </c>
      <c r="CL143" s="89">
        <f t="shared" si="48"/>
        <v>30</v>
      </c>
      <c r="CM143" s="179">
        <v>5</v>
      </c>
      <c r="CN143" s="177" t="s">
        <v>71</v>
      </c>
      <c r="CO143" s="177">
        <v>35</v>
      </c>
      <c r="CP143" s="177"/>
      <c r="CQ143" s="179">
        <v>0</v>
      </c>
      <c r="CR143" s="177" t="s">
        <v>71</v>
      </c>
      <c r="CS143" s="177">
        <v>33</v>
      </c>
      <c r="CT143" s="177"/>
      <c r="CU143" s="89">
        <f t="shared" si="53"/>
        <v>2.5</v>
      </c>
      <c r="CV143" s="199" t="s">
        <v>777</v>
      </c>
      <c r="CW143" s="200">
        <v>0</v>
      </c>
      <c r="CX143" s="200" t="s">
        <v>769</v>
      </c>
      <c r="CY143" s="200">
        <v>31</v>
      </c>
      <c r="CZ143" s="202" t="s">
        <v>131</v>
      </c>
      <c r="DA143" s="201" t="s">
        <v>804</v>
      </c>
      <c r="DB143" s="199" t="s">
        <v>777</v>
      </c>
      <c r="DC143" s="200">
        <v>0</v>
      </c>
      <c r="DD143" s="200" t="s">
        <v>769</v>
      </c>
      <c r="DE143" s="200">
        <v>22</v>
      </c>
      <c r="DF143" s="199" t="s">
        <v>783</v>
      </c>
      <c r="DG143" s="203" t="s">
        <v>786</v>
      </c>
      <c r="DH143" s="89">
        <f t="shared" si="49"/>
        <v>0</v>
      </c>
      <c r="DI143" s="93"/>
      <c r="DJ143" s="93"/>
      <c r="DK143" s="93"/>
      <c r="DL143" s="93"/>
      <c r="DM143" s="93"/>
      <c r="DN143" s="93"/>
      <c r="DO143" s="93"/>
      <c r="DP143" s="93"/>
      <c r="DQ143" s="93"/>
      <c r="DR143" s="93"/>
      <c r="DS143" s="89"/>
      <c r="DT143" s="180">
        <f t="shared" si="50"/>
        <v>5.3888888888888893</v>
      </c>
    </row>
    <row r="144" spans="1:124" ht="15.75" customHeight="1" x14ac:dyDescent="0.35">
      <c r="B144">
        <v>632</v>
      </c>
      <c r="C144" s="165">
        <v>632</v>
      </c>
      <c r="D144" s="146" t="s">
        <v>441</v>
      </c>
      <c r="E144" s="129" t="s">
        <v>56</v>
      </c>
      <c r="F144" s="129" t="s">
        <v>218</v>
      </c>
      <c r="G144" s="90">
        <v>10</v>
      </c>
      <c r="H144" s="90" t="s">
        <v>69</v>
      </c>
      <c r="I144" s="89" t="s">
        <v>378</v>
      </c>
      <c r="J144" s="90">
        <v>1</v>
      </c>
      <c r="K144" s="174" t="s">
        <v>63</v>
      </c>
      <c r="L144" s="169"/>
      <c r="M144" s="175">
        <v>1</v>
      </c>
      <c r="N144" s="174" t="s">
        <v>63</v>
      </c>
      <c r="O144" s="169"/>
      <c r="P144" s="136">
        <v>1</v>
      </c>
      <c r="Q144" s="176">
        <v>5</v>
      </c>
      <c r="R144" s="176" t="s">
        <v>69</v>
      </c>
      <c r="S144" s="177"/>
      <c r="T144" s="176">
        <v>0</v>
      </c>
      <c r="U144" s="176" t="s">
        <v>63</v>
      </c>
      <c r="V144" s="177"/>
      <c r="W144" s="136">
        <f t="shared" si="33"/>
        <v>2.5</v>
      </c>
      <c r="X144" s="89">
        <v>5</v>
      </c>
      <c r="Y144" s="89" t="s">
        <v>63</v>
      </c>
      <c r="Z144" s="89"/>
      <c r="AA144" s="89">
        <v>0</v>
      </c>
      <c r="AB144" s="89" t="s">
        <v>63</v>
      </c>
      <c r="AC144" s="89"/>
      <c r="AD144" s="136">
        <f t="shared" si="51"/>
        <v>2.5</v>
      </c>
      <c r="AE144" s="151">
        <v>8</v>
      </c>
      <c r="AF144" s="152" t="s">
        <v>63</v>
      </c>
      <c r="AG144" s="153"/>
      <c r="AH144" s="151">
        <v>3</v>
      </c>
      <c r="AI144" s="152" t="s">
        <v>63</v>
      </c>
      <c r="AJ144" s="152"/>
      <c r="AK144" s="178">
        <f t="shared" si="44"/>
        <v>5.5</v>
      </c>
      <c r="AL144" s="128"/>
      <c r="AM144" s="128"/>
      <c r="AN144" s="128"/>
      <c r="AO144" s="128"/>
      <c r="AP144" s="128"/>
      <c r="AQ144" s="128"/>
      <c r="AR144" s="128"/>
      <c r="AS144" s="90">
        <v>10</v>
      </c>
      <c r="AT144" s="90" t="s">
        <v>68</v>
      </c>
      <c r="AU144" s="90"/>
      <c r="AV144" s="90">
        <v>5</v>
      </c>
      <c r="AW144" s="90" t="s">
        <v>69</v>
      </c>
      <c r="AX144" s="90"/>
      <c r="AY144" s="136">
        <f t="shared" si="52"/>
        <v>5</v>
      </c>
      <c r="AZ144" s="207">
        <v>56</v>
      </c>
      <c r="BA144" s="208">
        <v>10</v>
      </c>
      <c r="BB144" s="208">
        <v>30</v>
      </c>
      <c r="BC144" s="208" t="s">
        <v>63</v>
      </c>
      <c r="BD144" s="208" t="s">
        <v>71</v>
      </c>
      <c r="BE144" s="208"/>
      <c r="BF144" s="207">
        <v>56</v>
      </c>
      <c r="BG144" s="208" t="s">
        <v>809</v>
      </c>
      <c r="BH144" s="208">
        <v>15</v>
      </c>
      <c r="BI144" s="208"/>
      <c r="BJ144" s="208" t="s">
        <v>71</v>
      </c>
      <c r="BK144" s="208"/>
      <c r="BL144" s="218">
        <f t="shared" si="46"/>
        <v>22.5</v>
      </c>
      <c r="BM144" s="248"/>
      <c r="BN144" s="248"/>
      <c r="BO144" s="248"/>
      <c r="BP144" s="248"/>
      <c r="BQ144" s="248"/>
      <c r="BR144" s="248"/>
      <c r="BS144" s="248"/>
      <c r="BT144" s="248"/>
      <c r="BU144" s="248"/>
      <c r="BV144" s="248"/>
      <c r="BW144" s="248"/>
      <c r="BX144" s="248"/>
      <c r="BY144" s="248"/>
      <c r="BZ144" s="248"/>
      <c r="CA144" s="295"/>
      <c r="CB144" s="168">
        <v>10</v>
      </c>
      <c r="CC144" s="168">
        <v>50</v>
      </c>
      <c r="CD144" s="90">
        <v>30</v>
      </c>
      <c r="CE144" s="90">
        <v>0</v>
      </c>
      <c r="CF144" s="90">
        <v>0</v>
      </c>
      <c r="CG144" s="90">
        <v>0</v>
      </c>
      <c r="CH144" s="168">
        <v>10</v>
      </c>
      <c r="CI144" s="168" t="s">
        <v>70</v>
      </c>
      <c r="CJ144" s="90">
        <v>10</v>
      </c>
      <c r="CK144" s="168" t="s">
        <v>70</v>
      </c>
      <c r="CL144" s="89">
        <f t="shared" si="48"/>
        <v>10</v>
      </c>
      <c r="CM144" s="179">
        <v>1</v>
      </c>
      <c r="CN144" s="177" t="s">
        <v>71</v>
      </c>
      <c r="CO144" s="177">
        <v>58</v>
      </c>
      <c r="CP144" s="177"/>
      <c r="CQ144" s="179">
        <v>0</v>
      </c>
      <c r="CR144" s="177" t="s">
        <v>71</v>
      </c>
      <c r="CS144" s="177">
        <v>57</v>
      </c>
      <c r="CT144" s="177"/>
      <c r="CU144" s="89">
        <f t="shared" si="53"/>
        <v>0.5</v>
      </c>
      <c r="CV144" s="199" t="s">
        <v>784</v>
      </c>
      <c r="CW144" s="200">
        <v>0</v>
      </c>
      <c r="CX144" s="200" t="s">
        <v>769</v>
      </c>
      <c r="CY144" s="200">
        <v>39</v>
      </c>
      <c r="CZ144" s="199" t="s">
        <v>770</v>
      </c>
      <c r="DA144" s="201"/>
      <c r="DB144" s="199" t="s">
        <v>778</v>
      </c>
      <c r="DC144" s="200">
        <v>0</v>
      </c>
      <c r="DD144" s="200" t="s">
        <v>769</v>
      </c>
      <c r="DE144" s="200">
        <v>48</v>
      </c>
      <c r="DF144" s="199" t="s">
        <v>770</v>
      </c>
      <c r="DG144" s="203" t="s">
        <v>795</v>
      </c>
      <c r="DH144" s="89">
        <f t="shared" si="49"/>
        <v>0</v>
      </c>
      <c r="DI144" s="93"/>
      <c r="DJ144" s="93"/>
      <c r="DK144" s="93"/>
      <c r="DL144" s="93"/>
      <c r="DM144" s="93"/>
      <c r="DN144" s="93"/>
      <c r="DO144" s="93"/>
      <c r="DP144" s="93"/>
      <c r="DQ144" s="93"/>
      <c r="DR144" s="93"/>
      <c r="DS144" s="89"/>
      <c r="DT144" s="180">
        <f t="shared" si="50"/>
        <v>11</v>
      </c>
    </row>
    <row r="145" spans="2:124" ht="15.75" customHeight="1" x14ac:dyDescent="0.35">
      <c r="B145">
        <v>634</v>
      </c>
      <c r="C145" s="165">
        <v>634</v>
      </c>
      <c r="D145" s="146" t="s">
        <v>442</v>
      </c>
      <c r="E145" s="129" t="s">
        <v>56</v>
      </c>
      <c r="F145" s="130" t="s">
        <v>218</v>
      </c>
      <c r="G145" s="90"/>
      <c r="H145" s="90"/>
      <c r="I145" s="89" t="s">
        <v>122</v>
      </c>
      <c r="J145" s="90">
        <v>1</v>
      </c>
      <c r="K145" s="174" t="s">
        <v>63</v>
      </c>
      <c r="L145" s="169"/>
      <c r="M145" s="175">
        <v>1</v>
      </c>
      <c r="N145" s="174" t="s">
        <v>63</v>
      </c>
      <c r="O145" s="169"/>
      <c r="P145" s="136">
        <v>1</v>
      </c>
      <c r="Q145" s="176">
        <v>8</v>
      </c>
      <c r="R145" s="176" t="s">
        <v>63</v>
      </c>
      <c r="S145" s="177"/>
      <c r="T145" s="176">
        <v>20</v>
      </c>
      <c r="U145" s="176" t="s">
        <v>69</v>
      </c>
      <c r="V145" s="177"/>
      <c r="W145" s="136">
        <f t="shared" si="33"/>
        <v>14</v>
      </c>
      <c r="X145" s="89">
        <v>1</v>
      </c>
      <c r="Y145" s="89" t="s">
        <v>63</v>
      </c>
      <c r="Z145" s="89"/>
      <c r="AA145" s="89">
        <v>10</v>
      </c>
      <c r="AB145" s="89" t="s">
        <v>69</v>
      </c>
      <c r="AC145" s="89"/>
      <c r="AD145" s="136">
        <f t="shared" si="51"/>
        <v>5.5</v>
      </c>
      <c r="AE145" s="156">
        <v>25</v>
      </c>
      <c r="AF145" s="155" t="s">
        <v>83</v>
      </c>
      <c r="AG145" s="153"/>
      <c r="AH145" s="151">
        <v>20</v>
      </c>
      <c r="AI145" s="152" t="s">
        <v>83</v>
      </c>
      <c r="AJ145" s="152"/>
      <c r="AK145" s="178">
        <f t="shared" si="44"/>
        <v>22.5</v>
      </c>
      <c r="AL145" s="239">
        <v>45</v>
      </c>
      <c r="AM145" s="239" t="s">
        <v>68</v>
      </c>
      <c r="AN145" s="239"/>
      <c r="AO145" s="239">
        <v>30</v>
      </c>
      <c r="AP145" s="239" t="s">
        <v>83</v>
      </c>
      <c r="AQ145" s="239"/>
      <c r="AR145" s="128">
        <f t="shared" si="45"/>
        <v>37.5</v>
      </c>
      <c r="AS145" s="90">
        <v>5</v>
      </c>
      <c r="AT145" s="90" t="s">
        <v>83</v>
      </c>
      <c r="AU145" s="90"/>
      <c r="AV145" s="90">
        <v>10</v>
      </c>
      <c r="AW145" s="90" t="s">
        <v>68</v>
      </c>
      <c r="AX145" s="90"/>
      <c r="AY145" s="136">
        <f t="shared" si="52"/>
        <v>25</v>
      </c>
      <c r="AZ145" s="207">
        <v>56</v>
      </c>
      <c r="BA145" s="208">
        <v>20</v>
      </c>
      <c r="BB145" s="208">
        <v>50</v>
      </c>
      <c r="BC145" s="208"/>
      <c r="BD145" s="208" t="s">
        <v>71</v>
      </c>
      <c r="BE145" s="208"/>
      <c r="BF145" s="207">
        <v>55</v>
      </c>
      <c r="BG145" s="208">
        <v>50</v>
      </c>
      <c r="BH145" s="208">
        <v>80</v>
      </c>
      <c r="BI145" s="208"/>
      <c r="BJ145" s="208" t="s">
        <v>71</v>
      </c>
      <c r="BK145" s="208"/>
      <c r="BL145" s="218">
        <f t="shared" si="46"/>
        <v>65</v>
      </c>
      <c r="BM145" s="242">
        <v>49</v>
      </c>
      <c r="BN145" s="242">
        <v>15</v>
      </c>
      <c r="BO145" s="242" t="s">
        <v>68</v>
      </c>
      <c r="BP145" s="242" t="s">
        <v>71</v>
      </c>
      <c r="BQ145" s="242">
        <v>83</v>
      </c>
      <c r="BR145" s="242">
        <v>60</v>
      </c>
      <c r="BS145" s="242"/>
      <c r="BT145" s="242">
        <v>50</v>
      </c>
      <c r="BU145" s="242">
        <v>5</v>
      </c>
      <c r="BV145" s="242" t="s">
        <v>69</v>
      </c>
      <c r="BW145" s="242" t="s">
        <v>106</v>
      </c>
      <c r="BX145" s="242">
        <v>77</v>
      </c>
      <c r="BY145" s="242">
        <v>55</v>
      </c>
      <c r="BZ145" s="242"/>
      <c r="CA145" s="295">
        <f t="shared" si="47"/>
        <v>10</v>
      </c>
      <c r="CB145" s="168">
        <v>5</v>
      </c>
      <c r="CC145" s="168">
        <v>20</v>
      </c>
      <c r="CD145" s="90">
        <v>12.5</v>
      </c>
      <c r="CE145" s="90">
        <v>0</v>
      </c>
      <c r="CF145" s="90">
        <v>0</v>
      </c>
      <c r="CG145" s="90">
        <v>0</v>
      </c>
      <c r="CH145" s="168" t="s">
        <v>89</v>
      </c>
      <c r="CI145" s="168" t="s">
        <v>70</v>
      </c>
      <c r="CJ145" s="168">
        <v>20</v>
      </c>
      <c r="CK145" s="168" t="s">
        <v>70</v>
      </c>
      <c r="CL145" s="89">
        <f t="shared" si="48"/>
        <v>20</v>
      </c>
      <c r="CM145" s="179">
        <v>20</v>
      </c>
      <c r="CN145" s="177" t="s">
        <v>71</v>
      </c>
      <c r="CO145" s="177">
        <v>50</v>
      </c>
      <c r="CP145" s="177"/>
      <c r="CQ145" s="179">
        <v>5</v>
      </c>
      <c r="CR145" s="177" t="s">
        <v>71</v>
      </c>
      <c r="CS145" s="177">
        <v>57</v>
      </c>
      <c r="CT145" s="177"/>
      <c r="CU145" s="89">
        <f t="shared" si="53"/>
        <v>12.5</v>
      </c>
      <c r="CV145" s="199" t="s">
        <v>778</v>
      </c>
      <c r="CW145" s="200">
        <v>0</v>
      </c>
      <c r="CX145" s="200" t="s">
        <v>769</v>
      </c>
      <c r="CY145" s="200">
        <v>22</v>
      </c>
      <c r="CZ145" s="199">
        <v>43930</v>
      </c>
      <c r="DA145" s="201"/>
      <c r="DB145" s="199" t="s">
        <v>777</v>
      </c>
      <c r="DC145" s="200" t="s">
        <v>131</v>
      </c>
      <c r="DD145" s="200" t="s">
        <v>769</v>
      </c>
      <c r="DE145" s="200">
        <v>32</v>
      </c>
      <c r="DF145" s="199" t="s">
        <v>783</v>
      </c>
      <c r="DG145" s="203"/>
      <c r="DH145" s="89">
        <f t="shared" si="49"/>
        <v>0</v>
      </c>
      <c r="DI145" s="241">
        <v>44403</v>
      </c>
      <c r="DJ145" s="242">
        <v>50</v>
      </c>
      <c r="DK145" s="242" t="s">
        <v>769</v>
      </c>
      <c r="DL145" s="242">
        <v>46</v>
      </c>
      <c r="DM145" s="243"/>
      <c r="DN145" s="241">
        <v>44403</v>
      </c>
      <c r="DO145" s="242">
        <v>5</v>
      </c>
      <c r="DP145" s="242" t="s">
        <v>769</v>
      </c>
      <c r="DQ145" s="242">
        <v>68</v>
      </c>
      <c r="DR145" s="128" t="s">
        <v>851</v>
      </c>
      <c r="DS145" s="89">
        <f t="shared" si="36"/>
        <v>27.5</v>
      </c>
      <c r="DT145" s="180">
        <f t="shared" si="50"/>
        <v>20.958333333333332</v>
      </c>
    </row>
    <row r="146" spans="2:124" ht="15.75" customHeight="1" x14ac:dyDescent="0.35">
      <c r="B146">
        <v>635</v>
      </c>
      <c r="C146" s="165">
        <v>635</v>
      </c>
      <c r="D146" s="146" t="s">
        <v>443</v>
      </c>
      <c r="E146" s="129" t="s">
        <v>56</v>
      </c>
      <c r="F146" s="130" t="s">
        <v>218</v>
      </c>
      <c r="G146" s="90">
        <v>10</v>
      </c>
      <c r="H146" s="90" t="s">
        <v>69</v>
      </c>
      <c r="I146" s="89" t="s">
        <v>378</v>
      </c>
      <c r="J146" s="90">
        <v>0</v>
      </c>
      <c r="K146" s="90" t="s">
        <v>63</v>
      </c>
      <c r="L146" s="89"/>
      <c r="M146" s="175">
        <v>1</v>
      </c>
      <c r="N146" s="174" t="s">
        <v>63</v>
      </c>
      <c r="O146" s="169"/>
      <c r="P146" s="136">
        <v>0.5</v>
      </c>
      <c r="Q146" s="176">
        <v>5</v>
      </c>
      <c r="R146" s="176" t="s">
        <v>63</v>
      </c>
      <c r="S146" s="177"/>
      <c r="T146" s="176">
        <v>3</v>
      </c>
      <c r="U146" s="176" t="s">
        <v>63</v>
      </c>
      <c r="V146" s="177"/>
      <c r="W146" s="136">
        <f t="shared" si="33"/>
        <v>4</v>
      </c>
      <c r="X146" s="89">
        <v>1</v>
      </c>
      <c r="Y146" s="89" t="s">
        <v>63</v>
      </c>
      <c r="Z146" s="89"/>
      <c r="AA146" s="89">
        <v>0</v>
      </c>
      <c r="AB146" s="89" t="s">
        <v>63</v>
      </c>
      <c r="AC146" s="89"/>
      <c r="AD146" s="136">
        <f t="shared" si="51"/>
        <v>0.5</v>
      </c>
      <c r="AE146" s="93"/>
      <c r="AF146" s="93"/>
      <c r="AG146" s="93"/>
      <c r="AH146" s="93"/>
      <c r="AI146" s="93"/>
      <c r="AJ146" s="93"/>
      <c r="AK146" s="178"/>
      <c r="AL146" s="128"/>
      <c r="AM146" s="128"/>
      <c r="AN146" s="128"/>
      <c r="AO146" s="128"/>
      <c r="AP146" s="128"/>
      <c r="AQ146" s="128"/>
      <c r="AR146" s="128"/>
      <c r="AS146" s="90">
        <v>40</v>
      </c>
      <c r="AT146" s="90" t="s">
        <v>69</v>
      </c>
      <c r="AU146" s="90"/>
      <c r="AV146" s="90">
        <v>20</v>
      </c>
      <c r="AW146" s="90" t="s">
        <v>83</v>
      </c>
      <c r="AX146" s="90"/>
      <c r="AY146" s="136">
        <f t="shared" si="52"/>
        <v>15</v>
      </c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218"/>
      <c r="BM146" s="248"/>
      <c r="BN146" s="248"/>
      <c r="BO146" s="248"/>
      <c r="BP146" s="248"/>
      <c r="BQ146" s="248"/>
      <c r="BR146" s="248"/>
      <c r="BS146" s="248"/>
      <c r="BT146" s="248"/>
      <c r="BU146" s="248"/>
      <c r="BV146" s="248"/>
      <c r="BW146" s="248"/>
      <c r="BX146" s="248"/>
      <c r="BY146" s="248"/>
      <c r="BZ146" s="248"/>
      <c r="CA146" s="295"/>
      <c r="CB146" s="168"/>
      <c r="CC146" s="168">
        <v>10</v>
      </c>
      <c r="CD146" s="90">
        <v>10</v>
      </c>
      <c r="CE146" s="90">
        <v>0</v>
      </c>
      <c r="CF146" s="90">
        <v>0</v>
      </c>
      <c r="CG146" s="90">
        <v>0</v>
      </c>
      <c r="CH146" s="168">
        <v>20</v>
      </c>
      <c r="CI146" s="168" t="s">
        <v>70</v>
      </c>
      <c r="CJ146" s="168">
        <v>20</v>
      </c>
      <c r="CK146" s="168" t="s">
        <v>70</v>
      </c>
      <c r="CL146" s="89">
        <f t="shared" si="48"/>
        <v>20</v>
      </c>
      <c r="CM146" s="179">
        <v>40</v>
      </c>
      <c r="CN146" s="177" t="s">
        <v>71</v>
      </c>
      <c r="CO146" s="177">
        <v>41</v>
      </c>
      <c r="CP146" s="177" t="s">
        <v>444</v>
      </c>
      <c r="CQ146" s="179">
        <v>0</v>
      </c>
      <c r="CR146" s="177" t="s">
        <v>71</v>
      </c>
      <c r="CS146" s="177">
        <v>42</v>
      </c>
      <c r="CT146" s="177"/>
      <c r="CU146" s="89">
        <f t="shared" si="53"/>
        <v>20</v>
      </c>
      <c r="CV146" s="93"/>
      <c r="CW146" s="93"/>
      <c r="CX146" s="93"/>
      <c r="CY146" s="93"/>
      <c r="CZ146" s="93"/>
      <c r="DA146" s="93"/>
      <c r="DB146" s="93"/>
      <c r="DC146" s="93"/>
      <c r="DD146" s="93"/>
      <c r="DE146" s="93"/>
      <c r="DF146" s="93"/>
      <c r="DG146" s="93"/>
      <c r="DH146" s="89"/>
      <c r="DI146" s="93"/>
      <c r="DJ146" s="93"/>
      <c r="DK146" s="93"/>
      <c r="DL146" s="93"/>
      <c r="DM146" s="93"/>
      <c r="DN146" s="93"/>
      <c r="DO146" s="93"/>
      <c r="DP146" s="93"/>
      <c r="DQ146" s="93"/>
      <c r="DR146" s="93"/>
      <c r="DS146" s="89"/>
      <c r="DT146" s="180">
        <f t="shared" si="50"/>
        <v>15.142857142857142</v>
      </c>
    </row>
    <row r="147" spans="2:124" ht="15.75" customHeight="1" x14ac:dyDescent="0.35">
      <c r="B147">
        <v>636</v>
      </c>
      <c r="C147" s="165">
        <v>636</v>
      </c>
      <c r="D147" s="146" t="s">
        <v>445</v>
      </c>
      <c r="E147" s="129" t="s">
        <v>56</v>
      </c>
      <c r="F147" s="130" t="s">
        <v>218</v>
      </c>
      <c r="G147" s="90"/>
      <c r="H147" s="90"/>
      <c r="I147" s="89" t="s">
        <v>122</v>
      </c>
      <c r="J147" s="90">
        <v>0</v>
      </c>
      <c r="K147" s="174" t="s">
        <v>63</v>
      </c>
      <c r="L147" s="169"/>
      <c r="M147" s="175">
        <v>0</v>
      </c>
      <c r="N147" s="174" t="s">
        <v>63</v>
      </c>
      <c r="O147" s="169"/>
      <c r="P147" s="136">
        <v>0</v>
      </c>
      <c r="Q147" s="176">
        <v>0</v>
      </c>
      <c r="R147" s="176" t="s">
        <v>63</v>
      </c>
      <c r="S147" s="177"/>
      <c r="T147" s="176">
        <v>0</v>
      </c>
      <c r="U147" s="176" t="s">
        <v>63</v>
      </c>
      <c r="V147" s="177"/>
      <c r="W147" s="136">
        <f t="shared" si="33"/>
        <v>0</v>
      </c>
      <c r="X147" s="89">
        <v>5</v>
      </c>
      <c r="Y147" s="89" t="s">
        <v>63</v>
      </c>
      <c r="Z147" s="89" t="s">
        <v>67</v>
      </c>
      <c r="AA147" s="89">
        <v>0</v>
      </c>
      <c r="AB147" s="89" t="s">
        <v>63</v>
      </c>
      <c r="AC147" s="89"/>
      <c r="AD147" s="136">
        <f t="shared" si="51"/>
        <v>2.5</v>
      </c>
      <c r="AE147" s="151">
        <v>1</v>
      </c>
      <c r="AF147" s="155" t="s">
        <v>63</v>
      </c>
      <c r="AG147" s="153"/>
      <c r="AH147" s="156">
        <v>0</v>
      </c>
      <c r="AI147" s="154" t="s">
        <v>63</v>
      </c>
      <c r="AJ147" s="154"/>
      <c r="AK147" s="178">
        <f t="shared" si="44"/>
        <v>0.5</v>
      </c>
      <c r="AL147" s="128"/>
      <c r="AM147" s="128"/>
      <c r="AN147" s="128"/>
      <c r="AO147" s="128"/>
      <c r="AP147" s="128"/>
      <c r="AQ147" s="128"/>
      <c r="AR147" s="128"/>
      <c r="AS147" s="90">
        <v>10</v>
      </c>
      <c r="AT147" s="90" t="s">
        <v>95</v>
      </c>
      <c r="AU147" s="90"/>
      <c r="AV147" s="90">
        <v>1</v>
      </c>
      <c r="AW147" s="90" t="s">
        <v>63</v>
      </c>
      <c r="AX147" s="90"/>
      <c r="AY147" s="136">
        <f t="shared" si="52"/>
        <v>10.5</v>
      </c>
      <c r="AZ147" s="207">
        <v>59</v>
      </c>
      <c r="BA147" s="208">
        <v>0</v>
      </c>
      <c r="BB147" s="208">
        <v>10</v>
      </c>
      <c r="BC147" s="208"/>
      <c r="BD147" s="208" t="s">
        <v>71</v>
      </c>
      <c r="BE147" s="208"/>
      <c r="BF147" s="207">
        <v>59</v>
      </c>
      <c r="BG147" s="208">
        <v>5</v>
      </c>
      <c r="BH147" s="208">
        <v>10</v>
      </c>
      <c r="BI147" s="208" t="s">
        <v>63</v>
      </c>
      <c r="BJ147" s="208" t="s">
        <v>71</v>
      </c>
      <c r="BK147" s="208"/>
      <c r="BL147" s="218">
        <f t="shared" si="46"/>
        <v>10</v>
      </c>
      <c r="BM147" s="248"/>
      <c r="BN147" s="248"/>
      <c r="BO147" s="248"/>
      <c r="BP147" s="248"/>
      <c r="BQ147" s="248"/>
      <c r="BR147" s="248"/>
      <c r="BS147" s="248"/>
      <c r="BT147" s="248"/>
      <c r="BU147" s="248"/>
      <c r="BV147" s="248"/>
      <c r="BW147" s="248"/>
      <c r="BX147" s="248"/>
      <c r="BY147" s="248"/>
      <c r="BZ147" s="248"/>
      <c r="CA147" s="295"/>
      <c r="CB147" s="168"/>
      <c r="CC147" s="168"/>
      <c r="CD147" s="90"/>
      <c r="CE147" s="90">
        <v>0</v>
      </c>
      <c r="CF147" s="90">
        <v>2</v>
      </c>
      <c r="CG147" s="90">
        <v>1</v>
      </c>
      <c r="CH147" s="168">
        <v>20</v>
      </c>
      <c r="CI147" s="168" t="s">
        <v>70</v>
      </c>
      <c r="CJ147" s="168">
        <v>10</v>
      </c>
      <c r="CK147" s="168" t="s">
        <v>70</v>
      </c>
      <c r="CL147" s="89">
        <f t="shared" si="48"/>
        <v>15</v>
      </c>
      <c r="CM147" s="179">
        <v>5</v>
      </c>
      <c r="CN147" s="177" t="s">
        <v>71</v>
      </c>
      <c r="CO147" s="177">
        <v>52</v>
      </c>
      <c r="CP147" s="177"/>
      <c r="CQ147" s="179">
        <v>0</v>
      </c>
      <c r="CR147" s="177" t="s">
        <v>71</v>
      </c>
      <c r="CS147" s="177" t="s">
        <v>446</v>
      </c>
      <c r="CT147" s="177" t="s">
        <v>97</v>
      </c>
      <c r="CU147" s="89">
        <f t="shared" si="53"/>
        <v>2.5</v>
      </c>
      <c r="CV147" s="199" t="s">
        <v>785</v>
      </c>
      <c r="CW147" s="200" t="s">
        <v>131</v>
      </c>
      <c r="CX147" s="200" t="s">
        <v>769</v>
      </c>
      <c r="CY147" s="200">
        <v>42</v>
      </c>
      <c r="CZ147" s="199" t="s">
        <v>770</v>
      </c>
      <c r="DA147" s="201" t="s">
        <v>780</v>
      </c>
      <c r="DB147" s="199">
        <v>44112</v>
      </c>
      <c r="DC147" s="200">
        <v>0</v>
      </c>
      <c r="DD147" s="200" t="s">
        <v>769</v>
      </c>
      <c r="DE147" s="200">
        <v>53</v>
      </c>
      <c r="DF147" s="202" t="s">
        <v>131</v>
      </c>
      <c r="DG147" s="201" t="s">
        <v>779</v>
      </c>
      <c r="DH147" s="89">
        <f t="shared" si="49"/>
        <v>0</v>
      </c>
      <c r="DI147" s="93"/>
      <c r="DJ147" s="93"/>
      <c r="DK147" s="93"/>
      <c r="DL147" s="93"/>
      <c r="DM147" s="93"/>
      <c r="DN147" s="93"/>
      <c r="DO147" s="93"/>
      <c r="DP147" s="93"/>
      <c r="DQ147" s="93"/>
      <c r="DR147" s="93"/>
      <c r="DS147" s="89"/>
      <c r="DT147" s="180">
        <f t="shared" si="50"/>
        <v>4.5</v>
      </c>
    </row>
    <row r="148" spans="2:124" ht="15.75" customHeight="1" x14ac:dyDescent="0.35">
      <c r="B148">
        <v>637</v>
      </c>
      <c r="C148" s="165">
        <v>637</v>
      </c>
      <c r="D148" s="146" t="s">
        <v>447</v>
      </c>
      <c r="E148" s="129" t="s">
        <v>56</v>
      </c>
      <c r="F148" s="130" t="s">
        <v>218</v>
      </c>
      <c r="G148" s="90">
        <v>10</v>
      </c>
      <c r="H148" s="90" t="s">
        <v>61</v>
      </c>
      <c r="I148" s="89" t="s">
        <v>378</v>
      </c>
      <c r="J148" s="90">
        <v>0</v>
      </c>
      <c r="K148" s="90" t="s">
        <v>63</v>
      </c>
      <c r="L148" s="89"/>
      <c r="M148" s="175">
        <v>1</v>
      </c>
      <c r="N148" s="174" t="s">
        <v>63</v>
      </c>
      <c r="O148" s="169"/>
      <c r="P148" s="136">
        <v>0.5</v>
      </c>
      <c r="Q148" s="176">
        <v>2</v>
      </c>
      <c r="R148" s="176" t="s">
        <v>63</v>
      </c>
      <c r="S148" s="177" t="s">
        <v>67</v>
      </c>
      <c r="T148" s="176">
        <v>0</v>
      </c>
      <c r="U148" s="176" t="s">
        <v>63</v>
      </c>
      <c r="V148" s="177"/>
      <c r="W148" s="136">
        <f t="shared" si="33"/>
        <v>1</v>
      </c>
      <c r="X148" s="89">
        <v>1</v>
      </c>
      <c r="Y148" s="89" t="s">
        <v>63</v>
      </c>
      <c r="Z148" s="89"/>
      <c r="AA148" s="89">
        <v>0</v>
      </c>
      <c r="AB148" s="89" t="s">
        <v>63</v>
      </c>
      <c r="AC148" s="89"/>
      <c r="AD148" s="136">
        <f t="shared" si="51"/>
        <v>0.5</v>
      </c>
      <c r="AE148" s="151">
        <v>1</v>
      </c>
      <c r="AF148" s="155" t="s">
        <v>63</v>
      </c>
      <c r="AG148" s="153"/>
      <c r="AH148" s="151">
        <v>0</v>
      </c>
      <c r="AI148" s="152" t="s">
        <v>63</v>
      </c>
      <c r="AJ148" s="152"/>
      <c r="AK148" s="178">
        <f t="shared" si="44"/>
        <v>0.5</v>
      </c>
      <c r="AL148" s="239">
        <v>5</v>
      </c>
      <c r="AM148" s="239" t="s">
        <v>83</v>
      </c>
      <c r="AN148" s="239"/>
      <c r="AO148" s="239">
        <v>15</v>
      </c>
      <c r="AP148" s="239" t="s">
        <v>83</v>
      </c>
      <c r="AQ148" s="239"/>
      <c r="AR148" s="128">
        <f t="shared" si="45"/>
        <v>10</v>
      </c>
      <c r="AS148" s="90">
        <v>20</v>
      </c>
      <c r="AT148" s="90" t="s">
        <v>68</v>
      </c>
      <c r="AU148" s="90"/>
      <c r="AV148" s="90">
        <v>5</v>
      </c>
      <c r="AW148" s="90" t="s">
        <v>69</v>
      </c>
      <c r="AX148" s="90"/>
      <c r="AY148" s="136">
        <f t="shared" si="52"/>
        <v>7.5</v>
      </c>
      <c r="AZ148" s="207">
        <v>57</v>
      </c>
      <c r="BA148" s="208">
        <v>5</v>
      </c>
      <c r="BB148" s="208">
        <v>5</v>
      </c>
      <c r="BC148" s="208"/>
      <c r="BD148" s="208" t="s">
        <v>71</v>
      </c>
      <c r="BE148" s="208"/>
      <c r="BF148" s="207">
        <v>57</v>
      </c>
      <c r="BG148" s="208" t="s">
        <v>809</v>
      </c>
      <c r="BH148" s="208">
        <v>10</v>
      </c>
      <c r="BI148" s="208"/>
      <c r="BJ148" s="208" t="s">
        <v>71</v>
      </c>
      <c r="BK148" s="208"/>
      <c r="BL148" s="218">
        <f t="shared" si="46"/>
        <v>7.5</v>
      </c>
      <c r="BM148" s="242">
        <v>54</v>
      </c>
      <c r="BN148" s="242">
        <v>5</v>
      </c>
      <c r="BO148" s="242" t="s">
        <v>69</v>
      </c>
      <c r="BP148" s="242" t="s">
        <v>71</v>
      </c>
      <c r="BQ148" s="242" t="s">
        <v>66</v>
      </c>
      <c r="BR148" s="242">
        <v>70</v>
      </c>
      <c r="BS148" s="242"/>
      <c r="BT148" s="242">
        <v>51</v>
      </c>
      <c r="BU148" s="242">
        <v>10</v>
      </c>
      <c r="BV148" s="242" t="s">
        <v>69</v>
      </c>
      <c r="BW148" s="242" t="s">
        <v>71</v>
      </c>
      <c r="BX148" s="242">
        <v>79</v>
      </c>
      <c r="BY148" s="242">
        <v>59</v>
      </c>
      <c r="BZ148" s="242"/>
      <c r="CA148" s="295">
        <f t="shared" si="47"/>
        <v>7.5</v>
      </c>
      <c r="CB148" s="168">
        <v>10</v>
      </c>
      <c r="CC148" s="168">
        <v>10</v>
      </c>
      <c r="CD148" s="90">
        <v>10</v>
      </c>
      <c r="CE148" s="90">
        <v>0</v>
      </c>
      <c r="CF148" s="90">
        <v>0</v>
      </c>
      <c r="CG148" s="90">
        <v>0</v>
      </c>
      <c r="CH148" s="168">
        <v>10</v>
      </c>
      <c r="CI148" s="168" t="s">
        <v>70</v>
      </c>
      <c r="CJ148" s="90">
        <v>10</v>
      </c>
      <c r="CK148" s="168" t="s">
        <v>70</v>
      </c>
      <c r="CL148" s="89">
        <f t="shared" si="48"/>
        <v>10</v>
      </c>
      <c r="CM148" s="179">
        <v>30</v>
      </c>
      <c r="CN148" s="177" t="s">
        <v>71</v>
      </c>
      <c r="CO148" s="177">
        <v>41</v>
      </c>
      <c r="CP148" s="177" t="s">
        <v>448</v>
      </c>
      <c r="CQ148" s="179">
        <v>5</v>
      </c>
      <c r="CR148" s="177" t="s">
        <v>71</v>
      </c>
      <c r="CS148" s="177">
        <v>48</v>
      </c>
      <c r="CT148" s="177" t="s">
        <v>449</v>
      </c>
      <c r="CU148" s="89">
        <f t="shared" si="53"/>
        <v>17.5</v>
      </c>
      <c r="CV148" s="199" t="s">
        <v>781</v>
      </c>
      <c r="CW148" s="200">
        <v>0</v>
      </c>
      <c r="CX148" s="200" t="s">
        <v>769</v>
      </c>
      <c r="CY148" s="200">
        <v>47</v>
      </c>
      <c r="CZ148" s="199" t="s">
        <v>770</v>
      </c>
      <c r="DA148" s="201"/>
      <c r="DB148" s="199" t="s">
        <v>776</v>
      </c>
      <c r="DC148" s="200">
        <v>0</v>
      </c>
      <c r="DD148" s="200" t="s">
        <v>769</v>
      </c>
      <c r="DE148" s="200">
        <v>33</v>
      </c>
      <c r="DF148" s="199" t="s">
        <v>770</v>
      </c>
      <c r="DG148" s="203"/>
      <c r="DH148" s="89">
        <f t="shared" si="49"/>
        <v>0</v>
      </c>
      <c r="DI148" s="241">
        <v>44411</v>
      </c>
      <c r="DJ148" s="242">
        <v>5</v>
      </c>
      <c r="DK148" s="242" t="s">
        <v>769</v>
      </c>
      <c r="DL148" s="242">
        <v>47</v>
      </c>
      <c r="DM148" s="243"/>
      <c r="DN148" s="241">
        <v>44414</v>
      </c>
      <c r="DO148" s="242">
        <v>5</v>
      </c>
      <c r="DP148" s="242" t="s">
        <v>769</v>
      </c>
      <c r="DQ148" s="242">
        <v>60</v>
      </c>
      <c r="DR148" s="128"/>
      <c r="DS148" s="89">
        <f t="shared" si="36"/>
        <v>5</v>
      </c>
      <c r="DT148" s="180">
        <f t="shared" si="50"/>
        <v>8.0740740740740744</v>
      </c>
    </row>
    <row r="149" spans="2:124" ht="15.75" customHeight="1" x14ac:dyDescent="0.35">
      <c r="B149">
        <v>637</v>
      </c>
      <c r="C149" s="165">
        <v>637</v>
      </c>
      <c r="D149" s="146" t="s">
        <v>447</v>
      </c>
      <c r="E149" s="129" t="s">
        <v>56</v>
      </c>
      <c r="F149" s="130" t="s">
        <v>218</v>
      </c>
      <c r="G149" s="90"/>
      <c r="H149" s="90"/>
      <c r="I149" s="89"/>
      <c r="J149" s="90">
        <v>1</v>
      </c>
      <c r="K149" s="90" t="s">
        <v>63</v>
      </c>
      <c r="L149" s="89"/>
      <c r="M149" s="175">
        <v>0</v>
      </c>
      <c r="N149" s="174" t="s">
        <v>63</v>
      </c>
      <c r="O149" s="169"/>
      <c r="P149" s="136">
        <v>0.5</v>
      </c>
      <c r="Q149" s="176">
        <v>0</v>
      </c>
      <c r="R149" s="176" t="s">
        <v>63</v>
      </c>
      <c r="S149" s="177" t="s">
        <v>67</v>
      </c>
      <c r="T149" s="176">
        <v>0</v>
      </c>
      <c r="U149" s="176" t="s">
        <v>63</v>
      </c>
      <c r="V149" s="177"/>
      <c r="W149" s="136">
        <f t="shared" si="33"/>
        <v>0</v>
      </c>
      <c r="X149" s="89">
        <v>1</v>
      </c>
      <c r="Y149" s="89" t="s">
        <v>63</v>
      </c>
      <c r="Z149" s="89"/>
      <c r="AA149" s="89">
        <v>0</v>
      </c>
      <c r="AB149" s="89" t="s">
        <v>63</v>
      </c>
      <c r="AC149" s="89" t="s">
        <v>67</v>
      </c>
      <c r="AD149" s="136">
        <f t="shared" si="51"/>
        <v>0.5</v>
      </c>
      <c r="AE149" s="151">
        <v>1</v>
      </c>
      <c r="AF149" s="155" t="s">
        <v>63</v>
      </c>
      <c r="AG149" s="153"/>
      <c r="AH149" s="151">
        <v>2</v>
      </c>
      <c r="AI149" s="154" t="s">
        <v>63</v>
      </c>
      <c r="AJ149" s="154"/>
      <c r="AK149" s="178">
        <f t="shared" si="44"/>
        <v>1.5</v>
      </c>
      <c r="AL149" s="239">
        <v>10</v>
      </c>
      <c r="AM149" s="239" t="s">
        <v>83</v>
      </c>
      <c r="AN149" s="239"/>
      <c r="AO149" s="239">
        <v>10</v>
      </c>
      <c r="AP149" s="239" t="s">
        <v>83</v>
      </c>
      <c r="AQ149" s="239"/>
      <c r="AR149" s="128">
        <f t="shared" si="45"/>
        <v>10</v>
      </c>
      <c r="AS149" s="90">
        <v>10</v>
      </c>
      <c r="AT149" s="90" t="s">
        <v>68</v>
      </c>
      <c r="AU149" s="90"/>
      <c r="AV149" s="90">
        <v>5</v>
      </c>
      <c r="AW149" s="90" t="s">
        <v>83</v>
      </c>
      <c r="AX149" s="90"/>
      <c r="AY149" s="136">
        <f t="shared" si="52"/>
        <v>5</v>
      </c>
      <c r="AZ149" s="207">
        <v>56</v>
      </c>
      <c r="BA149" s="208">
        <v>10</v>
      </c>
      <c r="BB149" s="208">
        <v>10</v>
      </c>
      <c r="BC149" s="208"/>
      <c r="BD149" s="208" t="s">
        <v>71</v>
      </c>
      <c r="BE149" s="208"/>
      <c r="BF149" s="207">
        <v>58</v>
      </c>
      <c r="BG149" s="208">
        <v>10</v>
      </c>
      <c r="BH149" s="208">
        <v>30</v>
      </c>
      <c r="BI149" s="208" t="s">
        <v>63</v>
      </c>
      <c r="BJ149" s="208" t="s">
        <v>71</v>
      </c>
      <c r="BK149" s="208"/>
      <c r="BL149" s="218">
        <f t="shared" si="46"/>
        <v>20</v>
      </c>
      <c r="BM149" s="242">
        <v>56</v>
      </c>
      <c r="BN149" s="242">
        <v>0</v>
      </c>
      <c r="BO149" s="242"/>
      <c r="BP149" s="242" t="s">
        <v>71</v>
      </c>
      <c r="BQ149" s="242" t="s">
        <v>66</v>
      </c>
      <c r="BR149" s="242">
        <v>64</v>
      </c>
      <c r="BS149" s="242"/>
      <c r="BT149" s="242" t="s">
        <v>945</v>
      </c>
      <c r="BU149" s="242">
        <v>0</v>
      </c>
      <c r="BV149" s="242"/>
      <c r="BW149" s="242" t="s">
        <v>71</v>
      </c>
      <c r="BX149" s="242" t="s">
        <v>458</v>
      </c>
      <c r="BY149" s="242">
        <v>70</v>
      </c>
      <c r="BZ149" s="242"/>
      <c r="CA149" s="295">
        <f t="shared" si="47"/>
        <v>0</v>
      </c>
      <c r="CB149" s="168">
        <v>5</v>
      </c>
      <c r="CC149" s="168">
        <v>5</v>
      </c>
      <c r="CD149" s="90">
        <v>5</v>
      </c>
      <c r="CE149" s="90">
        <v>0</v>
      </c>
      <c r="CF149" s="90">
        <v>0</v>
      </c>
      <c r="CG149" s="90">
        <v>0</v>
      </c>
      <c r="CH149" s="168" t="s">
        <v>89</v>
      </c>
      <c r="CI149" s="168" t="s">
        <v>70</v>
      </c>
      <c r="CJ149" s="90">
        <v>10</v>
      </c>
      <c r="CK149" s="168" t="s">
        <v>70</v>
      </c>
      <c r="CL149" s="89">
        <f t="shared" si="48"/>
        <v>10</v>
      </c>
      <c r="CM149" s="179">
        <v>5</v>
      </c>
      <c r="CN149" s="177" t="s">
        <v>71</v>
      </c>
      <c r="CO149" s="177">
        <v>58</v>
      </c>
      <c r="CP149" s="177" t="s">
        <v>448</v>
      </c>
      <c r="CQ149" s="179">
        <v>10</v>
      </c>
      <c r="CR149" s="177" t="s">
        <v>71</v>
      </c>
      <c r="CS149" s="177">
        <v>42</v>
      </c>
      <c r="CT149" s="177" t="s">
        <v>449</v>
      </c>
      <c r="CU149" s="89">
        <f t="shared" si="53"/>
        <v>7.5</v>
      </c>
      <c r="CV149" s="199" t="s">
        <v>781</v>
      </c>
      <c r="CW149" s="200">
        <v>0</v>
      </c>
      <c r="CX149" s="200" t="s">
        <v>769</v>
      </c>
      <c r="CY149" s="200">
        <v>47</v>
      </c>
      <c r="CZ149" s="199" t="s">
        <v>770</v>
      </c>
      <c r="DA149" s="201"/>
      <c r="DB149" s="199" t="s">
        <v>781</v>
      </c>
      <c r="DC149" s="200">
        <v>0</v>
      </c>
      <c r="DD149" s="200" t="s">
        <v>769</v>
      </c>
      <c r="DE149" s="200">
        <v>52</v>
      </c>
      <c r="DF149" s="199" t="s">
        <v>770</v>
      </c>
      <c r="DG149" s="203"/>
      <c r="DH149" s="89">
        <f t="shared" si="49"/>
        <v>0</v>
      </c>
      <c r="DI149" s="241">
        <v>44414</v>
      </c>
      <c r="DJ149" s="242">
        <v>5</v>
      </c>
      <c r="DK149" s="242" t="s">
        <v>769</v>
      </c>
      <c r="DL149" s="242">
        <v>54</v>
      </c>
      <c r="DM149" s="243"/>
      <c r="DN149" s="241">
        <v>44411</v>
      </c>
      <c r="DO149" s="242">
        <v>5</v>
      </c>
      <c r="DP149" s="242" t="s">
        <v>769</v>
      </c>
      <c r="DQ149" s="242">
        <v>62</v>
      </c>
      <c r="DR149" s="128" t="s">
        <v>841</v>
      </c>
      <c r="DS149" s="89">
        <f t="shared" si="36"/>
        <v>5</v>
      </c>
      <c r="DT149" s="180">
        <f t="shared" si="50"/>
        <v>6.28</v>
      </c>
    </row>
    <row r="150" spans="2:124" ht="15.75" customHeight="1" x14ac:dyDescent="0.35">
      <c r="B150">
        <v>637</v>
      </c>
      <c r="C150" s="165">
        <v>637</v>
      </c>
      <c r="D150" s="146" t="s">
        <v>447</v>
      </c>
      <c r="E150" s="129" t="s">
        <v>56</v>
      </c>
      <c r="F150" s="130" t="s">
        <v>218</v>
      </c>
      <c r="G150" s="90"/>
      <c r="H150" s="90"/>
      <c r="I150" s="89"/>
      <c r="J150" s="90">
        <v>0</v>
      </c>
      <c r="K150" s="90" t="s">
        <v>63</v>
      </c>
      <c r="L150" s="89"/>
      <c r="M150" s="175">
        <v>1</v>
      </c>
      <c r="N150" s="174" t="s">
        <v>63</v>
      </c>
      <c r="O150" s="169"/>
      <c r="P150" s="136">
        <v>0.5</v>
      </c>
      <c r="Q150" s="176">
        <v>3</v>
      </c>
      <c r="R150" s="176" t="s">
        <v>63</v>
      </c>
      <c r="S150" s="177" t="s">
        <v>67</v>
      </c>
      <c r="T150" s="176">
        <v>0</v>
      </c>
      <c r="U150" s="176" t="s">
        <v>63</v>
      </c>
      <c r="V150" s="177"/>
      <c r="W150" s="136">
        <f t="shared" si="33"/>
        <v>1.5</v>
      </c>
      <c r="X150" s="89">
        <v>1</v>
      </c>
      <c r="Y150" s="89" t="s">
        <v>63</v>
      </c>
      <c r="Z150" s="89"/>
      <c r="AA150" s="89">
        <v>0</v>
      </c>
      <c r="AB150" s="89" t="s">
        <v>63</v>
      </c>
      <c r="AC150" s="89"/>
      <c r="AD150" s="136">
        <f t="shared" si="51"/>
        <v>0.5</v>
      </c>
      <c r="AE150" s="151">
        <v>0</v>
      </c>
      <c r="AF150" s="155" t="s">
        <v>63</v>
      </c>
      <c r="AG150" s="153"/>
      <c r="AH150" s="151">
        <v>1</v>
      </c>
      <c r="AI150" s="154" t="s">
        <v>63</v>
      </c>
      <c r="AJ150" s="154"/>
      <c r="AK150" s="178">
        <f t="shared" si="44"/>
        <v>0.5</v>
      </c>
      <c r="AL150" s="239">
        <v>5</v>
      </c>
      <c r="AM150" s="239" t="s">
        <v>83</v>
      </c>
      <c r="AN150" s="239"/>
      <c r="AO150" s="239">
        <v>10</v>
      </c>
      <c r="AP150" s="239" t="s">
        <v>69</v>
      </c>
      <c r="AQ150" s="239"/>
      <c r="AR150" s="128">
        <f t="shared" si="45"/>
        <v>7.5</v>
      </c>
      <c r="AS150" s="90">
        <v>5</v>
      </c>
      <c r="AT150" s="90" t="s">
        <v>83</v>
      </c>
      <c r="AU150" s="90"/>
      <c r="AV150" s="90">
        <v>5</v>
      </c>
      <c r="AW150" s="90" t="s">
        <v>69</v>
      </c>
      <c r="AX150" s="90"/>
      <c r="AY150" s="136">
        <f t="shared" si="52"/>
        <v>7.5</v>
      </c>
      <c r="AZ150" s="207">
        <v>58</v>
      </c>
      <c r="BA150" s="208">
        <v>20</v>
      </c>
      <c r="BB150" s="208">
        <v>30</v>
      </c>
      <c r="BC150" s="208"/>
      <c r="BD150" s="208" t="s">
        <v>71</v>
      </c>
      <c r="BE150" s="208"/>
      <c r="BF150" s="207">
        <v>57</v>
      </c>
      <c r="BG150" s="208">
        <v>5</v>
      </c>
      <c r="BH150" s="208">
        <v>10</v>
      </c>
      <c r="BI150" s="208" t="s">
        <v>63</v>
      </c>
      <c r="BJ150" s="208" t="s">
        <v>71</v>
      </c>
      <c r="BK150" s="208" t="s">
        <v>811</v>
      </c>
      <c r="BL150" s="218">
        <f t="shared" si="46"/>
        <v>20</v>
      </c>
      <c r="BM150" s="242">
        <v>53</v>
      </c>
      <c r="BN150" s="242">
        <v>0</v>
      </c>
      <c r="BO150" s="242"/>
      <c r="BP150" s="242" t="s">
        <v>71</v>
      </c>
      <c r="BQ150" s="242">
        <v>84</v>
      </c>
      <c r="BR150" s="242">
        <v>55</v>
      </c>
      <c r="BS150" s="242"/>
      <c r="BT150" s="242">
        <v>49</v>
      </c>
      <c r="BU150" s="242">
        <v>0</v>
      </c>
      <c r="BV150" s="242"/>
      <c r="BW150" s="242" t="s">
        <v>71</v>
      </c>
      <c r="BX150" s="242">
        <v>80</v>
      </c>
      <c r="BY150" s="242">
        <v>58</v>
      </c>
      <c r="BZ150" s="242"/>
      <c r="CA150" s="295">
        <f t="shared" si="47"/>
        <v>0</v>
      </c>
      <c r="CB150" s="168"/>
      <c r="CC150" s="168">
        <v>10</v>
      </c>
      <c r="CD150" s="90">
        <v>10</v>
      </c>
      <c r="CE150" s="90">
        <v>0</v>
      </c>
      <c r="CF150" s="90">
        <v>0</v>
      </c>
      <c r="CG150" s="90">
        <v>0</v>
      </c>
      <c r="CH150" s="168">
        <v>10</v>
      </c>
      <c r="CI150" s="168" t="s">
        <v>70</v>
      </c>
      <c r="CJ150" s="168">
        <v>20</v>
      </c>
      <c r="CK150" s="168" t="s">
        <v>70</v>
      </c>
      <c r="CL150" s="89">
        <f t="shared" si="48"/>
        <v>15</v>
      </c>
      <c r="CM150" s="179">
        <v>5</v>
      </c>
      <c r="CN150" s="177" t="s">
        <v>71</v>
      </c>
      <c r="CO150" s="177">
        <v>40</v>
      </c>
      <c r="CP150" s="177" t="s">
        <v>448</v>
      </c>
      <c r="CQ150" s="179">
        <v>1</v>
      </c>
      <c r="CR150" s="177" t="s">
        <v>71</v>
      </c>
      <c r="CS150" s="177">
        <v>48</v>
      </c>
      <c r="CT150" s="177" t="s">
        <v>449</v>
      </c>
      <c r="CU150" s="89">
        <f t="shared" si="53"/>
        <v>3</v>
      </c>
      <c r="CV150" s="199" t="s">
        <v>776</v>
      </c>
      <c r="CW150" s="200">
        <v>0</v>
      </c>
      <c r="CX150" s="200" t="s">
        <v>769</v>
      </c>
      <c r="CY150" s="200">
        <v>47</v>
      </c>
      <c r="CZ150" s="199" t="s">
        <v>770</v>
      </c>
      <c r="DA150" s="201"/>
      <c r="DB150" s="199" t="s">
        <v>777</v>
      </c>
      <c r="DC150" s="200">
        <v>0</v>
      </c>
      <c r="DD150" s="200" t="s">
        <v>769</v>
      </c>
      <c r="DE150" s="200">
        <v>40</v>
      </c>
      <c r="DF150" s="199">
        <v>43930</v>
      </c>
      <c r="DG150" s="203"/>
      <c r="DH150" s="89">
        <f t="shared" si="49"/>
        <v>0</v>
      </c>
      <c r="DI150" s="241">
        <v>44414</v>
      </c>
      <c r="DJ150" s="242">
        <v>10</v>
      </c>
      <c r="DK150" s="242" t="s">
        <v>769</v>
      </c>
      <c r="DL150" s="242">
        <v>56</v>
      </c>
      <c r="DM150" s="243"/>
      <c r="DN150" s="241">
        <v>44424</v>
      </c>
      <c r="DO150" s="242">
        <v>10</v>
      </c>
      <c r="DP150" s="242" t="s">
        <v>769</v>
      </c>
      <c r="DQ150" s="242">
        <v>34</v>
      </c>
      <c r="DR150" s="128" t="s">
        <v>841</v>
      </c>
      <c r="DS150" s="89">
        <f t="shared" si="36"/>
        <v>10</v>
      </c>
      <c r="DT150" s="180">
        <f t="shared" si="50"/>
        <v>7.36</v>
      </c>
    </row>
    <row r="151" spans="2:124" ht="15.75" customHeight="1" x14ac:dyDescent="0.35">
      <c r="B151">
        <v>637</v>
      </c>
      <c r="C151" s="165">
        <v>637</v>
      </c>
      <c r="D151" s="146" t="s">
        <v>447</v>
      </c>
      <c r="E151" s="129" t="s">
        <v>56</v>
      </c>
      <c r="F151" s="130" t="s">
        <v>218</v>
      </c>
      <c r="G151" s="90"/>
      <c r="H151" s="90"/>
      <c r="I151" s="89"/>
      <c r="J151" s="90">
        <v>1</v>
      </c>
      <c r="K151" s="90" t="s">
        <v>63</v>
      </c>
      <c r="L151" s="89" t="s">
        <v>146</v>
      </c>
      <c r="M151" s="175">
        <v>5</v>
      </c>
      <c r="N151" s="174" t="s">
        <v>69</v>
      </c>
      <c r="O151" s="169"/>
      <c r="P151" s="136">
        <v>3</v>
      </c>
      <c r="Q151" s="176">
        <v>0</v>
      </c>
      <c r="R151" s="176" t="s">
        <v>63</v>
      </c>
      <c r="S151" s="177"/>
      <c r="T151" s="176">
        <v>0</v>
      </c>
      <c r="U151" s="176" t="s">
        <v>63</v>
      </c>
      <c r="V151" s="177"/>
      <c r="W151" s="136">
        <f t="shared" si="33"/>
        <v>0</v>
      </c>
      <c r="X151" s="89">
        <v>0</v>
      </c>
      <c r="Y151" s="89" t="s">
        <v>63</v>
      </c>
      <c r="Z151" s="89"/>
      <c r="AA151" s="89">
        <v>0</v>
      </c>
      <c r="AB151" s="89" t="s">
        <v>63</v>
      </c>
      <c r="AC151" s="89"/>
      <c r="AD151" s="136">
        <f t="shared" si="51"/>
        <v>0</v>
      </c>
      <c r="AE151" s="151">
        <v>0</v>
      </c>
      <c r="AF151" s="152" t="s">
        <v>63</v>
      </c>
      <c r="AG151" s="157"/>
      <c r="AH151" s="151">
        <v>0</v>
      </c>
      <c r="AI151" s="154" t="s">
        <v>63</v>
      </c>
      <c r="AJ151" s="154"/>
      <c r="AK151" s="178">
        <f t="shared" si="44"/>
        <v>0</v>
      </c>
      <c r="AL151" s="239">
        <v>15</v>
      </c>
      <c r="AM151" s="239" t="s">
        <v>83</v>
      </c>
      <c r="AN151" s="239"/>
      <c r="AO151" s="239">
        <v>20</v>
      </c>
      <c r="AP151" s="239" t="s">
        <v>83</v>
      </c>
      <c r="AQ151" s="239"/>
      <c r="AR151" s="128">
        <f t="shared" si="45"/>
        <v>17.5</v>
      </c>
      <c r="AS151" s="90">
        <v>10</v>
      </c>
      <c r="AT151" s="90" t="s">
        <v>83</v>
      </c>
      <c r="AU151" s="90"/>
      <c r="AV151" s="90">
        <v>5</v>
      </c>
      <c r="AW151" s="90" t="s">
        <v>69</v>
      </c>
      <c r="AX151" s="90"/>
      <c r="AY151" s="136">
        <f t="shared" si="52"/>
        <v>7.5</v>
      </c>
      <c r="AZ151" s="207">
        <v>58</v>
      </c>
      <c r="BA151" s="208">
        <v>5</v>
      </c>
      <c r="BB151" s="208">
        <v>15</v>
      </c>
      <c r="BC151" s="208" t="s">
        <v>63</v>
      </c>
      <c r="BD151" s="208" t="s">
        <v>71</v>
      </c>
      <c r="BE151" s="208"/>
      <c r="BF151" s="207">
        <v>57</v>
      </c>
      <c r="BG151" s="208">
        <v>15</v>
      </c>
      <c r="BH151" s="208">
        <v>30</v>
      </c>
      <c r="BI151" s="208" t="s">
        <v>63</v>
      </c>
      <c r="BJ151" s="208" t="s">
        <v>71</v>
      </c>
      <c r="BK151" s="208"/>
      <c r="BL151" s="218">
        <f t="shared" si="46"/>
        <v>22.5</v>
      </c>
      <c r="BM151" s="242">
        <v>53</v>
      </c>
      <c r="BN151" s="242">
        <v>0</v>
      </c>
      <c r="BO151" s="242"/>
      <c r="BP151" s="242" t="s">
        <v>71</v>
      </c>
      <c r="BQ151" s="242">
        <v>87</v>
      </c>
      <c r="BR151" s="242">
        <v>62</v>
      </c>
      <c r="BS151" s="242"/>
      <c r="BT151" s="242">
        <v>48</v>
      </c>
      <c r="BU151" s="242">
        <v>40</v>
      </c>
      <c r="BV151" s="242" t="s">
        <v>95</v>
      </c>
      <c r="BW151" s="242" t="s">
        <v>948</v>
      </c>
      <c r="BX151" s="242">
        <v>76</v>
      </c>
      <c r="BY151" s="242">
        <v>54</v>
      </c>
      <c r="BZ151" s="242"/>
      <c r="CA151" s="295">
        <f t="shared" si="47"/>
        <v>20</v>
      </c>
      <c r="CB151" s="168">
        <v>5</v>
      </c>
      <c r="CC151" s="168"/>
      <c r="CD151" s="90">
        <v>5</v>
      </c>
      <c r="CE151" s="90">
        <v>0</v>
      </c>
      <c r="CF151" s="90">
        <v>0</v>
      </c>
      <c r="CG151" s="90">
        <v>0</v>
      </c>
      <c r="CH151" s="168">
        <v>20</v>
      </c>
      <c r="CI151" s="168" t="s">
        <v>123</v>
      </c>
      <c r="CJ151" s="168">
        <v>10</v>
      </c>
      <c r="CK151" s="168" t="s">
        <v>70</v>
      </c>
      <c r="CL151" s="89">
        <f t="shared" si="48"/>
        <v>15</v>
      </c>
      <c r="CM151" s="179">
        <v>0</v>
      </c>
      <c r="CN151" s="177" t="s">
        <v>71</v>
      </c>
      <c r="CO151" s="177">
        <v>49</v>
      </c>
      <c r="CP151" s="177" t="s">
        <v>448</v>
      </c>
      <c r="CQ151" s="179">
        <v>5</v>
      </c>
      <c r="CR151" s="177" t="s">
        <v>71</v>
      </c>
      <c r="CS151" s="177">
        <v>51</v>
      </c>
      <c r="CT151" s="177" t="s">
        <v>449</v>
      </c>
      <c r="CU151" s="89">
        <f t="shared" si="53"/>
        <v>2.5</v>
      </c>
      <c r="CV151" s="199" t="s">
        <v>776</v>
      </c>
      <c r="CW151" s="200">
        <v>0</v>
      </c>
      <c r="CX151" s="200" t="s">
        <v>769</v>
      </c>
      <c r="CY151" s="200">
        <v>50</v>
      </c>
      <c r="CZ151" s="199" t="s">
        <v>770</v>
      </c>
      <c r="DA151" s="201" t="s">
        <v>775</v>
      </c>
      <c r="DB151" s="199" t="s">
        <v>778</v>
      </c>
      <c r="DC151" s="200">
        <v>0</v>
      </c>
      <c r="DD151" s="200" t="s">
        <v>769</v>
      </c>
      <c r="DE151" s="200">
        <v>32</v>
      </c>
      <c r="DF151" s="202" t="s">
        <v>131</v>
      </c>
      <c r="DG151" s="203"/>
      <c r="DH151" s="89">
        <f t="shared" si="49"/>
        <v>0</v>
      </c>
      <c r="DI151" s="241">
        <v>44436</v>
      </c>
      <c r="DJ151" s="246" t="s">
        <v>131</v>
      </c>
      <c r="DK151" s="242" t="s">
        <v>769</v>
      </c>
      <c r="DL151" s="242">
        <v>37</v>
      </c>
      <c r="DM151" s="243" t="s">
        <v>852</v>
      </c>
      <c r="DN151" s="241">
        <v>44407</v>
      </c>
      <c r="DO151" s="242">
        <v>5</v>
      </c>
      <c r="DP151" s="242" t="s">
        <v>769</v>
      </c>
      <c r="DQ151" s="242">
        <v>63</v>
      </c>
      <c r="DR151" s="128"/>
      <c r="DS151" s="89">
        <f t="shared" si="36"/>
        <v>5</v>
      </c>
      <c r="DT151" s="180">
        <f t="shared" si="50"/>
        <v>9.6666666666666661</v>
      </c>
    </row>
    <row r="152" spans="2:124" ht="15.75" customHeight="1" x14ac:dyDescent="0.35">
      <c r="B152">
        <v>637</v>
      </c>
      <c r="C152" s="165">
        <v>637</v>
      </c>
      <c r="D152" s="146" t="s">
        <v>447</v>
      </c>
      <c r="E152" s="129" t="s">
        <v>56</v>
      </c>
      <c r="F152" s="130" t="s">
        <v>218</v>
      </c>
      <c r="G152" s="90"/>
      <c r="H152" s="90"/>
      <c r="I152" s="89"/>
      <c r="J152" s="90">
        <v>0</v>
      </c>
      <c r="K152" s="174" t="s">
        <v>63</v>
      </c>
      <c r="L152" s="169"/>
      <c r="M152" s="175">
        <v>5</v>
      </c>
      <c r="N152" s="174" t="s">
        <v>63</v>
      </c>
      <c r="O152" s="169"/>
      <c r="P152" s="136">
        <v>2.5</v>
      </c>
      <c r="Q152" s="176">
        <v>0</v>
      </c>
      <c r="R152" s="176" t="s">
        <v>63</v>
      </c>
      <c r="S152" s="177"/>
      <c r="T152" s="176">
        <v>0</v>
      </c>
      <c r="U152" s="176" t="s">
        <v>63</v>
      </c>
      <c r="V152" s="177" t="s">
        <v>67</v>
      </c>
      <c r="W152" s="136">
        <f t="shared" si="33"/>
        <v>0</v>
      </c>
      <c r="X152" s="89">
        <v>0</v>
      </c>
      <c r="Y152" s="89" t="s">
        <v>63</v>
      </c>
      <c r="Z152" s="89"/>
      <c r="AA152" s="89">
        <v>0</v>
      </c>
      <c r="AB152" s="89" t="s">
        <v>63</v>
      </c>
      <c r="AC152" s="89"/>
      <c r="AD152" s="136">
        <f t="shared" si="51"/>
        <v>0</v>
      </c>
      <c r="AE152" s="156">
        <v>2</v>
      </c>
      <c r="AF152" s="152" t="s">
        <v>63</v>
      </c>
      <c r="AG152" s="153"/>
      <c r="AH152" s="151">
        <v>8</v>
      </c>
      <c r="AI152" s="154" t="s">
        <v>63</v>
      </c>
      <c r="AJ152" s="154"/>
      <c r="AK152" s="178">
        <f t="shared" si="44"/>
        <v>5</v>
      </c>
      <c r="AL152" s="239">
        <v>15</v>
      </c>
      <c r="AM152" s="239" t="s">
        <v>83</v>
      </c>
      <c r="AN152" s="239"/>
      <c r="AO152" s="239">
        <v>5</v>
      </c>
      <c r="AP152" s="239" t="s">
        <v>69</v>
      </c>
      <c r="AQ152" s="239"/>
      <c r="AR152" s="128">
        <f t="shared" si="45"/>
        <v>10</v>
      </c>
      <c r="AS152" s="90">
        <v>10</v>
      </c>
      <c r="AT152" s="90" t="s">
        <v>83</v>
      </c>
      <c r="AU152" s="90"/>
      <c r="AV152" s="90">
        <v>10</v>
      </c>
      <c r="AW152" s="90" t="s">
        <v>69</v>
      </c>
      <c r="AX152" s="90"/>
      <c r="AY152" s="136">
        <f t="shared" si="52"/>
        <v>7.5</v>
      </c>
      <c r="AZ152" s="207">
        <v>59</v>
      </c>
      <c r="BA152" s="208">
        <v>25</v>
      </c>
      <c r="BB152" s="208">
        <v>40</v>
      </c>
      <c r="BC152" s="208"/>
      <c r="BD152" s="208" t="s">
        <v>71</v>
      </c>
      <c r="BE152" s="208"/>
      <c r="BF152" s="207">
        <v>60</v>
      </c>
      <c r="BG152" s="208">
        <v>5</v>
      </c>
      <c r="BH152" s="208">
        <v>15</v>
      </c>
      <c r="BI152" s="208" t="s">
        <v>63</v>
      </c>
      <c r="BJ152" s="208" t="s">
        <v>71</v>
      </c>
      <c r="BK152" s="208"/>
      <c r="BL152" s="218">
        <f t="shared" si="46"/>
        <v>27.5</v>
      </c>
      <c r="BM152" s="242">
        <v>54</v>
      </c>
      <c r="BN152" s="242">
        <v>0</v>
      </c>
      <c r="BO152" s="242"/>
      <c r="BP152" s="242" t="s">
        <v>71</v>
      </c>
      <c r="BQ152" s="242">
        <v>89</v>
      </c>
      <c r="BR152" s="242">
        <v>62</v>
      </c>
      <c r="BS152" s="242"/>
      <c r="BT152" s="242">
        <v>50</v>
      </c>
      <c r="BU152" s="242">
        <v>0</v>
      </c>
      <c r="BV152" s="242"/>
      <c r="BW152" s="242" t="s">
        <v>106</v>
      </c>
      <c r="BX152" s="242">
        <v>81</v>
      </c>
      <c r="BY152" s="242">
        <v>55</v>
      </c>
      <c r="BZ152" s="242"/>
      <c r="CA152" s="295">
        <f t="shared" si="47"/>
        <v>0</v>
      </c>
      <c r="CB152" s="168">
        <v>0</v>
      </c>
      <c r="CC152" s="168"/>
      <c r="CD152" s="90">
        <v>0</v>
      </c>
      <c r="CE152" s="90">
        <v>0</v>
      </c>
      <c r="CF152" s="90">
        <v>0</v>
      </c>
      <c r="CG152" s="90">
        <v>0</v>
      </c>
      <c r="CH152" s="168">
        <v>5</v>
      </c>
      <c r="CI152" s="168" t="s">
        <v>70</v>
      </c>
      <c r="CJ152" s="168">
        <v>10</v>
      </c>
      <c r="CK152" s="168" t="s">
        <v>70</v>
      </c>
      <c r="CL152" s="89">
        <f t="shared" si="48"/>
        <v>7.5</v>
      </c>
      <c r="CM152" s="179">
        <v>5</v>
      </c>
      <c r="CN152" s="177" t="s">
        <v>71</v>
      </c>
      <c r="CO152" s="177">
        <v>35</v>
      </c>
      <c r="CP152" s="177" t="s">
        <v>220</v>
      </c>
      <c r="CQ152" s="179">
        <v>0</v>
      </c>
      <c r="CR152" s="177" t="s">
        <v>71</v>
      </c>
      <c r="CS152" s="177">
        <v>50</v>
      </c>
      <c r="CT152" s="177" t="s">
        <v>449</v>
      </c>
      <c r="CU152" s="89">
        <f t="shared" si="53"/>
        <v>2.5</v>
      </c>
      <c r="CV152" s="199" t="s">
        <v>785</v>
      </c>
      <c r="CW152" s="200">
        <v>0</v>
      </c>
      <c r="CX152" s="200" t="s">
        <v>769</v>
      </c>
      <c r="CY152" s="200">
        <v>27</v>
      </c>
      <c r="CZ152" s="202" t="s">
        <v>131</v>
      </c>
      <c r="DA152" s="201" t="s">
        <v>779</v>
      </c>
      <c r="DB152" s="199" t="s">
        <v>781</v>
      </c>
      <c r="DC152" s="200">
        <v>0</v>
      </c>
      <c r="DD152" s="200" t="s">
        <v>769</v>
      </c>
      <c r="DE152" s="200">
        <v>43</v>
      </c>
      <c r="DF152" s="199" t="s">
        <v>770</v>
      </c>
      <c r="DG152" s="203"/>
      <c r="DH152" s="89">
        <f t="shared" si="49"/>
        <v>0</v>
      </c>
      <c r="DI152" s="241">
        <v>44417</v>
      </c>
      <c r="DJ152" s="242">
        <v>20</v>
      </c>
      <c r="DK152" s="242" t="s">
        <v>769</v>
      </c>
      <c r="DL152" s="242">
        <v>30</v>
      </c>
      <c r="DM152" s="243" t="s">
        <v>853</v>
      </c>
      <c r="DN152" s="241">
        <v>44407</v>
      </c>
      <c r="DO152" s="242">
        <v>5</v>
      </c>
      <c r="DP152" s="242" t="s">
        <v>769</v>
      </c>
      <c r="DQ152" s="242">
        <v>70</v>
      </c>
      <c r="DR152" s="245" t="s">
        <v>854</v>
      </c>
      <c r="DS152" s="89">
        <f t="shared" si="36"/>
        <v>12.5</v>
      </c>
      <c r="DT152" s="180">
        <f t="shared" si="50"/>
        <v>8.1999999999999993</v>
      </c>
    </row>
    <row r="153" spans="2:124" ht="15.75" customHeight="1" x14ac:dyDescent="0.35">
      <c r="B153">
        <v>638</v>
      </c>
      <c r="C153" s="165">
        <v>638</v>
      </c>
      <c r="D153" s="146" t="s">
        <v>450</v>
      </c>
      <c r="E153" s="129" t="s">
        <v>56</v>
      </c>
      <c r="F153" s="129" t="s">
        <v>218</v>
      </c>
      <c r="G153" s="90"/>
      <c r="H153" s="90"/>
      <c r="I153" s="89" t="s">
        <v>122</v>
      </c>
      <c r="J153" s="90">
        <v>1</v>
      </c>
      <c r="K153" s="90" t="s">
        <v>63</v>
      </c>
      <c r="L153" s="89" t="s">
        <v>64</v>
      </c>
      <c r="M153" s="175">
        <v>10</v>
      </c>
      <c r="N153" s="174" t="s">
        <v>69</v>
      </c>
      <c r="O153" s="169"/>
      <c r="P153" s="136">
        <v>5.5</v>
      </c>
      <c r="Q153" s="176">
        <v>2</v>
      </c>
      <c r="R153" s="176" t="s">
        <v>63</v>
      </c>
      <c r="S153" s="177"/>
      <c r="T153" s="176">
        <v>0</v>
      </c>
      <c r="U153" s="176" t="s">
        <v>63</v>
      </c>
      <c r="V153" s="177"/>
      <c r="W153" s="136">
        <f t="shared" si="33"/>
        <v>1</v>
      </c>
      <c r="X153" s="89">
        <v>15</v>
      </c>
      <c r="Y153" s="89" t="s">
        <v>63</v>
      </c>
      <c r="Z153" s="89"/>
      <c r="AA153" s="187" t="s">
        <v>451</v>
      </c>
      <c r="AB153" s="89" t="s">
        <v>69</v>
      </c>
      <c r="AC153" s="89" t="s">
        <v>67</v>
      </c>
      <c r="AD153" s="136">
        <f t="shared" si="51"/>
        <v>15</v>
      </c>
      <c r="AE153" s="151">
        <v>10</v>
      </c>
      <c r="AF153" s="155" t="s">
        <v>63</v>
      </c>
      <c r="AG153" s="153"/>
      <c r="AH153" s="151">
        <v>15</v>
      </c>
      <c r="AI153" s="154" t="s">
        <v>83</v>
      </c>
      <c r="AJ153" s="154"/>
      <c r="AK153" s="178">
        <f t="shared" si="44"/>
        <v>12.5</v>
      </c>
      <c r="AL153" s="239">
        <v>40</v>
      </c>
      <c r="AM153" s="239" t="s">
        <v>83</v>
      </c>
      <c r="AN153" s="239"/>
      <c r="AO153" s="239">
        <v>50</v>
      </c>
      <c r="AP153" s="239" t="s">
        <v>65</v>
      </c>
      <c r="AQ153" s="239"/>
      <c r="AR153" s="128">
        <f t="shared" si="45"/>
        <v>45</v>
      </c>
      <c r="AS153" s="90">
        <v>5</v>
      </c>
      <c r="AT153" s="90" t="s">
        <v>68</v>
      </c>
      <c r="AU153" s="90"/>
      <c r="AV153" s="90">
        <v>5</v>
      </c>
      <c r="AW153" s="90" t="s">
        <v>69</v>
      </c>
      <c r="AX153" s="90"/>
      <c r="AY153" s="136">
        <f t="shared" si="52"/>
        <v>5</v>
      </c>
      <c r="AZ153" s="207">
        <v>54</v>
      </c>
      <c r="BA153" s="208">
        <v>5</v>
      </c>
      <c r="BB153" s="208">
        <v>10</v>
      </c>
      <c r="BC153" s="208"/>
      <c r="BD153" s="208" t="s">
        <v>71</v>
      </c>
      <c r="BE153" s="208"/>
      <c r="BF153" s="207">
        <v>56</v>
      </c>
      <c r="BG153" s="208">
        <v>10</v>
      </c>
      <c r="BH153" s="208">
        <v>30</v>
      </c>
      <c r="BI153" s="208" t="s">
        <v>63</v>
      </c>
      <c r="BJ153" s="208" t="s">
        <v>71</v>
      </c>
      <c r="BK153" s="208"/>
      <c r="BL153" s="218">
        <f t="shared" si="46"/>
        <v>20</v>
      </c>
      <c r="BM153" s="242">
        <v>50</v>
      </c>
      <c r="BN153" s="242">
        <v>20</v>
      </c>
      <c r="BO153" s="242" t="s">
        <v>68</v>
      </c>
      <c r="BP153" s="242" t="s">
        <v>71</v>
      </c>
      <c r="BQ153" s="242">
        <v>83</v>
      </c>
      <c r="BR153" s="242">
        <v>58</v>
      </c>
      <c r="BS153" s="242"/>
      <c r="BT153" s="242">
        <v>52</v>
      </c>
      <c r="BU153" s="242">
        <v>60</v>
      </c>
      <c r="BV153" s="242" t="s">
        <v>95</v>
      </c>
      <c r="BW153" s="242" t="s">
        <v>71</v>
      </c>
      <c r="BX153" s="242">
        <v>87</v>
      </c>
      <c r="BY153" s="242">
        <v>50</v>
      </c>
      <c r="BZ153" s="242" t="s">
        <v>953</v>
      </c>
      <c r="CA153" s="295">
        <f t="shared" si="47"/>
        <v>40</v>
      </c>
      <c r="CB153" s="168">
        <v>10</v>
      </c>
      <c r="CC153" s="168">
        <v>60</v>
      </c>
      <c r="CD153" s="90">
        <v>35</v>
      </c>
      <c r="CE153" s="90">
        <v>0</v>
      </c>
      <c r="CF153" s="90">
        <v>0</v>
      </c>
      <c r="CG153" s="90">
        <v>0</v>
      </c>
      <c r="CH153" s="168">
        <v>30</v>
      </c>
      <c r="CI153" s="168" t="s">
        <v>70</v>
      </c>
      <c r="CJ153" s="168">
        <v>10</v>
      </c>
      <c r="CK153" s="168" t="s">
        <v>123</v>
      </c>
      <c r="CL153" s="89">
        <f t="shared" si="48"/>
        <v>20</v>
      </c>
      <c r="CM153" s="179">
        <v>10</v>
      </c>
      <c r="CN153" s="177" t="s">
        <v>71</v>
      </c>
      <c r="CO153" s="177">
        <v>47</v>
      </c>
      <c r="CP153" s="177"/>
      <c r="CQ153" s="179">
        <v>0</v>
      </c>
      <c r="CR153" s="177" t="s">
        <v>71</v>
      </c>
      <c r="CS153" s="177">
        <v>55</v>
      </c>
      <c r="CT153" s="177"/>
      <c r="CU153" s="89">
        <f t="shared" si="53"/>
        <v>5</v>
      </c>
      <c r="CV153" s="199" t="s">
        <v>772</v>
      </c>
      <c r="CW153" s="200">
        <v>0</v>
      </c>
      <c r="CX153" s="200" t="s">
        <v>769</v>
      </c>
      <c r="CY153" s="200">
        <v>22</v>
      </c>
      <c r="CZ153" s="199" t="s">
        <v>770</v>
      </c>
      <c r="DA153" s="201" t="s">
        <v>779</v>
      </c>
      <c r="DB153" s="199" t="s">
        <v>777</v>
      </c>
      <c r="DC153" s="200">
        <v>0</v>
      </c>
      <c r="DD153" s="200" t="s">
        <v>769</v>
      </c>
      <c r="DE153" s="200">
        <v>28</v>
      </c>
      <c r="DF153" s="199" t="s">
        <v>783</v>
      </c>
      <c r="DG153" s="203"/>
      <c r="DH153" s="89">
        <f t="shared" si="49"/>
        <v>0</v>
      </c>
      <c r="DI153" s="241">
        <v>44403</v>
      </c>
      <c r="DJ153" s="242">
        <v>30</v>
      </c>
      <c r="DK153" s="242" t="s">
        <v>769</v>
      </c>
      <c r="DL153" s="242">
        <v>62</v>
      </c>
      <c r="DM153" s="243" t="s">
        <v>841</v>
      </c>
      <c r="DN153" s="241">
        <v>44400</v>
      </c>
      <c r="DO153" s="242">
        <v>30</v>
      </c>
      <c r="DP153" s="242" t="s">
        <v>769</v>
      </c>
      <c r="DQ153" s="242">
        <v>63</v>
      </c>
      <c r="DR153" s="128"/>
      <c r="DS153" s="89">
        <f t="shared" si="36"/>
        <v>30</v>
      </c>
      <c r="DT153" s="180">
        <f t="shared" si="50"/>
        <v>20.32</v>
      </c>
    </row>
    <row r="154" spans="2:124" ht="15.75" customHeight="1" x14ac:dyDescent="0.35">
      <c r="B154">
        <v>639</v>
      </c>
      <c r="C154" s="165">
        <v>639</v>
      </c>
      <c r="D154" s="146" t="s">
        <v>452</v>
      </c>
      <c r="E154" s="129" t="s">
        <v>56</v>
      </c>
      <c r="F154" s="129" t="s">
        <v>218</v>
      </c>
      <c r="G154" s="90">
        <v>1</v>
      </c>
      <c r="H154" s="90" t="s">
        <v>63</v>
      </c>
      <c r="I154" s="89" t="s">
        <v>378</v>
      </c>
      <c r="J154" s="90">
        <v>0</v>
      </c>
      <c r="K154" s="90" t="s">
        <v>63</v>
      </c>
      <c r="L154" s="89" t="s">
        <v>82</v>
      </c>
      <c r="M154" s="175">
        <v>0</v>
      </c>
      <c r="N154" s="174" t="s">
        <v>63</v>
      </c>
      <c r="O154" s="169" t="s">
        <v>82</v>
      </c>
      <c r="P154" s="136">
        <v>0</v>
      </c>
      <c r="Q154" s="176">
        <v>1</v>
      </c>
      <c r="R154" s="176" t="s">
        <v>63</v>
      </c>
      <c r="S154" s="177"/>
      <c r="T154" s="176">
        <v>0</v>
      </c>
      <c r="U154" s="176" t="s">
        <v>63</v>
      </c>
      <c r="V154" s="177"/>
      <c r="W154" s="136">
        <f t="shared" si="33"/>
        <v>0.5</v>
      </c>
      <c r="X154" s="89">
        <v>0</v>
      </c>
      <c r="Y154" s="89" t="s">
        <v>63</v>
      </c>
      <c r="Z154" s="89"/>
      <c r="AA154" s="89">
        <v>1</v>
      </c>
      <c r="AB154" s="89" t="s">
        <v>63</v>
      </c>
      <c r="AC154" s="89"/>
      <c r="AD154" s="136">
        <f t="shared" si="51"/>
        <v>0.5</v>
      </c>
      <c r="AE154" s="93"/>
      <c r="AF154" s="93"/>
      <c r="AG154" s="93"/>
      <c r="AH154" s="93"/>
      <c r="AI154" s="93"/>
      <c r="AJ154" s="93"/>
      <c r="AK154" s="178"/>
      <c r="AL154" s="128"/>
      <c r="AM154" s="128"/>
      <c r="AN154" s="128"/>
      <c r="AO154" s="128"/>
      <c r="AP154" s="128"/>
      <c r="AQ154" s="128"/>
      <c r="AR154" s="128"/>
      <c r="AS154" s="90">
        <v>5</v>
      </c>
      <c r="AT154" s="90" t="s">
        <v>68</v>
      </c>
      <c r="AU154" s="90"/>
      <c r="AV154" s="90">
        <v>10</v>
      </c>
      <c r="AW154" s="90" t="s">
        <v>69</v>
      </c>
      <c r="AX154" s="90"/>
      <c r="AY154" s="136">
        <f t="shared" si="52"/>
        <v>7.5</v>
      </c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218"/>
      <c r="BM154" s="248"/>
      <c r="BN154" s="248"/>
      <c r="BO154" s="248"/>
      <c r="BP154" s="248"/>
      <c r="BQ154" s="248"/>
      <c r="BR154" s="248"/>
      <c r="BS154" s="248"/>
      <c r="BT154" s="248"/>
      <c r="BU154" s="248"/>
      <c r="BV154" s="248"/>
      <c r="BW154" s="248"/>
      <c r="BX154" s="248"/>
      <c r="BY154" s="248"/>
      <c r="BZ154" s="248"/>
      <c r="CA154" s="295"/>
      <c r="CB154" s="168"/>
      <c r="CC154" s="168"/>
      <c r="CD154" s="90"/>
      <c r="CE154" s="90">
        <v>0</v>
      </c>
      <c r="CF154" s="90">
        <v>0</v>
      </c>
      <c r="CG154" s="90">
        <v>0</v>
      </c>
      <c r="CH154" s="168">
        <v>10</v>
      </c>
      <c r="CI154" s="168" t="s">
        <v>70</v>
      </c>
      <c r="CJ154" s="168">
        <v>20</v>
      </c>
      <c r="CK154" s="168" t="s">
        <v>70</v>
      </c>
      <c r="CL154" s="89">
        <f t="shared" si="48"/>
        <v>15</v>
      </c>
      <c r="CM154" s="179">
        <v>1</v>
      </c>
      <c r="CN154" s="177" t="s">
        <v>71</v>
      </c>
      <c r="CO154" s="177">
        <v>30</v>
      </c>
      <c r="CP154" s="177"/>
      <c r="CQ154" s="179">
        <v>0</v>
      </c>
      <c r="CR154" s="177" t="s">
        <v>71</v>
      </c>
      <c r="CS154" s="177">
        <v>43</v>
      </c>
      <c r="CT154" s="177"/>
      <c r="CU154" s="89">
        <f t="shared" si="53"/>
        <v>0.5</v>
      </c>
      <c r="CV154" s="93"/>
      <c r="CW154" s="93"/>
      <c r="CX154" s="93"/>
      <c r="CY154" s="93"/>
      <c r="CZ154" s="93"/>
      <c r="DA154" s="93"/>
      <c r="DB154" s="93"/>
      <c r="DC154" s="93"/>
      <c r="DD154" s="93"/>
      <c r="DE154" s="93"/>
      <c r="DF154" s="93"/>
      <c r="DG154" s="93"/>
      <c r="DH154" s="89"/>
      <c r="DI154" s="93"/>
      <c r="DJ154" s="93"/>
      <c r="DK154" s="93"/>
      <c r="DL154" s="93"/>
      <c r="DM154" s="93"/>
      <c r="DN154" s="93"/>
      <c r="DO154" s="93"/>
      <c r="DP154" s="93"/>
      <c r="DQ154" s="93"/>
      <c r="DR154" s="93"/>
      <c r="DS154" s="89"/>
      <c r="DT154" s="180">
        <f t="shared" si="50"/>
        <v>7.0769230769230766</v>
      </c>
    </row>
    <row r="155" spans="2:124" ht="15.75" customHeight="1" x14ac:dyDescent="0.35">
      <c r="B155">
        <v>671</v>
      </c>
      <c r="C155" s="165">
        <v>671</v>
      </c>
      <c r="D155" s="146" t="s">
        <v>453</v>
      </c>
      <c r="E155" s="129" t="s">
        <v>73</v>
      </c>
      <c r="F155" s="130" t="s">
        <v>454</v>
      </c>
      <c r="G155" s="90">
        <v>90</v>
      </c>
      <c r="H155" s="168" t="s">
        <v>95</v>
      </c>
      <c r="I155" s="89" t="s">
        <v>99</v>
      </c>
      <c r="J155" s="90">
        <v>90</v>
      </c>
      <c r="K155" s="90" t="s">
        <v>95</v>
      </c>
      <c r="L155" s="89" t="s">
        <v>103</v>
      </c>
      <c r="M155" s="175">
        <v>70</v>
      </c>
      <c r="N155" s="174" t="s">
        <v>95</v>
      </c>
      <c r="O155" s="169"/>
      <c r="P155" s="136">
        <v>80</v>
      </c>
      <c r="Q155" s="176">
        <v>80</v>
      </c>
      <c r="R155" s="176" t="s">
        <v>95</v>
      </c>
      <c r="S155" s="177"/>
      <c r="T155" s="176">
        <v>90</v>
      </c>
      <c r="U155" s="176" t="s">
        <v>95</v>
      </c>
      <c r="V155" s="177"/>
      <c r="W155" s="136">
        <f t="shared" si="33"/>
        <v>85</v>
      </c>
      <c r="X155" s="89">
        <v>85</v>
      </c>
      <c r="Y155" s="89" t="s">
        <v>95</v>
      </c>
      <c r="Z155" s="89"/>
      <c r="AA155" s="89">
        <v>85</v>
      </c>
      <c r="AB155" s="89" t="s">
        <v>95</v>
      </c>
      <c r="AC155" s="89"/>
      <c r="AD155" s="136">
        <f t="shared" si="51"/>
        <v>85</v>
      </c>
      <c r="AE155" s="151">
        <v>80</v>
      </c>
      <c r="AF155" s="155" t="s">
        <v>95</v>
      </c>
      <c r="AG155" s="153"/>
      <c r="AH155" s="151">
        <v>90</v>
      </c>
      <c r="AI155" s="152" t="s">
        <v>95</v>
      </c>
      <c r="AJ155" s="152"/>
      <c r="AK155" s="178">
        <f t="shared" si="44"/>
        <v>85</v>
      </c>
      <c r="AL155" s="239">
        <v>45</v>
      </c>
      <c r="AM155" s="239" t="s">
        <v>68</v>
      </c>
      <c r="AN155" s="239"/>
      <c r="AO155" s="239">
        <v>65</v>
      </c>
      <c r="AP155" s="239" t="s">
        <v>95</v>
      </c>
      <c r="AQ155" s="239"/>
      <c r="AR155" s="128">
        <f t="shared" si="45"/>
        <v>55</v>
      </c>
      <c r="AS155" s="90">
        <v>5</v>
      </c>
      <c r="AT155" s="90" t="s">
        <v>83</v>
      </c>
      <c r="AU155" s="90"/>
      <c r="AV155" s="90">
        <v>20</v>
      </c>
      <c r="AW155" s="90" t="s">
        <v>68</v>
      </c>
      <c r="AX155" s="90"/>
      <c r="AY155" s="136">
        <f t="shared" si="52"/>
        <v>30</v>
      </c>
      <c r="AZ155" s="207">
        <v>53</v>
      </c>
      <c r="BA155" s="208">
        <v>40</v>
      </c>
      <c r="BB155" s="208">
        <v>60</v>
      </c>
      <c r="BC155" s="208"/>
      <c r="BD155" s="208" t="s">
        <v>106</v>
      </c>
      <c r="BE155" s="208"/>
      <c r="BF155" s="207">
        <v>53</v>
      </c>
      <c r="BG155" s="208">
        <v>40</v>
      </c>
      <c r="BH155" s="208">
        <v>90</v>
      </c>
      <c r="BI155" s="208"/>
      <c r="BJ155" s="208" t="s">
        <v>106</v>
      </c>
      <c r="BK155" s="208"/>
      <c r="BL155" s="218">
        <f t="shared" si="46"/>
        <v>75</v>
      </c>
      <c r="BM155" s="242">
        <v>48</v>
      </c>
      <c r="BN155" s="242">
        <v>40</v>
      </c>
      <c r="BO155" s="242" t="s">
        <v>68</v>
      </c>
      <c r="BP155" s="242" t="s">
        <v>106</v>
      </c>
      <c r="BQ155" s="242">
        <v>77</v>
      </c>
      <c r="BR155" s="242">
        <v>65</v>
      </c>
      <c r="BS155" s="242"/>
      <c r="BT155" s="242">
        <v>51</v>
      </c>
      <c r="BU155" s="242">
        <v>10</v>
      </c>
      <c r="BV155" s="242" t="s">
        <v>68</v>
      </c>
      <c r="BW155" s="242" t="s">
        <v>948</v>
      </c>
      <c r="BX155" s="242" t="s">
        <v>66</v>
      </c>
      <c r="BY155" s="242">
        <v>53</v>
      </c>
      <c r="BZ155" s="242"/>
      <c r="CA155" s="295">
        <f t="shared" si="47"/>
        <v>25</v>
      </c>
      <c r="CB155" s="168">
        <v>90</v>
      </c>
      <c r="CC155" s="168">
        <v>80</v>
      </c>
      <c r="CD155" s="90">
        <v>85</v>
      </c>
      <c r="CE155" s="90">
        <v>6</v>
      </c>
      <c r="CF155" s="90">
        <v>7</v>
      </c>
      <c r="CG155" s="90">
        <v>6.5</v>
      </c>
      <c r="CH155" s="168" t="s">
        <v>89</v>
      </c>
      <c r="CI155" s="168" t="s">
        <v>105</v>
      </c>
      <c r="CJ155" s="90">
        <v>30</v>
      </c>
      <c r="CK155" s="168" t="s">
        <v>105</v>
      </c>
      <c r="CL155" s="89">
        <f t="shared" si="48"/>
        <v>30</v>
      </c>
      <c r="CM155" s="179">
        <v>20</v>
      </c>
      <c r="CN155" s="177" t="s">
        <v>106</v>
      </c>
      <c r="CO155" s="177">
        <v>54</v>
      </c>
      <c r="CP155" s="177"/>
      <c r="CQ155" s="179">
        <v>70</v>
      </c>
      <c r="CR155" s="177" t="s">
        <v>106</v>
      </c>
      <c r="CS155" s="177">
        <v>38</v>
      </c>
      <c r="CT155" s="177"/>
      <c r="CU155" s="89">
        <f t="shared" si="53"/>
        <v>45</v>
      </c>
      <c r="CV155" s="199" t="s">
        <v>794</v>
      </c>
      <c r="CW155" s="200">
        <v>0</v>
      </c>
      <c r="CX155" s="200" t="s">
        <v>67</v>
      </c>
      <c r="CY155" s="200">
        <v>45</v>
      </c>
      <c r="CZ155" s="199" t="s">
        <v>783</v>
      </c>
      <c r="DA155" s="201"/>
      <c r="DB155" s="199" t="s">
        <v>782</v>
      </c>
      <c r="DC155" s="200">
        <v>20</v>
      </c>
      <c r="DD155" s="200" t="s">
        <v>67</v>
      </c>
      <c r="DE155" s="200">
        <v>45</v>
      </c>
      <c r="DF155" s="199" t="s">
        <v>783</v>
      </c>
      <c r="DG155" s="203"/>
      <c r="DH155" s="89">
        <f t="shared" si="49"/>
        <v>10</v>
      </c>
      <c r="DI155" s="241">
        <v>44398</v>
      </c>
      <c r="DJ155" s="242">
        <v>80</v>
      </c>
      <c r="DK155" s="242" t="s">
        <v>67</v>
      </c>
      <c r="DL155" s="242">
        <v>62</v>
      </c>
      <c r="DM155" s="243" t="s">
        <v>841</v>
      </c>
      <c r="DN155" s="241">
        <v>44396</v>
      </c>
      <c r="DO155" s="242">
        <v>90</v>
      </c>
      <c r="DP155" s="242" t="s">
        <v>67</v>
      </c>
      <c r="DQ155" s="242">
        <v>74</v>
      </c>
      <c r="DR155" s="128" t="s">
        <v>841</v>
      </c>
      <c r="DS155" s="89">
        <f t="shared" si="36"/>
        <v>85</v>
      </c>
      <c r="DT155" s="180">
        <f t="shared" si="50"/>
        <v>59.346153846153847</v>
      </c>
    </row>
    <row r="156" spans="2:124" ht="15.75" customHeight="1" x14ac:dyDescent="0.35">
      <c r="B156">
        <v>671</v>
      </c>
      <c r="C156" s="165">
        <v>671</v>
      </c>
      <c r="D156" s="146" t="s">
        <v>453</v>
      </c>
      <c r="E156" s="129" t="s">
        <v>73</v>
      </c>
      <c r="F156" s="130" t="s">
        <v>454</v>
      </c>
      <c r="G156" s="90"/>
      <c r="H156" s="90"/>
      <c r="I156" s="89"/>
      <c r="J156" s="90">
        <v>90</v>
      </c>
      <c r="K156" s="90" t="s">
        <v>95</v>
      </c>
      <c r="L156" s="89"/>
      <c r="M156" s="175">
        <v>90</v>
      </c>
      <c r="N156" s="174" t="s">
        <v>95</v>
      </c>
      <c r="O156" s="169"/>
      <c r="P156" s="136">
        <v>90</v>
      </c>
      <c r="Q156" s="176">
        <v>80</v>
      </c>
      <c r="R156" s="176" t="s">
        <v>95</v>
      </c>
      <c r="S156" s="177"/>
      <c r="T156" s="176">
        <v>75</v>
      </c>
      <c r="U156" s="176" t="s">
        <v>95</v>
      </c>
      <c r="V156" s="177"/>
      <c r="W156" s="136">
        <f t="shared" si="33"/>
        <v>77.5</v>
      </c>
      <c r="X156" s="89">
        <v>85</v>
      </c>
      <c r="Y156" s="89" t="s">
        <v>95</v>
      </c>
      <c r="Z156" s="89"/>
      <c r="AA156" s="89">
        <v>80</v>
      </c>
      <c r="AB156" s="89" t="s">
        <v>95</v>
      </c>
      <c r="AC156" s="89"/>
      <c r="AD156" s="136">
        <f t="shared" si="51"/>
        <v>82.5</v>
      </c>
      <c r="AE156" s="151">
        <v>80</v>
      </c>
      <c r="AF156" s="155" t="s">
        <v>95</v>
      </c>
      <c r="AG156" s="153"/>
      <c r="AH156" s="151">
        <v>90</v>
      </c>
      <c r="AI156" s="152" t="s">
        <v>95</v>
      </c>
      <c r="AJ156" s="152"/>
      <c r="AK156" s="178">
        <f t="shared" si="44"/>
        <v>85</v>
      </c>
      <c r="AL156" s="239">
        <v>65</v>
      </c>
      <c r="AM156" s="239" t="s">
        <v>68</v>
      </c>
      <c r="AN156" s="239"/>
      <c r="AO156" s="239">
        <v>55</v>
      </c>
      <c r="AP156" s="239" t="s">
        <v>65</v>
      </c>
      <c r="AQ156" s="239"/>
      <c r="AR156" s="128">
        <f t="shared" si="45"/>
        <v>60</v>
      </c>
      <c r="AS156" s="90">
        <v>40</v>
      </c>
      <c r="AT156" s="90" t="s">
        <v>95</v>
      </c>
      <c r="AU156" s="90"/>
      <c r="AV156" s="90">
        <v>20</v>
      </c>
      <c r="AW156" s="90" t="s">
        <v>83</v>
      </c>
      <c r="AX156" s="90"/>
      <c r="AY156" s="136">
        <f t="shared" si="52"/>
        <v>40</v>
      </c>
      <c r="AZ156" s="207">
        <v>52</v>
      </c>
      <c r="BA156" s="208">
        <v>95</v>
      </c>
      <c r="BB156" s="208">
        <v>100</v>
      </c>
      <c r="BC156" s="208"/>
      <c r="BD156" s="208" t="s">
        <v>106</v>
      </c>
      <c r="BE156" s="208"/>
      <c r="BF156" s="207">
        <v>52</v>
      </c>
      <c r="BG156" s="208">
        <v>60</v>
      </c>
      <c r="BH156" s="208">
        <v>90</v>
      </c>
      <c r="BI156" s="208"/>
      <c r="BJ156" s="208" t="s">
        <v>106</v>
      </c>
      <c r="BK156" s="208"/>
      <c r="BL156" s="218">
        <f t="shared" si="46"/>
        <v>95</v>
      </c>
      <c r="BM156" s="242">
        <v>47</v>
      </c>
      <c r="BN156" s="242">
        <v>60</v>
      </c>
      <c r="BO156" s="242" t="s">
        <v>95</v>
      </c>
      <c r="BP156" s="242" t="s">
        <v>106</v>
      </c>
      <c r="BQ156" s="242">
        <v>77</v>
      </c>
      <c r="BR156" s="242">
        <v>68</v>
      </c>
      <c r="BS156" s="242"/>
      <c r="BT156" s="242">
        <v>48</v>
      </c>
      <c r="BU156" s="242">
        <v>5</v>
      </c>
      <c r="BV156" s="242" t="s">
        <v>69</v>
      </c>
      <c r="BW156" s="242" t="s">
        <v>106</v>
      </c>
      <c r="BX156" s="242">
        <v>79</v>
      </c>
      <c r="BY156" s="242">
        <v>55</v>
      </c>
      <c r="BZ156" s="242"/>
      <c r="CA156" s="295">
        <f t="shared" si="47"/>
        <v>32.5</v>
      </c>
      <c r="CB156" s="168">
        <v>80</v>
      </c>
      <c r="CC156" s="168">
        <v>80</v>
      </c>
      <c r="CD156" s="90">
        <v>80</v>
      </c>
      <c r="CE156" s="90">
        <v>7</v>
      </c>
      <c r="CF156" s="90">
        <v>7</v>
      </c>
      <c r="CG156" s="90">
        <v>7</v>
      </c>
      <c r="CH156" s="168" t="s">
        <v>89</v>
      </c>
      <c r="CI156" s="168" t="s">
        <v>105</v>
      </c>
      <c r="CJ156" s="168">
        <v>40</v>
      </c>
      <c r="CK156" s="168" t="s">
        <v>105</v>
      </c>
      <c r="CL156" s="89">
        <f t="shared" si="48"/>
        <v>40</v>
      </c>
      <c r="CM156" s="179">
        <v>80</v>
      </c>
      <c r="CN156" s="177" t="s">
        <v>106</v>
      </c>
      <c r="CO156" s="177">
        <v>43</v>
      </c>
      <c r="CP156" s="177"/>
      <c r="CQ156" s="179">
        <v>70</v>
      </c>
      <c r="CR156" s="177" t="s">
        <v>106</v>
      </c>
      <c r="CS156" s="177">
        <v>57</v>
      </c>
      <c r="CT156" s="177"/>
      <c r="CU156" s="89">
        <f t="shared" si="53"/>
        <v>75</v>
      </c>
      <c r="CV156" s="199" t="s">
        <v>788</v>
      </c>
      <c r="CW156" s="200">
        <v>0</v>
      </c>
      <c r="CX156" s="200" t="s">
        <v>67</v>
      </c>
      <c r="CY156" s="200">
        <v>48</v>
      </c>
      <c r="CZ156" s="199">
        <v>43930</v>
      </c>
      <c r="DA156" s="201"/>
      <c r="DB156" s="199" t="s">
        <v>794</v>
      </c>
      <c r="DC156" s="200">
        <v>5</v>
      </c>
      <c r="DD156" s="200" t="s">
        <v>67</v>
      </c>
      <c r="DE156" s="200">
        <v>42</v>
      </c>
      <c r="DF156" s="199">
        <v>43930</v>
      </c>
      <c r="DG156" s="203"/>
      <c r="DH156" s="89">
        <f t="shared" si="49"/>
        <v>2.5</v>
      </c>
      <c r="DI156" s="241">
        <v>44398</v>
      </c>
      <c r="DJ156" s="242">
        <v>60</v>
      </c>
      <c r="DK156" s="242" t="s">
        <v>67</v>
      </c>
      <c r="DL156" s="242">
        <v>53</v>
      </c>
      <c r="DM156" s="243" t="s">
        <v>841</v>
      </c>
      <c r="DN156" s="241">
        <v>44393</v>
      </c>
      <c r="DO156" s="242">
        <v>90</v>
      </c>
      <c r="DP156" s="242" t="s">
        <v>67</v>
      </c>
      <c r="DQ156" s="242">
        <v>79</v>
      </c>
      <c r="DR156" s="128" t="s">
        <v>841</v>
      </c>
      <c r="DS156" s="89">
        <f t="shared" si="36"/>
        <v>75</v>
      </c>
      <c r="DT156" s="180">
        <f t="shared" si="50"/>
        <v>63.88</v>
      </c>
    </row>
    <row r="157" spans="2:124" ht="15.75" customHeight="1" x14ac:dyDescent="0.35">
      <c r="B157">
        <v>671</v>
      </c>
      <c r="C157" s="165">
        <v>671</v>
      </c>
      <c r="D157" s="146" t="s">
        <v>453</v>
      </c>
      <c r="E157" s="129" t="s">
        <v>73</v>
      </c>
      <c r="F157" s="130" t="s">
        <v>454</v>
      </c>
      <c r="G157" s="90"/>
      <c r="H157" s="90"/>
      <c r="I157" s="89"/>
      <c r="J157" s="90">
        <v>90</v>
      </c>
      <c r="K157" s="90" t="s">
        <v>95</v>
      </c>
      <c r="L157" s="89"/>
      <c r="M157" s="175">
        <v>75</v>
      </c>
      <c r="N157" s="174" t="s">
        <v>95</v>
      </c>
      <c r="O157" s="169"/>
      <c r="P157" s="136">
        <v>82.5</v>
      </c>
      <c r="Q157" s="176">
        <v>80</v>
      </c>
      <c r="R157" s="176" t="s">
        <v>95</v>
      </c>
      <c r="S157" s="177"/>
      <c r="T157" s="176">
        <v>90</v>
      </c>
      <c r="U157" s="176" t="s">
        <v>95</v>
      </c>
      <c r="V157" s="177"/>
      <c r="W157" s="136">
        <f t="shared" si="33"/>
        <v>85</v>
      </c>
      <c r="X157" s="89">
        <v>80</v>
      </c>
      <c r="Y157" s="89" t="s">
        <v>95</v>
      </c>
      <c r="Z157" s="89"/>
      <c r="AA157" s="89">
        <v>80</v>
      </c>
      <c r="AB157" s="89" t="s">
        <v>95</v>
      </c>
      <c r="AC157" s="89"/>
      <c r="AD157" s="136">
        <f t="shared" si="51"/>
        <v>80</v>
      </c>
      <c r="AE157" s="151">
        <v>80</v>
      </c>
      <c r="AF157" s="152" t="s">
        <v>95</v>
      </c>
      <c r="AG157" s="153"/>
      <c r="AH157" s="151">
        <v>90</v>
      </c>
      <c r="AI157" s="154" t="s">
        <v>95</v>
      </c>
      <c r="AJ157" s="154"/>
      <c r="AK157" s="178">
        <f t="shared" si="44"/>
        <v>85</v>
      </c>
      <c r="AL157" s="239">
        <v>55</v>
      </c>
      <c r="AM157" s="239" t="s">
        <v>65</v>
      </c>
      <c r="AN157" s="239"/>
      <c r="AO157" s="239">
        <v>55</v>
      </c>
      <c r="AP157" s="239" t="s">
        <v>68</v>
      </c>
      <c r="AQ157" s="239" t="s">
        <v>835</v>
      </c>
      <c r="AR157" s="128">
        <f t="shared" si="45"/>
        <v>55</v>
      </c>
      <c r="AS157" s="90">
        <v>60</v>
      </c>
      <c r="AT157" s="90" t="s">
        <v>68</v>
      </c>
      <c r="AU157" s="90"/>
      <c r="AV157" s="90">
        <v>20</v>
      </c>
      <c r="AW157" s="90" t="s">
        <v>68</v>
      </c>
      <c r="AX157" s="90"/>
      <c r="AY157" s="136">
        <f t="shared" si="52"/>
        <v>30</v>
      </c>
      <c r="AZ157" s="207">
        <v>54</v>
      </c>
      <c r="BA157" s="208">
        <v>95</v>
      </c>
      <c r="BB157" s="208">
        <v>100</v>
      </c>
      <c r="BC157" s="208"/>
      <c r="BD157" s="208" t="s">
        <v>106</v>
      </c>
      <c r="BE157" s="208"/>
      <c r="BF157" s="207">
        <v>54</v>
      </c>
      <c r="BG157" s="208">
        <v>100</v>
      </c>
      <c r="BH157" s="208">
        <v>100</v>
      </c>
      <c r="BI157" s="208"/>
      <c r="BJ157" s="208" t="s">
        <v>106</v>
      </c>
      <c r="BK157" s="208"/>
      <c r="BL157" s="218">
        <f t="shared" si="46"/>
        <v>100</v>
      </c>
      <c r="BM157" s="242">
        <v>47</v>
      </c>
      <c r="BN157" s="242">
        <v>60</v>
      </c>
      <c r="BO157" s="242" t="s">
        <v>95</v>
      </c>
      <c r="BP157" s="242" t="s">
        <v>106</v>
      </c>
      <c r="BQ157" s="242">
        <v>79</v>
      </c>
      <c r="BR157" s="242">
        <v>65</v>
      </c>
      <c r="BS157" s="242"/>
      <c r="BT157" s="242">
        <v>47</v>
      </c>
      <c r="BU157" s="242">
        <v>10</v>
      </c>
      <c r="BV157" s="242" t="s">
        <v>68</v>
      </c>
      <c r="BW157" s="242" t="s">
        <v>71</v>
      </c>
      <c r="BX157" s="242">
        <v>78</v>
      </c>
      <c r="BY157" s="242">
        <v>56</v>
      </c>
      <c r="BZ157" s="242"/>
      <c r="CA157" s="295">
        <f t="shared" si="47"/>
        <v>35</v>
      </c>
      <c r="CB157" s="168">
        <v>70</v>
      </c>
      <c r="CC157" s="168">
        <v>80</v>
      </c>
      <c r="CD157" s="90">
        <v>75</v>
      </c>
      <c r="CE157" s="90">
        <v>7</v>
      </c>
      <c r="CF157" s="90">
        <v>7</v>
      </c>
      <c r="CG157" s="90">
        <v>7</v>
      </c>
      <c r="CH157" s="168" t="s">
        <v>89</v>
      </c>
      <c r="CI157" s="168" t="s">
        <v>105</v>
      </c>
      <c r="CJ157" s="168">
        <v>60</v>
      </c>
      <c r="CK157" s="168" t="s">
        <v>105</v>
      </c>
      <c r="CL157" s="89">
        <f t="shared" si="48"/>
        <v>60</v>
      </c>
      <c r="CM157" s="179">
        <v>60</v>
      </c>
      <c r="CN157" s="177" t="s">
        <v>106</v>
      </c>
      <c r="CO157" s="177">
        <v>45</v>
      </c>
      <c r="CP157" s="177"/>
      <c r="CQ157" s="179">
        <v>80</v>
      </c>
      <c r="CR157" s="177" t="s">
        <v>106</v>
      </c>
      <c r="CS157" s="177">
        <v>52</v>
      </c>
      <c r="CT157" s="177"/>
      <c r="CU157" s="89">
        <f t="shared" si="53"/>
        <v>70</v>
      </c>
      <c r="CV157" s="199" t="s">
        <v>788</v>
      </c>
      <c r="CW157" s="200">
        <v>10</v>
      </c>
      <c r="CX157" s="200" t="s">
        <v>67</v>
      </c>
      <c r="CY157" s="200">
        <v>42</v>
      </c>
      <c r="CZ157" s="202" t="s">
        <v>131</v>
      </c>
      <c r="DA157" s="201"/>
      <c r="DB157" s="199" t="s">
        <v>782</v>
      </c>
      <c r="DC157" s="200">
        <v>0</v>
      </c>
      <c r="DD157" s="200" t="s">
        <v>67</v>
      </c>
      <c r="DE157" s="200">
        <v>46</v>
      </c>
      <c r="DF157" s="199" t="s">
        <v>783</v>
      </c>
      <c r="DG157" s="203"/>
      <c r="DH157" s="89">
        <f t="shared" si="49"/>
        <v>5</v>
      </c>
      <c r="DI157" s="241">
        <v>44398</v>
      </c>
      <c r="DJ157" s="242">
        <v>90</v>
      </c>
      <c r="DK157" s="242" t="s">
        <v>67</v>
      </c>
      <c r="DL157" s="242">
        <v>78</v>
      </c>
      <c r="DM157" s="243" t="s">
        <v>841</v>
      </c>
      <c r="DN157" s="241">
        <v>44396</v>
      </c>
      <c r="DO157" s="242">
        <v>90</v>
      </c>
      <c r="DP157" s="242" t="s">
        <v>67</v>
      </c>
      <c r="DQ157" s="242">
        <v>85</v>
      </c>
      <c r="DR157" s="128" t="s">
        <v>841</v>
      </c>
      <c r="DS157" s="89">
        <f t="shared" si="36"/>
        <v>90</v>
      </c>
      <c r="DT157" s="180">
        <f t="shared" si="50"/>
        <v>65.48</v>
      </c>
    </row>
    <row r="158" spans="2:124" ht="15.75" customHeight="1" x14ac:dyDescent="0.35">
      <c r="B158">
        <v>671</v>
      </c>
      <c r="C158" s="165">
        <v>671</v>
      </c>
      <c r="D158" s="146" t="s">
        <v>453</v>
      </c>
      <c r="E158" s="129" t="s">
        <v>73</v>
      </c>
      <c r="F158" s="130" t="s">
        <v>454</v>
      </c>
      <c r="G158" s="90"/>
      <c r="H158" s="90"/>
      <c r="I158" s="89"/>
      <c r="J158" s="90">
        <v>90</v>
      </c>
      <c r="K158" s="174" t="s">
        <v>68</v>
      </c>
      <c r="L158" s="169"/>
      <c r="M158" s="175">
        <v>85</v>
      </c>
      <c r="N158" s="174" t="s">
        <v>95</v>
      </c>
      <c r="O158" s="169"/>
      <c r="P158" s="136">
        <v>87.5</v>
      </c>
      <c r="Q158" s="176">
        <v>75</v>
      </c>
      <c r="R158" s="176" t="s">
        <v>95</v>
      </c>
      <c r="S158" s="177"/>
      <c r="T158" s="176">
        <v>80</v>
      </c>
      <c r="U158" s="176" t="s">
        <v>95</v>
      </c>
      <c r="V158" s="177"/>
      <c r="W158" s="136">
        <f t="shared" si="33"/>
        <v>77.5</v>
      </c>
      <c r="X158" s="89">
        <v>80</v>
      </c>
      <c r="Y158" s="89" t="s">
        <v>95</v>
      </c>
      <c r="Z158" s="89"/>
      <c r="AA158" s="89">
        <v>80</v>
      </c>
      <c r="AB158" s="89" t="s">
        <v>95</v>
      </c>
      <c r="AC158" s="89"/>
      <c r="AD158" s="136">
        <f t="shared" si="51"/>
        <v>80</v>
      </c>
      <c r="AE158" s="151">
        <v>85</v>
      </c>
      <c r="AF158" s="152" t="s">
        <v>95</v>
      </c>
      <c r="AG158" s="153"/>
      <c r="AH158" s="151">
        <v>85</v>
      </c>
      <c r="AI158" s="154" t="s">
        <v>95</v>
      </c>
      <c r="AJ158" s="154"/>
      <c r="AK158" s="178">
        <f t="shared" si="44"/>
        <v>85</v>
      </c>
      <c r="AL158" s="239">
        <v>60</v>
      </c>
      <c r="AM158" s="239" t="s">
        <v>68</v>
      </c>
      <c r="AN158" s="239"/>
      <c r="AO158" s="239">
        <v>65</v>
      </c>
      <c r="AP158" s="239" t="s">
        <v>65</v>
      </c>
      <c r="AQ158" s="239"/>
      <c r="AR158" s="128">
        <f t="shared" si="45"/>
        <v>62.5</v>
      </c>
      <c r="AS158" s="90">
        <v>40</v>
      </c>
      <c r="AT158" s="90" t="s">
        <v>68</v>
      </c>
      <c r="AU158" s="90"/>
      <c r="AV158" s="90">
        <v>20</v>
      </c>
      <c r="AW158" s="90" t="s">
        <v>68</v>
      </c>
      <c r="AX158" s="90"/>
      <c r="AY158" s="136">
        <f t="shared" si="52"/>
        <v>20</v>
      </c>
      <c r="AZ158" s="207">
        <v>53</v>
      </c>
      <c r="BA158" s="208">
        <v>95</v>
      </c>
      <c r="BB158" s="208">
        <v>95</v>
      </c>
      <c r="BC158" s="208"/>
      <c r="BD158" s="208" t="s">
        <v>106</v>
      </c>
      <c r="BE158" s="208"/>
      <c r="BF158" s="207">
        <v>52</v>
      </c>
      <c r="BG158" s="208">
        <v>90</v>
      </c>
      <c r="BH158" s="208">
        <v>90</v>
      </c>
      <c r="BI158" s="208"/>
      <c r="BJ158" s="208" t="s">
        <v>106</v>
      </c>
      <c r="BK158" s="208"/>
      <c r="BL158" s="218">
        <f t="shared" si="46"/>
        <v>92.5</v>
      </c>
      <c r="BM158" s="242">
        <v>48</v>
      </c>
      <c r="BN158" s="242">
        <v>30</v>
      </c>
      <c r="BO158" s="242" t="s">
        <v>68</v>
      </c>
      <c r="BP158" s="242" t="s">
        <v>106</v>
      </c>
      <c r="BQ158" s="242">
        <v>78</v>
      </c>
      <c r="BR158" s="242">
        <v>61</v>
      </c>
      <c r="BS158" s="242"/>
      <c r="BT158" s="242">
        <v>56</v>
      </c>
      <c r="BU158" s="242">
        <v>0</v>
      </c>
      <c r="BV158" s="242"/>
      <c r="BW158" s="242" t="s">
        <v>71</v>
      </c>
      <c r="BX158" s="242" t="s">
        <v>66</v>
      </c>
      <c r="BY158" s="242">
        <v>45</v>
      </c>
      <c r="BZ158" s="242"/>
      <c r="CA158" s="295">
        <f t="shared" si="47"/>
        <v>15</v>
      </c>
      <c r="CB158" s="168">
        <v>80</v>
      </c>
      <c r="CC158" s="168">
        <v>80</v>
      </c>
      <c r="CD158" s="90">
        <v>80</v>
      </c>
      <c r="CE158" s="90">
        <v>6</v>
      </c>
      <c r="CF158" s="90">
        <v>6</v>
      </c>
      <c r="CG158" s="90">
        <v>6</v>
      </c>
      <c r="CH158" s="168" t="s">
        <v>89</v>
      </c>
      <c r="CI158" s="168" t="s">
        <v>105</v>
      </c>
      <c r="CJ158" s="168" t="s">
        <v>89</v>
      </c>
      <c r="CK158" s="168" t="s">
        <v>105</v>
      </c>
      <c r="CL158" s="89"/>
      <c r="CM158" s="179">
        <v>70</v>
      </c>
      <c r="CN158" s="177" t="s">
        <v>106</v>
      </c>
      <c r="CO158" s="177">
        <v>54</v>
      </c>
      <c r="CP158" s="177"/>
      <c r="CQ158" s="179">
        <v>70</v>
      </c>
      <c r="CR158" s="177" t="s">
        <v>106</v>
      </c>
      <c r="CS158" s="177">
        <v>62</v>
      </c>
      <c r="CT158" s="177"/>
      <c r="CU158" s="89">
        <f t="shared" si="53"/>
        <v>70</v>
      </c>
      <c r="CV158" s="199" t="s">
        <v>794</v>
      </c>
      <c r="CW158" s="200" t="s">
        <v>131</v>
      </c>
      <c r="CX158" s="200" t="s">
        <v>67</v>
      </c>
      <c r="CY158" s="200">
        <v>27</v>
      </c>
      <c r="CZ158" s="199" t="s">
        <v>783</v>
      </c>
      <c r="DA158" s="201"/>
      <c r="DB158" s="199" t="s">
        <v>794</v>
      </c>
      <c r="DC158" s="200" t="s">
        <v>131</v>
      </c>
      <c r="DD158" s="200" t="s">
        <v>67</v>
      </c>
      <c r="DE158" s="200">
        <v>38</v>
      </c>
      <c r="DF158" s="199" t="s">
        <v>783</v>
      </c>
      <c r="DG158" s="203"/>
      <c r="DH158" s="89"/>
      <c r="DI158" s="241">
        <v>44396</v>
      </c>
      <c r="DJ158" s="242">
        <v>90</v>
      </c>
      <c r="DK158" s="242" t="s">
        <v>67</v>
      </c>
      <c r="DL158" s="242">
        <v>75</v>
      </c>
      <c r="DM158" s="243" t="s">
        <v>841</v>
      </c>
      <c r="DN158" s="241">
        <v>44396</v>
      </c>
      <c r="DO158" s="242">
        <v>90</v>
      </c>
      <c r="DP158" s="242" t="s">
        <v>67</v>
      </c>
      <c r="DQ158" s="242">
        <v>65</v>
      </c>
      <c r="DR158" s="128" t="s">
        <v>841</v>
      </c>
      <c r="DS158" s="89">
        <f t="shared" si="36"/>
        <v>90</v>
      </c>
      <c r="DT158" s="180">
        <f t="shared" si="50"/>
        <v>69.63636363636364</v>
      </c>
    </row>
    <row r="159" spans="2:124" ht="15.75" customHeight="1" x14ac:dyDescent="0.35">
      <c r="B159">
        <v>671</v>
      </c>
      <c r="C159" s="165">
        <v>671</v>
      </c>
      <c r="D159" s="146" t="s">
        <v>453</v>
      </c>
      <c r="E159" s="129" t="s">
        <v>73</v>
      </c>
      <c r="F159" s="130" t="s">
        <v>454</v>
      </c>
      <c r="G159" s="90"/>
      <c r="H159" s="90"/>
      <c r="I159" s="89"/>
      <c r="J159" s="90">
        <v>80</v>
      </c>
      <c r="K159" s="174" t="s">
        <v>95</v>
      </c>
      <c r="L159" s="169"/>
      <c r="M159" s="175">
        <v>80</v>
      </c>
      <c r="N159" s="174" t="s">
        <v>95</v>
      </c>
      <c r="O159" s="169"/>
      <c r="P159" s="136">
        <v>80</v>
      </c>
      <c r="Q159" s="176">
        <v>85</v>
      </c>
      <c r="R159" s="176" t="s">
        <v>95</v>
      </c>
      <c r="S159" s="177"/>
      <c r="T159" s="176">
        <v>90</v>
      </c>
      <c r="U159" s="176" t="s">
        <v>95</v>
      </c>
      <c r="V159" s="177"/>
      <c r="W159" s="136">
        <f t="shared" si="33"/>
        <v>87.5</v>
      </c>
      <c r="X159" s="89">
        <v>80</v>
      </c>
      <c r="Y159" s="89" t="s">
        <v>95</v>
      </c>
      <c r="Z159" s="89"/>
      <c r="AA159" s="89">
        <v>75</v>
      </c>
      <c r="AB159" s="89" t="s">
        <v>95</v>
      </c>
      <c r="AC159" s="89" t="s">
        <v>104</v>
      </c>
      <c r="AD159" s="136">
        <f t="shared" si="51"/>
        <v>77.5</v>
      </c>
      <c r="AE159" s="151">
        <v>85</v>
      </c>
      <c r="AF159" s="152" t="s">
        <v>95</v>
      </c>
      <c r="AG159" s="153"/>
      <c r="AH159" s="156">
        <v>85</v>
      </c>
      <c r="AI159" s="154" t="s">
        <v>95</v>
      </c>
      <c r="AJ159" s="154"/>
      <c r="AK159" s="178">
        <f t="shared" si="44"/>
        <v>85</v>
      </c>
      <c r="AL159" s="239">
        <v>65</v>
      </c>
      <c r="AM159" s="239" t="s">
        <v>65</v>
      </c>
      <c r="AN159" s="239"/>
      <c r="AO159" s="239">
        <v>50</v>
      </c>
      <c r="AP159" s="239" t="s">
        <v>68</v>
      </c>
      <c r="AQ159" s="239"/>
      <c r="AR159" s="128">
        <f t="shared" si="45"/>
        <v>57.5</v>
      </c>
      <c r="AS159" s="90">
        <v>20</v>
      </c>
      <c r="AT159" s="90" t="s">
        <v>68</v>
      </c>
      <c r="AU159" s="90"/>
      <c r="AV159" s="90">
        <v>40</v>
      </c>
      <c r="AW159" s="90" t="s">
        <v>83</v>
      </c>
      <c r="AX159" s="90"/>
      <c r="AY159" s="136">
        <f t="shared" si="52"/>
        <v>50</v>
      </c>
      <c r="AZ159" s="207">
        <v>53</v>
      </c>
      <c r="BA159" s="208">
        <v>100</v>
      </c>
      <c r="BB159" s="208">
        <v>100</v>
      </c>
      <c r="BC159" s="208"/>
      <c r="BD159" s="208" t="s">
        <v>106</v>
      </c>
      <c r="BE159" s="208"/>
      <c r="BF159" s="207">
        <v>53</v>
      </c>
      <c r="BG159" s="208">
        <v>95</v>
      </c>
      <c r="BH159" s="208">
        <v>95</v>
      </c>
      <c r="BI159" s="208"/>
      <c r="BJ159" s="208" t="s">
        <v>106</v>
      </c>
      <c r="BK159" s="208"/>
      <c r="BL159" s="218">
        <f t="shared" si="46"/>
        <v>97.5</v>
      </c>
      <c r="BM159" s="242">
        <v>47</v>
      </c>
      <c r="BN159" s="242">
        <v>30</v>
      </c>
      <c r="BO159" s="242" t="s">
        <v>68</v>
      </c>
      <c r="BP159" s="242" t="s">
        <v>106</v>
      </c>
      <c r="BQ159" s="242">
        <v>80</v>
      </c>
      <c r="BR159" s="242">
        <v>70</v>
      </c>
      <c r="BS159" s="242"/>
      <c r="BT159" s="242">
        <v>48</v>
      </c>
      <c r="BU159" s="242" t="s">
        <v>946</v>
      </c>
      <c r="BV159" s="242"/>
      <c r="BW159" s="242" t="s">
        <v>71</v>
      </c>
      <c r="BX159" s="242">
        <v>81</v>
      </c>
      <c r="BY159" s="242">
        <v>45</v>
      </c>
      <c r="BZ159" s="242"/>
      <c r="CA159" s="295">
        <f t="shared" si="47"/>
        <v>30</v>
      </c>
      <c r="CB159" s="168">
        <v>80</v>
      </c>
      <c r="CC159" s="168">
        <v>80</v>
      </c>
      <c r="CD159" s="90">
        <v>80</v>
      </c>
      <c r="CE159" s="90">
        <v>7</v>
      </c>
      <c r="CF159" s="90">
        <v>7</v>
      </c>
      <c r="CG159" s="90">
        <v>7</v>
      </c>
      <c r="CH159" s="168">
        <v>40</v>
      </c>
      <c r="CI159" s="168" t="s">
        <v>105</v>
      </c>
      <c r="CJ159" s="168" t="s">
        <v>89</v>
      </c>
      <c r="CK159" s="168" t="s">
        <v>105</v>
      </c>
      <c r="CL159" s="89">
        <f t="shared" ref="CL159:CL160" si="54">AVERAGE(CH159,CJ159)</f>
        <v>40</v>
      </c>
      <c r="CM159" s="179">
        <v>60</v>
      </c>
      <c r="CN159" s="177" t="s">
        <v>106</v>
      </c>
      <c r="CO159" s="177">
        <v>50</v>
      </c>
      <c r="CP159" s="177"/>
      <c r="CQ159" s="179">
        <v>30</v>
      </c>
      <c r="CR159" s="177" t="s">
        <v>106</v>
      </c>
      <c r="CS159" s="177">
        <v>62</v>
      </c>
      <c r="CT159" s="177"/>
      <c r="CU159" s="89">
        <f t="shared" si="53"/>
        <v>45</v>
      </c>
      <c r="CV159" s="199" t="s">
        <v>776</v>
      </c>
      <c r="CW159" s="200">
        <v>10</v>
      </c>
      <c r="CX159" s="200" t="s">
        <v>67</v>
      </c>
      <c r="CY159" s="200">
        <v>25</v>
      </c>
      <c r="CZ159" s="199" t="s">
        <v>770</v>
      </c>
      <c r="DA159" s="201" t="s">
        <v>779</v>
      </c>
      <c r="DB159" s="199" t="s">
        <v>794</v>
      </c>
      <c r="DC159" s="200">
        <v>10</v>
      </c>
      <c r="DD159" s="200" t="s">
        <v>67</v>
      </c>
      <c r="DE159" s="200">
        <v>44</v>
      </c>
      <c r="DF159" s="199" t="s">
        <v>770</v>
      </c>
      <c r="DG159" s="201" t="s">
        <v>779</v>
      </c>
      <c r="DH159" s="89">
        <f t="shared" si="49"/>
        <v>10</v>
      </c>
      <c r="DI159" s="241">
        <v>44398</v>
      </c>
      <c r="DJ159" s="242">
        <v>70</v>
      </c>
      <c r="DK159" s="242" t="s">
        <v>67</v>
      </c>
      <c r="DL159" s="242">
        <v>72</v>
      </c>
      <c r="DM159" s="243" t="s">
        <v>841</v>
      </c>
      <c r="DN159" s="241">
        <v>44398</v>
      </c>
      <c r="DO159" s="242">
        <v>90</v>
      </c>
      <c r="DP159" s="242" t="s">
        <v>67</v>
      </c>
      <c r="DQ159" s="242">
        <v>62</v>
      </c>
      <c r="DR159" s="128" t="s">
        <v>841</v>
      </c>
      <c r="DS159" s="89">
        <f t="shared" ref="DS159:DS218" si="55">AVERAGE(DJ159,DO159)</f>
        <v>80</v>
      </c>
      <c r="DT159" s="180">
        <f t="shared" si="50"/>
        <v>65.083333333333329</v>
      </c>
    </row>
    <row r="160" spans="2:124" ht="15.75" customHeight="1" x14ac:dyDescent="0.35">
      <c r="B160">
        <v>693</v>
      </c>
      <c r="C160" s="165">
        <v>693</v>
      </c>
      <c r="D160" s="146" t="s">
        <v>456</v>
      </c>
      <c r="E160" s="129" t="s">
        <v>73</v>
      </c>
      <c r="F160" s="130" t="s">
        <v>454</v>
      </c>
      <c r="G160" s="90">
        <v>0</v>
      </c>
      <c r="H160" s="90" t="s">
        <v>63</v>
      </c>
      <c r="I160" s="89" t="s">
        <v>457</v>
      </c>
      <c r="J160" s="90">
        <v>1</v>
      </c>
      <c r="K160" s="90" t="s">
        <v>63</v>
      </c>
      <c r="L160" s="89"/>
      <c r="M160" s="175">
        <v>5</v>
      </c>
      <c r="N160" s="174" t="s">
        <v>69</v>
      </c>
      <c r="O160" s="169" t="s">
        <v>146</v>
      </c>
      <c r="P160" s="136">
        <v>3</v>
      </c>
      <c r="Q160" s="176">
        <v>0</v>
      </c>
      <c r="R160" s="176" t="s">
        <v>63</v>
      </c>
      <c r="S160" s="177" t="s">
        <v>458</v>
      </c>
      <c r="T160" s="176">
        <v>2</v>
      </c>
      <c r="U160" s="176" t="s">
        <v>63</v>
      </c>
      <c r="V160" s="177" t="s">
        <v>458</v>
      </c>
      <c r="W160" s="136">
        <f t="shared" si="33"/>
        <v>1</v>
      </c>
      <c r="X160" s="89">
        <v>15</v>
      </c>
      <c r="Y160" s="89" t="s">
        <v>69</v>
      </c>
      <c r="Z160" s="89" t="s">
        <v>67</v>
      </c>
      <c r="AA160" s="89">
        <v>10</v>
      </c>
      <c r="AB160" s="89" t="s">
        <v>63</v>
      </c>
      <c r="AC160" s="89" t="s">
        <v>239</v>
      </c>
      <c r="AD160" s="136">
        <f t="shared" si="51"/>
        <v>12.5</v>
      </c>
      <c r="AE160" s="151">
        <v>0</v>
      </c>
      <c r="AF160" s="152" t="s">
        <v>63</v>
      </c>
      <c r="AG160" s="153"/>
      <c r="AH160" s="151"/>
      <c r="AI160" s="154"/>
      <c r="AJ160" s="154"/>
      <c r="AK160" s="178">
        <f t="shared" si="44"/>
        <v>0</v>
      </c>
      <c r="AL160" s="128"/>
      <c r="AM160" s="128"/>
      <c r="AN160" s="128"/>
      <c r="AO160" s="128"/>
      <c r="AP160" s="128"/>
      <c r="AQ160" s="128"/>
      <c r="AR160" s="128"/>
      <c r="AS160" s="90">
        <v>60</v>
      </c>
      <c r="AT160" s="90" t="s">
        <v>69</v>
      </c>
      <c r="AU160" s="90"/>
      <c r="AV160" s="90">
        <v>5</v>
      </c>
      <c r="AW160" s="90" t="s">
        <v>83</v>
      </c>
      <c r="AX160" s="90"/>
      <c r="AY160" s="136">
        <f t="shared" si="52"/>
        <v>3</v>
      </c>
      <c r="AZ160" s="207">
        <v>68</v>
      </c>
      <c r="BA160" s="208">
        <v>20</v>
      </c>
      <c r="BB160" s="208">
        <v>40</v>
      </c>
      <c r="BC160" s="208"/>
      <c r="BD160" s="208" t="s">
        <v>106</v>
      </c>
      <c r="BE160" s="208" t="s">
        <v>811</v>
      </c>
      <c r="BF160" s="210">
        <v>70</v>
      </c>
      <c r="BG160" s="208" t="s">
        <v>809</v>
      </c>
      <c r="BH160" s="208">
        <v>20</v>
      </c>
      <c r="BI160" s="208"/>
      <c r="BJ160" s="208" t="s">
        <v>106</v>
      </c>
      <c r="BK160" s="208" t="s">
        <v>818</v>
      </c>
      <c r="BL160" s="218">
        <f t="shared" si="46"/>
        <v>30</v>
      </c>
      <c r="BM160" s="248"/>
      <c r="BN160" s="248"/>
      <c r="BO160" s="248"/>
      <c r="BP160" s="248"/>
      <c r="BQ160" s="248"/>
      <c r="BR160" s="248"/>
      <c r="BS160" s="248"/>
      <c r="BT160" s="248"/>
      <c r="BU160" s="248"/>
      <c r="BV160" s="248"/>
      <c r="BW160" s="248"/>
      <c r="BX160" s="248"/>
      <c r="BY160" s="248"/>
      <c r="BZ160" s="248"/>
      <c r="CA160" s="295"/>
      <c r="CB160" s="168"/>
      <c r="CC160" s="168"/>
      <c r="CD160" s="90"/>
      <c r="CE160" s="90">
        <v>3</v>
      </c>
      <c r="CF160" s="90">
        <v>4</v>
      </c>
      <c r="CG160" s="90">
        <v>3.5</v>
      </c>
      <c r="CH160" s="168">
        <v>10</v>
      </c>
      <c r="CI160" s="168" t="s">
        <v>105</v>
      </c>
      <c r="CJ160" s="168">
        <v>20</v>
      </c>
      <c r="CK160" s="168" t="s">
        <v>105</v>
      </c>
      <c r="CL160" s="89">
        <f t="shared" si="54"/>
        <v>15</v>
      </c>
      <c r="CM160" s="179">
        <v>20</v>
      </c>
      <c r="CN160" s="177" t="s">
        <v>106</v>
      </c>
      <c r="CO160" s="177">
        <v>70</v>
      </c>
      <c r="CP160" s="177" t="s">
        <v>459</v>
      </c>
      <c r="CQ160" s="179">
        <v>20</v>
      </c>
      <c r="CR160" s="177" t="s">
        <v>106</v>
      </c>
      <c r="CS160" s="177">
        <v>70</v>
      </c>
      <c r="CT160" s="177" t="s">
        <v>220</v>
      </c>
      <c r="CU160" s="89">
        <f t="shared" si="53"/>
        <v>20</v>
      </c>
      <c r="CV160" s="199">
        <v>44112</v>
      </c>
      <c r="CW160" s="200">
        <v>25</v>
      </c>
      <c r="CX160" s="200" t="s">
        <v>67</v>
      </c>
      <c r="CY160" s="200">
        <v>57</v>
      </c>
      <c r="CZ160" s="199" t="s">
        <v>770</v>
      </c>
      <c r="DA160" s="201"/>
      <c r="DB160" s="199" t="s">
        <v>784</v>
      </c>
      <c r="DC160" s="200">
        <v>10</v>
      </c>
      <c r="DD160" s="200" t="s">
        <v>67</v>
      </c>
      <c r="DE160" s="200">
        <v>68</v>
      </c>
      <c r="DF160" s="199" t="s">
        <v>770</v>
      </c>
      <c r="DG160" s="201" t="s">
        <v>779</v>
      </c>
      <c r="DH160" s="89">
        <f t="shared" si="49"/>
        <v>17.5</v>
      </c>
      <c r="DI160" s="93"/>
      <c r="DJ160" s="93"/>
      <c r="DK160" s="93"/>
      <c r="DL160" s="93"/>
      <c r="DM160" s="93"/>
      <c r="DN160" s="93"/>
      <c r="DO160" s="93"/>
      <c r="DP160" s="93"/>
      <c r="DQ160" s="93"/>
      <c r="DR160" s="93"/>
      <c r="DS160" s="89"/>
      <c r="DT160" s="180">
        <f t="shared" si="50"/>
        <v>17.388888888888889</v>
      </c>
    </row>
    <row r="161" spans="1:124" ht="15.75" customHeight="1" x14ac:dyDescent="0.35">
      <c r="B161">
        <v>694</v>
      </c>
      <c r="C161" s="165">
        <v>694</v>
      </c>
      <c r="D161" s="146" t="s">
        <v>460</v>
      </c>
      <c r="E161" s="129" t="s">
        <v>73</v>
      </c>
      <c r="F161" s="130" t="s">
        <v>454</v>
      </c>
      <c r="G161" s="90">
        <v>60</v>
      </c>
      <c r="H161" s="90" t="s">
        <v>68</v>
      </c>
      <c r="I161" s="89" t="s">
        <v>134</v>
      </c>
      <c r="J161" s="90">
        <v>15</v>
      </c>
      <c r="K161" s="90" t="s">
        <v>83</v>
      </c>
      <c r="L161" s="89"/>
      <c r="M161" s="175">
        <v>15</v>
      </c>
      <c r="N161" s="174" t="s">
        <v>83</v>
      </c>
      <c r="O161" s="169"/>
      <c r="P161" s="136">
        <v>15</v>
      </c>
      <c r="Q161" s="176">
        <v>40</v>
      </c>
      <c r="R161" s="176" t="s">
        <v>65</v>
      </c>
      <c r="S161" s="177"/>
      <c r="T161" s="176">
        <v>50</v>
      </c>
      <c r="U161" s="176" t="s">
        <v>65</v>
      </c>
      <c r="V161" s="177"/>
      <c r="W161" s="136">
        <f t="shared" si="33"/>
        <v>45</v>
      </c>
      <c r="X161" s="89">
        <v>65</v>
      </c>
      <c r="Y161" s="89" t="s">
        <v>95</v>
      </c>
      <c r="Z161" s="89"/>
      <c r="AA161" s="89">
        <v>40</v>
      </c>
      <c r="AB161" s="89" t="s">
        <v>83</v>
      </c>
      <c r="AC161" s="89"/>
      <c r="AD161" s="136">
        <f t="shared" si="51"/>
        <v>52.5</v>
      </c>
      <c r="AE161" s="151">
        <v>60</v>
      </c>
      <c r="AF161" s="152" t="s">
        <v>95</v>
      </c>
      <c r="AG161" s="153"/>
      <c r="AH161" s="151">
        <v>55</v>
      </c>
      <c r="AI161" s="152" t="s">
        <v>95</v>
      </c>
      <c r="AJ161" s="152"/>
      <c r="AK161" s="178">
        <f t="shared" si="44"/>
        <v>57.5</v>
      </c>
      <c r="AL161" s="239">
        <v>20</v>
      </c>
      <c r="AM161" s="239" t="s">
        <v>83</v>
      </c>
      <c r="AN161" s="239"/>
      <c r="AO161" s="239">
        <v>30</v>
      </c>
      <c r="AP161" s="239" t="s">
        <v>83</v>
      </c>
      <c r="AQ161" s="239"/>
      <c r="AR161" s="128">
        <f t="shared" si="45"/>
        <v>25</v>
      </c>
      <c r="AS161" s="90">
        <v>1</v>
      </c>
      <c r="AT161" s="90" t="s">
        <v>83</v>
      </c>
      <c r="AU161" s="90"/>
      <c r="AV161" s="90">
        <v>10</v>
      </c>
      <c r="AW161" s="90" t="s">
        <v>83</v>
      </c>
      <c r="AX161" s="90"/>
      <c r="AY161" s="136">
        <f t="shared" si="52"/>
        <v>10</v>
      </c>
      <c r="AZ161" s="207">
        <v>52</v>
      </c>
      <c r="BA161" s="208">
        <v>40</v>
      </c>
      <c r="BB161" s="208">
        <v>60</v>
      </c>
      <c r="BC161" s="208"/>
      <c r="BD161" s="208" t="s">
        <v>71</v>
      </c>
      <c r="BE161" s="208"/>
      <c r="BF161" s="207">
        <v>53</v>
      </c>
      <c r="BG161" s="208">
        <v>20</v>
      </c>
      <c r="BH161" s="208">
        <v>20</v>
      </c>
      <c r="BI161" s="208"/>
      <c r="BJ161" s="208" t="s">
        <v>71</v>
      </c>
      <c r="BK161" s="208"/>
      <c r="BL161" s="218">
        <f t="shared" si="46"/>
        <v>40</v>
      </c>
      <c r="BM161" s="242">
        <v>47</v>
      </c>
      <c r="BN161" s="242">
        <v>0</v>
      </c>
      <c r="BO161" s="242"/>
      <c r="BP161" s="242" t="s">
        <v>71</v>
      </c>
      <c r="BQ161" s="242">
        <v>79</v>
      </c>
      <c r="BR161" s="242">
        <v>53</v>
      </c>
      <c r="BS161" s="242"/>
      <c r="BT161" s="242">
        <v>51</v>
      </c>
      <c r="BU161" s="242">
        <v>10</v>
      </c>
      <c r="BV161" s="242" t="s">
        <v>68</v>
      </c>
      <c r="BW161" s="242" t="s">
        <v>106</v>
      </c>
      <c r="BX161" s="242">
        <v>89</v>
      </c>
      <c r="BY161" s="242">
        <v>60</v>
      </c>
      <c r="BZ161" s="242"/>
      <c r="CA161" s="295">
        <f t="shared" si="47"/>
        <v>5</v>
      </c>
      <c r="CB161" s="168">
        <v>0</v>
      </c>
      <c r="CC161" s="168">
        <v>10</v>
      </c>
      <c r="CD161" s="90">
        <v>5</v>
      </c>
      <c r="CE161" s="90">
        <v>2</v>
      </c>
      <c r="CF161" s="90">
        <v>0</v>
      </c>
      <c r="CG161" s="90">
        <v>1</v>
      </c>
      <c r="CH161" s="168" t="s">
        <v>89</v>
      </c>
      <c r="CI161" s="168" t="s">
        <v>70</v>
      </c>
      <c r="CJ161" s="168" t="s">
        <v>89</v>
      </c>
      <c r="CK161" s="168" t="s">
        <v>70</v>
      </c>
      <c r="CL161" s="89"/>
      <c r="CM161" s="179">
        <v>5</v>
      </c>
      <c r="CN161" s="177" t="s">
        <v>71</v>
      </c>
      <c r="CO161" s="177">
        <v>55</v>
      </c>
      <c r="CP161" s="177"/>
      <c r="CQ161" s="179">
        <v>1</v>
      </c>
      <c r="CR161" s="177" t="s">
        <v>71</v>
      </c>
      <c r="CS161" s="177">
        <v>58</v>
      </c>
      <c r="CT161" s="177"/>
      <c r="CU161" s="89">
        <f t="shared" si="53"/>
        <v>3</v>
      </c>
      <c r="CV161" s="199" t="s">
        <v>782</v>
      </c>
      <c r="CW161" s="200">
        <v>0</v>
      </c>
      <c r="CX161" s="200" t="s">
        <v>769</v>
      </c>
      <c r="CY161" s="200">
        <v>43</v>
      </c>
      <c r="CZ161" s="199" t="s">
        <v>783</v>
      </c>
      <c r="DA161" s="201"/>
      <c r="DB161" s="199" t="s">
        <v>777</v>
      </c>
      <c r="DC161" s="200">
        <v>0</v>
      </c>
      <c r="DD161" s="200" t="s">
        <v>769</v>
      </c>
      <c r="DE161" s="200">
        <v>43</v>
      </c>
      <c r="DF161" s="199">
        <v>43930</v>
      </c>
      <c r="DG161" s="203"/>
      <c r="DH161" s="89">
        <f t="shared" si="49"/>
        <v>0</v>
      </c>
      <c r="DI161" s="241">
        <v>44396</v>
      </c>
      <c r="DJ161" s="242">
        <v>5</v>
      </c>
      <c r="DK161" s="242" t="s">
        <v>769</v>
      </c>
      <c r="DL161" s="242">
        <v>67</v>
      </c>
      <c r="DM161" s="243"/>
      <c r="DN161" s="241">
        <v>44393</v>
      </c>
      <c r="DO161" s="242">
        <v>20</v>
      </c>
      <c r="DP161" s="242" t="s">
        <v>769</v>
      </c>
      <c r="DQ161" s="242">
        <v>67</v>
      </c>
      <c r="DR161" s="128"/>
      <c r="DS161" s="89">
        <f t="shared" si="55"/>
        <v>12.5</v>
      </c>
      <c r="DT161" s="180">
        <f t="shared" si="50"/>
        <v>25.96</v>
      </c>
    </row>
    <row r="162" spans="1:124" ht="15.75" customHeight="1" x14ac:dyDescent="0.35">
      <c r="B162">
        <v>695</v>
      </c>
      <c r="C162" s="165">
        <v>695</v>
      </c>
      <c r="D162" s="146" t="s">
        <v>461</v>
      </c>
      <c r="E162" s="129" t="s">
        <v>73</v>
      </c>
      <c r="F162" s="130" t="s">
        <v>454</v>
      </c>
      <c r="G162" s="90">
        <v>30</v>
      </c>
      <c r="H162" s="90" t="s">
        <v>83</v>
      </c>
      <c r="I162" s="89" t="s">
        <v>88</v>
      </c>
      <c r="J162" s="90">
        <v>1</v>
      </c>
      <c r="K162" s="90" t="s">
        <v>63</v>
      </c>
      <c r="L162" s="89" t="s">
        <v>82</v>
      </c>
      <c r="M162" s="175">
        <v>5</v>
      </c>
      <c r="N162" s="174" t="s">
        <v>69</v>
      </c>
      <c r="O162" s="169"/>
      <c r="P162" s="136">
        <v>3</v>
      </c>
      <c r="Q162" s="176">
        <v>10</v>
      </c>
      <c r="R162" s="176" t="s">
        <v>69</v>
      </c>
      <c r="S162" s="177"/>
      <c r="T162" s="176">
        <v>8</v>
      </c>
      <c r="U162" s="176" t="s">
        <v>69</v>
      </c>
      <c r="V162" s="177"/>
      <c r="W162" s="136">
        <f t="shared" si="33"/>
        <v>9</v>
      </c>
      <c r="X162" s="89">
        <v>10</v>
      </c>
      <c r="Y162" s="89" t="s">
        <v>69</v>
      </c>
      <c r="Z162" s="89"/>
      <c r="AA162" s="89">
        <v>20</v>
      </c>
      <c r="AB162" s="89" t="s">
        <v>83</v>
      </c>
      <c r="AC162" s="89" t="s">
        <v>462</v>
      </c>
      <c r="AD162" s="136">
        <f t="shared" si="51"/>
        <v>15</v>
      </c>
      <c r="AE162" s="151">
        <v>10</v>
      </c>
      <c r="AF162" s="152" t="s">
        <v>69</v>
      </c>
      <c r="AG162" s="153"/>
      <c r="AH162" s="151">
        <v>15</v>
      </c>
      <c r="AI162" s="154" t="s">
        <v>83</v>
      </c>
      <c r="AJ162" s="154"/>
      <c r="AK162" s="178">
        <f t="shared" si="44"/>
        <v>12.5</v>
      </c>
      <c r="AL162" s="128"/>
      <c r="AM162" s="128"/>
      <c r="AN162" s="128"/>
      <c r="AO162" s="128"/>
      <c r="AP162" s="128"/>
      <c r="AQ162" s="128"/>
      <c r="AR162" s="128"/>
      <c r="AS162" s="90">
        <v>10</v>
      </c>
      <c r="AT162" s="90" t="s">
        <v>95</v>
      </c>
      <c r="AU162" s="90"/>
      <c r="AV162" s="90">
        <v>20</v>
      </c>
      <c r="AW162" s="90" t="s">
        <v>68</v>
      </c>
      <c r="AX162" s="90"/>
      <c r="AY162" s="136">
        <f t="shared" si="52"/>
        <v>30</v>
      </c>
      <c r="AZ162" s="207">
        <v>54</v>
      </c>
      <c r="BA162" s="208">
        <v>50</v>
      </c>
      <c r="BB162" s="208">
        <v>80</v>
      </c>
      <c r="BC162" s="208"/>
      <c r="BD162" s="208" t="s">
        <v>71</v>
      </c>
      <c r="BE162" s="208"/>
      <c r="BF162" s="207">
        <v>54</v>
      </c>
      <c r="BG162" s="208">
        <v>60</v>
      </c>
      <c r="BH162" s="208">
        <v>80</v>
      </c>
      <c r="BI162" s="208"/>
      <c r="BJ162" s="208" t="s">
        <v>71</v>
      </c>
      <c r="BK162" s="208"/>
      <c r="BL162" s="218">
        <f t="shared" si="46"/>
        <v>80</v>
      </c>
      <c r="BM162" s="248"/>
      <c r="BN162" s="248"/>
      <c r="BO162" s="248"/>
      <c r="BP162" s="248"/>
      <c r="BQ162" s="248"/>
      <c r="BR162" s="248"/>
      <c r="BS162" s="248"/>
      <c r="BT162" s="248"/>
      <c r="BU162" s="248"/>
      <c r="BV162" s="248"/>
      <c r="BW162" s="248"/>
      <c r="BX162" s="248"/>
      <c r="BY162" s="248"/>
      <c r="BZ162" s="248"/>
      <c r="CA162" s="295"/>
      <c r="CB162" s="168">
        <v>70</v>
      </c>
      <c r="CC162" s="168">
        <v>70</v>
      </c>
      <c r="CD162" s="90">
        <v>70</v>
      </c>
      <c r="CE162" s="90">
        <v>4</v>
      </c>
      <c r="CF162" s="90">
        <v>2</v>
      </c>
      <c r="CG162" s="90">
        <v>3</v>
      </c>
      <c r="CH162" s="168">
        <v>10</v>
      </c>
      <c r="CI162" s="168" t="s">
        <v>331</v>
      </c>
      <c r="CJ162" s="168">
        <v>20</v>
      </c>
      <c r="CK162" s="168" t="s">
        <v>70</v>
      </c>
      <c r="CL162" s="89">
        <f t="shared" ref="CL162:CL169" si="56">AVERAGE(CH162,CJ162)</f>
        <v>15</v>
      </c>
      <c r="CM162" s="179">
        <v>30</v>
      </c>
      <c r="CN162" s="177" t="s">
        <v>71</v>
      </c>
      <c r="CO162" s="177">
        <v>66</v>
      </c>
      <c r="CP162" s="177"/>
      <c r="CQ162" s="179">
        <v>60</v>
      </c>
      <c r="CR162" s="177" t="s">
        <v>71</v>
      </c>
      <c r="CS162" s="177">
        <v>59</v>
      </c>
      <c r="CT162" s="177"/>
      <c r="CU162" s="89">
        <f t="shared" si="53"/>
        <v>45</v>
      </c>
      <c r="CV162" s="199" t="s">
        <v>777</v>
      </c>
      <c r="CW162" s="200">
        <v>30</v>
      </c>
      <c r="CX162" s="200" t="s">
        <v>769</v>
      </c>
      <c r="CY162" s="200">
        <v>28</v>
      </c>
      <c r="CZ162" s="199" t="s">
        <v>783</v>
      </c>
      <c r="DA162" s="201"/>
      <c r="DB162" s="199" t="s">
        <v>794</v>
      </c>
      <c r="DC162" s="200">
        <v>10</v>
      </c>
      <c r="DD162" s="200" t="s">
        <v>769</v>
      </c>
      <c r="DE162" s="200">
        <v>33</v>
      </c>
      <c r="DF162" s="199" t="s">
        <v>783</v>
      </c>
      <c r="DG162" s="203"/>
      <c r="DH162" s="89">
        <f t="shared" si="49"/>
        <v>20</v>
      </c>
      <c r="DI162" s="93"/>
      <c r="DJ162" s="93"/>
      <c r="DK162" s="93"/>
      <c r="DL162" s="93"/>
      <c r="DM162" s="93"/>
      <c r="DN162" s="93"/>
      <c r="DO162" s="93"/>
      <c r="DP162" s="93"/>
      <c r="DQ162" s="93"/>
      <c r="DR162" s="93"/>
      <c r="DS162" s="89"/>
      <c r="DT162" s="180">
        <f t="shared" si="50"/>
        <v>28.476190476190474</v>
      </c>
    </row>
    <row r="163" spans="1:124" ht="15.75" customHeight="1" x14ac:dyDescent="0.35">
      <c r="B163">
        <v>696</v>
      </c>
      <c r="C163" s="165">
        <v>696</v>
      </c>
      <c r="D163" s="146" t="s">
        <v>463</v>
      </c>
      <c r="E163" s="129" t="s">
        <v>73</v>
      </c>
      <c r="F163" s="130" t="s">
        <v>454</v>
      </c>
      <c r="G163" s="90">
        <v>70</v>
      </c>
      <c r="H163" s="90" t="s">
        <v>95</v>
      </c>
      <c r="I163" s="89" t="s">
        <v>464</v>
      </c>
      <c r="J163" s="90">
        <v>10</v>
      </c>
      <c r="K163" s="90" t="s">
        <v>69</v>
      </c>
      <c r="L163" s="89"/>
      <c r="M163" s="175">
        <v>10</v>
      </c>
      <c r="N163" s="174" t="s">
        <v>83</v>
      </c>
      <c r="O163" s="169"/>
      <c r="P163" s="136">
        <v>10</v>
      </c>
      <c r="Q163" s="176">
        <v>30</v>
      </c>
      <c r="R163" s="176" t="s">
        <v>68</v>
      </c>
      <c r="S163" s="177"/>
      <c r="T163" s="176">
        <v>15</v>
      </c>
      <c r="U163" s="176" t="s">
        <v>69</v>
      </c>
      <c r="V163" s="177"/>
      <c r="W163" s="136">
        <f t="shared" si="33"/>
        <v>22.5</v>
      </c>
      <c r="X163" s="89">
        <v>35</v>
      </c>
      <c r="Y163" s="89" t="s">
        <v>83</v>
      </c>
      <c r="Z163" s="89"/>
      <c r="AA163" s="89">
        <v>50</v>
      </c>
      <c r="AB163" s="89" t="s">
        <v>83</v>
      </c>
      <c r="AC163" s="89" t="s">
        <v>465</v>
      </c>
      <c r="AD163" s="136">
        <f t="shared" si="51"/>
        <v>42.5</v>
      </c>
      <c r="AE163" s="151">
        <v>15</v>
      </c>
      <c r="AF163" s="155" t="s">
        <v>83</v>
      </c>
      <c r="AG163" s="153"/>
      <c r="AH163" s="151">
        <v>25</v>
      </c>
      <c r="AI163" s="154" t="s">
        <v>68</v>
      </c>
      <c r="AJ163" s="154"/>
      <c r="AK163" s="178">
        <f t="shared" si="44"/>
        <v>20</v>
      </c>
      <c r="AL163" s="128"/>
      <c r="AM163" s="128"/>
      <c r="AN163" s="128"/>
      <c r="AO163" s="128"/>
      <c r="AP163" s="128"/>
      <c r="AQ163" s="128"/>
      <c r="AR163" s="128"/>
      <c r="AS163" s="90">
        <v>40</v>
      </c>
      <c r="AT163" s="90" t="s">
        <v>68</v>
      </c>
      <c r="AU163" s="90"/>
      <c r="AV163" s="90">
        <v>10</v>
      </c>
      <c r="AW163" s="90" t="s">
        <v>69</v>
      </c>
      <c r="AX163" s="90"/>
      <c r="AY163" s="136">
        <f t="shared" si="52"/>
        <v>10</v>
      </c>
      <c r="AZ163" s="207">
        <v>54</v>
      </c>
      <c r="BA163" s="208">
        <v>75</v>
      </c>
      <c r="BB163" s="208">
        <v>80</v>
      </c>
      <c r="BC163" s="208"/>
      <c r="BD163" s="208" t="s">
        <v>106</v>
      </c>
      <c r="BE163" s="208"/>
      <c r="BF163" s="207">
        <v>55</v>
      </c>
      <c r="BG163" s="208">
        <v>80</v>
      </c>
      <c r="BH163" s="208">
        <v>80</v>
      </c>
      <c r="BI163" s="208"/>
      <c r="BJ163" s="208" t="s">
        <v>106</v>
      </c>
      <c r="BK163" s="208"/>
      <c r="BL163" s="218">
        <f t="shared" si="46"/>
        <v>80</v>
      </c>
      <c r="BM163" s="248"/>
      <c r="BN163" s="248"/>
      <c r="BO163" s="248"/>
      <c r="BP163" s="248"/>
      <c r="BQ163" s="248"/>
      <c r="BR163" s="248"/>
      <c r="BS163" s="248"/>
      <c r="BT163" s="248"/>
      <c r="BU163" s="248"/>
      <c r="BV163" s="248"/>
      <c r="BW163" s="248"/>
      <c r="BX163" s="248"/>
      <c r="BY163" s="248"/>
      <c r="BZ163" s="248"/>
      <c r="CA163" s="295"/>
      <c r="CB163" s="168">
        <v>60</v>
      </c>
      <c r="CC163" s="168">
        <v>80</v>
      </c>
      <c r="CD163" s="90">
        <v>70</v>
      </c>
      <c r="CE163" s="90">
        <v>6</v>
      </c>
      <c r="CF163" s="90">
        <v>5</v>
      </c>
      <c r="CG163" s="90">
        <v>5.5</v>
      </c>
      <c r="CH163" s="168">
        <v>40</v>
      </c>
      <c r="CI163" s="168" t="s">
        <v>105</v>
      </c>
      <c r="CJ163" s="90" t="s">
        <v>89</v>
      </c>
      <c r="CK163" s="168" t="s">
        <v>105</v>
      </c>
      <c r="CL163" s="89">
        <f t="shared" si="56"/>
        <v>40</v>
      </c>
      <c r="CM163" s="179">
        <v>50</v>
      </c>
      <c r="CN163" s="177" t="s">
        <v>106</v>
      </c>
      <c r="CO163" s="177">
        <v>66</v>
      </c>
      <c r="CP163" s="177"/>
      <c r="CQ163" s="179">
        <v>10</v>
      </c>
      <c r="CR163" s="177" t="s">
        <v>106</v>
      </c>
      <c r="CS163" s="177">
        <v>64</v>
      </c>
      <c r="CT163" s="177"/>
      <c r="CU163" s="89">
        <f t="shared" si="53"/>
        <v>30</v>
      </c>
      <c r="CV163" s="199">
        <v>43959</v>
      </c>
      <c r="CW163" s="200">
        <v>0</v>
      </c>
      <c r="CX163" s="200" t="s">
        <v>67</v>
      </c>
      <c r="CY163" s="200">
        <v>37</v>
      </c>
      <c r="CZ163" s="202" t="s">
        <v>131</v>
      </c>
      <c r="DA163" s="201" t="s">
        <v>779</v>
      </c>
      <c r="DB163" s="199" t="s">
        <v>788</v>
      </c>
      <c r="DC163" s="200">
        <v>10</v>
      </c>
      <c r="DD163" s="200" t="s">
        <v>67</v>
      </c>
      <c r="DE163" s="200">
        <v>40</v>
      </c>
      <c r="DF163" s="202" t="s">
        <v>131</v>
      </c>
      <c r="DG163" s="201" t="s">
        <v>779</v>
      </c>
      <c r="DH163" s="89">
        <f t="shared" si="49"/>
        <v>5</v>
      </c>
      <c r="DI163" s="93"/>
      <c r="DJ163" s="93"/>
      <c r="DK163" s="93"/>
      <c r="DL163" s="93"/>
      <c r="DM163" s="93"/>
      <c r="DN163" s="93"/>
      <c r="DO163" s="93"/>
      <c r="DP163" s="93"/>
      <c r="DQ163" s="93"/>
      <c r="DR163" s="93"/>
      <c r="DS163" s="89"/>
      <c r="DT163" s="180">
        <f t="shared" si="50"/>
        <v>38.700000000000003</v>
      </c>
    </row>
    <row r="164" spans="1:124" ht="15.75" customHeight="1" x14ac:dyDescent="0.35">
      <c r="B164">
        <v>697</v>
      </c>
      <c r="C164" s="165">
        <v>697</v>
      </c>
      <c r="D164" s="146" t="s">
        <v>466</v>
      </c>
      <c r="E164" s="129" t="s">
        <v>73</v>
      </c>
      <c r="F164" s="130" t="s">
        <v>454</v>
      </c>
      <c r="G164" s="90">
        <v>40</v>
      </c>
      <c r="H164" s="90" t="s">
        <v>83</v>
      </c>
      <c r="I164" s="89" t="s">
        <v>172</v>
      </c>
      <c r="J164" s="90">
        <v>10</v>
      </c>
      <c r="K164" s="90" t="s">
        <v>83</v>
      </c>
      <c r="L164" s="89"/>
      <c r="M164" s="175">
        <v>5</v>
      </c>
      <c r="N164" s="174" t="s">
        <v>69</v>
      </c>
      <c r="O164" s="169"/>
      <c r="P164" s="136">
        <v>7.5</v>
      </c>
      <c r="Q164" s="176">
        <v>20</v>
      </c>
      <c r="R164" s="176" t="s">
        <v>83</v>
      </c>
      <c r="S164" s="177" t="s">
        <v>467</v>
      </c>
      <c r="T164" s="176">
        <v>40</v>
      </c>
      <c r="U164" s="176" t="s">
        <v>65</v>
      </c>
      <c r="V164" s="177" t="s">
        <v>467</v>
      </c>
      <c r="W164" s="136">
        <f t="shared" si="33"/>
        <v>30</v>
      </c>
      <c r="X164" s="89">
        <v>15</v>
      </c>
      <c r="Y164" s="89" t="s">
        <v>69</v>
      </c>
      <c r="Z164" s="89"/>
      <c r="AA164" s="89">
        <v>30</v>
      </c>
      <c r="AB164" s="89" t="s">
        <v>83</v>
      </c>
      <c r="AC164" s="89" t="s">
        <v>67</v>
      </c>
      <c r="AD164" s="136">
        <f t="shared" si="51"/>
        <v>22.5</v>
      </c>
      <c r="AE164" s="151">
        <v>40</v>
      </c>
      <c r="AF164" s="152" t="s">
        <v>65</v>
      </c>
      <c r="AG164" s="153"/>
      <c r="AH164" s="151">
        <v>25</v>
      </c>
      <c r="AI164" s="154" t="s">
        <v>83</v>
      </c>
      <c r="AJ164" s="154"/>
      <c r="AK164" s="178">
        <f t="shared" si="44"/>
        <v>32.5</v>
      </c>
      <c r="AL164" s="128"/>
      <c r="AM164" s="128"/>
      <c r="AN164" s="128"/>
      <c r="AO164" s="128"/>
      <c r="AP164" s="128"/>
      <c r="AQ164" s="128"/>
      <c r="AR164" s="128"/>
      <c r="AS164" s="90">
        <v>10</v>
      </c>
      <c r="AT164" s="90" t="s">
        <v>83</v>
      </c>
      <c r="AU164" s="90"/>
      <c r="AV164" s="90">
        <v>10</v>
      </c>
      <c r="AW164" s="90" t="s">
        <v>69</v>
      </c>
      <c r="AX164" s="90"/>
      <c r="AY164" s="136">
        <f t="shared" si="52"/>
        <v>25</v>
      </c>
      <c r="AZ164" s="207">
        <v>54</v>
      </c>
      <c r="BA164" s="208">
        <v>0</v>
      </c>
      <c r="BB164" s="208" t="s">
        <v>809</v>
      </c>
      <c r="BC164" s="208"/>
      <c r="BD164" s="208" t="s">
        <v>106</v>
      </c>
      <c r="BE164" s="208"/>
      <c r="BF164" s="207">
        <v>56</v>
      </c>
      <c r="BG164" s="208">
        <v>10</v>
      </c>
      <c r="BH164" s="208">
        <v>10</v>
      </c>
      <c r="BI164" s="208"/>
      <c r="BJ164" s="208" t="s">
        <v>106</v>
      </c>
      <c r="BK164" s="208"/>
      <c r="BL164" s="218">
        <f t="shared" si="46"/>
        <v>10</v>
      </c>
      <c r="BM164" s="248"/>
      <c r="BN164" s="248"/>
      <c r="BO164" s="248"/>
      <c r="BP164" s="248"/>
      <c r="BQ164" s="248"/>
      <c r="BR164" s="248"/>
      <c r="BS164" s="248"/>
      <c r="BT164" s="248"/>
      <c r="BU164" s="248"/>
      <c r="BV164" s="248"/>
      <c r="BW164" s="248"/>
      <c r="BX164" s="248"/>
      <c r="BY164" s="248"/>
      <c r="BZ164" s="248"/>
      <c r="CA164" s="295"/>
      <c r="CB164" s="168">
        <v>20</v>
      </c>
      <c r="CC164" s="168">
        <v>10</v>
      </c>
      <c r="CD164" s="90">
        <v>15</v>
      </c>
      <c r="CE164" s="90">
        <v>3</v>
      </c>
      <c r="CF164" s="90">
        <v>0</v>
      </c>
      <c r="CG164" s="90">
        <v>1.5</v>
      </c>
      <c r="CH164" s="168">
        <v>30</v>
      </c>
      <c r="CI164" s="168" t="s">
        <v>105</v>
      </c>
      <c r="CJ164" s="168">
        <v>60</v>
      </c>
      <c r="CK164" s="168" t="s">
        <v>105</v>
      </c>
      <c r="CL164" s="89">
        <f t="shared" si="56"/>
        <v>45</v>
      </c>
      <c r="CM164" s="179">
        <v>0</v>
      </c>
      <c r="CN164" s="177" t="s">
        <v>106</v>
      </c>
      <c r="CO164" s="177">
        <v>63</v>
      </c>
      <c r="CP164" s="177"/>
      <c r="CQ164" s="179">
        <v>1</v>
      </c>
      <c r="CR164" s="177" t="s">
        <v>106</v>
      </c>
      <c r="CS164" s="177">
        <v>62</v>
      </c>
      <c r="CT164" s="177"/>
      <c r="CU164" s="89">
        <f t="shared" si="53"/>
        <v>0.5</v>
      </c>
      <c r="CV164" s="199" t="s">
        <v>794</v>
      </c>
      <c r="CW164" s="200">
        <v>0</v>
      </c>
      <c r="CX164" s="200" t="s">
        <v>67</v>
      </c>
      <c r="CY164" s="200">
        <v>46</v>
      </c>
      <c r="CZ164" s="199" t="s">
        <v>770</v>
      </c>
      <c r="DA164" s="201"/>
      <c r="DB164" s="199" t="s">
        <v>794</v>
      </c>
      <c r="DC164" s="200">
        <v>0</v>
      </c>
      <c r="DD164" s="200" t="s">
        <v>67</v>
      </c>
      <c r="DE164" s="200">
        <v>34</v>
      </c>
      <c r="DF164" s="199">
        <v>43930</v>
      </c>
      <c r="DG164" s="203"/>
      <c r="DH164" s="89">
        <f t="shared" si="49"/>
        <v>0</v>
      </c>
      <c r="DI164" s="93"/>
      <c r="DJ164" s="93"/>
      <c r="DK164" s="93"/>
      <c r="DL164" s="93"/>
      <c r="DM164" s="93"/>
      <c r="DN164" s="93"/>
      <c r="DO164" s="93"/>
      <c r="DP164" s="93"/>
      <c r="DQ164" s="93"/>
      <c r="DR164" s="93"/>
      <c r="DS164" s="89"/>
      <c r="DT164" s="180">
        <f t="shared" si="50"/>
        <v>21.85</v>
      </c>
    </row>
    <row r="165" spans="1:124" ht="15.75" customHeight="1" x14ac:dyDescent="0.35">
      <c r="B165">
        <v>698</v>
      </c>
      <c r="C165" s="165">
        <v>698</v>
      </c>
      <c r="D165" s="146" t="s">
        <v>468</v>
      </c>
      <c r="E165" s="129" t="s">
        <v>73</v>
      </c>
      <c r="F165" s="130" t="s">
        <v>454</v>
      </c>
      <c r="G165" s="90">
        <v>35</v>
      </c>
      <c r="H165" s="90" t="s">
        <v>83</v>
      </c>
      <c r="I165" s="89" t="s">
        <v>378</v>
      </c>
      <c r="J165" s="90">
        <v>1</v>
      </c>
      <c r="K165" s="174" t="s">
        <v>63</v>
      </c>
      <c r="L165" s="184"/>
      <c r="M165" s="175">
        <v>5</v>
      </c>
      <c r="N165" s="174" t="s">
        <v>63</v>
      </c>
      <c r="O165" s="169"/>
      <c r="P165" s="136">
        <v>3</v>
      </c>
      <c r="Q165" s="176">
        <v>30</v>
      </c>
      <c r="R165" s="176" t="s">
        <v>83</v>
      </c>
      <c r="S165" s="177"/>
      <c r="T165" s="176">
        <v>25</v>
      </c>
      <c r="U165" s="176" t="s">
        <v>83</v>
      </c>
      <c r="V165" s="177"/>
      <c r="W165" s="136">
        <f t="shared" si="33"/>
        <v>27.5</v>
      </c>
      <c r="X165" s="89">
        <v>10</v>
      </c>
      <c r="Y165" s="89" t="s">
        <v>69</v>
      </c>
      <c r="Z165" s="89"/>
      <c r="AA165" s="89">
        <v>30</v>
      </c>
      <c r="AB165" s="89" t="s">
        <v>83</v>
      </c>
      <c r="AC165" s="89"/>
      <c r="AD165" s="136">
        <f t="shared" si="51"/>
        <v>20</v>
      </c>
      <c r="AE165" s="151">
        <v>12</v>
      </c>
      <c r="AF165" s="152" t="s">
        <v>83</v>
      </c>
      <c r="AG165" s="153"/>
      <c r="AH165" s="156">
        <v>10</v>
      </c>
      <c r="AI165" s="154" t="s">
        <v>69</v>
      </c>
      <c r="AJ165" s="154"/>
      <c r="AK165" s="178">
        <f t="shared" si="44"/>
        <v>11</v>
      </c>
      <c r="AL165" s="128"/>
      <c r="AM165" s="128"/>
      <c r="AN165" s="128"/>
      <c r="AO165" s="128"/>
      <c r="AP165" s="128"/>
      <c r="AQ165" s="128"/>
      <c r="AR165" s="128"/>
      <c r="AS165" s="90">
        <v>40</v>
      </c>
      <c r="AT165" s="90" t="s">
        <v>83</v>
      </c>
      <c r="AU165" s="90"/>
      <c r="AV165" s="90">
        <v>40</v>
      </c>
      <c r="AW165" s="90" t="s">
        <v>68</v>
      </c>
      <c r="AX165" s="90"/>
      <c r="AY165" s="136">
        <f t="shared" si="52"/>
        <v>30</v>
      </c>
      <c r="AZ165" s="207">
        <v>58</v>
      </c>
      <c r="BA165" s="208">
        <v>30</v>
      </c>
      <c r="BB165" s="208">
        <v>40</v>
      </c>
      <c r="BC165" s="208"/>
      <c r="BD165" s="208" t="s">
        <v>71</v>
      </c>
      <c r="BE165" s="208"/>
      <c r="BF165" s="207">
        <v>58</v>
      </c>
      <c r="BG165" s="208">
        <v>40</v>
      </c>
      <c r="BH165" s="208">
        <v>50</v>
      </c>
      <c r="BI165" s="208"/>
      <c r="BJ165" s="208" t="s">
        <v>71</v>
      </c>
      <c r="BK165" s="208"/>
      <c r="BL165" s="218">
        <f t="shared" si="46"/>
        <v>45</v>
      </c>
      <c r="BM165" s="248"/>
      <c r="BN165" s="248"/>
      <c r="BO165" s="248"/>
      <c r="BP165" s="248"/>
      <c r="BQ165" s="248"/>
      <c r="BR165" s="248"/>
      <c r="BS165" s="248"/>
      <c r="BT165" s="248"/>
      <c r="BU165" s="248"/>
      <c r="BV165" s="248"/>
      <c r="BW165" s="248"/>
      <c r="BX165" s="248"/>
      <c r="BY165" s="248"/>
      <c r="BZ165" s="248"/>
      <c r="CA165" s="295"/>
      <c r="CB165" s="168">
        <v>50</v>
      </c>
      <c r="CC165" s="168">
        <v>60</v>
      </c>
      <c r="CD165" s="90">
        <v>55</v>
      </c>
      <c r="CE165" s="90">
        <v>6</v>
      </c>
      <c r="CF165" s="90">
        <v>6</v>
      </c>
      <c r="CG165" s="90">
        <v>6</v>
      </c>
      <c r="CH165" s="168" t="s">
        <v>89</v>
      </c>
      <c r="CI165" s="168" t="s">
        <v>70</v>
      </c>
      <c r="CJ165" s="168">
        <v>60</v>
      </c>
      <c r="CK165" s="168" t="s">
        <v>70</v>
      </c>
      <c r="CL165" s="89">
        <f t="shared" si="56"/>
        <v>60</v>
      </c>
      <c r="CM165" s="179">
        <v>40</v>
      </c>
      <c r="CN165" s="177" t="s">
        <v>71</v>
      </c>
      <c r="CO165" s="177">
        <v>54</v>
      </c>
      <c r="CP165" s="177"/>
      <c r="CQ165" s="179">
        <v>40</v>
      </c>
      <c r="CR165" s="177" t="s">
        <v>71</v>
      </c>
      <c r="CS165" s="177">
        <v>55</v>
      </c>
      <c r="CT165" s="177" t="s">
        <v>469</v>
      </c>
      <c r="CU165" s="89">
        <f t="shared" si="53"/>
        <v>40</v>
      </c>
      <c r="CV165" s="199" t="s">
        <v>794</v>
      </c>
      <c r="CW165" s="200">
        <v>10</v>
      </c>
      <c r="CX165" s="200" t="s">
        <v>769</v>
      </c>
      <c r="CY165" s="200">
        <v>38</v>
      </c>
      <c r="CZ165" s="199" t="s">
        <v>770</v>
      </c>
      <c r="DA165" s="201"/>
      <c r="DB165" s="199" t="s">
        <v>788</v>
      </c>
      <c r="DC165" s="200">
        <v>20</v>
      </c>
      <c r="DD165" s="200" t="s">
        <v>769</v>
      </c>
      <c r="DE165" s="200">
        <v>37</v>
      </c>
      <c r="DF165" s="199" t="s">
        <v>770</v>
      </c>
      <c r="DG165" s="203"/>
      <c r="DH165" s="89">
        <f t="shared" si="49"/>
        <v>15</v>
      </c>
      <c r="DI165" s="93"/>
      <c r="DJ165" s="93"/>
      <c r="DK165" s="93"/>
      <c r="DL165" s="93"/>
      <c r="DM165" s="93"/>
      <c r="DN165" s="93"/>
      <c r="DO165" s="93"/>
      <c r="DP165" s="93"/>
      <c r="DQ165" s="93"/>
      <c r="DR165" s="93"/>
      <c r="DS165" s="89"/>
      <c r="DT165" s="180">
        <f t="shared" si="50"/>
        <v>31.15</v>
      </c>
    </row>
    <row r="166" spans="1:124" ht="15.75" customHeight="1" x14ac:dyDescent="0.35">
      <c r="B166">
        <v>699</v>
      </c>
      <c r="C166" s="165">
        <v>699</v>
      </c>
      <c r="D166" s="146" t="s">
        <v>470</v>
      </c>
      <c r="E166" s="129" t="s">
        <v>73</v>
      </c>
      <c r="F166" s="130" t="s">
        <v>454</v>
      </c>
      <c r="G166" s="90"/>
      <c r="H166" s="90"/>
      <c r="I166" s="89" t="s">
        <v>471</v>
      </c>
      <c r="J166" s="90">
        <v>0</v>
      </c>
      <c r="K166" s="90" t="s">
        <v>63</v>
      </c>
      <c r="L166" s="89" t="s">
        <v>82</v>
      </c>
      <c r="M166" s="175">
        <v>5</v>
      </c>
      <c r="N166" s="174" t="s">
        <v>69</v>
      </c>
      <c r="O166" s="169"/>
      <c r="P166" s="136">
        <v>2.5</v>
      </c>
      <c r="Q166" s="176">
        <v>15</v>
      </c>
      <c r="R166" s="176" t="s">
        <v>69</v>
      </c>
      <c r="S166" s="177"/>
      <c r="T166" s="176">
        <v>15</v>
      </c>
      <c r="U166" s="176" t="s">
        <v>83</v>
      </c>
      <c r="V166" s="177"/>
      <c r="W166" s="136">
        <f t="shared" si="33"/>
        <v>15</v>
      </c>
      <c r="X166" s="89">
        <v>20</v>
      </c>
      <c r="Y166" s="89" t="s">
        <v>83</v>
      </c>
      <c r="Z166" s="89"/>
      <c r="AA166" s="89">
        <v>30</v>
      </c>
      <c r="AB166" s="89" t="s">
        <v>83</v>
      </c>
      <c r="AC166" s="89"/>
      <c r="AD166" s="136">
        <f t="shared" si="51"/>
        <v>25</v>
      </c>
      <c r="AE166" s="151">
        <v>30</v>
      </c>
      <c r="AF166" s="155" t="s">
        <v>68</v>
      </c>
      <c r="AG166" s="153"/>
      <c r="AH166" s="151">
        <v>20</v>
      </c>
      <c r="AI166" s="154" t="s">
        <v>83</v>
      </c>
      <c r="AJ166" s="154"/>
      <c r="AK166" s="178">
        <f t="shared" si="44"/>
        <v>25</v>
      </c>
      <c r="AL166" s="128"/>
      <c r="AM166" s="128"/>
      <c r="AN166" s="128"/>
      <c r="AO166" s="128"/>
      <c r="AP166" s="128"/>
      <c r="AQ166" s="128"/>
      <c r="AR166" s="128"/>
      <c r="AS166" s="90">
        <v>20</v>
      </c>
      <c r="AT166" s="90" t="s">
        <v>83</v>
      </c>
      <c r="AU166" s="90"/>
      <c r="AV166" s="90">
        <v>10</v>
      </c>
      <c r="AW166" s="90" t="s">
        <v>69</v>
      </c>
      <c r="AX166" s="90"/>
      <c r="AY166" s="136">
        <f t="shared" si="52"/>
        <v>10</v>
      </c>
      <c r="AZ166" s="207">
        <v>54</v>
      </c>
      <c r="BA166" s="208">
        <v>60</v>
      </c>
      <c r="BB166" s="208">
        <v>75</v>
      </c>
      <c r="BC166" s="208"/>
      <c r="BD166" s="208" t="s">
        <v>71</v>
      </c>
      <c r="BE166" s="208"/>
      <c r="BF166" s="207">
        <v>52</v>
      </c>
      <c r="BG166" s="208">
        <v>100</v>
      </c>
      <c r="BH166" s="208">
        <v>100</v>
      </c>
      <c r="BI166" s="208"/>
      <c r="BJ166" s="208" t="s">
        <v>71</v>
      </c>
      <c r="BK166" s="208"/>
      <c r="BL166" s="218">
        <f t="shared" si="46"/>
        <v>87.5</v>
      </c>
      <c r="BM166" s="248"/>
      <c r="BN166" s="248"/>
      <c r="BO166" s="248"/>
      <c r="BP166" s="248"/>
      <c r="BQ166" s="248"/>
      <c r="BR166" s="248"/>
      <c r="BS166" s="248"/>
      <c r="BT166" s="248"/>
      <c r="BU166" s="248"/>
      <c r="BV166" s="248"/>
      <c r="BW166" s="248"/>
      <c r="BX166" s="248"/>
      <c r="BY166" s="248"/>
      <c r="BZ166" s="248"/>
      <c r="CA166" s="295"/>
      <c r="CB166" s="168">
        <v>70</v>
      </c>
      <c r="CC166" s="168"/>
      <c r="CD166" s="90">
        <v>70</v>
      </c>
      <c r="CE166" s="90">
        <v>6</v>
      </c>
      <c r="CF166" s="90">
        <v>6</v>
      </c>
      <c r="CG166" s="90">
        <v>6</v>
      </c>
      <c r="CH166" s="168">
        <v>10</v>
      </c>
      <c r="CI166" s="168" t="s">
        <v>70</v>
      </c>
      <c r="CJ166" s="168" t="s">
        <v>89</v>
      </c>
      <c r="CK166" s="168" t="s">
        <v>70</v>
      </c>
      <c r="CL166" s="89">
        <f t="shared" si="56"/>
        <v>10</v>
      </c>
      <c r="CM166" s="179">
        <v>60</v>
      </c>
      <c r="CN166" s="177" t="s">
        <v>71</v>
      </c>
      <c r="CO166" s="177">
        <v>47</v>
      </c>
      <c r="CP166" s="177"/>
      <c r="CQ166" s="179">
        <v>50</v>
      </c>
      <c r="CR166" s="177" t="s">
        <v>71</v>
      </c>
      <c r="CS166" s="177">
        <v>56</v>
      </c>
      <c r="CT166" s="177"/>
      <c r="CU166" s="89">
        <f t="shared" si="53"/>
        <v>55</v>
      </c>
      <c r="CV166" s="199">
        <v>44111</v>
      </c>
      <c r="CW166" s="200">
        <v>0</v>
      </c>
      <c r="CX166" s="200" t="s">
        <v>769</v>
      </c>
      <c r="CY166" s="200">
        <v>38</v>
      </c>
      <c r="CZ166" s="199" t="s">
        <v>783</v>
      </c>
      <c r="DA166" s="201"/>
      <c r="DB166" s="199" t="s">
        <v>777</v>
      </c>
      <c r="DC166" s="200">
        <v>0</v>
      </c>
      <c r="DD166" s="200" t="s">
        <v>769</v>
      </c>
      <c r="DE166" s="200">
        <v>27</v>
      </c>
      <c r="DF166" s="199" t="s">
        <v>783</v>
      </c>
      <c r="DG166" s="201" t="s">
        <v>779</v>
      </c>
      <c r="DH166" s="89">
        <f t="shared" si="49"/>
        <v>0</v>
      </c>
      <c r="DI166" s="93"/>
      <c r="DJ166" s="93"/>
      <c r="DK166" s="93"/>
      <c r="DL166" s="93"/>
      <c r="DM166" s="93"/>
      <c r="DN166" s="93"/>
      <c r="DO166" s="93"/>
      <c r="DP166" s="93"/>
      <c r="DQ166" s="93"/>
      <c r="DR166" s="93"/>
      <c r="DS166" s="89"/>
      <c r="DT166" s="180">
        <f t="shared" si="50"/>
        <v>29.777777777777779</v>
      </c>
    </row>
    <row r="167" spans="1:124" ht="15.75" customHeight="1" x14ac:dyDescent="0.35">
      <c r="B167">
        <v>700</v>
      </c>
      <c r="C167" s="165">
        <v>700</v>
      </c>
      <c r="D167" s="146" t="s">
        <v>472</v>
      </c>
      <c r="E167" s="129" t="s">
        <v>73</v>
      </c>
      <c r="F167" s="130" t="s">
        <v>454</v>
      </c>
      <c r="G167" s="90">
        <v>25</v>
      </c>
      <c r="H167" s="90" t="s">
        <v>83</v>
      </c>
      <c r="I167" s="89" t="s">
        <v>88</v>
      </c>
      <c r="J167" s="90">
        <v>5</v>
      </c>
      <c r="K167" s="90" t="s">
        <v>69</v>
      </c>
      <c r="L167" s="89"/>
      <c r="M167" s="175">
        <v>5</v>
      </c>
      <c r="N167" s="174" t="s">
        <v>63</v>
      </c>
      <c r="O167" s="169"/>
      <c r="P167" s="136">
        <v>5</v>
      </c>
      <c r="Q167" s="176">
        <v>10</v>
      </c>
      <c r="R167" s="176" t="s">
        <v>69</v>
      </c>
      <c r="S167" s="177"/>
      <c r="T167" s="176">
        <v>20</v>
      </c>
      <c r="U167" s="176" t="s">
        <v>68</v>
      </c>
      <c r="V167" s="177"/>
      <c r="W167" s="136">
        <f t="shared" si="33"/>
        <v>15</v>
      </c>
      <c r="X167" s="89">
        <v>10</v>
      </c>
      <c r="Y167" s="89" t="s">
        <v>83</v>
      </c>
      <c r="Z167" s="89"/>
      <c r="AA167" s="89">
        <v>5</v>
      </c>
      <c r="AB167" s="89" t="s">
        <v>69</v>
      </c>
      <c r="AC167" s="89"/>
      <c r="AD167" s="136">
        <f t="shared" si="51"/>
        <v>7.5</v>
      </c>
      <c r="AE167" s="151">
        <v>10</v>
      </c>
      <c r="AF167" s="152" t="s">
        <v>63</v>
      </c>
      <c r="AG167" s="153"/>
      <c r="AH167" s="156">
        <v>12</v>
      </c>
      <c r="AI167" s="154" t="s">
        <v>83</v>
      </c>
      <c r="AJ167" s="154"/>
      <c r="AK167" s="178">
        <f t="shared" si="44"/>
        <v>11</v>
      </c>
      <c r="AL167" s="128"/>
      <c r="AM167" s="128"/>
      <c r="AN167" s="128"/>
      <c r="AO167" s="128"/>
      <c r="AP167" s="128"/>
      <c r="AQ167" s="128"/>
      <c r="AR167" s="128"/>
      <c r="AS167" s="90">
        <v>10</v>
      </c>
      <c r="AT167" s="90" t="s">
        <v>69</v>
      </c>
      <c r="AU167" s="90"/>
      <c r="AV167" s="90">
        <v>1</v>
      </c>
      <c r="AW167" s="90" t="s">
        <v>69</v>
      </c>
      <c r="AX167" s="90"/>
      <c r="AY167" s="136">
        <f t="shared" si="52"/>
        <v>3</v>
      </c>
      <c r="AZ167" s="207">
        <v>60</v>
      </c>
      <c r="BA167" s="208">
        <v>15</v>
      </c>
      <c r="BB167" s="208">
        <v>15</v>
      </c>
      <c r="BC167" s="208"/>
      <c r="BD167" s="208" t="s">
        <v>71</v>
      </c>
      <c r="BE167" s="208" t="s">
        <v>811</v>
      </c>
      <c r="BF167" s="207">
        <v>56</v>
      </c>
      <c r="BG167" s="208">
        <v>25</v>
      </c>
      <c r="BH167" s="208">
        <v>50</v>
      </c>
      <c r="BI167" s="208"/>
      <c r="BJ167" s="208" t="s">
        <v>71</v>
      </c>
      <c r="BK167" s="208"/>
      <c r="BL167" s="218">
        <f t="shared" si="46"/>
        <v>32.5</v>
      </c>
      <c r="BM167" s="248"/>
      <c r="BN167" s="248"/>
      <c r="BO167" s="248"/>
      <c r="BP167" s="248"/>
      <c r="BQ167" s="248"/>
      <c r="BR167" s="248"/>
      <c r="BS167" s="248"/>
      <c r="BT167" s="248"/>
      <c r="BU167" s="248"/>
      <c r="BV167" s="248"/>
      <c r="BW167" s="248"/>
      <c r="BX167" s="248"/>
      <c r="BY167" s="248"/>
      <c r="BZ167" s="248"/>
      <c r="CA167" s="295"/>
      <c r="CB167" s="168">
        <v>30</v>
      </c>
      <c r="CC167" s="168">
        <v>0</v>
      </c>
      <c r="CD167" s="90">
        <v>15</v>
      </c>
      <c r="CE167" s="90">
        <v>1</v>
      </c>
      <c r="CF167" s="90">
        <v>0</v>
      </c>
      <c r="CG167" s="90">
        <v>0.5</v>
      </c>
      <c r="CH167" s="168">
        <v>5</v>
      </c>
      <c r="CI167" s="168" t="s">
        <v>123</v>
      </c>
      <c r="CJ167" s="90">
        <v>5</v>
      </c>
      <c r="CK167" s="168" t="s">
        <v>70</v>
      </c>
      <c r="CL167" s="89">
        <f t="shared" si="56"/>
        <v>5</v>
      </c>
      <c r="CM167" s="179">
        <v>1</v>
      </c>
      <c r="CN167" s="177" t="s">
        <v>71</v>
      </c>
      <c r="CO167" s="177">
        <v>48</v>
      </c>
      <c r="CP167" s="177" t="s">
        <v>220</v>
      </c>
      <c r="CQ167" s="179">
        <v>5</v>
      </c>
      <c r="CR167" s="177" t="s">
        <v>71</v>
      </c>
      <c r="CS167" s="177">
        <v>46</v>
      </c>
      <c r="CT167" s="177" t="s">
        <v>220</v>
      </c>
      <c r="CU167" s="89">
        <f t="shared" si="53"/>
        <v>3</v>
      </c>
      <c r="CV167" s="199">
        <v>43959</v>
      </c>
      <c r="CW167" s="200">
        <v>0</v>
      </c>
      <c r="CX167" s="200" t="s">
        <v>769</v>
      </c>
      <c r="CY167" s="200">
        <v>32</v>
      </c>
      <c r="CZ167" s="199" t="s">
        <v>770</v>
      </c>
      <c r="DA167" s="201" t="s">
        <v>779</v>
      </c>
      <c r="DB167" s="199">
        <v>43959</v>
      </c>
      <c r="DC167" s="200">
        <v>0</v>
      </c>
      <c r="DD167" s="200" t="s">
        <v>769</v>
      </c>
      <c r="DE167" s="200">
        <v>39</v>
      </c>
      <c r="DF167" s="199" t="s">
        <v>770</v>
      </c>
      <c r="DG167" s="201" t="s">
        <v>779</v>
      </c>
      <c r="DH167" s="89">
        <f t="shared" si="49"/>
        <v>0</v>
      </c>
      <c r="DI167" s="93"/>
      <c r="DJ167" s="93"/>
      <c r="DK167" s="93"/>
      <c r="DL167" s="93"/>
      <c r="DM167" s="93"/>
      <c r="DN167" s="93"/>
      <c r="DO167" s="93"/>
      <c r="DP167" s="93"/>
      <c r="DQ167" s="93"/>
      <c r="DR167" s="93"/>
      <c r="DS167" s="89"/>
      <c r="DT167" s="180">
        <f t="shared" si="50"/>
        <v>12.619047619047619</v>
      </c>
    </row>
    <row r="168" spans="1:124" ht="15.75" customHeight="1" x14ac:dyDescent="0.35">
      <c r="A168" t="s">
        <v>81</v>
      </c>
      <c r="B168">
        <v>701</v>
      </c>
      <c r="C168" s="165">
        <v>701</v>
      </c>
      <c r="D168" s="146" t="s">
        <v>473</v>
      </c>
      <c r="E168" s="129" t="s">
        <v>73</v>
      </c>
      <c r="F168" s="130" t="s">
        <v>454</v>
      </c>
      <c r="G168" s="90">
        <v>55</v>
      </c>
      <c r="H168" s="90" t="s">
        <v>83</v>
      </c>
      <c r="I168" s="89" t="s">
        <v>94</v>
      </c>
      <c r="J168" s="90">
        <v>7</v>
      </c>
      <c r="K168" s="90" t="s">
        <v>69</v>
      </c>
      <c r="L168" s="89" t="s">
        <v>82</v>
      </c>
      <c r="M168" s="175">
        <v>5</v>
      </c>
      <c r="N168" s="174" t="s">
        <v>69</v>
      </c>
      <c r="O168" s="169"/>
      <c r="P168" s="136">
        <v>6</v>
      </c>
      <c r="Q168" s="176">
        <v>15</v>
      </c>
      <c r="R168" s="176" t="s">
        <v>69</v>
      </c>
      <c r="S168" s="177"/>
      <c r="T168" s="176">
        <v>30</v>
      </c>
      <c r="U168" s="176" t="s">
        <v>83</v>
      </c>
      <c r="V168" s="177"/>
      <c r="W168" s="136">
        <f t="shared" si="33"/>
        <v>22.5</v>
      </c>
      <c r="X168" s="89">
        <v>35</v>
      </c>
      <c r="Y168" s="89" t="s">
        <v>83</v>
      </c>
      <c r="Z168" s="89"/>
      <c r="AA168" s="89">
        <v>35</v>
      </c>
      <c r="AB168" s="89" t="s">
        <v>83</v>
      </c>
      <c r="AC168" s="89"/>
      <c r="AD168" s="136">
        <f t="shared" si="51"/>
        <v>35</v>
      </c>
      <c r="AE168" s="151">
        <v>20</v>
      </c>
      <c r="AF168" s="152" t="s">
        <v>83</v>
      </c>
      <c r="AG168" s="153"/>
      <c r="AH168" s="156">
        <v>25</v>
      </c>
      <c r="AI168" s="154" t="s">
        <v>83</v>
      </c>
      <c r="AJ168" s="154"/>
      <c r="AK168" s="178">
        <f t="shared" si="44"/>
        <v>22.5</v>
      </c>
      <c r="AL168" s="239">
        <v>25</v>
      </c>
      <c r="AM168" s="239" t="s">
        <v>83</v>
      </c>
      <c r="AN168" s="239"/>
      <c r="AO168" s="239">
        <v>25</v>
      </c>
      <c r="AP168" s="239" t="s">
        <v>83</v>
      </c>
      <c r="AQ168" s="239" t="s">
        <v>415</v>
      </c>
      <c r="AR168" s="128">
        <f t="shared" si="45"/>
        <v>25</v>
      </c>
      <c r="AS168" s="90">
        <v>5</v>
      </c>
      <c r="AT168" s="90" t="s">
        <v>83</v>
      </c>
      <c r="AU168" s="90"/>
      <c r="AV168" s="90">
        <v>20</v>
      </c>
      <c r="AW168" s="90" t="s">
        <v>83</v>
      </c>
      <c r="AX168" s="90"/>
      <c r="AY168" s="136">
        <f t="shared" si="52"/>
        <v>15</v>
      </c>
      <c r="AZ168" s="207">
        <v>56</v>
      </c>
      <c r="BA168" s="208">
        <v>5</v>
      </c>
      <c r="BB168" s="208">
        <v>10</v>
      </c>
      <c r="BC168" s="208"/>
      <c r="BD168" s="208" t="s">
        <v>106</v>
      </c>
      <c r="BE168" s="208"/>
      <c r="BF168" s="207">
        <v>55</v>
      </c>
      <c r="BG168" s="208">
        <v>15</v>
      </c>
      <c r="BH168" s="208">
        <v>15</v>
      </c>
      <c r="BI168" s="208"/>
      <c r="BJ168" s="208" t="s">
        <v>106</v>
      </c>
      <c r="BK168" s="208"/>
      <c r="BL168" s="218">
        <f t="shared" si="46"/>
        <v>12.5</v>
      </c>
      <c r="BM168" s="242">
        <v>49</v>
      </c>
      <c r="BN168" s="242">
        <v>5</v>
      </c>
      <c r="BO168" s="242" t="s">
        <v>69</v>
      </c>
      <c r="BP168" s="242" t="s">
        <v>106</v>
      </c>
      <c r="BQ168" s="242">
        <v>80</v>
      </c>
      <c r="BR168" s="242">
        <v>58</v>
      </c>
      <c r="BS168" s="242"/>
      <c r="BT168" s="242">
        <v>51</v>
      </c>
      <c r="BU168" s="242">
        <v>20</v>
      </c>
      <c r="BV168" s="242" t="s">
        <v>68</v>
      </c>
      <c r="BW168" s="242" t="s">
        <v>106</v>
      </c>
      <c r="BX168" s="242">
        <v>89</v>
      </c>
      <c r="BY168" s="242">
        <v>48</v>
      </c>
      <c r="BZ168" s="242"/>
      <c r="CA168" s="295">
        <f t="shared" si="47"/>
        <v>12.5</v>
      </c>
      <c r="CB168" s="168">
        <v>10</v>
      </c>
      <c r="CC168" s="168"/>
      <c r="CD168" s="90">
        <v>10</v>
      </c>
      <c r="CE168" s="90">
        <v>0</v>
      </c>
      <c r="CF168" s="90">
        <v>5</v>
      </c>
      <c r="CG168" s="90">
        <v>2.5</v>
      </c>
      <c r="CH168" s="168">
        <v>30</v>
      </c>
      <c r="CI168" s="168" t="s">
        <v>105</v>
      </c>
      <c r="CJ168" s="168" t="s">
        <v>89</v>
      </c>
      <c r="CK168" s="168" t="s">
        <v>105</v>
      </c>
      <c r="CL168" s="89">
        <f t="shared" si="56"/>
        <v>30</v>
      </c>
      <c r="CM168" s="179">
        <v>1</v>
      </c>
      <c r="CN168" s="177" t="s">
        <v>106</v>
      </c>
      <c r="CO168" s="177">
        <v>55</v>
      </c>
      <c r="CP168" s="177"/>
      <c r="CQ168" s="179">
        <v>0</v>
      </c>
      <c r="CR168" s="177" t="s">
        <v>106</v>
      </c>
      <c r="CS168" s="177">
        <v>55</v>
      </c>
      <c r="CT168" s="177"/>
      <c r="CU168" s="89">
        <f t="shared" si="53"/>
        <v>0.5</v>
      </c>
      <c r="CV168" s="199" t="s">
        <v>781</v>
      </c>
      <c r="CW168" s="200">
        <v>0</v>
      </c>
      <c r="CX168" s="200" t="s">
        <v>67</v>
      </c>
      <c r="CY168" s="200">
        <v>37</v>
      </c>
      <c r="CZ168" s="199">
        <v>43930</v>
      </c>
      <c r="DA168" s="201"/>
      <c r="DB168" s="199" t="s">
        <v>788</v>
      </c>
      <c r="DC168" s="200">
        <v>20</v>
      </c>
      <c r="DD168" s="200" t="s">
        <v>67</v>
      </c>
      <c r="DE168" s="200">
        <v>43</v>
      </c>
      <c r="DF168" s="199">
        <v>43930</v>
      </c>
      <c r="DG168" s="203"/>
      <c r="DH168" s="89">
        <f t="shared" si="49"/>
        <v>10</v>
      </c>
      <c r="DI168" s="241">
        <v>44396</v>
      </c>
      <c r="DJ168" s="242">
        <v>20</v>
      </c>
      <c r="DK168" s="242" t="s">
        <v>67</v>
      </c>
      <c r="DL168" s="242">
        <v>63</v>
      </c>
      <c r="DM168" s="243"/>
      <c r="DN168" s="241">
        <v>44396</v>
      </c>
      <c r="DO168" s="242">
        <v>30</v>
      </c>
      <c r="DP168" s="242" t="s">
        <v>67</v>
      </c>
      <c r="DQ168" s="242">
        <v>67</v>
      </c>
      <c r="DR168" s="128" t="s">
        <v>841</v>
      </c>
      <c r="DS168" s="89">
        <f t="shared" si="55"/>
        <v>25</v>
      </c>
      <c r="DT168" s="180">
        <f t="shared" si="50"/>
        <v>20.72</v>
      </c>
    </row>
    <row r="169" spans="1:124" ht="15.75" customHeight="1" x14ac:dyDescent="0.35">
      <c r="B169">
        <v>702</v>
      </c>
      <c r="C169" s="165">
        <v>702</v>
      </c>
      <c r="D169" s="146" t="s">
        <v>474</v>
      </c>
      <c r="E169" s="129" t="s">
        <v>73</v>
      </c>
      <c r="F169" s="130" t="s">
        <v>454</v>
      </c>
      <c r="G169" s="90">
        <v>60</v>
      </c>
      <c r="H169" s="90" t="s">
        <v>83</v>
      </c>
      <c r="I169" s="89" t="s">
        <v>94</v>
      </c>
      <c r="J169" s="90">
        <v>10</v>
      </c>
      <c r="K169" s="90" t="s">
        <v>83</v>
      </c>
      <c r="L169" s="89"/>
      <c r="M169" s="175">
        <v>15</v>
      </c>
      <c r="N169" s="174" t="s">
        <v>83</v>
      </c>
      <c r="O169" s="169"/>
      <c r="P169" s="136">
        <v>12.5</v>
      </c>
      <c r="Q169" s="176">
        <v>35</v>
      </c>
      <c r="R169" s="176" t="s">
        <v>68</v>
      </c>
      <c r="S169" s="177"/>
      <c r="T169" s="176">
        <v>50</v>
      </c>
      <c r="U169" s="176" t="s">
        <v>95</v>
      </c>
      <c r="V169" s="177" t="s">
        <v>475</v>
      </c>
      <c r="W169" s="136">
        <f t="shared" si="33"/>
        <v>42.5</v>
      </c>
      <c r="X169" s="89">
        <v>45</v>
      </c>
      <c r="Y169" s="89" t="s">
        <v>83</v>
      </c>
      <c r="Z169" s="89"/>
      <c r="AA169" s="89">
        <v>60</v>
      </c>
      <c r="AB169" s="89" t="s">
        <v>68</v>
      </c>
      <c r="AC169" s="89"/>
      <c r="AD169" s="136">
        <f t="shared" si="51"/>
        <v>52.5</v>
      </c>
      <c r="AE169" s="151">
        <v>30</v>
      </c>
      <c r="AF169" s="155" t="s">
        <v>68</v>
      </c>
      <c r="AG169" s="153"/>
      <c r="AH169" s="156">
        <v>40</v>
      </c>
      <c r="AI169" s="152" t="s">
        <v>95</v>
      </c>
      <c r="AJ169" s="152"/>
      <c r="AK169" s="178">
        <f t="shared" si="44"/>
        <v>35</v>
      </c>
      <c r="AL169" s="239">
        <v>55</v>
      </c>
      <c r="AM169" s="239" t="s">
        <v>68</v>
      </c>
      <c r="AN169" s="239"/>
      <c r="AO169" s="239">
        <v>55</v>
      </c>
      <c r="AP169" s="239" t="s">
        <v>68</v>
      </c>
      <c r="AQ169" s="239" t="s">
        <v>835</v>
      </c>
      <c r="AR169" s="128">
        <f t="shared" si="45"/>
        <v>55</v>
      </c>
      <c r="AS169" s="90">
        <v>10</v>
      </c>
      <c r="AT169" s="90" t="s">
        <v>69</v>
      </c>
      <c r="AU169" s="90"/>
      <c r="AV169" s="90">
        <v>5</v>
      </c>
      <c r="AW169" s="90" t="s">
        <v>83</v>
      </c>
      <c r="AX169" s="90"/>
      <c r="AY169" s="136">
        <f t="shared" ref="AY169:AY200" si="57">AVERAGE(AS170,AV169)</f>
        <v>3</v>
      </c>
      <c r="AZ169" s="207">
        <v>52</v>
      </c>
      <c r="BA169" s="208">
        <v>10</v>
      </c>
      <c r="BB169" s="208">
        <v>20</v>
      </c>
      <c r="BC169" s="208"/>
      <c r="BD169" s="208" t="s">
        <v>106</v>
      </c>
      <c r="BE169" s="208"/>
      <c r="BF169" s="207">
        <v>51</v>
      </c>
      <c r="BG169" s="208">
        <v>40</v>
      </c>
      <c r="BH169" s="208">
        <v>50</v>
      </c>
      <c r="BI169" s="208" t="s">
        <v>69</v>
      </c>
      <c r="BJ169" s="208" t="s">
        <v>106</v>
      </c>
      <c r="BK169" s="208"/>
      <c r="BL169" s="218">
        <f t="shared" si="46"/>
        <v>35</v>
      </c>
      <c r="BM169" s="242">
        <v>46</v>
      </c>
      <c r="BN169" s="242">
        <v>50</v>
      </c>
      <c r="BO169" s="242" t="s">
        <v>95</v>
      </c>
      <c r="BP169" s="242" t="s">
        <v>106</v>
      </c>
      <c r="BQ169" s="242">
        <v>77</v>
      </c>
      <c r="BR169" s="242">
        <v>61</v>
      </c>
      <c r="BS169" s="242"/>
      <c r="BT169" s="242">
        <v>50</v>
      </c>
      <c r="BU169" s="242">
        <v>20</v>
      </c>
      <c r="BV169" s="242" t="s">
        <v>68</v>
      </c>
      <c r="BW169" s="242" t="s">
        <v>948</v>
      </c>
      <c r="BX169" s="242">
        <v>78</v>
      </c>
      <c r="BY169" s="242">
        <v>57</v>
      </c>
      <c r="BZ169" s="242"/>
      <c r="CA169" s="295">
        <f t="shared" si="47"/>
        <v>35</v>
      </c>
      <c r="CB169" s="168">
        <v>5</v>
      </c>
      <c r="CC169" s="168">
        <v>10</v>
      </c>
      <c r="CD169" s="90">
        <v>7.5</v>
      </c>
      <c r="CE169" s="90">
        <v>0</v>
      </c>
      <c r="CF169" s="90">
        <v>0</v>
      </c>
      <c r="CG169" s="90">
        <v>0</v>
      </c>
      <c r="CH169" s="168" t="s">
        <v>89</v>
      </c>
      <c r="CI169" s="168" t="s">
        <v>105</v>
      </c>
      <c r="CJ169" s="90">
        <v>30</v>
      </c>
      <c r="CK169" s="168" t="s">
        <v>105</v>
      </c>
      <c r="CL169" s="89">
        <f t="shared" si="56"/>
        <v>30</v>
      </c>
      <c r="CM169" s="179">
        <v>10</v>
      </c>
      <c r="CN169" s="177" t="s">
        <v>106</v>
      </c>
      <c r="CO169" s="177">
        <v>58</v>
      </c>
      <c r="CP169" s="177"/>
      <c r="CQ169" s="179">
        <v>1</v>
      </c>
      <c r="CR169" s="177" t="s">
        <v>106</v>
      </c>
      <c r="CS169" s="177">
        <v>47</v>
      </c>
      <c r="CT169" s="177"/>
      <c r="CU169" s="89">
        <f t="shared" si="53"/>
        <v>5.5</v>
      </c>
      <c r="CV169" s="199" t="s">
        <v>782</v>
      </c>
      <c r="CW169" s="200" t="s">
        <v>131</v>
      </c>
      <c r="CX169" s="200" t="s">
        <v>67</v>
      </c>
      <c r="CY169" s="200">
        <v>50</v>
      </c>
      <c r="CZ169" s="199" t="s">
        <v>783</v>
      </c>
      <c r="DA169" s="201"/>
      <c r="DB169" s="199" t="s">
        <v>788</v>
      </c>
      <c r="DC169" s="200">
        <v>5</v>
      </c>
      <c r="DD169" s="200" t="s">
        <v>67</v>
      </c>
      <c r="DE169" s="200">
        <v>39</v>
      </c>
      <c r="DF169" s="199" t="s">
        <v>770</v>
      </c>
      <c r="DG169" s="201" t="s">
        <v>779</v>
      </c>
      <c r="DH169" s="89">
        <f t="shared" si="49"/>
        <v>5</v>
      </c>
      <c r="DI169" s="241">
        <v>44393</v>
      </c>
      <c r="DJ169" s="242">
        <v>5</v>
      </c>
      <c r="DK169" s="242" t="s">
        <v>67</v>
      </c>
      <c r="DL169" s="242">
        <v>63</v>
      </c>
      <c r="DM169" s="243"/>
      <c r="DN169" s="241">
        <v>44396</v>
      </c>
      <c r="DO169" s="242">
        <v>10</v>
      </c>
      <c r="DP169" s="242" t="s">
        <v>67</v>
      </c>
      <c r="DQ169" s="242">
        <v>59</v>
      </c>
      <c r="DR169" s="128"/>
      <c r="DS169" s="89">
        <f t="shared" si="55"/>
        <v>7.5</v>
      </c>
      <c r="DT169" s="180">
        <f t="shared" si="50"/>
        <v>29.28</v>
      </c>
    </row>
    <row r="170" spans="1:124" ht="15.75" customHeight="1" x14ac:dyDescent="0.35">
      <c r="B170">
        <v>703</v>
      </c>
      <c r="C170" s="165">
        <v>703</v>
      </c>
      <c r="D170" s="146" t="s">
        <v>476</v>
      </c>
      <c r="E170" s="129" t="s">
        <v>73</v>
      </c>
      <c r="F170" s="130" t="s">
        <v>454</v>
      </c>
      <c r="G170" s="90"/>
      <c r="H170" s="90"/>
      <c r="I170" s="89"/>
      <c r="J170" s="90">
        <v>5</v>
      </c>
      <c r="K170" s="90" t="s">
        <v>83</v>
      </c>
      <c r="L170" s="89" t="s">
        <v>82</v>
      </c>
      <c r="M170" s="175">
        <v>10</v>
      </c>
      <c r="N170" s="174" t="s">
        <v>83</v>
      </c>
      <c r="O170" s="169"/>
      <c r="P170" s="136">
        <v>7.5</v>
      </c>
      <c r="Q170" s="176">
        <v>30</v>
      </c>
      <c r="R170" s="176" t="s">
        <v>68</v>
      </c>
      <c r="S170" s="177"/>
      <c r="T170" s="176">
        <v>40</v>
      </c>
      <c r="U170" s="176" t="s">
        <v>95</v>
      </c>
      <c r="V170" s="177"/>
      <c r="W170" s="136">
        <f t="shared" si="33"/>
        <v>35</v>
      </c>
      <c r="X170" s="181">
        <v>30</v>
      </c>
      <c r="Y170" s="89" t="s">
        <v>83</v>
      </c>
      <c r="Z170" s="89"/>
      <c r="AA170" s="89">
        <v>30</v>
      </c>
      <c r="AB170" s="89" t="s">
        <v>83</v>
      </c>
      <c r="AC170" s="89"/>
      <c r="AD170" s="136">
        <f t="shared" si="51"/>
        <v>30</v>
      </c>
      <c r="AE170" s="151">
        <v>20</v>
      </c>
      <c r="AF170" s="155" t="s">
        <v>68</v>
      </c>
      <c r="AG170" s="153"/>
      <c r="AH170" s="151">
        <v>25</v>
      </c>
      <c r="AI170" s="152" t="s">
        <v>65</v>
      </c>
      <c r="AJ170" s="152"/>
      <c r="AK170" s="178">
        <f t="shared" si="44"/>
        <v>22.5</v>
      </c>
      <c r="AL170" s="239">
        <v>15</v>
      </c>
      <c r="AM170" s="239" t="s">
        <v>83</v>
      </c>
      <c r="AN170" s="239"/>
      <c r="AO170" s="239">
        <v>45</v>
      </c>
      <c r="AP170" s="239" t="s">
        <v>68</v>
      </c>
      <c r="AQ170" s="239" t="s">
        <v>835</v>
      </c>
      <c r="AR170" s="128">
        <f t="shared" si="45"/>
        <v>30</v>
      </c>
      <c r="AS170" s="90">
        <v>1</v>
      </c>
      <c r="AT170" s="90" t="s">
        <v>68</v>
      </c>
      <c r="AU170" s="90"/>
      <c r="AV170" s="90">
        <v>10</v>
      </c>
      <c r="AW170" s="90" t="s">
        <v>69</v>
      </c>
      <c r="AX170" s="90"/>
      <c r="AY170" s="136">
        <f t="shared" si="57"/>
        <v>10</v>
      </c>
      <c r="AZ170" s="207">
        <v>50</v>
      </c>
      <c r="BA170" s="208">
        <v>30</v>
      </c>
      <c r="BB170" s="208">
        <v>70</v>
      </c>
      <c r="BC170" s="208"/>
      <c r="BD170" s="208" t="s">
        <v>106</v>
      </c>
      <c r="BE170" s="208"/>
      <c r="BF170" s="207">
        <v>48</v>
      </c>
      <c r="BG170" s="208">
        <v>40</v>
      </c>
      <c r="BH170" s="208">
        <v>60</v>
      </c>
      <c r="BI170" s="208"/>
      <c r="BJ170" s="208" t="s">
        <v>106</v>
      </c>
      <c r="BK170" s="208"/>
      <c r="BL170" s="218">
        <f t="shared" si="46"/>
        <v>65</v>
      </c>
      <c r="BM170" s="242">
        <v>47</v>
      </c>
      <c r="BN170" s="242">
        <v>0</v>
      </c>
      <c r="BO170" s="242"/>
      <c r="BP170" s="242" t="s">
        <v>106</v>
      </c>
      <c r="BQ170" s="242">
        <v>77</v>
      </c>
      <c r="BR170" s="242">
        <v>50</v>
      </c>
      <c r="BS170" s="242"/>
      <c r="BT170" s="242">
        <v>50</v>
      </c>
      <c r="BU170" s="242" t="s">
        <v>950</v>
      </c>
      <c r="BV170" s="242" t="s">
        <v>95</v>
      </c>
      <c r="BW170" s="242" t="s">
        <v>71</v>
      </c>
      <c r="BX170" s="242">
        <v>82</v>
      </c>
      <c r="BY170" s="242">
        <v>48</v>
      </c>
      <c r="BZ170" s="242"/>
      <c r="CA170" s="295">
        <f t="shared" si="47"/>
        <v>0</v>
      </c>
      <c r="CB170" s="168">
        <v>20</v>
      </c>
      <c r="CC170" s="168">
        <v>10</v>
      </c>
      <c r="CD170" s="90">
        <v>15</v>
      </c>
      <c r="CE170" s="90">
        <v>6</v>
      </c>
      <c r="CF170" s="90">
        <v>3</v>
      </c>
      <c r="CG170" s="90">
        <v>4.5</v>
      </c>
      <c r="CH170" s="168" t="s">
        <v>89</v>
      </c>
      <c r="CI170" s="168" t="s">
        <v>105</v>
      </c>
      <c r="CJ170" s="90" t="s">
        <v>89</v>
      </c>
      <c r="CK170" s="168" t="s">
        <v>105</v>
      </c>
      <c r="CL170" s="89"/>
      <c r="CM170" s="179">
        <v>20</v>
      </c>
      <c r="CN170" s="177" t="s">
        <v>106</v>
      </c>
      <c r="CO170" s="177">
        <v>43</v>
      </c>
      <c r="CP170" s="177"/>
      <c r="CQ170" s="179">
        <v>20</v>
      </c>
      <c r="CR170" s="177" t="s">
        <v>106</v>
      </c>
      <c r="CS170" s="177">
        <v>30</v>
      </c>
      <c r="CT170" s="177" t="s">
        <v>132</v>
      </c>
      <c r="CU170" s="89">
        <f t="shared" si="53"/>
        <v>20</v>
      </c>
      <c r="CV170" s="199">
        <v>44050</v>
      </c>
      <c r="CW170" s="200" t="s">
        <v>131</v>
      </c>
      <c r="CX170" s="200" t="s">
        <v>67</v>
      </c>
      <c r="CY170" s="200">
        <v>40</v>
      </c>
      <c r="CZ170" s="199" t="s">
        <v>783</v>
      </c>
      <c r="DA170" s="201"/>
      <c r="DB170" s="199">
        <v>44050</v>
      </c>
      <c r="DC170" s="200" t="s">
        <v>131</v>
      </c>
      <c r="DD170" s="200" t="s">
        <v>67</v>
      </c>
      <c r="DE170" s="200">
        <v>28</v>
      </c>
      <c r="DF170" s="199" t="s">
        <v>783</v>
      </c>
      <c r="DG170" s="203"/>
      <c r="DH170" s="89"/>
      <c r="DI170" s="241">
        <v>44393</v>
      </c>
      <c r="DJ170" s="242">
        <v>5</v>
      </c>
      <c r="DK170" s="242" t="s">
        <v>67</v>
      </c>
      <c r="DL170" s="242">
        <v>53</v>
      </c>
      <c r="DM170" s="243"/>
      <c r="DN170" s="241">
        <v>44393</v>
      </c>
      <c r="DO170" s="242">
        <v>60</v>
      </c>
      <c r="DP170" s="242" t="s">
        <v>67</v>
      </c>
      <c r="DQ170" s="242">
        <v>48</v>
      </c>
      <c r="DR170" s="128" t="s">
        <v>841</v>
      </c>
      <c r="DS170" s="89">
        <f t="shared" si="55"/>
        <v>32.5</v>
      </c>
      <c r="DT170" s="180">
        <f t="shared" si="50"/>
        <v>25.523809523809526</v>
      </c>
    </row>
    <row r="171" spans="1:124" ht="15.75" customHeight="1" x14ac:dyDescent="0.35">
      <c r="B171">
        <v>703</v>
      </c>
      <c r="C171" s="165">
        <v>703</v>
      </c>
      <c r="D171" s="146" t="s">
        <v>476</v>
      </c>
      <c r="E171" s="129" t="s">
        <v>73</v>
      </c>
      <c r="F171" s="130" t="s">
        <v>454</v>
      </c>
      <c r="G171" s="90"/>
      <c r="H171" s="90"/>
      <c r="I171" s="89"/>
      <c r="J171" s="90">
        <v>10</v>
      </c>
      <c r="K171" s="90" t="s">
        <v>83</v>
      </c>
      <c r="L171" s="89"/>
      <c r="M171" s="175">
        <v>20</v>
      </c>
      <c r="N171" s="174" t="s">
        <v>83</v>
      </c>
      <c r="O171" s="169"/>
      <c r="P171" s="136">
        <v>15</v>
      </c>
      <c r="Q171" s="176">
        <v>20</v>
      </c>
      <c r="R171" s="176" t="s">
        <v>68</v>
      </c>
      <c r="S171" s="177"/>
      <c r="T171" s="176">
        <v>25</v>
      </c>
      <c r="U171" s="176" t="s">
        <v>68</v>
      </c>
      <c r="V171" s="177"/>
      <c r="W171" s="136">
        <f t="shared" si="33"/>
        <v>22.5</v>
      </c>
      <c r="X171" s="89">
        <v>15</v>
      </c>
      <c r="Y171" s="89" t="s">
        <v>83</v>
      </c>
      <c r="Z171" s="89" t="s">
        <v>477</v>
      </c>
      <c r="AA171" s="89">
        <v>30</v>
      </c>
      <c r="AB171" s="89" t="s">
        <v>83</v>
      </c>
      <c r="AC171" s="89"/>
      <c r="AD171" s="136">
        <f t="shared" si="51"/>
        <v>22.5</v>
      </c>
      <c r="AE171" s="151">
        <v>25</v>
      </c>
      <c r="AF171" s="152" t="s">
        <v>68</v>
      </c>
      <c r="AG171" s="153"/>
      <c r="AH171" s="151">
        <v>20</v>
      </c>
      <c r="AI171" s="154" t="s">
        <v>65</v>
      </c>
      <c r="AJ171" s="154"/>
      <c r="AK171" s="178">
        <f t="shared" si="44"/>
        <v>22.5</v>
      </c>
      <c r="AL171" s="239">
        <v>30</v>
      </c>
      <c r="AM171" s="239" t="s">
        <v>83</v>
      </c>
      <c r="AN171" s="239" t="s">
        <v>835</v>
      </c>
      <c r="AO171" s="239">
        <v>20</v>
      </c>
      <c r="AP171" s="239" t="s">
        <v>83</v>
      </c>
      <c r="AQ171" s="239" t="s">
        <v>835</v>
      </c>
      <c r="AR171" s="128">
        <f t="shared" si="45"/>
        <v>25</v>
      </c>
      <c r="AS171" s="90">
        <v>10</v>
      </c>
      <c r="AT171" s="90" t="s">
        <v>68</v>
      </c>
      <c r="AU171" s="90"/>
      <c r="AV171" s="90">
        <v>10</v>
      </c>
      <c r="AW171" s="90" t="s">
        <v>69</v>
      </c>
      <c r="AX171" s="90"/>
      <c r="AY171" s="136">
        <f t="shared" si="57"/>
        <v>10</v>
      </c>
      <c r="AZ171" s="207">
        <v>48</v>
      </c>
      <c r="BA171" s="208">
        <v>30</v>
      </c>
      <c r="BB171" s="208">
        <v>50</v>
      </c>
      <c r="BC171" s="208"/>
      <c r="BD171" s="208" t="s">
        <v>106</v>
      </c>
      <c r="BE171" s="208"/>
      <c r="BF171" s="207">
        <v>48</v>
      </c>
      <c r="BG171" s="208">
        <v>40</v>
      </c>
      <c r="BH171" s="208">
        <v>60</v>
      </c>
      <c r="BI171" s="208"/>
      <c r="BJ171" s="208" t="s">
        <v>106</v>
      </c>
      <c r="BK171" s="208"/>
      <c r="BL171" s="218">
        <f t="shared" si="46"/>
        <v>55</v>
      </c>
      <c r="BM171" s="242">
        <v>47</v>
      </c>
      <c r="BN171" s="242">
        <v>0</v>
      </c>
      <c r="BO171" s="242"/>
      <c r="BP171" s="242" t="s">
        <v>106</v>
      </c>
      <c r="BQ171" s="242">
        <v>77</v>
      </c>
      <c r="BR171" s="242">
        <v>47</v>
      </c>
      <c r="BS171" s="242"/>
      <c r="BT171" s="242">
        <v>48</v>
      </c>
      <c r="BU171" s="242">
        <v>30</v>
      </c>
      <c r="BV171" s="242" t="s">
        <v>68</v>
      </c>
      <c r="BW171" s="242" t="s">
        <v>71</v>
      </c>
      <c r="BX171" s="242">
        <v>82</v>
      </c>
      <c r="BY171" s="242">
        <v>44</v>
      </c>
      <c r="BZ171" s="242"/>
      <c r="CA171" s="295">
        <f t="shared" si="47"/>
        <v>15</v>
      </c>
      <c r="CB171" s="168">
        <v>10</v>
      </c>
      <c r="CC171" s="168"/>
      <c r="CD171" s="90">
        <v>10</v>
      </c>
      <c r="CE171" s="90">
        <v>4</v>
      </c>
      <c r="CF171" s="90">
        <v>5</v>
      </c>
      <c r="CG171" s="90">
        <v>4.5</v>
      </c>
      <c r="CH171" s="168" t="s">
        <v>89</v>
      </c>
      <c r="CI171" s="168" t="s">
        <v>105</v>
      </c>
      <c r="CJ171" s="168">
        <v>10</v>
      </c>
      <c r="CK171" s="168" t="s">
        <v>105</v>
      </c>
      <c r="CL171" s="89">
        <f t="shared" ref="CL171:CL172" si="58">AVERAGE(CH171,CJ171)</f>
        <v>10</v>
      </c>
      <c r="CM171" s="179">
        <v>20</v>
      </c>
      <c r="CN171" s="177" t="s">
        <v>106</v>
      </c>
      <c r="CO171" s="177">
        <v>36</v>
      </c>
      <c r="CP171" s="177"/>
      <c r="CQ171" s="179">
        <v>5</v>
      </c>
      <c r="CR171" s="177" t="s">
        <v>106</v>
      </c>
      <c r="CS171" s="177">
        <v>44</v>
      </c>
      <c r="CT171" s="177"/>
      <c r="CU171" s="89">
        <f t="shared" si="53"/>
        <v>12.5</v>
      </c>
      <c r="CV171" s="199">
        <v>44111</v>
      </c>
      <c r="CW171" s="200" t="s">
        <v>131</v>
      </c>
      <c r="CX171" s="200" t="s">
        <v>67</v>
      </c>
      <c r="CY171" s="200">
        <v>27</v>
      </c>
      <c r="CZ171" s="199" t="s">
        <v>783</v>
      </c>
      <c r="DA171" s="201"/>
      <c r="DB171" s="199">
        <v>43989</v>
      </c>
      <c r="DC171" s="200" t="s">
        <v>131</v>
      </c>
      <c r="DD171" s="200" t="s">
        <v>67</v>
      </c>
      <c r="DE171" s="200">
        <v>38</v>
      </c>
      <c r="DF171" s="199" t="s">
        <v>783</v>
      </c>
      <c r="DG171" s="203"/>
      <c r="DH171" s="89"/>
      <c r="DI171" s="241">
        <v>44398</v>
      </c>
      <c r="DJ171" s="242">
        <v>40</v>
      </c>
      <c r="DK171" s="242" t="s">
        <v>67</v>
      </c>
      <c r="DL171" s="242">
        <v>50</v>
      </c>
      <c r="DM171" s="243" t="s">
        <v>841</v>
      </c>
      <c r="DN171" s="241">
        <v>44393</v>
      </c>
      <c r="DO171" s="242">
        <v>60</v>
      </c>
      <c r="DP171" s="242" t="s">
        <v>67</v>
      </c>
      <c r="DQ171" s="242">
        <v>55</v>
      </c>
      <c r="DR171" s="128" t="s">
        <v>841</v>
      </c>
      <c r="DS171" s="89">
        <f t="shared" si="55"/>
        <v>50</v>
      </c>
      <c r="DT171" s="180">
        <f t="shared" si="50"/>
        <v>25.40909090909091</v>
      </c>
    </row>
    <row r="172" spans="1:124" ht="15.75" customHeight="1" x14ac:dyDescent="0.35">
      <c r="B172">
        <v>703</v>
      </c>
      <c r="C172" s="165">
        <v>703</v>
      </c>
      <c r="D172" s="146" t="s">
        <v>476</v>
      </c>
      <c r="E172" s="129" t="s">
        <v>73</v>
      </c>
      <c r="F172" s="130" t="s">
        <v>454</v>
      </c>
      <c r="G172" s="90"/>
      <c r="H172" s="90"/>
      <c r="I172" s="89"/>
      <c r="J172" s="90">
        <v>10</v>
      </c>
      <c r="K172" s="90" t="s">
        <v>83</v>
      </c>
      <c r="L172" s="89"/>
      <c r="M172" s="175">
        <v>10</v>
      </c>
      <c r="N172" s="174" t="s">
        <v>69</v>
      </c>
      <c r="O172" s="169"/>
      <c r="P172" s="136">
        <v>10</v>
      </c>
      <c r="Q172" s="176">
        <v>20</v>
      </c>
      <c r="R172" s="176" t="s">
        <v>68</v>
      </c>
      <c r="S172" s="177"/>
      <c r="T172" s="176">
        <v>30</v>
      </c>
      <c r="U172" s="176" t="s">
        <v>83</v>
      </c>
      <c r="V172" s="177"/>
      <c r="W172" s="136">
        <f t="shared" si="33"/>
        <v>25</v>
      </c>
      <c r="X172" s="89">
        <v>20</v>
      </c>
      <c r="Y172" s="89" t="s">
        <v>83</v>
      </c>
      <c r="Z172" s="89"/>
      <c r="AA172" s="89">
        <v>25</v>
      </c>
      <c r="AB172" s="89" t="s">
        <v>83</v>
      </c>
      <c r="AC172" s="89"/>
      <c r="AD172" s="136">
        <f t="shared" si="51"/>
        <v>22.5</v>
      </c>
      <c r="AE172" s="151">
        <v>30</v>
      </c>
      <c r="AF172" s="152" t="s">
        <v>68</v>
      </c>
      <c r="AG172" s="153"/>
      <c r="AH172" s="151">
        <v>25</v>
      </c>
      <c r="AI172" s="154" t="s">
        <v>68</v>
      </c>
      <c r="AJ172" s="154"/>
      <c r="AK172" s="178">
        <f t="shared" si="44"/>
        <v>27.5</v>
      </c>
      <c r="AL172" s="239">
        <v>25</v>
      </c>
      <c r="AM172" s="239" t="s">
        <v>83</v>
      </c>
      <c r="AN172" s="239" t="s">
        <v>835</v>
      </c>
      <c r="AO172" s="239">
        <v>30</v>
      </c>
      <c r="AP172" s="239" t="s">
        <v>83</v>
      </c>
      <c r="AQ172" s="239" t="s">
        <v>835</v>
      </c>
      <c r="AR172" s="128">
        <f t="shared" si="45"/>
        <v>27.5</v>
      </c>
      <c r="AS172" s="90">
        <v>10</v>
      </c>
      <c r="AT172" s="90" t="s">
        <v>69</v>
      </c>
      <c r="AU172" s="90"/>
      <c r="AV172" s="90">
        <v>10</v>
      </c>
      <c r="AW172" s="90" t="s">
        <v>69</v>
      </c>
      <c r="AX172" s="90"/>
      <c r="AY172" s="136">
        <f t="shared" si="57"/>
        <v>15</v>
      </c>
      <c r="AZ172" s="207">
        <v>80</v>
      </c>
      <c r="BA172" s="208">
        <v>80</v>
      </c>
      <c r="BB172" s="208">
        <v>80</v>
      </c>
      <c r="BC172" s="208"/>
      <c r="BD172" s="208" t="s">
        <v>106</v>
      </c>
      <c r="BE172" s="208"/>
      <c r="BF172" s="207">
        <v>80</v>
      </c>
      <c r="BG172" s="208">
        <v>80</v>
      </c>
      <c r="BH172" s="208">
        <v>80</v>
      </c>
      <c r="BI172" s="208"/>
      <c r="BJ172" s="208" t="s">
        <v>106</v>
      </c>
      <c r="BK172" s="208"/>
      <c r="BL172" s="218">
        <f t="shared" si="46"/>
        <v>80</v>
      </c>
      <c r="BM172" s="242">
        <v>47</v>
      </c>
      <c r="BN172" s="242">
        <v>0</v>
      </c>
      <c r="BO172" s="242"/>
      <c r="BP172" s="242" t="s">
        <v>106</v>
      </c>
      <c r="BQ172" s="242">
        <v>81</v>
      </c>
      <c r="BR172" s="242">
        <v>49</v>
      </c>
      <c r="BS172" s="242"/>
      <c r="BT172" s="242">
        <v>47</v>
      </c>
      <c r="BU172" s="242">
        <v>10</v>
      </c>
      <c r="BV172" s="242" t="s">
        <v>68</v>
      </c>
      <c r="BW172" s="242" t="s">
        <v>106</v>
      </c>
      <c r="BX172" s="242">
        <v>79</v>
      </c>
      <c r="BY172" s="242">
        <v>56</v>
      </c>
      <c r="BZ172" s="242"/>
      <c r="CA172" s="295">
        <f t="shared" si="47"/>
        <v>5</v>
      </c>
      <c r="CB172" s="168">
        <v>20</v>
      </c>
      <c r="CC172" s="168">
        <v>20</v>
      </c>
      <c r="CD172" s="90">
        <v>20</v>
      </c>
      <c r="CE172" s="90">
        <v>4</v>
      </c>
      <c r="CF172" s="90">
        <v>6</v>
      </c>
      <c r="CG172" s="90">
        <v>5</v>
      </c>
      <c r="CH172" s="168">
        <v>10</v>
      </c>
      <c r="CI172" s="168" t="s">
        <v>105</v>
      </c>
      <c r="CJ172" s="168" t="s">
        <v>131</v>
      </c>
      <c r="CK172" s="168" t="s">
        <v>131</v>
      </c>
      <c r="CL172" s="89">
        <f t="shared" si="58"/>
        <v>10</v>
      </c>
      <c r="CM172" s="179">
        <v>20</v>
      </c>
      <c r="CN172" s="177" t="s">
        <v>106</v>
      </c>
      <c r="CO172" s="177" t="s">
        <v>478</v>
      </c>
      <c r="CP172" s="177" t="s">
        <v>479</v>
      </c>
      <c r="CQ172" s="179">
        <v>5</v>
      </c>
      <c r="CR172" s="177" t="s">
        <v>106</v>
      </c>
      <c r="CS172" s="177">
        <v>48</v>
      </c>
      <c r="CT172" s="177"/>
      <c r="CU172" s="89">
        <f t="shared" si="53"/>
        <v>12.5</v>
      </c>
      <c r="CV172" s="199">
        <v>44111</v>
      </c>
      <c r="CW172" s="200" t="s">
        <v>131</v>
      </c>
      <c r="CX172" s="200" t="s">
        <v>67</v>
      </c>
      <c r="CY172" s="200">
        <v>27</v>
      </c>
      <c r="CZ172" s="199" t="s">
        <v>783</v>
      </c>
      <c r="DA172" s="201"/>
      <c r="DB172" s="199">
        <v>44050</v>
      </c>
      <c r="DC172" s="200" t="s">
        <v>131</v>
      </c>
      <c r="DD172" s="200" t="s">
        <v>67</v>
      </c>
      <c r="DE172" s="200">
        <v>30</v>
      </c>
      <c r="DF172" s="199" t="s">
        <v>783</v>
      </c>
      <c r="DG172" s="203"/>
      <c r="DH172" s="89"/>
      <c r="DI172" s="241">
        <v>44396</v>
      </c>
      <c r="DJ172" s="242">
        <v>60</v>
      </c>
      <c r="DK172" s="242" t="s">
        <v>67</v>
      </c>
      <c r="DL172" s="242">
        <v>47</v>
      </c>
      <c r="DM172" s="243" t="s">
        <v>841</v>
      </c>
      <c r="DN172" s="241">
        <v>44391</v>
      </c>
      <c r="DO172" s="242">
        <v>40</v>
      </c>
      <c r="DP172" s="242" t="s">
        <v>67</v>
      </c>
      <c r="DQ172" s="242">
        <v>41</v>
      </c>
      <c r="DR172" s="128" t="s">
        <v>841</v>
      </c>
      <c r="DS172" s="89">
        <f t="shared" si="55"/>
        <v>50</v>
      </c>
      <c r="DT172" s="180">
        <f t="shared" si="50"/>
        <v>27.521739130434781</v>
      </c>
    </row>
    <row r="173" spans="1:124" ht="15.75" customHeight="1" x14ac:dyDescent="0.35">
      <c r="B173">
        <v>703</v>
      </c>
      <c r="C173" s="165">
        <v>703</v>
      </c>
      <c r="D173" s="146" t="s">
        <v>476</v>
      </c>
      <c r="E173" s="129" t="s">
        <v>73</v>
      </c>
      <c r="F173" s="130" t="s">
        <v>454</v>
      </c>
      <c r="G173" s="90"/>
      <c r="H173" s="90"/>
      <c r="I173" s="89"/>
      <c r="J173" s="90">
        <v>15</v>
      </c>
      <c r="K173" s="174" t="s">
        <v>83</v>
      </c>
      <c r="L173" s="169" t="s">
        <v>82</v>
      </c>
      <c r="M173" s="175">
        <v>25</v>
      </c>
      <c r="N173" s="174" t="s">
        <v>83</v>
      </c>
      <c r="O173" s="169"/>
      <c r="P173" s="136">
        <v>20</v>
      </c>
      <c r="Q173" s="176">
        <v>25</v>
      </c>
      <c r="R173" s="176" t="s">
        <v>68</v>
      </c>
      <c r="S173" s="177"/>
      <c r="T173" s="176">
        <v>20</v>
      </c>
      <c r="U173" s="176" t="s">
        <v>83</v>
      </c>
      <c r="V173" s="177" t="s">
        <v>480</v>
      </c>
      <c r="W173" s="136">
        <f t="shared" si="33"/>
        <v>22.5</v>
      </c>
      <c r="X173" s="89">
        <v>35</v>
      </c>
      <c r="Y173" s="89" t="s">
        <v>83</v>
      </c>
      <c r="Z173" s="89"/>
      <c r="AA173" s="89">
        <v>30</v>
      </c>
      <c r="AB173" s="89" t="s">
        <v>83</v>
      </c>
      <c r="AC173" s="89"/>
      <c r="AD173" s="136">
        <f t="shared" si="51"/>
        <v>32.5</v>
      </c>
      <c r="AE173" s="156">
        <v>20</v>
      </c>
      <c r="AF173" s="152" t="s">
        <v>83</v>
      </c>
      <c r="AG173" s="153"/>
      <c r="AH173" s="151">
        <v>25</v>
      </c>
      <c r="AI173" s="154" t="s">
        <v>95</v>
      </c>
      <c r="AJ173" s="154"/>
      <c r="AK173" s="178">
        <f t="shared" si="44"/>
        <v>22.5</v>
      </c>
      <c r="AL173" s="239">
        <v>45</v>
      </c>
      <c r="AM173" s="239" t="s">
        <v>83</v>
      </c>
      <c r="AN173" s="239" t="s">
        <v>835</v>
      </c>
      <c r="AO173" s="239">
        <v>30</v>
      </c>
      <c r="AP173" s="239" t="s">
        <v>83</v>
      </c>
      <c r="AQ173" s="239" t="s">
        <v>835</v>
      </c>
      <c r="AR173" s="128">
        <f t="shared" si="45"/>
        <v>37.5</v>
      </c>
      <c r="AS173" s="90">
        <v>20</v>
      </c>
      <c r="AT173" s="90" t="s">
        <v>83</v>
      </c>
      <c r="AU173" s="90"/>
      <c r="AV173" s="90">
        <v>10</v>
      </c>
      <c r="AW173" s="90" t="s">
        <v>69</v>
      </c>
      <c r="AX173" s="90"/>
      <c r="AY173" s="136">
        <f t="shared" si="57"/>
        <v>15</v>
      </c>
      <c r="AZ173" s="207">
        <v>80</v>
      </c>
      <c r="BA173" s="208">
        <v>80</v>
      </c>
      <c r="BB173" s="208">
        <v>90</v>
      </c>
      <c r="BC173" s="208"/>
      <c r="BD173" s="208" t="s">
        <v>106</v>
      </c>
      <c r="BE173" s="208"/>
      <c r="BF173" s="207">
        <v>48</v>
      </c>
      <c r="BG173" s="208">
        <v>30</v>
      </c>
      <c r="BH173" s="208">
        <v>60</v>
      </c>
      <c r="BI173" s="208"/>
      <c r="BJ173" s="208" t="s">
        <v>106</v>
      </c>
      <c r="BK173" s="208"/>
      <c r="BL173" s="218">
        <f t="shared" si="46"/>
        <v>75</v>
      </c>
      <c r="BM173" s="242">
        <v>47</v>
      </c>
      <c r="BN173" s="242">
        <v>0</v>
      </c>
      <c r="BO173" s="242"/>
      <c r="BP173" s="242" t="s">
        <v>106</v>
      </c>
      <c r="BQ173" s="242">
        <v>77</v>
      </c>
      <c r="BR173" s="242">
        <v>47</v>
      </c>
      <c r="BS173" s="242"/>
      <c r="BT173" s="242">
        <v>55</v>
      </c>
      <c r="BU173" s="242">
        <v>30</v>
      </c>
      <c r="BV173" s="242" t="s">
        <v>95</v>
      </c>
      <c r="BW173" s="242" t="s">
        <v>106</v>
      </c>
      <c r="BX173" s="242">
        <v>80</v>
      </c>
      <c r="BY173" s="242">
        <v>66</v>
      </c>
      <c r="BZ173" s="242"/>
      <c r="CA173" s="295">
        <f t="shared" si="47"/>
        <v>15</v>
      </c>
      <c r="CB173" s="168">
        <v>10</v>
      </c>
      <c r="CC173" s="168">
        <v>20</v>
      </c>
      <c r="CD173" s="90">
        <v>15</v>
      </c>
      <c r="CE173" s="90">
        <v>4</v>
      </c>
      <c r="CF173" s="90">
        <v>3</v>
      </c>
      <c r="CG173" s="90">
        <v>3.5</v>
      </c>
      <c r="CH173" s="168" t="s">
        <v>89</v>
      </c>
      <c r="CI173" s="168" t="s">
        <v>105</v>
      </c>
      <c r="CJ173" s="168" t="s">
        <v>89</v>
      </c>
      <c r="CK173" s="168" t="s">
        <v>105</v>
      </c>
      <c r="CL173" s="89"/>
      <c r="CM173" s="179">
        <v>20</v>
      </c>
      <c r="CN173" s="177" t="s">
        <v>106</v>
      </c>
      <c r="CO173" s="177">
        <v>52</v>
      </c>
      <c r="CP173" s="177"/>
      <c r="CQ173" s="179">
        <v>10</v>
      </c>
      <c r="CR173" s="177" t="s">
        <v>106</v>
      </c>
      <c r="CS173" s="177">
        <v>48</v>
      </c>
      <c r="CT173" s="177"/>
      <c r="CU173" s="89">
        <f t="shared" si="53"/>
        <v>15</v>
      </c>
      <c r="CV173" s="199">
        <v>43989</v>
      </c>
      <c r="CW173" s="200" t="s">
        <v>131</v>
      </c>
      <c r="CX173" s="200" t="s">
        <v>67</v>
      </c>
      <c r="CY173" s="200">
        <v>39</v>
      </c>
      <c r="CZ173" s="199" t="s">
        <v>783</v>
      </c>
      <c r="DA173" s="201"/>
      <c r="DB173" s="199">
        <v>43989</v>
      </c>
      <c r="DC173" s="200" t="s">
        <v>131</v>
      </c>
      <c r="DD173" s="200" t="s">
        <v>67</v>
      </c>
      <c r="DE173" s="200">
        <v>35</v>
      </c>
      <c r="DF173" s="199" t="s">
        <v>783</v>
      </c>
      <c r="DG173" s="203"/>
      <c r="DH173" s="89"/>
      <c r="DI173" s="241">
        <v>44393</v>
      </c>
      <c r="DJ173" s="242">
        <v>40</v>
      </c>
      <c r="DK173" s="242" t="s">
        <v>67</v>
      </c>
      <c r="DL173" s="242">
        <v>52</v>
      </c>
      <c r="DM173" s="243" t="s">
        <v>841</v>
      </c>
      <c r="DN173" s="241">
        <v>44393</v>
      </c>
      <c r="DO173" s="242">
        <v>60</v>
      </c>
      <c r="DP173" s="242" t="s">
        <v>67</v>
      </c>
      <c r="DQ173" s="242">
        <v>46</v>
      </c>
      <c r="DR173" s="128" t="s">
        <v>841</v>
      </c>
      <c r="DS173" s="89">
        <f t="shared" si="55"/>
        <v>50</v>
      </c>
      <c r="DT173" s="180">
        <f t="shared" si="50"/>
        <v>30.818181818181817</v>
      </c>
    </row>
    <row r="174" spans="1:124" ht="15.75" customHeight="1" x14ac:dyDescent="0.35">
      <c r="B174">
        <v>703</v>
      </c>
      <c r="C174" s="165">
        <v>703</v>
      </c>
      <c r="D174" s="146" t="s">
        <v>476</v>
      </c>
      <c r="E174" s="129" t="s">
        <v>73</v>
      </c>
      <c r="F174" s="130" t="s">
        <v>454</v>
      </c>
      <c r="G174" s="90"/>
      <c r="H174" s="90"/>
      <c r="I174" s="89"/>
      <c r="J174" s="90">
        <v>10</v>
      </c>
      <c r="K174" s="174" t="s">
        <v>83</v>
      </c>
      <c r="L174" s="169"/>
      <c r="M174" s="175">
        <v>15</v>
      </c>
      <c r="N174" s="174" t="s">
        <v>83</v>
      </c>
      <c r="O174" s="169"/>
      <c r="P174" s="136">
        <v>12.5</v>
      </c>
      <c r="Q174" s="176">
        <v>35</v>
      </c>
      <c r="R174" s="176" t="s">
        <v>68</v>
      </c>
      <c r="S174" s="177"/>
      <c r="T174" s="176">
        <v>40</v>
      </c>
      <c r="U174" s="176" t="s">
        <v>95</v>
      </c>
      <c r="V174" s="177"/>
      <c r="W174" s="136">
        <f t="shared" si="33"/>
        <v>37.5</v>
      </c>
      <c r="X174" s="89">
        <v>40</v>
      </c>
      <c r="Y174" s="89" t="s">
        <v>68</v>
      </c>
      <c r="Z174" s="89"/>
      <c r="AA174" s="89">
        <v>30</v>
      </c>
      <c r="AB174" s="89" t="s">
        <v>83</v>
      </c>
      <c r="AC174" s="89"/>
      <c r="AD174" s="136">
        <f t="shared" si="51"/>
        <v>35</v>
      </c>
      <c r="AE174" s="151">
        <v>25</v>
      </c>
      <c r="AF174" s="152" t="s">
        <v>68</v>
      </c>
      <c r="AG174" s="153"/>
      <c r="AH174" s="151">
        <v>15</v>
      </c>
      <c r="AI174" s="154" t="s">
        <v>83</v>
      </c>
      <c r="AJ174" s="154"/>
      <c r="AK174" s="178">
        <f t="shared" si="44"/>
        <v>20</v>
      </c>
      <c r="AL174" s="239">
        <v>40</v>
      </c>
      <c r="AM174" s="239" t="s">
        <v>83</v>
      </c>
      <c r="AN174" s="239" t="s">
        <v>835</v>
      </c>
      <c r="AO174" s="239">
        <v>15</v>
      </c>
      <c r="AP174" s="239" t="s">
        <v>83</v>
      </c>
      <c r="AQ174" s="239" t="s">
        <v>835</v>
      </c>
      <c r="AR174" s="128">
        <f t="shared" si="45"/>
        <v>27.5</v>
      </c>
      <c r="AS174" s="90">
        <v>20</v>
      </c>
      <c r="AT174" s="90" t="s">
        <v>83</v>
      </c>
      <c r="AU174" s="90"/>
      <c r="AV174" s="90">
        <v>10</v>
      </c>
      <c r="AW174" s="90" t="s">
        <v>69</v>
      </c>
      <c r="AX174" s="90"/>
      <c r="AY174" s="136">
        <f t="shared" si="57"/>
        <v>10</v>
      </c>
      <c r="AZ174" s="207">
        <v>48</v>
      </c>
      <c r="BA174" s="208">
        <v>60</v>
      </c>
      <c r="BB174" s="208">
        <v>70</v>
      </c>
      <c r="BC174" s="208"/>
      <c r="BD174" s="208" t="s">
        <v>106</v>
      </c>
      <c r="BE174" s="208"/>
      <c r="BF174" s="207">
        <v>48</v>
      </c>
      <c r="BG174" s="208">
        <v>30</v>
      </c>
      <c r="BH174" s="208">
        <v>50</v>
      </c>
      <c r="BI174" s="208"/>
      <c r="BJ174" s="208" t="s">
        <v>106</v>
      </c>
      <c r="BK174" s="208"/>
      <c r="BL174" s="218">
        <f t="shared" si="46"/>
        <v>60</v>
      </c>
      <c r="BM174" s="242">
        <v>47</v>
      </c>
      <c r="BN174" s="242">
        <v>0</v>
      </c>
      <c r="BO174" s="242"/>
      <c r="BP174" s="242" t="s">
        <v>106</v>
      </c>
      <c r="BQ174" s="242">
        <v>80</v>
      </c>
      <c r="BR174" s="242">
        <v>55</v>
      </c>
      <c r="BS174" s="242"/>
      <c r="BT174" s="242">
        <v>50</v>
      </c>
      <c r="BU174" s="242">
        <v>0</v>
      </c>
      <c r="BV174" s="242"/>
      <c r="BW174" s="242" t="s">
        <v>71</v>
      </c>
      <c r="BX174" s="242">
        <v>80</v>
      </c>
      <c r="BY174" s="242">
        <v>55</v>
      </c>
      <c r="BZ174" s="242"/>
      <c r="CA174" s="295">
        <f t="shared" si="47"/>
        <v>0</v>
      </c>
      <c r="CB174" s="168">
        <v>20</v>
      </c>
      <c r="CC174" s="168">
        <v>20</v>
      </c>
      <c r="CD174" s="90">
        <v>20</v>
      </c>
      <c r="CE174" s="90">
        <v>2</v>
      </c>
      <c r="CF174" s="90">
        <v>3</v>
      </c>
      <c r="CG174" s="90">
        <v>2.5</v>
      </c>
      <c r="CH174" s="89">
        <v>20</v>
      </c>
      <c r="CI174" s="168" t="s">
        <v>105</v>
      </c>
      <c r="CJ174" s="168" t="s">
        <v>89</v>
      </c>
      <c r="CK174" s="168" t="s">
        <v>105</v>
      </c>
      <c r="CL174" s="89">
        <f>AVERAGE(CH174,CJ174)</f>
        <v>20</v>
      </c>
      <c r="CM174" s="179">
        <v>5</v>
      </c>
      <c r="CN174" s="177" t="s">
        <v>106</v>
      </c>
      <c r="CO174" s="177">
        <v>50</v>
      </c>
      <c r="CP174" s="177"/>
      <c r="CQ174" s="179">
        <v>20</v>
      </c>
      <c r="CR174" s="177" t="s">
        <v>106</v>
      </c>
      <c r="CS174" s="177">
        <v>48</v>
      </c>
      <c r="CT174" s="177"/>
      <c r="CU174" s="89">
        <f t="shared" si="53"/>
        <v>12.5</v>
      </c>
      <c r="CV174" s="199">
        <v>43989</v>
      </c>
      <c r="CW174" s="200" t="s">
        <v>131</v>
      </c>
      <c r="CX174" s="200" t="s">
        <v>67</v>
      </c>
      <c r="CY174" s="200">
        <v>27</v>
      </c>
      <c r="CZ174" s="199" t="s">
        <v>783</v>
      </c>
      <c r="DA174" s="201"/>
      <c r="DB174" s="199">
        <v>44111</v>
      </c>
      <c r="DC174" s="200" t="s">
        <v>131</v>
      </c>
      <c r="DD174" s="200" t="s">
        <v>67</v>
      </c>
      <c r="DE174" s="200">
        <v>33</v>
      </c>
      <c r="DF174" s="199" t="s">
        <v>783</v>
      </c>
      <c r="DG174" s="201" t="s">
        <v>779</v>
      </c>
      <c r="DH174" s="89"/>
      <c r="DI174" s="241">
        <v>44393</v>
      </c>
      <c r="DJ174" s="242">
        <v>40</v>
      </c>
      <c r="DK174" s="242" t="s">
        <v>67</v>
      </c>
      <c r="DL174" s="242">
        <v>53</v>
      </c>
      <c r="DM174" s="243" t="s">
        <v>841</v>
      </c>
      <c r="DN174" s="241">
        <v>44389</v>
      </c>
      <c r="DO174" s="242">
        <v>60</v>
      </c>
      <c r="DP174" s="242" t="s">
        <v>67</v>
      </c>
      <c r="DQ174" s="242">
        <v>58</v>
      </c>
      <c r="DR174" s="128" t="s">
        <v>841</v>
      </c>
      <c r="DS174" s="89">
        <f t="shared" si="55"/>
        <v>50</v>
      </c>
      <c r="DT174" s="180">
        <f t="shared" si="50"/>
        <v>27.304347826086957</v>
      </c>
    </row>
    <row r="175" spans="1:124" ht="15.75" customHeight="1" x14ac:dyDescent="0.35">
      <c r="B175">
        <v>704</v>
      </c>
      <c r="C175" s="165">
        <v>704</v>
      </c>
      <c r="D175" s="146" t="s">
        <v>481</v>
      </c>
      <c r="E175" s="129" t="s">
        <v>73</v>
      </c>
      <c r="F175" s="130" t="s">
        <v>454</v>
      </c>
      <c r="G175" s="90">
        <v>85</v>
      </c>
      <c r="H175" s="90" t="s">
        <v>95</v>
      </c>
      <c r="I175" s="89" t="s">
        <v>378</v>
      </c>
      <c r="J175" s="90">
        <v>15</v>
      </c>
      <c r="K175" s="90" t="s">
        <v>83</v>
      </c>
      <c r="L175" s="89"/>
      <c r="M175" s="175">
        <v>30</v>
      </c>
      <c r="N175" s="174" t="s">
        <v>83</v>
      </c>
      <c r="O175" s="169"/>
      <c r="P175" s="136">
        <v>22.5</v>
      </c>
      <c r="Q175" s="176">
        <v>25</v>
      </c>
      <c r="R175" s="176" t="s">
        <v>83</v>
      </c>
      <c r="S175" s="177"/>
      <c r="T175" s="176">
        <v>25</v>
      </c>
      <c r="U175" s="176" t="s">
        <v>83</v>
      </c>
      <c r="V175" s="177"/>
      <c r="W175" s="136">
        <f t="shared" si="33"/>
        <v>25</v>
      </c>
      <c r="X175" s="89">
        <v>40</v>
      </c>
      <c r="Y175" s="89" t="s">
        <v>68</v>
      </c>
      <c r="Z175" s="89"/>
      <c r="AA175" s="89">
        <v>30</v>
      </c>
      <c r="AB175" s="89" t="s">
        <v>83</v>
      </c>
      <c r="AC175" s="89"/>
      <c r="AD175" s="136">
        <f t="shared" si="51"/>
        <v>35</v>
      </c>
      <c r="AE175" s="156">
        <v>40</v>
      </c>
      <c r="AF175" s="152" t="s">
        <v>95</v>
      </c>
      <c r="AG175" s="153"/>
      <c r="AH175" s="151">
        <v>50</v>
      </c>
      <c r="AI175" s="152" t="s">
        <v>95</v>
      </c>
      <c r="AJ175" s="152"/>
      <c r="AK175" s="178">
        <f t="shared" si="44"/>
        <v>45</v>
      </c>
      <c r="AL175" s="239">
        <v>65</v>
      </c>
      <c r="AM175" s="239" t="s">
        <v>65</v>
      </c>
      <c r="AN175" s="239"/>
      <c r="AO175" s="239">
        <v>80</v>
      </c>
      <c r="AP175" s="239" t="s">
        <v>95</v>
      </c>
      <c r="AQ175" s="239" t="s">
        <v>835</v>
      </c>
      <c r="AR175" s="128">
        <f t="shared" si="45"/>
        <v>72.5</v>
      </c>
      <c r="AS175" s="90">
        <v>10</v>
      </c>
      <c r="AT175" s="90" t="s">
        <v>68</v>
      </c>
      <c r="AU175" s="90"/>
      <c r="AV175" s="90">
        <v>10</v>
      </c>
      <c r="AW175" s="90" t="s">
        <v>83</v>
      </c>
      <c r="AX175" s="90"/>
      <c r="AY175" s="136">
        <f t="shared" si="57"/>
        <v>15</v>
      </c>
      <c r="AZ175" s="207">
        <v>52</v>
      </c>
      <c r="BA175" s="208">
        <v>95</v>
      </c>
      <c r="BB175" s="208">
        <v>95</v>
      </c>
      <c r="BC175" s="208"/>
      <c r="BD175" s="208" t="s">
        <v>71</v>
      </c>
      <c r="BE175" s="208"/>
      <c r="BF175" s="207">
        <v>51</v>
      </c>
      <c r="BG175" s="208">
        <v>100</v>
      </c>
      <c r="BH175" s="208">
        <v>100</v>
      </c>
      <c r="BI175" s="208"/>
      <c r="BJ175" s="208" t="s">
        <v>71</v>
      </c>
      <c r="BK175" s="208"/>
      <c r="BL175" s="218">
        <f t="shared" si="46"/>
        <v>97.5</v>
      </c>
      <c r="BM175" s="242">
        <v>47</v>
      </c>
      <c r="BN175" s="242">
        <v>40</v>
      </c>
      <c r="BO175" s="242" t="s">
        <v>95</v>
      </c>
      <c r="BP175" s="242" t="s">
        <v>948</v>
      </c>
      <c r="BQ175" s="242">
        <v>82</v>
      </c>
      <c r="BR175" s="242">
        <v>43</v>
      </c>
      <c r="BS175" s="242"/>
      <c r="BT175" s="242">
        <v>48</v>
      </c>
      <c r="BU175" s="242" t="s">
        <v>946</v>
      </c>
      <c r="BV175" s="242"/>
      <c r="BW175" s="242" t="s">
        <v>71</v>
      </c>
      <c r="BX175" s="242">
        <v>78</v>
      </c>
      <c r="BY175" s="242">
        <v>68</v>
      </c>
      <c r="BZ175" s="242"/>
      <c r="CA175" s="295">
        <f t="shared" si="47"/>
        <v>40</v>
      </c>
      <c r="CB175" s="168"/>
      <c r="CC175" s="168">
        <v>90</v>
      </c>
      <c r="CD175" s="90">
        <v>90</v>
      </c>
      <c r="CE175" s="90">
        <v>7</v>
      </c>
      <c r="CF175" s="90">
        <v>6</v>
      </c>
      <c r="CG175" s="90">
        <v>6.5</v>
      </c>
      <c r="CH175" s="168" t="s">
        <v>89</v>
      </c>
      <c r="CI175" s="168" t="s">
        <v>70</v>
      </c>
      <c r="CJ175" s="168" t="s">
        <v>89</v>
      </c>
      <c r="CK175" s="168" t="s">
        <v>70</v>
      </c>
      <c r="CL175" s="89"/>
      <c r="CM175" s="179">
        <v>80</v>
      </c>
      <c r="CN175" s="177" t="s">
        <v>332</v>
      </c>
      <c r="CO175" s="177">
        <v>47</v>
      </c>
      <c r="CP175" s="177"/>
      <c r="CQ175" s="179">
        <v>40</v>
      </c>
      <c r="CR175" s="177" t="s">
        <v>71</v>
      </c>
      <c r="CS175" s="177">
        <v>44</v>
      </c>
      <c r="CT175" s="177"/>
      <c r="CU175" s="89">
        <f t="shared" si="53"/>
        <v>60</v>
      </c>
      <c r="CV175" s="199">
        <v>44111</v>
      </c>
      <c r="CW175" s="200" t="s">
        <v>131</v>
      </c>
      <c r="CX175" s="200" t="s">
        <v>769</v>
      </c>
      <c r="CY175" s="200">
        <v>32</v>
      </c>
      <c r="CZ175" s="199" t="s">
        <v>783</v>
      </c>
      <c r="DA175" s="201"/>
      <c r="DB175" s="199" t="s">
        <v>782</v>
      </c>
      <c r="DC175" s="200" t="s">
        <v>131</v>
      </c>
      <c r="DD175" s="200" t="s">
        <v>769</v>
      </c>
      <c r="DE175" s="200">
        <v>24</v>
      </c>
      <c r="DF175" s="199" t="s">
        <v>783</v>
      </c>
      <c r="DG175" s="201" t="s">
        <v>779</v>
      </c>
      <c r="DH175" s="89"/>
      <c r="DI175" s="241">
        <v>44391</v>
      </c>
      <c r="DJ175" s="242">
        <v>90</v>
      </c>
      <c r="DK175" s="242" t="s">
        <v>769</v>
      </c>
      <c r="DL175" s="242">
        <v>54</v>
      </c>
      <c r="DM175" s="243" t="s">
        <v>841</v>
      </c>
      <c r="DN175" s="241">
        <v>44391</v>
      </c>
      <c r="DO175" s="242">
        <v>90</v>
      </c>
      <c r="DP175" s="242" t="s">
        <v>769</v>
      </c>
      <c r="DQ175" s="242">
        <v>48</v>
      </c>
      <c r="DR175" s="128" t="s">
        <v>841</v>
      </c>
      <c r="DS175" s="89">
        <f t="shared" si="55"/>
        <v>90</v>
      </c>
      <c r="DT175" s="180">
        <f t="shared" si="50"/>
        <v>54</v>
      </c>
    </row>
    <row r="176" spans="1:124" ht="15.75" customHeight="1" x14ac:dyDescent="0.35">
      <c r="B176">
        <v>705</v>
      </c>
      <c r="C176" s="165">
        <v>705</v>
      </c>
      <c r="D176" s="146" t="s">
        <v>482</v>
      </c>
      <c r="E176" s="129" t="s">
        <v>73</v>
      </c>
      <c r="F176" s="130" t="s">
        <v>454</v>
      </c>
      <c r="G176" s="90">
        <v>70</v>
      </c>
      <c r="H176" s="90" t="s">
        <v>95</v>
      </c>
      <c r="I176" s="89" t="s">
        <v>168</v>
      </c>
      <c r="J176" s="90">
        <v>20</v>
      </c>
      <c r="K176" s="174" t="s">
        <v>83</v>
      </c>
      <c r="L176" s="169"/>
      <c r="M176" s="175">
        <v>20</v>
      </c>
      <c r="N176" s="174" t="s">
        <v>83</v>
      </c>
      <c r="O176" s="169"/>
      <c r="P176" s="136">
        <v>20</v>
      </c>
      <c r="Q176" s="176">
        <v>45</v>
      </c>
      <c r="R176" s="176" t="s">
        <v>65</v>
      </c>
      <c r="S176" s="177"/>
      <c r="T176" s="176">
        <v>40</v>
      </c>
      <c r="U176" s="176" t="s">
        <v>95</v>
      </c>
      <c r="V176" s="177"/>
      <c r="W176" s="136">
        <f t="shared" si="33"/>
        <v>42.5</v>
      </c>
      <c r="X176" s="89">
        <v>50</v>
      </c>
      <c r="Y176" s="89" t="s">
        <v>68</v>
      </c>
      <c r="Z176" s="89"/>
      <c r="AA176" s="89">
        <v>30</v>
      </c>
      <c r="AB176" s="89" t="s">
        <v>83</v>
      </c>
      <c r="AC176" s="89"/>
      <c r="AD176" s="136">
        <f t="shared" si="51"/>
        <v>40</v>
      </c>
      <c r="AE176" s="151">
        <v>65</v>
      </c>
      <c r="AF176" s="152" t="s">
        <v>95</v>
      </c>
      <c r="AG176" s="153"/>
      <c r="AH176" s="151">
        <v>45</v>
      </c>
      <c r="AI176" s="154" t="s">
        <v>95</v>
      </c>
      <c r="AJ176" s="154"/>
      <c r="AK176" s="178">
        <f t="shared" si="44"/>
        <v>55</v>
      </c>
      <c r="AL176" s="239">
        <v>30</v>
      </c>
      <c r="AM176" s="239" t="s">
        <v>83</v>
      </c>
      <c r="AN176" s="239"/>
      <c r="AO176" s="239">
        <v>60</v>
      </c>
      <c r="AP176" s="239" t="s">
        <v>65</v>
      </c>
      <c r="AQ176" s="239" t="s">
        <v>835</v>
      </c>
      <c r="AR176" s="128">
        <f t="shared" si="45"/>
        <v>45</v>
      </c>
      <c r="AS176" s="90">
        <v>20</v>
      </c>
      <c r="AT176" s="90" t="s">
        <v>68</v>
      </c>
      <c r="AU176" s="90"/>
      <c r="AV176" s="90">
        <v>20</v>
      </c>
      <c r="AW176" s="90" t="s">
        <v>68</v>
      </c>
      <c r="AX176" s="90"/>
      <c r="AY176" s="136">
        <f t="shared" si="57"/>
        <v>15</v>
      </c>
      <c r="AZ176" s="207">
        <v>51</v>
      </c>
      <c r="BA176" s="208">
        <v>15</v>
      </c>
      <c r="BB176" s="208">
        <v>50</v>
      </c>
      <c r="BC176" s="208"/>
      <c r="BD176" s="208" t="s">
        <v>71</v>
      </c>
      <c r="BE176" s="208"/>
      <c r="BF176" s="207">
        <v>52</v>
      </c>
      <c r="BG176" s="208">
        <v>15</v>
      </c>
      <c r="BH176" s="208">
        <v>40</v>
      </c>
      <c r="BI176" s="208"/>
      <c r="BJ176" s="208" t="s">
        <v>71</v>
      </c>
      <c r="BK176" s="208"/>
      <c r="BL176" s="218">
        <f t="shared" si="46"/>
        <v>45</v>
      </c>
      <c r="BM176" s="242">
        <v>47</v>
      </c>
      <c r="BN176" s="242">
        <v>60</v>
      </c>
      <c r="BO176" s="242" t="s">
        <v>68</v>
      </c>
      <c r="BP176" s="242" t="s">
        <v>71</v>
      </c>
      <c r="BQ176" s="242">
        <v>77</v>
      </c>
      <c r="BR176" s="242">
        <v>60</v>
      </c>
      <c r="BS176" s="242"/>
      <c r="BT176" s="242">
        <v>48</v>
      </c>
      <c r="BU176" s="242">
        <v>5</v>
      </c>
      <c r="BV176" s="242" t="s">
        <v>68</v>
      </c>
      <c r="BW176" s="242" t="s">
        <v>71</v>
      </c>
      <c r="BX176" s="242">
        <v>79</v>
      </c>
      <c r="BY176" s="242">
        <v>52</v>
      </c>
      <c r="BZ176" s="242"/>
      <c r="CA176" s="295">
        <f t="shared" si="47"/>
        <v>32.5</v>
      </c>
      <c r="CB176" s="168">
        <v>5</v>
      </c>
      <c r="CC176" s="168">
        <v>5</v>
      </c>
      <c r="CD176" s="90">
        <v>5</v>
      </c>
      <c r="CE176" s="90">
        <v>0</v>
      </c>
      <c r="CF176" s="90">
        <v>0</v>
      </c>
      <c r="CG176" s="90">
        <v>0</v>
      </c>
      <c r="CH176" s="168" t="s">
        <v>89</v>
      </c>
      <c r="CI176" s="168" t="s">
        <v>70</v>
      </c>
      <c r="CJ176" s="168">
        <v>20</v>
      </c>
      <c r="CK176" s="168" t="s">
        <v>70</v>
      </c>
      <c r="CL176" s="89">
        <f t="shared" ref="CL176:CL181" si="59">AVERAGE(CH176,CJ176)</f>
        <v>20</v>
      </c>
      <c r="CM176" s="179">
        <v>0</v>
      </c>
      <c r="CN176" s="177" t="s">
        <v>71</v>
      </c>
      <c r="CO176" s="177">
        <v>57</v>
      </c>
      <c r="CP176" s="177"/>
      <c r="CQ176" s="179">
        <v>10</v>
      </c>
      <c r="CR176" s="177" t="s">
        <v>71</v>
      </c>
      <c r="CS176" s="177">
        <v>50</v>
      </c>
      <c r="CT176" s="177"/>
      <c r="CU176" s="89">
        <f t="shared" si="53"/>
        <v>5</v>
      </c>
      <c r="CV176" s="199" t="s">
        <v>794</v>
      </c>
      <c r="CW176" s="200">
        <v>0</v>
      </c>
      <c r="CX176" s="200" t="s">
        <v>769</v>
      </c>
      <c r="CY176" s="200">
        <v>45</v>
      </c>
      <c r="CZ176" s="199" t="s">
        <v>783</v>
      </c>
      <c r="DA176" s="201"/>
      <c r="DB176" s="199" t="s">
        <v>794</v>
      </c>
      <c r="DC176" s="200">
        <v>0</v>
      </c>
      <c r="DD176" s="200" t="s">
        <v>769</v>
      </c>
      <c r="DE176" s="200">
        <v>33</v>
      </c>
      <c r="DF176" s="199" t="s">
        <v>770</v>
      </c>
      <c r="DG176" s="201" t="s">
        <v>779</v>
      </c>
      <c r="DH176" s="89">
        <f t="shared" si="49"/>
        <v>0</v>
      </c>
      <c r="DI176" s="241">
        <v>44393</v>
      </c>
      <c r="DJ176" s="242">
        <v>10</v>
      </c>
      <c r="DK176" s="242" t="s">
        <v>769</v>
      </c>
      <c r="DL176" s="242">
        <v>62</v>
      </c>
      <c r="DM176" s="243"/>
      <c r="DN176" s="241">
        <v>44393</v>
      </c>
      <c r="DO176" s="242">
        <v>40</v>
      </c>
      <c r="DP176" s="242" t="s">
        <v>769</v>
      </c>
      <c r="DQ176" s="242">
        <v>52</v>
      </c>
      <c r="DR176" s="128" t="s">
        <v>841</v>
      </c>
      <c r="DS176" s="89">
        <f t="shared" si="55"/>
        <v>25</v>
      </c>
      <c r="DT176" s="180">
        <f t="shared" si="50"/>
        <v>30.76923076923077</v>
      </c>
    </row>
    <row r="177" spans="1:124" ht="15.75" customHeight="1" x14ac:dyDescent="0.35">
      <c r="B177">
        <v>706</v>
      </c>
      <c r="C177" s="165">
        <v>706</v>
      </c>
      <c r="D177" s="146" t="s">
        <v>483</v>
      </c>
      <c r="E177" s="129" t="s">
        <v>73</v>
      </c>
      <c r="F177" s="130" t="s">
        <v>454</v>
      </c>
      <c r="G177" s="90">
        <v>55</v>
      </c>
      <c r="H177" s="90" t="s">
        <v>68</v>
      </c>
      <c r="I177" s="89" t="s">
        <v>134</v>
      </c>
      <c r="J177" s="90">
        <v>1</v>
      </c>
      <c r="K177" s="90" t="s">
        <v>63</v>
      </c>
      <c r="L177" s="89"/>
      <c r="M177" s="175">
        <v>15</v>
      </c>
      <c r="N177" s="174" t="s">
        <v>83</v>
      </c>
      <c r="O177" s="169"/>
      <c r="P177" s="136">
        <v>8</v>
      </c>
      <c r="Q177" s="176">
        <v>20</v>
      </c>
      <c r="R177" s="176" t="s">
        <v>69</v>
      </c>
      <c r="S177" s="177"/>
      <c r="T177" s="176">
        <v>30</v>
      </c>
      <c r="U177" s="176" t="s">
        <v>69</v>
      </c>
      <c r="V177" s="177"/>
      <c r="W177" s="136">
        <f t="shared" si="33"/>
        <v>25</v>
      </c>
      <c r="X177" s="89">
        <v>1</v>
      </c>
      <c r="Y177" s="89" t="s">
        <v>63</v>
      </c>
      <c r="Z177" s="89"/>
      <c r="AA177" s="89">
        <v>5</v>
      </c>
      <c r="AB177" s="89" t="s">
        <v>63</v>
      </c>
      <c r="AC177" s="89"/>
      <c r="AD177" s="136">
        <f t="shared" si="51"/>
        <v>3</v>
      </c>
      <c r="AE177" s="151">
        <v>12</v>
      </c>
      <c r="AF177" s="152" t="s">
        <v>69</v>
      </c>
      <c r="AG177" s="153"/>
      <c r="AH177" s="151">
        <v>5</v>
      </c>
      <c r="AI177" s="154" t="s">
        <v>69</v>
      </c>
      <c r="AJ177" s="154"/>
      <c r="AK177" s="178">
        <f t="shared" si="44"/>
        <v>8.5</v>
      </c>
      <c r="AL177" s="239">
        <v>40</v>
      </c>
      <c r="AM177" s="239" t="s">
        <v>83</v>
      </c>
      <c r="AN177" s="239"/>
      <c r="AO177" s="239">
        <v>40</v>
      </c>
      <c r="AP177" s="239" t="s">
        <v>83</v>
      </c>
      <c r="AQ177" s="239"/>
      <c r="AR177" s="128">
        <f t="shared" si="45"/>
        <v>40</v>
      </c>
      <c r="AS177" s="90">
        <v>10</v>
      </c>
      <c r="AT177" s="90" t="s">
        <v>68</v>
      </c>
      <c r="AU177" s="90"/>
      <c r="AV177" s="90">
        <v>20</v>
      </c>
      <c r="AW177" s="90" t="s">
        <v>83</v>
      </c>
      <c r="AX177" s="90"/>
      <c r="AY177" s="136">
        <f t="shared" si="57"/>
        <v>20</v>
      </c>
      <c r="AZ177" s="207">
        <v>55</v>
      </c>
      <c r="BA177" s="208">
        <v>100</v>
      </c>
      <c r="BB177" s="208">
        <v>100</v>
      </c>
      <c r="BC177" s="208"/>
      <c r="BD177" s="208" t="s">
        <v>71</v>
      </c>
      <c r="BE177" s="208"/>
      <c r="BF177" s="207">
        <v>56</v>
      </c>
      <c r="BG177" s="208">
        <v>40</v>
      </c>
      <c r="BH177" s="208">
        <v>70</v>
      </c>
      <c r="BI177" s="208"/>
      <c r="BJ177" s="208" t="s">
        <v>71</v>
      </c>
      <c r="BK177" s="208"/>
      <c r="BL177" s="218">
        <f t="shared" si="46"/>
        <v>85</v>
      </c>
      <c r="BM177" s="242">
        <v>50</v>
      </c>
      <c r="BN177" s="242">
        <v>30</v>
      </c>
      <c r="BO177" s="242" t="s">
        <v>68</v>
      </c>
      <c r="BP177" s="242" t="s">
        <v>71</v>
      </c>
      <c r="BQ177" s="242" t="s">
        <v>66</v>
      </c>
      <c r="BR177" s="242">
        <v>50</v>
      </c>
      <c r="BS177" s="242"/>
      <c r="BT177" s="242">
        <v>50</v>
      </c>
      <c r="BU177" s="242" t="s">
        <v>946</v>
      </c>
      <c r="BV177" s="242"/>
      <c r="BW177" s="242" t="s">
        <v>71</v>
      </c>
      <c r="BX177" s="242">
        <v>78</v>
      </c>
      <c r="BY177" s="242">
        <v>66</v>
      </c>
      <c r="BZ177" s="242"/>
      <c r="CA177" s="295">
        <f t="shared" si="47"/>
        <v>30</v>
      </c>
      <c r="CB177" s="168">
        <v>40</v>
      </c>
      <c r="CC177" s="168">
        <v>60</v>
      </c>
      <c r="CD177" s="90">
        <v>50</v>
      </c>
      <c r="CE177" s="90">
        <v>2</v>
      </c>
      <c r="CF177" s="90">
        <v>5</v>
      </c>
      <c r="CG177" s="90">
        <v>3.5</v>
      </c>
      <c r="CH177" s="168" t="s">
        <v>89</v>
      </c>
      <c r="CI177" s="168" t="s">
        <v>123</v>
      </c>
      <c r="CJ177" s="90">
        <v>50</v>
      </c>
      <c r="CK177" s="168" t="s">
        <v>70</v>
      </c>
      <c r="CL177" s="89">
        <f t="shared" si="59"/>
        <v>50</v>
      </c>
      <c r="CM177" s="179">
        <v>50</v>
      </c>
      <c r="CN177" s="177" t="s">
        <v>71</v>
      </c>
      <c r="CO177" s="177">
        <v>60</v>
      </c>
      <c r="CP177" s="177"/>
      <c r="CQ177" s="179">
        <v>10</v>
      </c>
      <c r="CR177" s="177" t="s">
        <v>71</v>
      </c>
      <c r="CS177" s="177">
        <v>49</v>
      </c>
      <c r="CT177" s="177"/>
      <c r="CU177" s="89">
        <f t="shared" si="53"/>
        <v>30</v>
      </c>
      <c r="CV177" s="199" t="s">
        <v>776</v>
      </c>
      <c r="CW177" s="200">
        <v>10</v>
      </c>
      <c r="CX177" s="200" t="s">
        <v>769</v>
      </c>
      <c r="CY177" s="200">
        <v>35</v>
      </c>
      <c r="CZ177" s="199" t="s">
        <v>770</v>
      </c>
      <c r="DA177" s="201" t="s">
        <v>779</v>
      </c>
      <c r="DB177" s="199" t="s">
        <v>777</v>
      </c>
      <c r="DC177" s="200">
        <v>10</v>
      </c>
      <c r="DD177" s="200" t="s">
        <v>769</v>
      </c>
      <c r="DE177" s="200">
        <v>32</v>
      </c>
      <c r="DF177" s="199">
        <v>43930</v>
      </c>
      <c r="DG177" s="203"/>
      <c r="DH177" s="89">
        <f t="shared" si="49"/>
        <v>10</v>
      </c>
      <c r="DI177" s="241">
        <v>44407</v>
      </c>
      <c r="DJ177" s="242">
        <v>60</v>
      </c>
      <c r="DK177" s="242" t="s">
        <v>769</v>
      </c>
      <c r="DL177" s="242">
        <v>59</v>
      </c>
      <c r="DM177" s="243" t="s">
        <v>841</v>
      </c>
      <c r="DN177" s="241">
        <v>44405</v>
      </c>
      <c r="DO177" s="242">
        <v>80</v>
      </c>
      <c r="DP177" s="242" t="s">
        <v>769</v>
      </c>
      <c r="DQ177" s="242">
        <v>62</v>
      </c>
      <c r="DR177" s="128"/>
      <c r="DS177" s="89">
        <f t="shared" si="55"/>
        <v>70</v>
      </c>
      <c r="DT177" s="180">
        <f t="shared" si="50"/>
        <v>34.520000000000003</v>
      </c>
    </row>
    <row r="178" spans="1:124" ht="15.75" customHeight="1" x14ac:dyDescent="0.35">
      <c r="B178">
        <v>707</v>
      </c>
      <c r="C178" s="165">
        <v>707</v>
      </c>
      <c r="D178" s="146" t="s">
        <v>484</v>
      </c>
      <c r="E178" s="129" t="s">
        <v>73</v>
      </c>
      <c r="F178" s="130" t="s">
        <v>454</v>
      </c>
      <c r="G178" s="90">
        <v>55</v>
      </c>
      <c r="H178" s="90" t="s">
        <v>68</v>
      </c>
      <c r="I178" s="89" t="s">
        <v>99</v>
      </c>
      <c r="J178" s="90">
        <v>20</v>
      </c>
      <c r="K178" s="90" t="s">
        <v>83</v>
      </c>
      <c r="L178" s="89"/>
      <c r="M178" s="175">
        <v>15</v>
      </c>
      <c r="N178" s="174" t="s">
        <v>83</v>
      </c>
      <c r="O178" s="169"/>
      <c r="P178" s="136">
        <v>17.5</v>
      </c>
      <c r="Q178" s="176">
        <v>60</v>
      </c>
      <c r="R178" s="176" t="s">
        <v>95</v>
      </c>
      <c r="S178" s="177"/>
      <c r="T178" s="176">
        <v>70</v>
      </c>
      <c r="U178" s="176" t="s">
        <v>95</v>
      </c>
      <c r="V178" s="177"/>
      <c r="W178" s="136">
        <f t="shared" si="33"/>
        <v>65</v>
      </c>
      <c r="X178" s="89">
        <v>55</v>
      </c>
      <c r="Y178" s="89" t="s">
        <v>83</v>
      </c>
      <c r="Z178" s="89"/>
      <c r="AA178" s="89">
        <v>65</v>
      </c>
      <c r="AB178" s="89" t="s">
        <v>65</v>
      </c>
      <c r="AC178" s="89"/>
      <c r="AD178" s="136">
        <f t="shared" si="51"/>
        <v>60</v>
      </c>
      <c r="AE178" s="151">
        <v>30</v>
      </c>
      <c r="AF178" s="152" t="s">
        <v>68</v>
      </c>
      <c r="AG178" s="153"/>
      <c r="AH178" s="151">
        <v>35</v>
      </c>
      <c r="AI178" s="154" t="s">
        <v>68</v>
      </c>
      <c r="AJ178" s="154"/>
      <c r="AK178" s="178">
        <f t="shared" si="44"/>
        <v>32.5</v>
      </c>
      <c r="AL178" s="239">
        <v>65</v>
      </c>
      <c r="AM178" s="239" t="s">
        <v>65</v>
      </c>
      <c r="AN178" s="239"/>
      <c r="AO178" s="239">
        <v>45</v>
      </c>
      <c r="AP178" s="239" t="s">
        <v>68</v>
      </c>
      <c r="AQ178" s="239"/>
      <c r="AR178" s="128">
        <f t="shared" si="45"/>
        <v>55</v>
      </c>
      <c r="AS178" s="90">
        <v>20</v>
      </c>
      <c r="AT178" s="90" t="s">
        <v>68</v>
      </c>
      <c r="AU178" s="90"/>
      <c r="AV178" s="90">
        <v>10</v>
      </c>
      <c r="AW178" s="90" t="s">
        <v>69</v>
      </c>
      <c r="AX178" s="90"/>
      <c r="AY178" s="136">
        <f t="shared" si="57"/>
        <v>25</v>
      </c>
      <c r="AZ178" s="207">
        <v>52</v>
      </c>
      <c r="BA178" s="208">
        <v>75</v>
      </c>
      <c r="BB178" s="208">
        <v>80</v>
      </c>
      <c r="BC178" s="208"/>
      <c r="BD178" s="208" t="s">
        <v>106</v>
      </c>
      <c r="BE178" s="208"/>
      <c r="BF178" s="207">
        <v>54</v>
      </c>
      <c r="BG178" s="208">
        <v>90</v>
      </c>
      <c r="BH178" s="208">
        <v>90</v>
      </c>
      <c r="BI178" s="208"/>
      <c r="BJ178" s="208" t="s">
        <v>106</v>
      </c>
      <c r="BK178" s="208"/>
      <c r="BL178" s="218">
        <f t="shared" si="46"/>
        <v>85</v>
      </c>
      <c r="BM178" s="242">
        <v>49</v>
      </c>
      <c r="BN178" s="242">
        <v>30</v>
      </c>
      <c r="BO178" s="242" t="s">
        <v>68</v>
      </c>
      <c r="BP178" s="242" t="s">
        <v>106</v>
      </c>
      <c r="BQ178" s="242">
        <v>81</v>
      </c>
      <c r="BR178" s="242">
        <v>69</v>
      </c>
      <c r="BS178" s="242"/>
      <c r="BT178" s="242">
        <v>47</v>
      </c>
      <c r="BU178" s="242">
        <v>30</v>
      </c>
      <c r="BV178" s="242" t="s">
        <v>68</v>
      </c>
      <c r="BW178" s="242" t="s">
        <v>71</v>
      </c>
      <c r="BX178" s="242">
        <v>79</v>
      </c>
      <c r="BY178" s="242">
        <v>50</v>
      </c>
      <c r="BZ178" s="242"/>
      <c r="CA178" s="295">
        <f t="shared" si="47"/>
        <v>30</v>
      </c>
      <c r="CB178" s="168">
        <v>70</v>
      </c>
      <c r="CC178" s="168">
        <v>80</v>
      </c>
      <c r="CD178" s="90">
        <v>75</v>
      </c>
      <c r="CE178" s="90">
        <v>6</v>
      </c>
      <c r="CF178" s="90">
        <v>6</v>
      </c>
      <c r="CG178" s="90">
        <v>6</v>
      </c>
      <c r="CH178" s="168">
        <v>20</v>
      </c>
      <c r="CI178" s="168" t="s">
        <v>105</v>
      </c>
      <c r="CJ178" s="90">
        <v>20</v>
      </c>
      <c r="CK178" s="168" t="s">
        <v>105</v>
      </c>
      <c r="CL178" s="89">
        <f t="shared" si="59"/>
        <v>20</v>
      </c>
      <c r="CM178" s="179">
        <v>60</v>
      </c>
      <c r="CN178" s="177" t="s">
        <v>106</v>
      </c>
      <c r="CO178" s="177">
        <v>53</v>
      </c>
      <c r="CP178" s="177"/>
      <c r="CQ178" s="179">
        <v>50</v>
      </c>
      <c r="CR178" s="177" t="s">
        <v>106</v>
      </c>
      <c r="CS178" s="177">
        <v>53</v>
      </c>
      <c r="CT178" s="177"/>
      <c r="CU178" s="89">
        <f t="shared" si="53"/>
        <v>55</v>
      </c>
      <c r="CV178" s="199" t="s">
        <v>782</v>
      </c>
      <c r="CW178" s="200">
        <v>10</v>
      </c>
      <c r="CX178" s="200" t="s">
        <v>67</v>
      </c>
      <c r="CY178" s="200">
        <v>44</v>
      </c>
      <c r="CZ178" s="199">
        <v>43930</v>
      </c>
      <c r="DA178" s="201"/>
      <c r="DB178" s="199" t="s">
        <v>782</v>
      </c>
      <c r="DC178" s="200">
        <v>30</v>
      </c>
      <c r="DD178" s="200" t="s">
        <v>67</v>
      </c>
      <c r="DE178" s="200">
        <v>42</v>
      </c>
      <c r="DF178" s="199" t="s">
        <v>783</v>
      </c>
      <c r="DG178" s="203"/>
      <c r="DH178" s="89">
        <f t="shared" si="49"/>
        <v>20</v>
      </c>
      <c r="DI178" s="241">
        <v>44398</v>
      </c>
      <c r="DJ178" s="242">
        <v>40</v>
      </c>
      <c r="DK178" s="242" t="s">
        <v>67</v>
      </c>
      <c r="DL178" s="242">
        <v>49</v>
      </c>
      <c r="DM178" s="243" t="s">
        <v>841</v>
      </c>
      <c r="DN178" s="241">
        <v>44396</v>
      </c>
      <c r="DO178" s="242">
        <v>60</v>
      </c>
      <c r="DP178" s="242" t="s">
        <v>67</v>
      </c>
      <c r="DQ178" s="242">
        <v>74</v>
      </c>
      <c r="DR178" s="128" t="s">
        <v>841</v>
      </c>
      <c r="DS178" s="89">
        <f t="shared" si="55"/>
        <v>50</v>
      </c>
      <c r="DT178" s="180">
        <f t="shared" si="50"/>
        <v>45.111111111111114</v>
      </c>
    </row>
    <row r="179" spans="1:124" ht="15.75" customHeight="1" x14ac:dyDescent="0.35">
      <c r="A179" t="s">
        <v>81</v>
      </c>
      <c r="B179">
        <v>708</v>
      </c>
      <c r="C179" s="165">
        <v>708</v>
      </c>
      <c r="D179" s="146" t="s">
        <v>485</v>
      </c>
      <c r="E179" s="129" t="s">
        <v>73</v>
      </c>
      <c r="F179" s="130" t="s">
        <v>454</v>
      </c>
      <c r="G179" s="90">
        <v>55</v>
      </c>
      <c r="H179" s="90" t="s">
        <v>68</v>
      </c>
      <c r="I179" s="89" t="s">
        <v>378</v>
      </c>
      <c r="J179" s="90">
        <v>20</v>
      </c>
      <c r="K179" s="90" t="s">
        <v>83</v>
      </c>
      <c r="L179" s="89"/>
      <c r="M179" s="175">
        <v>20</v>
      </c>
      <c r="N179" s="174" t="s">
        <v>83</v>
      </c>
      <c r="O179" s="169"/>
      <c r="P179" s="136">
        <v>20</v>
      </c>
      <c r="Q179" s="176">
        <v>65</v>
      </c>
      <c r="R179" s="176" t="s">
        <v>95</v>
      </c>
      <c r="S179" s="177"/>
      <c r="T179" s="176">
        <v>60</v>
      </c>
      <c r="U179" s="176" t="s">
        <v>95</v>
      </c>
      <c r="V179" s="177"/>
      <c r="W179" s="136">
        <f t="shared" si="33"/>
        <v>62.5</v>
      </c>
      <c r="X179" s="89">
        <v>35</v>
      </c>
      <c r="Y179" s="89" t="s">
        <v>68</v>
      </c>
      <c r="Z179" s="89"/>
      <c r="AA179" s="181">
        <v>40</v>
      </c>
      <c r="AB179" s="89" t="s">
        <v>83</v>
      </c>
      <c r="AC179" s="89"/>
      <c r="AD179" s="136">
        <f t="shared" si="51"/>
        <v>37.5</v>
      </c>
      <c r="AE179" s="93"/>
      <c r="AF179" s="93"/>
      <c r="AG179" s="93"/>
      <c r="AH179" s="93"/>
      <c r="AI179" s="93"/>
      <c r="AJ179" s="93"/>
      <c r="AK179" s="178"/>
      <c r="AL179" s="128"/>
      <c r="AM179" s="128"/>
      <c r="AN179" s="128"/>
      <c r="AO179" s="128"/>
      <c r="AP179" s="128"/>
      <c r="AQ179" s="128"/>
      <c r="AR179" s="128"/>
      <c r="AS179" s="90">
        <v>40</v>
      </c>
      <c r="AT179" s="90" t="s">
        <v>83</v>
      </c>
      <c r="AU179" s="90"/>
      <c r="AV179" s="90">
        <v>20</v>
      </c>
      <c r="AW179" s="90" t="s">
        <v>83</v>
      </c>
      <c r="AX179" s="90"/>
      <c r="AY179" s="136">
        <f t="shared" si="57"/>
        <v>15</v>
      </c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218"/>
      <c r="BM179" s="248"/>
      <c r="BN179" s="248"/>
      <c r="BO179" s="248"/>
      <c r="BP179" s="248"/>
      <c r="BQ179" s="248"/>
      <c r="BR179" s="248"/>
      <c r="BS179" s="248"/>
      <c r="BT179" s="248"/>
      <c r="BU179" s="248"/>
      <c r="BV179" s="248"/>
      <c r="BW179" s="248"/>
      <c r="BX179" s="248"/>
      <c r="BY179" s="248"/>
      <c r="BZ179" s="248"/>
      <c r="CA179" s="295"/>
      <c r="CB179" s="168">
        <v>80</v>
      </c>
      <c r="CC179" s="168">
        <v>80</v>
      </c>
      <c r="CD179" s="90">
        <v>80</v>
      </c>
      <c r="CE179" s="90">
        <v>6</v>
      </c>
      <c r="CF179" s="90">
        <v>6</v>
      </c>
      <c r="CG179" s="90">
        <v>6</v>
      </c>
      <c r="CH179" s="168">
        <v>30</v>
      </c>
      <c r="CI179" s="168" t="s">
        <v>105</v>
      </c>
      <c r="CJ179" s="90">
        <v>40</v>
      </c>
      <c r="CK179" s="168" t="s">
        <v>105</v>
      </c>
      <c r="CL179" s="89">
        <f t="shared" si="59"/>
        <v>35</v>
      </c>
      <c r="CM179" s="179" t="s">
        <v>131</v>
      </c>
      <c r="CN179" s="177" t="s">
        <v>131</v>
      </c>
      <c r="CO179" s="177">
        <v>52</v>
      </c>
      <c r="CP179" s="177" t="s">
        <v>486</v>
      </c>
      <c r="CQ179" s="179" t="s">
        <v>131</v>
      </c>
      <c r="CR179" s="177" t="s">
        <v>71</v>
      </c>
      <c r="CS179" s="177" t="s">
        <v>131</v>
      </c>
      <c r="CT179" s="177" t="s">
        <v>487</v>
      </c>
      <c r="CU179" s="89"/>
      <c r="CV179" s="93"/>
      <c r="CW179" s="93"/>
      <c r="CX179" s="93"/>
      <c r="CY179" s="93"/>
      <c r="CZ179" s="93"/>
      <c r="DA179" s="93"/>
      <c r="DB179" s="93"/>
      <c r="DC179" s="93"/>
      <c r="DD179" s="93"/>
      <c r="DE179" s="93"/>
      <c r="DF179" s="93"/>
      <c r="DG179" s="93"/>
      <c r="DH179" s="89"/>
      <c r="DI179" s="93"/>
      <c r="DJ179" s="93"/>
      <c r="DK179" s="93"/>
      <c r="DL179" s="93"/>
      <c r="DM179" s="93"/>
      <c r="DN179" s="93"/>
      <c r="DO179" s="93"/>
      <c r="DP179" s="93"/>
      <c r="DQ179" s="93"/>
      <c r="DR179" s="93"/>
      <c r="DS179" s="89"/>
      <c r="DT179" s="180">
        <f t="shared" si="50"/>
        <v>45</v>
      </c>
    </row>
    <row r="180" spans="1:124" ht="15.75" customHeight="1" x14ac:dyDescent="0.35">
      <c r="B180">
        <v>709</v>
      </c>
      <c r="C180" s="165">
        <v>709</v>
      </c>
      <c r="D180" s="146" t="s">
        <v>488</v>
      </c>
      <c r="E180" s="129" t="s">
        <v>73</v>
      </c>
      <c r="F180" s="130" t="s">
        <v>454</v>
      </c>
      <c r="G180" s="90"/>
      <c r="H180" s="90"/>
      <c r="I180" s="89" t="s">
        <v>122</v>
      </c>
      <c r="J180" s="90">
        <v>80</v>
      </c>
      <c r="K180" s="174" t="s">
        <v>95</v>
      </c>
      <c r="L180" s="169"/>
      <c r="M180" s="175">
        <v>60</v>
      </c>
      <c r="N180" s="174" t="s">
        <v>68</v>
      </c>
      <c r="O180" s="169"/>
      <c r="P180" s="136">
        <v>70</v>
      </c>
      <c r="Q180" s="176">
        <v>70</v>
      </c>
      <c r="R180" s="176" t="s">
        <v>95</v>
      </c>
      <c r="S180" s="177"/>
      <c r="T180" s="176">
        <v>70</v>
      </c>
      <c r="U180" s="176" t="s">
        <v>95</v>
      </c>
      <c r="V180" s="177"/>
      <c r="W180" s="136">
        <f t="shared" si="33"/>
        <v>70</v>
      </c>
      <c r="X180" s="89">
        <v>80</v>
      </c>
      <c r="Y180" s="89" t="s">
        <v>95</v>
      </c>
      <c r="Z180" s="89"/>
      <c r="AA180" s="89">
        <v>70</v>
      </c>
      <c r="AB180" s="89" t="s">
        <v>95</v>
      </c>
      <c r="AC180" s="89"/>
      <c r="AD180" s="136">
        <f t="shared" si="51"/>
        <v>75</v>
      </c>
      <c r="AE180" s="151">
        <v>75</v>
      </c>
      <c r="AF180" s="155" t="s">
        <v>95</v>
      </c>
      <c r="AG180" s="153"/>
      <c r="AH180" s="151">
        <v>85</v>
      </c>
      <c r="AI180" s="152" t="s">
        <v>95</v>
      </c>
      <c r="AJ180" s="152"/>
      <c r="AK180" s="178">
        <f t="shared" si="44"/>
        <v>80</v>
      </c>
      <c r="AL180" s="239">
        <v>20</v>
      </c>
      <c r="AM180" s="239" t="s">
        <v>83</v>
      </c>
      <c r="AN180" s="239" t="s">
        <v>835</v>
      </c>
      <c r="AO180" s="239">
        <v>35</v>
      </c>
      <c r="AP180" s="239" t="s">
        <v>83</v>
      </c>
      <c r="AQ180" s="239"/>
      <c r="AR180" s="128">
        <f t="shared" si="45"/>
        <v>27.5</v>
      </c>
      <c r="AS180" s="90">
        <v>10</v>
      </c>
      <c r="AT180" s="90" t="s">
        <v>68</v>
      </c>
      <c r="AU180" s="90"/>
      <c r="AV180" s="90">
        <v>20</v>
      </c>
      <c r="AW180" s="90" t="s">
        <v>83</v>
      </c>
      <c r="AX180" s="90"/>
      <c r="AY180" s="136">
        <f t="shared" si="57"/>
        <v>20</v>
      </c>
      <c r="AZ180" s="207">
        <v>52</v>
      </c>
      <c r="BA180" s="208">
        <v>100</v>
      </c>
      <c r="BB180" s="208">
        <v>100</v>
      </c>
      <c r="BC180" s="208"/>
      <c r="BD180" s="208" t="s">
        <v>106</v>
      </c>
      <c r="BE180" s="208" t="s">
        <v>811</v>
      </c>
      <c r="BF180" s="207">
        <v>52</v>
      </c>
      <c r="BG180" s="208">
        <v>90</v>
      </c>
      <c r="BH180" s="208">
        <v>95</v>
      </c>
      <c r="BI180" s="208"/>
      <c r="BJ180" s="208" t="s">
        <v>106</v>
      </c>
      <c r="BK180" s="208"/>
      <c r="BL180" s="218">
        <f t="shared" si="46"/>
        <v>97.5</v>
      </c>
      <c r="BM180" s="242">
        <v>48</v>
      </c>
      <c r="BN180" s="242">
        <v>10</v>
      </c>
      <c r="BO180" s="242" t="s">
        <v>68</v>
      </c>
      <c r="BP180" s="242" t="s">
        <v>948</v>
      </c>
      <c r="BQ180" s="242">
        <v>78</v>
      </c>
      <c r="BR180" s="242">
        <v>62</v>
      </c>
      <c r="BS180" s="242"/>
      <c r="BT180" s="242">
        <v>52</v>
      </c>
      <c r="BU180" s="242">
        <v>10</v>
      </c>
      <c r="BV180" s="242" t="s">
        <v>68</v>
      </c>
      <c r="BW180" s="242" t="s">
        <v>71</v>
      </c>
      <c r="BX180" s="242">
        <v>76</v>
      </c>
      <c r="BY180" s="242">
        <v>56</v>
      </c>
      <c r="BZ180" s="242"/>
      <c r="CA180" s="295">
        <f t="shared" si="47"/>
        <v>10</v>
      </c>
      <c r="CB180" s="168">
        <v>50</v>
      </c>
      <c r="CC180" s="168">
        <v>80</v>
      </c>
      <c r="CD180" s="90">
        <v>65</v>
      </c>
      <c r="CE180" s="90">
        <v>6</v>
      </c>
      <c r="CF180" s="90">
        <v>6</v>
      </c>
      <c r="CG180" s="90">
        <v>6</v>
      </c>
      <c r="CH180" s="168" t="s">
        <v>89</v>
      </c>
      <c r="CI180" s="168" t="s">
        <v>105</v>
      </c>
      <c r="CJ180" s="168">
        <v>60</v>
      </c>
      <c r="CK180" s="168" t="s">
        <v>105</v>
      </c>
      <c r="CL180" s="89">
        <f t="shared" si="59"/>
        <v>60</v>
      </c>
      <c r="CM180" s="179">
        <v>30</v>
      </c>
      <c r="CN180" s="177" t="s">
        <v>106</v>
      </c>
      <c r="CO180" s="177" t="s">
        <v>489</v>
      </c>
      <c r="CP180" s="177" t="s">
        <v>97</v>
      </c>
      <c r="CQ180" s="179">
        <v>60</v>
      </c>
      <c r="CR180" s="177" t="s">
        <v>106</v>
      </c>
      <c r="CS180" s="177">
        <v>52</v>
      </c>
      <c r="CT180" s="177"/>
      <c r="CU180" s="89">
        <f t="shared" ref="CU180:CU228" si="60">AVERAGE(CM180,CQ180)</f>
        <v>45</v>
      </c>
      <c r="CV180" s="199" t="s">
        <v>777</v>
      </c>
      <c r="CW180" s="200">
        <v>0</v>
      </c>
      <c r="CX180" s="200" t="s">
        <v>67</v>
      </c>
      <c r="CY180" s="200">
        <v>29</v>
      </c>
      <c r="CZ180" s="199" t="s">
        <v>770</v>
      </c>
      <c r="DA180" s="201"/>
      <c r="DB180" s="199" t="s">
        <v>782</v>
      </c>
      <c r="DC180" s="200">
        <v>30</v>
      </c>
      <c r="DD180" s="200" t="s">
        <v>67</v>
      </c>
      <c r="DE180" s="200">
        <v>37</v>
      </c>
      <c r="DF180" s="199">
        <v>43930</v>
      </c>
      <c r="DG180" s="203"/>
      <c r="DH180" s="89">
        <f t="shared" si="49"/>
        <v>15</v>
      </c>
      <c r="DI180" s="241">
        <v>44403</v>
      </c>
      <c r="DJ180" s="242">
        <v>70</v>
      </c>
      <c r="DK180" s="242" t="s">
        <v>67</v>
      </c>
      <c r="DL180" s="242">
        <v>57</v>
      </c>
      <c r="DM180" s="243" t="s">
        <v>841</v>
      </c>
      <c r="DN180" s="241">
        <v>44396</v>
      </c>
      <c r="DO180" s="242">
        <v>80</v>
      </c>
      <c r="DP180" s="242" t="s">
        <v>67</v>
      </c>
      <c r="DQ180" s="242">
        <v>67</v>
      </c>
      <c r="DR180" s="128" t="s">
        <v>841</v>
      </c>
      <c r="DS180" s="89">
        <f t="shared" si="55"/>
        <v>75</v>
      </c>
      <c r="DT180" s="180">
        <f t="shared" si="50"/>
        <v>53.68</v>
      </c>
    </row>
    <row r="181" spans="1:124" ht="15.75" customHeight="1" x14ac:dyDescent="0.35">
      <c r="B181">
        <v>710</v>
      </c>
      <c r="C181" s="165">
        <v>710</v>
      </c>
      <c r="D181" s="146" t="s">
        <v>490</v>
      </c>
      <c r="E181" s="129" t="s">
        <v>73</v>
      </c>
      <c r="F181" s="130" t="s">
        <v>454</v>
      </c>
      <c r="G181" s="90">
        <v>20</v>
      </c>
      <c r="H181" s="90" t="s">
        <v>83</v>
      </c>
      <c r="I181" s="89" t="s">
        <v>172</v>
      </c>
      <c r="J181" s="90">
        <v>10</v>
      </c>
      <c r="K181" s="90" t="s">
        <v>69</v>
      </c>
      <c r="L181" s="89"/>
      <c r="M181" s="175">
        <v>5</v>
      </c>
      <c r="N181" s="174" t="s">
        <v>69</v>
      </c>
      <c r="O181" s="169"/>
      <c r="P181" s="136">
        <v>7.5</v>
      </c>
      <c r="Q181" s="176">
        <v>35</v>
      </c>
      <c r="R181" s="176" t="s">
        <v>95</v>
      </c>
      <c r="S181" s="177"/>
      <c r="T181" s="176">
        <v>30</v>
      </c>
      <c r="U181" s="176" t="s">
        <v>83</v>
      </c>
      <c r="V181" s="177"/>
      <c r="W181" s="136">
        <f t="shared" si="33"/>
        <v>32.5</v>
      </c>
      <c r="X181" s="89">
        <v>50</v>
      </c>
      <c r="Y181" s="89" t="s">
        <v>83</v>
      </c>
      <c r="Z181" s="89"/>
      <c r="AA181" s="89">
        <v>30</v>
      </c>
      <c r="AB181" s="89" t="s">
        <v>83</v>
      </c>
      <c r="AC181" s="89"/>
      <c r="AD181" s="136">
        <f t="shared" si="51"/>
        <v>40</v>
      </c>
      <c r="AE181" s="151" t="s">
        <v>750</v>
      </c>
      <c r="AF181" s="152"/>
      <c r="AG181" s="153"/>
      <c r="AH181" s="151">
        <v>5</v>
      </c>
      <c r="AI181" s="154" t="s">
        <v>69</v>
      </c>
      <c r="AJ181" s="154"/>
      <c r="AK181" s="178">
        <f t="shared" si="44"/>
        <v>5</v>
      </c>
      <c r="AL181" s="128"/>
      <c r="AM181" s="128"/>
      <c r="AN181" s="128"/>
      <c r="AO181" s="128"/>
      <c r="AP181" s="128"/>
      <c r="AQ181" s="128"/>
      <c r="AR181" s="128"/>
      <c r="AS181" s="90">
        <v>20</v>
      </c>
      <c r="AT181" s="90" t="s">
        <v>68</v>
      </c>
      <c r="AU181" s="90"/>
      <c r="AV181" s="90">
        <v>10</v>
      </c>
      <c r="AW181" s="90" t="s">
        <v>69</v>
      </c>
      <c r="AX181" s="90"/>
      <c r="AY181" s="136">
        <f t="shared" si="57"/>
        <v>10</v>
      </c>
      <c r="AZ181" s="207">
        <v>53</v>
      </c>
      <c r="BA181" s="208">
        <v>80</v>
      </c>
      <c r="BB181" s="208">
        <v>90</v>
      </c>
      <c r="BC181" s="208"/>
      <c r="BD181" s="208" t="s">
        <v>106</v>
      </c>
      <c r="BE181" s="208"/>
      <c r="BF181" s="207">
        <v>58</v>
      </c>
      <c r="BG181" s="208">
        <v>20</v>
      </c>
      <c r="BH181" s="208">
        <v>60</v>
      </c>
      <c r="BI181" s="208"/>
      <c r="BJ181" s="208" t="s">
        <v>106</v>
      </c>
      <c r="BK181" s="208"/>
      <c r="BL181" s="218">
        <f t="shared" si="46"/>
        <v>75</v>
      </c>
      <c r="BM181" s="248"/>
      <c r="BN181" s="248"/>
      <c r="BO181" s="248"/>
      <c r="BP181" s="248"/>
      <c r="BQ181" s="248"/>
      <c r="BR181" s="248"/>
      <c r="BS181" s="248"/>
      <c r="BT181" s="248"/>
      <c r="BU181" s="248"/>
      <c r="BV181" s="248"/>
      <c r="BW181" s="248"/>
      <c r="BX181" s="248"/>
      <c r="BY181" s="248"/>
      <c r="BZ181" s="248"/>
      <c r="CA181" s="295"/>
      <c r="CB181" s="168">
        <v>60</v>
      </c>
      <c r="CC181" s="168">
        <v>80</v>
      </c>
      <c r="CD181" s="90">
        <v>70</v>
      </c>
      <c r="CE181" s="90">
        <v>6</v>
      </c>
      <c r="CF181" s="90">
        <v>7</v>
      </c>
      <c r="CG181" s="90">
        <v>6.5</v>
      </c>
      <c r="CH181" s="168" t="s">
        <v>89</v>
      </c>
      <c r="CI181" s="168" t="s">
        <v>105</v>
      </c>
      <c r="CJ181" s="168">
        <v>60</v>
      </c>
      <c r="CK181" s="168" t="s">
        <v>105</v>
      </c>
      <c r="CL181" s="89">
        <f t="shared" si="59"/>
        <v>60</v>
      </c>
      <c r="CM181" s="179">
        <v>40</v>
      </c>
      <c r="CN181" s="177" t="s">
        <v>106</v>
      </c>
      <c r="CO181" s="177">
        <v>40</v>
      </c>
      <c r="CP181" s="177"/>
      <c r="CQ181" s="179">
        <v>70</v>
      </c>
      <c r="CR181" s="177" t="s">
        <v>106</v>
      </c>
      <c r="CS181" s="177">
        <v>52</v>
      </c>
      <c r="CT181" s="177"/>
      <c r="CU181" s="89">
        <f t="shared" si="60"/>
        <v>55</v>
      </c>
      <c r="CV181" s="199" t="s">
        <v>776</v>
      </c>
      <c r="CW181" s="200">
        <v>10</v>
      </c>
      <c r="CX181" s="200" t="s">
        <v>67</v>
      </c>
      <c r="CY181" s="200">
        <v>42</v>
      </c>
      <c r="CZ181" s="199" t="s">
        <v>770</v>
      </c>
      <c r="DA181" s="201" t="s">
        <v>780</v>
      </c>
      <c r="DB181" s="199" t="s">
        <v>777</v>
      </c>
      <c r="DC181" s="200">
        <v>10</v>
      </c>
      <c r="DD181" s="200" t="s">
        <v>67</v>
      </c>
      <c r="DE181" s="200">
        <v>38</v>
      </c>
      <c r="DF181" s="199" t="s">
        <v>770</v>
      </c>
      <c r="DG181" s="201" t="s">
        <v>779</v>
      </c>
      <c r="DH181" s="89">
        <f t="shared" si="49"/>
        <v>10</v>
      </c>
      <c r="DI181" s="93"/>
      <c r="DJ181" s="93"/>
      <c r="DK181" s="93"/>
      <c r="DL181" s="93"/>
      <c r="DM181" s="93"/>
      <c r="DN181" s="93"/>
      <c r="DO181" s="93"/>
      <c r="DP181" s="93"/>
      <c r="DQ181" s="93"/>
      <c r="DR181" s="93"/>
      <c r="DS181" s="89"/>
      <c r="DT181" s="180">
        <f t="shared" si="50"/>
        <v>35.631578947368418</v>
      </c>
    </row>
    <row r="182" spans="1:124" ht="15.75" customHeight="1" x14ac:dyDescent="0.35">
      <c r="B182">
        <v>711</v>
      </c>
      <c r="C182" s="165">
        <v>711</v>
      </c>
      <c r="D182" s="146" t="s">
        <v>491</v>
      </c>
      <c r="E182" s="129" t="s">
        <v>73</v>
      </c>
      <c r="F182" s="130" t="s">
        <v>454</v>
      </c>
      <c r="G182" s="90">
        <v>60</v>
      </c>
      <c r="H182" s="90" t="s">
        <v>68</v>
      </c>
      <c r="I182" s="89" t="s">
        <v>94</v>
      </c>
      <c r="J182" s="90">
        <v>5</v>
      </c>
      <c r="K182" s="90" t="s">
        <v>69</v>
      </c>
      <c r="L182" s="89"/>
      <c r="M182" s="175">
        <v>10</v>
      </c>
      <c r="N182" s="174" t="s">
        <v>83</v>
      </c>
      <c r="O182" s="169" t="s">
        <v>82</v>
      </c>
      <c r="P182" s="136">
        <v>7.5</v>
      </c>
      <c r="Q182" s="176">
        <v>5</v>
      </c>
      <c r="R182" s="176" t="s">
        <v>63</v>
      </c>
      <c r="S182" s="177" t="s">
        <v>492</v>
      </c>
      <c r="T182" s="176">
        <v>15</v>
      </c>
      <c r="U182" s="176" t="s">
        <v>69</v>
      </c>
      <c r="V182" s="177" t="s">
        <v>255</v>
      </c>
      <c r="W182" s="136">
        <f t="shared" si="33"/>
        <v>10</v>
      </c>
      <c r="X182" s="89">
        <v>25</v>
      </c>
      <c r="Y182" s="89" t="s">
        <v>83</v>
      </c>
      <c r="Z182" s="89"/>
      <c r="AA182" s="89">
        <v>25</v>
      </c>
      <c r="AB182" s="89" t="s">
        <v>83</v>
      </c>
      <c r="AC182" s="89"/>
      <c r="AD182" s="136">
        <f t="shared" si="51"/>
        <v>25</v>
      </c>
      <c r="AE182" s="151">
        <v>30</v>
      </c>
      <c r="AF182" s="152" t="s">
        <v>83</v>
      </c>
      <c r="AG182" s="153"/>
      <c r="AH182" s="151">
        <v>35</v>
      </c>
      <c r="AI182" s="152" t="s">
        <v>68</v>
      </c>
      <c r="AJ182" s="152"/>
      <c r="AK182" s="178">
        <f t="shared" si="44"/>
        <v>32.5</v>
      </c>
      <c r="AL182" s="128"/>
      <c r="AM182" s="128"/>
      <c r="AN182" s="128"/>
      <c r="AO182" s="128"/>
      <c r="AP182" s="128"/>
      <c r="AQ182" s="128"/>
      <c r="AR182" s="128"/>
      <c r="AS182" s="90">
        <v>10</v>
      </c>
      <c r="AT182" s="90" t="s">
        <v>69</v>
      </c>
      <c r="AU182" s="90"/>
      <c r="AV182" s="90">
        <v>10</v>
      </c>
      <c r="AW182" s="90" t="s">
        <v>69</v>
      </c>
      <c r="AX182" s="90"/>
      <c r="AY182" s="136">
        <f t="shared" si="57"/>
        <v>7.5</v>
      </c>
      <c r="AZ182" s="207">
        <v>53</v>
      </c>
      <c r="BA182" s="208">
        <v>70</v>
      </c>
      <c r="BB182" s="208">
        <v>70</v>
      </c>
      <c r="BC182" s="208"/>
      <c r="BD182" s="208" t="s">
        <v>106</v>
      </c>
      <c r="BE182" s="208"/>
      <c r="BF182" s="207">
        <v>53</v>
      </c>
      <c r="BG182" s="208">
        <v>20</v>
      </c>
      <c r="BH182" s="208">
        <v>40</v>
      </c>
      <c r="BI182" s="208"/>
      <c r="BJ182" s="208" t="s">
        <v>106</v>
      </c>
      <c r="BK182" s="208"/>
      <c r="BL182" s="218">
        <f t="shared" si="46"/>
        <v>55</v>
      </c>
      <c r="BM182" s="248"/>
      <c r="BN182" s="248"/>
      <c r="BO182" s="248"/>
      <c r="BP182" s="248"/>
      <c r="BQ182" s="248"/>
      <c r="BR182" s="248"/>
      <c r="BS182" s="248"/>
      <c r="BT182" s="248"/>
      <c r="BU182" s="248"/>
      <c r="BV182" s="248"/>
      <c r="BW182" s="248"/>
      <c r="BX182" s="248"/>
      <c r="BY182" s="248"/>
      <c r="BZ182" s="248"/>
      <c r="CA182" s="295"/>
      <c r="CB182" s="168">
        <v>90</v>
      </c>
      <c r="CC182" s="168">
        <v>80</v>
      </c>
      <c r="CD182" s="90">
        <v>85</v>
      </c>
      <c r="CE182" s="90">
        <v>0</v>
      </c>
      <c r="CF182" s="90">
        <v>4</v>
      </c>
      <c r="CG182" s="90">
        <v>2</v>
      </c>
      <c r="CH182" s="168" t="s">
        <v>89</v>
      </c>
      <c r="CI182" s="168" t="s">
        <v>105</v>
      </c>
      <c r="CJ182" s="168" t="s">
        <v>89</v>
      </c>
      <c r="CK182" s="168" t="s">
        <v>105</v>
      </c>
      <c r="CL182" s="89"/>
      <c r="CM182" s="179">
        <v>50</v>
      </c>
      <c r="CN182" s="177" t="s">
        <v>106</v>
      </c>
      <c r="CO182" s="177">
        <v>60</v>
      </c>
      <c r="CP182" s="177"/>
      <c r="CQ182" s="179">
        <v>40</v>
      </c>
      <c r="CR182" s="177" t="s">
        <v>106</v>
      </c>
      <c r="CS182" s="177">
        <v>38</v>
      </c>
      <c r="CT182" s="177" t="s">
        <v>132</v>
      </c>
      <c r="CU182" s="89">
        <f t="shared" si="60"/>
        <v>45</v>
      </c>
      <c r="CV182" s="199" t="s">
        <v>781</v>
      </c>
      <c r="CW182" s="200">
        <v>0</v>
      </c>
      <c r="CX182" s="200" t="s">
        <v>67</v>
      </c>
      <c r="CY182" s="200">
        <v>42</v>
      </c>
      <c r="CZ182" s="199" t="s">
        <v>770</v>
      </c>
      <c r="DA182" s="201"/>
      <c r="DB182" s="199" t="s">
        <v>794</v>
      </c>
      <c r="DC182" s="200">
        <v>10</v>
      </c>
      <c r="DD182" s="200" t="s">
        <v>67</v>
      </c>
      <c r="DE182" s="200">
        <v>40</v>
      </c>
      <c r="DF182" s="199">
        <v>43930</v>
      </c>
      <c r="DG182" s="203"/>
      <c r="DH182" s="89">
        <f t="shared" si="49"/>
        <v>5</v>
      </c>
      <c r="DI182" s="93"/>
      <c r="DJ182" s="93"/>
      <c r="DK182" s="93"/>
      <c r="DL182" s="93"/>
      <c r="DM182" s="93"/>
      <c r="DN182" s="93"/>
      <c r="DO182" s="93"/>
      <c r="DP182" s="93"/>
      <c r="DQ182" s="93"/>
      <c r="DR182" s="93"/>
      <c r="DS182" s="89"/>
      <c r="DT182" s="180">
        <f t="shared" si="50"/>
        <v>32</v>
      </c>
    </row>
    <row r="183" spans="1:124" ht="15.75" customHeight="1" x14ac:dyDescent="0.35">
      <c r="B183">
        <v>712</v>
      </c>
      <c r="C183" s="165">
        <v>712</v>
      </c>
      <c r="D183" s="146" t="s">
        <v>493</v>
      </c>
      <c r="E183" s="129" t="s">
        <v>73</v>
      </c>
      <c r="F183" s="130" t="s">
        <v>454</v>
      </c>
      <c r="G183" s="90">
        <v>40</v>
      </c>
      <c r="H183" s="90" t="s">
        <v>83</v>
      </c>
      <c r="I183" s="89" t="s">
        <v>99</v>
      </c>
      <c r="J183" s="90">
        <v>10</v>
      </c>
      <c r="K183" s="174" t="s">
        <v>69</v>
      </c>
      <c r="L183" s="169"/>
      <c r="M183" s="175">
        <v>20</v>
      </c>
      <c r="N183" s="174" t="s">
        <v>83</v>
      </c>
      <c r="O183" s="169"/>
      <c r="P183" s="136">
        <v>15</v>
      </c>
      <c r="Q183" s="176">
        <v>30</v>
      </c>
      <c r="R183" s="176" t="s">
        <v>68</v>
      </c>
      <c r="S183" s="177"/>
      <c r="T183" s="176">
        <v>45</v>
      </c>
      <c r="U183" s="176" t="s">
        <v>65</v>
      </c>
      <c r="V183" s="177" t="s">
        <v>494</v>
      </c>
      <c r="W183" s="136">
        <f t="shared" si="33"/>
        <v>37.5</v>
      </c>
      <c r="X183" s="89">
        <v>70</v>
      </c>
      <c r="Y183" s="89" t="s">
        <v>65</v>
      </c>
      <c r="Z183" s="89" t="s">
        <v>77</v>
      </c>
      <c r="AA183" s="89">
        <v>40</v>
      </c>
      <c r="AB183" s="89" t="s">
        <v>83</v>
      </c>
      <c r="AC183" s="89"/>
      <c r="AD183" s="136">
        <f t="shared" si="51"/>
        <v>55</v>
      </c>
      <c r="AE183" s="151">
        <v>15</v>
      </c>
      <c r="AF183" s="152" t="s">
        <v>83</v>
      </c>
      <c r="AG183" s="153"/>
      <c r="AH183" s="151">
        <v>30</v>
      </c>
      <c r="AI183" s="152" t="s">
        <v>68</v>
      </c>
      <c r="AJ183" s="152"/>
      <c r="AK183" s="178">
        <f t="shared" si="44"/>
        <v>22.5</v>
      </c>
      <c r="AL183" s="128"/>
      <c r="AM183" s="128"/>
      <c r="AN183" s="128"/>
      <c r="AO183" s="128"/>
      <c r="AP183" s="128"/>
      <c r="AQ183" s="128"/>
      <c r="AR183" s="128"/>
      <c r="AS183" s="90">
        <v>5</v>
      </c>
      <c r="AT183" s="90" t="s">
        <v>68</v>
      </c>
      <c r="AU183" s="90"/>
      <c r="AV183" s="90">
        <v>10</v>
      </c>
      <c r="AW183" s="90" t="s">
        <v>69</v>
      </c>
      <c r="AX183" s="90"/>
      <c r="AY183" s="136">
        <f t="shared" si="57"/>
        <v>15</v>
      </c>
      <c r="AZ183" s="207">
        <v>53</v>
      </c>
      <c r="BA183" s="208">
        <v>40</v>
      </c>
      <c r="BB183" s="208">
        <v>50</v>
      </c>
      <c r="BC183" s="208"/>
      <c r="BD183" s="208" t="s">
        <v>106</v>
      </c>
      <c r="BE183" s="208"/>
      <c r="BF183" s="207">
        <v>58</v>
      </c>
      <c r="BG183" s="208">
        <v>65</v>
      </c>
      <c r="BH183" s="208">
        <v>80</v>
      </c>
      <c r="BI183" s="208"/>
      <c r="BJ183" s="208" t="s">
        <v>106</v>
      </c>
      <c r="BK183" s="208"/>
      <c r="BL183" s="218">
        <f t="shared" si="46"/>
        <v>65</v>
      </c>
      <c r="BM183" s="248"/>
      <c r="BN183" s="248"/>
      <c r="BO183" s="248"/>
      <c r="BP183" s="248"/>
      <c r="BQ183" s="248"/>
      <c r="BR183" s="248"/>
      <c r="BS183" s="248"/>
      <c r="BT183" s="248"/>
      <c r="BU183" s="248"/>
      <c r="BV183" s="248"/>
      <c r="BW183" s="248"/>
      <c r="BX183" s="248"/>
      <c r="BY183" s="248"/>
      <c r="BZ183" s="248"/>
      <c r="CA183" s="295"/>
      <c r="CB183" s="168">
        <v>40</v>
      </c>
      <c r="CC183" s="168">
        <v>40</v>
      </c>
      <c r="CD183" s="90">
        <v>40</v>
      </c>
      <c r="CE183" s="90">
        <v>6</v>
      </c>
      <c r="CF183" s="90">
        <v>6</v>
      </c>
      <c r="CG183" s="90">
        <v>6</v>
      </c>
      <c r="CH183" s="168">
        <v>80</v>
      </c>
      <c r="CI183" s="168" t="s">
        <v>105</v>
      </c>
      <c r="CJ183" s="168">
        <v>60</v>
      </c>
      <c r="CK183" s="168" t="s">
        <v>105</v>
      </c>
      <c r="CL183" s="89">
        <f t="shared" ref="CL183:CL184" si="61">AVERAGE(CH183,CJ183)</f>
        <v>70</v>
      </c>
      <c r="CM183" s="179">
        <v>50</v>
      </c>
      <c r="CN183" s="177" t="s">
        <v>106</v>
      </c>
      <c r="CO183" s="177">
        <v>49</v>
      </c>
      <c r="CP183" s="177"/>
      <c r="CQ183" s="179">
        <v>30</v>
      </c>
      <c r="CR183" s="177" t="s">
        <v>106</v>
      </c>
      <c r="CS183" s="177">
        <v>52</v>
      </c>
      <c r="CT183" s="177"/>
      <c r="CU183" s="89">
        <f t="shared" si="60"/>
        <v>40</v>
      </c>
      <c r="CV183" s="199" t="s">
        <v>781</v>
      </c>
      <c r="CW183" s="200">
        <v>0</v>
      </c>
      <c r="CX183" s="200" t="s">
        <v>67</v>
      </c>
      <c r="CY183" s="200">
        <v>46</v>
      </c>
      <c r="CZ183" s="199" t="s">
        <v>770</v>
      </c>
      <c r="DA183" s="201"/>
      <c r="DB183" s="199" t="s">
        <v>781</v>
      </c>
      <c r="DC183" s="200">
        <v>10</v>
      </c>
      <c r="DD183" s="200" t="s">
        <v>67</v>
      </c>
      <c r="DE183" s="200">
        <v>41</v>
      </c>
      <c r="DF183" s="199" t="s">
        <v>770</v>
      </c>
      <c r="DG183" s="203"/>
      <c r="DH183" s="89">
        <f t="shared" si="49"/>
        <v>5</v>
      </c>
      <c r="DI183" s="93"/>
      <c r="DJ183" s="93"/>
      <c r="DK183" s="93"/>
      <c r="DL183" s="93"/>
      <c r="DM183" s="93"/>
      <c r="DN183" s="93"/>
      <c r="DO183" s="93"/>
      <c r="DP183" s="93"/>
      <c r="DQ183" s="93"/>
      <c r="DR183" s="93"/>
      <c r="DS183" s="89"/>
      <c r="DT183" s="180">
        <f t="shared" si="50"/>
        <v>37</v>
      </c>
    </row>
    <row r="184" spans="1:124" ht="15.75" customHeight="1" x14ac:dyDescent="0.35">
      <c r="B184">
        <v>713</v>
      </c>
      <c r="C184" s="165">
        <v>713</v>
      </c>
      <c r="D184" s="146" t="s">
        <v>495</v>
      </c>
      <c r="E184" s="129" t="s">
        <v>73</v>
      </c>
      <c r="F184" s="130" t="s">
        <v>454</v>
      </c>
      <c r="G184" s="90">
        <v>50</v>
      </c>
      <c r="H184" s="90" t="s">
        <v>83</v>
      </c>
      <c r="I184" s="89" t="s">
        <v>378</v>
      </c>
      <c r="J184" s="90">
        <v>15</v>
      </c>
      <c r="K184" s="90" t="s">
        <v>83</v>
      </c>
      <c r="L184" s="89"/>
      <c r="M184" s="175">
        <v>40</v>
      </c>
      <c r="N184" s="174" t="s">
        <v>68</v>
      </c>
      <c r="O184" s="169"/>
      <c r="P184" s="136">
        <v>27.5</v>
      </c>
      <c r="Q184" s="176">
        <v>55</v>
      </c>
      <c r="R184" s="176" t="s">
        <v>95</v>
      </c>
      <c r="S184" s="177"/>
      <c r="T184" s="176">
        <v>70</v>
      </c>
      <c r="U184" s="176" t="s">
        <v>95</v>
      </c>
      <c r="V184" s="177"/>
      <c r="W184" s="136">
        <f t="shared" si="33"/>
        <v>62.5</v>
      </c>
      <c r="X184" s="89">
        <v>55</v>
      </c>
      <c r="Y184" s="89" t="s">
        <v>95</v>
      </c>
      <c r="Z184" s="89"/>
      <c r="AA184" s="89">
        <v>50</v>
      </c>
      <c r="AB184" s="89" t="s">
        <v>68</v>
      </c>
      <c r="AC184" s="89"/>
      <c r="AD184" s="136">
        <f t="shared" si="51"/>
        <v>52.5</v>
      </c>
      <c r="AE184" s="151">
        <v>65</v>
      </c>
      <c r="AF184" s="155" t="s">
        <v>95</v>
      </c>
      <c r="AG184" s="153"/>
      <c r="AH184" s="156">
        <v>50</v>
      </c>
      <c r="AI184" s="154" t="s">
        <v>95</v>
      </c>
      <c r="AJ184" s="154"/>
      <c r="AK184" s="178">
        <f t="shared" si="44"/>
        <v>57.5</v>
      </c>
      <c r="AL184" s="128"/>
      <c r="AM184" s="128"/>
      <c r="AN184" s="128"/>
      <c r="AO184" s="128"/>
      <c r="AP184" s="128"/>
      <c r="AQ184" s="128"/>
      <c r="AR184" s="128"/>
      <c r="AS184" s="90">
        <v>20</v>
      </c>
      <c r="AT184" s="90" t="s">
        <v>68</v>
      </c>
      <c r="AU184" s="90"/>
      <c r="AV184" s="90">
        <v>10</v>
      </c>
      <c r="AW184" s="90" t="s">
        <v>68</v>
      </c>
      <c r="AX184" s="90"/>
      <c r="AY184" s="136">
        <f t="shared" si="57"/>
        <v>10</v>
      </c>
      <c r="AZ184" s="207">
        <v>57</v>
      </c>
      <c r="BA184" s="208">
        <v>70</v>
      </c>
      <c r="BB184" s="208">
        <v>75</v>
      </c>
      <c r="BC184" s="208"/>
      <c r="BD184" s="208" t="s">
        <v>106</v>
      </c>
      <c r="BE184" s="208"/>
      <c r="BF184" s="207">
        <v>58</v>
      </c>
      <c r="BG184" s="208">
        <v>60</v>
      </c>
      <c r="BH184" s="208">
        <v>75</v>
      </c>
      <c r="BI184" s="208"/>
      <c r="BJ184" s="208" t="s">
        <v>106</v>
      </c>
      <c r="BK184" s="208"/>
      <c r="BL184" s="218">
        <f t="shared" si="46"/>
        <v>75</v>
      </c>
      <c r="BM184" s="248"/>
      <c r="BN184" s="248"/>
      <c r="BO184" s="248"/>
      <c r="BP184" s="248"/>
      <c r="BQ184" s="248"/>
      <c r="BR184" s="248"/>
      <c r="BS184" s="248"/>
      <c r="BT184" s="248"/>
      <c r="BU184" s="248"/>
      <c r="BV184" s="248"/>
      <c r="BW184" s="248"/>
      <c r="BX184" s="248"/>
      <c r="BY184" s="248"/>
      <c r="BZ184" s="248"/>
      <c r="CA184" s="295"/>
      <c r="CB184" s="168">
        <v>50</v>
      </c>
      <c r="CC184" s="168">
        <v>60</v>
      </c>
      <c r="CD184" s="90">
        <v>55</v>
      </c>
      <c r="CE184" s="90">
        <v>5</v>
      </c>
      <c r="CF184" s="90">
        <v>6</v>
      </c>
      <c r="CG184" s="90">
        <v>5.5</v>
      </c>
      <c r="CH184" s="168">
        <v>30</v>
      </c>
      <c r="CI184" s="168" t="s">
        <v>105</v>
      </c>
      <c r="CJ184" s="168" t="s">
        <v>89</v>
      </c>
      <c r="CK184" s="168" t="s">
        <v>105</v>
      </c>
      <c r="CL184" s="89">
        <f t="shared" si="61"/>
        <v>30</v>
      </c>
      <c r="CM184" s="179">
        <v>40</v>
      </c>
      <c r="CN184" s="177" t="s">
        <v>106</v>
      </c>
      <c r="CO184" s="177">
        <v>53</v>
      </c>
      <c r="CP184" s="177"/>
      <c r="CQ184" s="179">
        <v>60</v>
      </c>
      <c r="CR184" s="177" t="s">
        <v>106</v>
      </c>
      <c r="CS184" s="177">
        <v>35</v>
      </c>
      <c r="CT184" s="177"/>
      <c r="CU184" s="89">
        <f t="shared" si="60"/>
        <v>50</v>
      </c>
      <c r="CV184" s="199" t="s">
        <v>776</v>
      </c>
      <c r="CW184" s="200">
        <v>0</v>
      </c>
      <c r="CX184" s="200" t="s">
        <v>67</v>
      </c>
      <c r="CY184" s="200">
        <v>30</v>
      </c>
      <c r="CZ184" s="202" t="s">
        <v>131</v>
      </c>
      <c r="DA184" s="201" t="s">
        <v>779</v>
      </c>
      <c r="DB184" s="199" t="s">
        <v>794</v>
      </c>
      <c r="DC184" s="200">
        <v>10</v>
      </c>
      <c r="DD184" s="200" t="s">
        <v>67</v>
      </c>
      <c r="DE184" s="200">
        <v>38</v>
      </c>
      <c r="DF184" s="199" t="s">
        <v>783</v>
      </c>
      <c r="DG184" s="203"/>
      <c r="DH184" s="89">
        <f t="shared" si="49"/>
        <v>5</v>
      </c>
      <c r="DI184" s="93"/>
      <c r="DJ184" s="93"/>
      <c r="DK184" s="93"/>
      <c r="DL184" s="93"/>
      <c r="DM184" s="93"/>
      <c r="DN184" s="93"/>
      <c r="DO184" s="93"/>
      <c r="DP184" s="93"/>
      <c r="DQ184" s="93"/>
      <c r="DR184" s="93"/>
      <c r="DS184" s="89"/>
      <c r="DT184" s="180">
        <f t="shared" si="50"/>
        <v>42.75</v>
      </c>
    </row>
    <row r="185" spans="1:124" ht="15.75" customHeight="1" x14ac:dyDescent="0.35">
      <c r="B185">
        <v>714</v>
      </c>
      <c r="C185" s="165">
        <v>714</v>
      </c>
      <c r="D185" s="146" t="s">
        <v>496</v>
      </c>
      <c r="E185" s="129" t="s">
        <v>73</v>
      </c>
      <c r="F185" s="130" t="s">
        <v>454</v>
      </c>
      <c r="G185" s="90">
        <v>25</v>
      </c>
      <c r="H185" s="90" t="s">
        <v>83</v>
      </c>
      <c r="I185" s="89" t="s">
        <v>99</v>
      </c>
      <c r="J185" s="90">
        <v>10</v>
      </c>
      <c r="K185" s="90" t="s">
        <v>69</v>
      </c>
      <c r="L185" s="89" t="s">
        <v>82</v>
      </c>
      <c r="M185" s="175">
        <v>15</v>
      </c>
      <c r="N185" s="174" t="s">
        <v>83</v>
      </c>
      <c r="O185" s="169"/>
      <c r="P185" s="136">
        <v>12.5</v>
      </c>
      <c r="Q185" s="176">
        <v>40</v>
      </c>
      <c r="R185" s="176" t="s">
        <v>95</v>
      </c>
      <c r="S185" s="177"/>
      <c r="T185" s="176">
        <v>20</v>
      </c>
      <c r="U185" s="176" t="s">
        <v>83</v>
      </c>
      <c r="V185" s="177"/>
      <c r="W185" s="136">
        <f t="shared" si="33"/>
        <v>30</v>
      </c>
      <c r="X185" s="89">
        <v>35</v>
      </c>
      <c r="Y185" s="89" t="s">
        <v>83</v>
      </c>
      <c r="Z185" s="89"/>
      <c r="AA185" s="89">
        <v>25</v>
      </c>
      <c r="AB185" s="89" t="s">
        <v>83</v>
      </c>
      <c r="AC185" s="89"/>
      <c r="AD185" s="136">
        <f t="shared" si="51"/>
        <v>30</v>
      </c>
      <c r="AE185" s="156">
        <v>10</v>
      </c>
      <c r="AF185" s="155" t="s">
        <v>69</v>
      </c>
      <c r="AG185" s="153"/>
      <c r="AH185" s="151">
        <v>12</v>
      </c>
      <c r="AI185" s="154" t="s">
        <v>69</v>
      </c>
      <c r="AJ185" s="154"/>
      <c r="AK185" s="178">
        <f t="shared" si="44"/>
        <v>11</v>
      </c>
      <c r="AL185" s="128"/>
      <c r="AM185" s="128"/>
      <c r="AN185" s="128"/>
      <c r="AO185" s="128"/>
      <c r="AP185" s="128"/>
      <c r="AQ185" s="128"/>
      <c r="AR185" s="128"/>
      <c r="AS185" s="90">
        <v>10</v>
      </c>
      <c r="AT185" s="90" t="s">
        <v>69</v>
      </c>
      <c r="AU185" s="90"/>
      <c r="AV185" s="90">
        <v>10</v>
      </c>
      <c r="AW185" s="90" t="s">
        <v>69</v>
      </c>
      <c r="AX185" s="90"/>
      <c r="AY185" s="136">
        <f t="shared" si="57"/>
        <v>10</v>
      </c>
      <c r="AZ185" s="207">
        <v>53</v>
      </c>
      <c r="BA185" s="208">
        <v>50</v>
      </c>
      <c r="BB185" s="208">
        <v>80</v>
      </c>
      <c r="BC185" s="208"/>
      <c r="BD185" s="208" t="s">
        <v>106</v>
      </c>
      <c r="BE185" s="208"/>
      <c r="BF185" s="207">
        <v>53</v>
      </c>
      <c r="BG185" s="208">
        <v>45</v>
      </c>
      <c r="BH185" s="208">
        <v>60</v>
      </c>
      <c r="BI185" s="208"/>
      <c r="BJ185" s="208" t="s">
        <v>106</v>
      </c>
      <c r="BK185" s="208"/>
      <c r="BL185" s="218">
        <f t="shared" si="46"/>
        <v>70</v>
      </c>
      <c r="BM185" s="248"/>
      <c r="BN185" s="248"/>
      <c r="BO185" s="248"/>
      <c r="BP185" s="248"/>
      <c r="BQ185" s="248"/>
      <c r="BR185" s="248"/>
      <c r="BS185" s="248"/>
      <c r="BT185" s="248"/>
      <c r="BU185" s="248"/>
      <c r="BV185" s="248"/>
      <c r="BW185" s="248"/>
      <c r="BX185" s="248"/>
      <c r="BY185" s="248"/>
      <c r="BZ185" s="248"/>
      <c r="CA185" s="295"/>
      <c r="CB185" s="168">
        <v>70</v>
      </c>
      <c r="CC185" s="168">
        <v>70</v>
      </c>
      <c r="CD185" s="90">
        <v>70</v>
      </c>
      <c r="CE185" s="90">
        <v>4</v>
      </c>
      <c r="CF185" s="90">
        <v>6</v>
      </c>
      <c r="CG185" s="90">
        <v>5</v>
      </c>
      <c r="CH185" s="168" t="s">
        <v>89</v>
      </c>
      <c r="CI185" s="168" t="s">
        <v>105</v>
      </c>
      <c r="CJ185" s="168" t="s">
        <v>89</v>
      </c>
      <c r="CK185" s="168" t="s">
        <v>105</v>
      </c>
      <c r="CL185" s="89"/>
      <c r="CM185" s="179">
        <v>10</v>
      </c>
      <c r="CN185" s="177" t="s">
        <v>106</v>
      </c>
      <c r="CO185" s="177">
        <v>50</v>
      </c>
      <c r="CP185" s="177"/>
      <c r="CQ185" s="179">
        <v>40</v>
      </c>
      <c r="CR185" s="177" t="s">
        <v>106</v>
      </c>
      <c r="CS185" s="177">
        <v>38</v>
      </c>
      <c r="CT185" s="177"/>
      <c r="CU185" s="89">
        <f t="shared" si="60"/>
        <v>25</v>
      </c>
      <c r="CV185" s="199" t="s">
        <v>794</v>
      </c>
      <c r="CW185" s="200" t="s">
        <v>131</v>
      </c>
      <c r="CX185" s="200" t="s">
        <v>67</v>
      </c>
      <c r="CY185" s="200">
        <v>38</v>
      </c>
      <c r="CZ185" s="199" t="s">
        <v>783</v>
      </c>
      <c r="DA185" s="201"/>
      <c r="DB185" s="199" t="s">
        <v>777</v>
      </c>
      <c r="DC185" s="200">
        <v>10</v>
      </c>
      <c r="DD185" s="200" t="s">
        <v>67</v>
      </c>
      <c r="DE185" s="200">
        <v>37</v>
      </c>
      <c r="DF185" s="199" t="s">
        <v>770</v>
      </c>
      <c r="DG185" s="201" t="s">
        <v>779</v>
      </c>
      <c r="DH185" s="89">
        <f t="shared" si="49"/>
        <v>10</v>
      </c>
      <c r="DI185" s="93"/>
      <c r="DJ185" s="93"/>
      <c r="DK185" s="93"/>
      <c r="DL185" s="93"/>
      <c r="DM185" s="93"/>
      <c r="DN185" s="93"/>
      <c r="DO185" s="93"/>
      <c r="DP185" s="93"/>
      <c r="DQ185" s="93"/>
      <c r="DR185" s="93"/>
      <c r="DS185" s="89"/>
      <c r="DT185" s="180">
        <f t="shared" si="50"/>
        <v>30.555555555555557</v>
      </c>
    </row>
    <row r="186" spans="1:124" ht="15.75" customHeight="1" x14ac:dyDescent="0.35">
      <c r="B186">
        <v>715</v>
      </c>
      <c r="C186" s="165">
        <v>715</v>
      </c>
      <c r="D186" s="146" t="s">
        <v>498</v>
      </c>
      <c r="E186" s="129" t="s">
        <v>73</v>
      </c>
      <c r="F186" s="130" t="s">
        <v>454</v>
      </c>
      <c r="G186" s="90">
        <v>15</v>
      </c>
      <c r="H186" s="90" t="s">
        <v>83</v>
      </c>
      <c r="I186" s="89" t="s">
        <v>88</v>
      </c>
      <c r="J186" s="90">
        <v>0</v>
      </c>
      <c r="K186" s="90" t="s">
        <v>63</v>
      </c>
      <c r="L186" s="89" t="s">
        <v>82</v>
      </c>
      <c r="M186" s="175">
        <v>0</v>
      </c>
      <c r="N186" s="174" t="s">
        <v>63</v>
      </c>
      <c r="O186" s="169" t="s">
        <v>82</v>
      </c>
      <c r="P186" s="136">
        <v>0</v>
      </c>
      <c r="Q186" s="176">
        <v>0</v>
      </c>
      <c r="R186" s="176" t="s">
        <v>63</v>
      </c>
      <c r="S186" s="177" t="s">
        <v>67</v>
      </c>
      <c r="T186" s="176">
        <v>3</v>
      </c>
      <c r="U186" s="176" t="s">
        <v>63</v>
      </c>
      <c r="V186" s="177" t="s">
        <v>67</v>
      </c>
      <c r="W186" s="136">
        <f t="shared" si="33"/>
        <v>1.5</v>
      </c>
      <c r="X186" s="89">
        <v>1</v>
      </c>
      <c r="Y186" s="89" t="s">
        <v>63</v>
      </c>
      <c r="Z186" s="89"/>
      <c r="AA186" s="89">
        <v>8</v>
      </c>
      <c r="AB186" s="89" t="s">
        <v>63</v>
      </c>
      <c r="AC186" s="89"/>
      <c r="AD186" s="136">
        <f t="shared" si="51"/>
        <v>4.5</v>
      </c>
      <c r="AE186" s="151">
        <v>1</v>
      </c>
      <c r="AF186" s="155" t="s">
        <v>63</v>
      </c>
      <c r="AG186" s="153"/>
      <c r="AH186" s="151">
        <v>1</v>
      </c>
      <c r="AI186" s="154" t="s">
        <v>63</v>
      </c>
      <c r="AJ186" s="154"/>
      <c r="AK186" s="178">
        <f t="shared" si="44"/>
        <v>1</v>
      </c>
      <c r="AL186" s="128"/>
      <c r="AM186" s="128"/>
      <c r="AN186" s="128"/>
      <c r="AO186" s="128"/>
      <c r="AP186" s="128"/>
      <c r="AQ186" s="128"/>
      <c r="AR186" s="128"/>
      <c r="AS186" s="90">
        <v>10</v>
      </c>
      <c r="AT186" s="90" t="s">
        <v>69</v>
      </c>
      <c r="AU186" s="90"/>
      <c r="AV186" s="90">
        <v>10</v>
      </c>
      <c r="AW186" s="90" t="s">
        <v>68</v>
      </c>
      <c r="AX186" s="90"/>
      <c r="AY186" s="136">
        <f t="shared" si="57"/>
        <v>10</v>
      </c>
      <c r="AZ186" s="207">
        <v>60</v>
      </c>
      <c r="BA186" s="208">
        <v>15</v>
      </c>
      <c r="BB186" s="208">
        <v>30</v>
      </c>
      <c r="BC186" s="208"/>
      <c r="BD186" s="208" t="s">
        <v>71</v>
      </c>
      <c r="BE186" s="208"/>
      <c r="BF186" s="207">
        <v>61</v>
      </c>
      <c r="BG186" s="208">
        <v>30</v>
      </c>
      <c r="BH186" s="208">
        <v>40</v>
      </c>
      <c r="BI186" s="208" t="s">
        <v>69</v>
      </c>
      <c r="BJ186" s="208" t="s">
        <v>71</v>
      </c>
      <c r="BK186" s="208"/>
      <c r="BL186" s="218">
        <f t="shared" si="46"/>
        <v>35</v>
      </c>
      <c r="BM186" s="248"/>
      <c r="BN186" s="248"/>
      <c r="BO186" s="248"/>
      <c r="BP186" s="248"/>
      <c r="BQ186" s="248"/>
      <c r="BR186" s="248"/>
      <c r="BS186" s="248"/>
      <c r="BT186" s="248"/>
      <c r="BU186" s="248"/>
      <c r="BV186" s="248"/>
      <c r="BW186" s="248"/>
      <c r="BX186" s="248"/>
      <c r="BY186" s="248"/>
      <c r="BZ186" s="248"/>
      <c r="CA186" s="295"/>
      <c r="CB186" s="168">
        <v>10</v>
      </c>
      <c r="CC186" s="168">
        <v>50</v>
      </c>
      <c r="CD186" s="90">
        <v>30</v>
      </c>
      <c r="CE186" s="90">
        <v>0</v>
      </c>
      <c r="CF186" s="90">
        <v>2</v>
      </c>
      <c r="CG186" s="90">
        <v>1</v>
      </c>
      <c r="CH186" s="168">
        <v>20</v>
      </c>
      <c r="CI186" s="168" t="s">
        <v>123</v>
      </c>
      <c r="CJ186" s="168">
        <v>10</v>
      </c>
      <c r="CK186" s="168" t="s">
        <v>70</v>
      </c>
      <c r="CL186" s="89">
        <f t="shared" ref="CL186:CL197" si="62">AVERAGE(CH186,CJ186)</f>
        <v>15</v>
      </c>
      <c r="CM186" s="179">
        <v>10</v>
      </c>
      <c r="CN186" s="177" t="s">
        <v>71</v>
      </c>
      <c r="CO186" s="177">
        <v>80</v>
      </c>
      <c r="CP186" s="177"/>
      <c r="CQ186" s="179">
        <v>20</v>
      </c>
      <c r="CR186" s="177" t="s">
        <v>71</v>
      </c>
      <c r="CS186" s="177">
        <v>78</v>
      </c>
      <c r="CT186" s="177"/>
      <c r="CU186" s="89">
        <f t="shared" si="60"/>
        <v>15</v>
      </c>
      <c r="CV186" s="199" t="s">
        <v>781</v>
      </c>
      <c r="CW186" s="200">
        <v>0</v>
      </c>
      <c r="CX186" s="200" t="s">
        <v>769</v>
      </c>
      <c r="CY186" s="200">
        <v>53</v>
      </c>
      <c r="CZ186" s="199" t="s">
        <v>770</v>
      </c>
      <c r="DA186" s="201"/>
      <c r="DB186" s="199" t="s">
        <v>781</v>
      </c>
      <c r="DC186" s="200">
        <v>0</v>
      </c>
      <c r="DD186" s="200" t="s">
        <v>769</v>
      </c>
      <c r="DE186" s="200">
        <v>53</v>
      </c>
      <c r="DF186" s="199" t="s">
        <v>770</v>
      </c>
      <c r="DG186" s="203"/>
      <c r="DH186" s="89">
        <f t="shared" si="49"/>
        <v>0</v>
      </c>
      <c r="DI186" s="93"/>
      <c r="DJ186" s="93"/>
      <c r="DK186" s="93"/>
      <c r="DL186" s="93"/>
      <c r="DM186" s="93"/>
      <c r="DN186" s="93"/>
      <c r="DO186" s="93"/>
      <c r="DP186" s="93"/>
      <c r="DQ186" s="93"/>
      <c r="DR186" s="93"/>
      <c r="DS186" s="89"/>
      <c r="DT186" s="180">
        <f t="shared" si="50"/>
        <v>14.142857142857142</v>
      </c>
    </row>
    <row r="187" spans="1:124" ht="15.75" customHeight="1" x14ac:dyDescent="0.35">
      <c r="B187">
        <v>716</v>
      </c>
      <c r="C187" s="165">
        <v>716</v>
      </c>
      <c r="D187" s="146" t="s">
        <v>499</v>
      </c>
      <c r="E187" s="129" t="s">
        <v>73</v>
      </c>
      <c r="F187" s="130" t="s">
        <v>454</v>
      </c>
      <c r="G187" s="90"/>
      <c r="H187" s="90"/>
      <c r="I187" s="89" t="s">
        <v>122</v>
      </c>
      <c r="J187" s="90">
        <v>0</v>
      </c>
      <c r="K187" s="90" t="s">
        <v>63</v>
      </c>
      <c r="L187" s="89" t="s">
        <v>82</v>
      </c>
      <c r="M187" s="175">
        <v>1</v>
      </c>
      <c r="N187" s="174" t="s">
        <v>63</v>
      </c>
      <c r="O187" s="169" t="s">
        <v>82</v>
      </c>
      <c r="P187" s="136">
        <v>0.5</v>
      </c>
      <c r="Q187" s="176">
        <v>1</v>
      </c>
      <c r="R187" s="176" t="s">
        <v>63</v>
      </c>
      <c r="S187" s="177"/>
      <c r="T187" s="176">
        <v>5</v>
      </c>
      <c r="U187" s="176" t="s">
        <v>63</v>
      </c>
      <c r="V187" s="177"/>
      <c r="W187" s="136">
        <f t="shared" si="33"/>
        <v>3</v>
      </c>
      <c r="X187" s="89">
        <v>0</v>
      </c>
      <c r="Y187" s="89" t="s">
        <v>63</v>
      </c>
      <c r="Z187" s="89" t="s">
        <v>82</v>
      </c>
      <c r="AA187" s="89">
        <v>5</v>
      </c>
      <c r="AB187" s="89" t="s">
        <v>69</v>
      </c>
      <c r="AC187" s="89" t="s">
        <v>67</v>
      </c>
      <c r="AD187" s="136">
        <f t="shared" si="51"/>
        <v>2.5</v>
      </c>
      <c r="AE187" s="151">
        <v>8</v>
      </c>
      <c r="AF187" s="152" t="s">
        <v>69</v>
      </c>
      <c r="AG187" s="153"/>
      <c r="AH187" s="156">
        <v>10</v>
      </c>
      <c r="AI187" s="154" t="s">
        <v>69</v>
      </c>
      <c r="AJ187" s="154"/>
      <c r="AK187" s="178">
        <f t="shared" si="44"/>
        <v>9</v>
      </c>
      <c r="AL187" s="239">
        <v>30</v>
      </c>
      <c r="AM187" s="239" t="s">
        <v>83</v>
      </c>
      <c r="AN187" s="239"/>
      <c r="AO187" s="239">
        <v>20</v>
      </c>
      <c r="AP187" s="239" t="s">
        <v>83</v>
      </c>
      <c r="AQ187" s="239"/>
      <c r="AR187" s="128">
        <f t="shared" si="45"/>
        <v>25</v>
      </c>
      <c r="AS187" s="90">
        <v>10</v>
      </c>
      <c r="AT187" s="90" t="s">
        <v>68</v>
      </c>
      <c r="AU187" s="90"/>
      <c r="AV187" s="90">
        <v>10</v>
      </c>
      <c r="AW187" s="90" t="s">
        <v>68</v>
      </c>
      <c r="AX187" s="90"/>
      <c r="AY187" s="136">
        <f t="shared" si="57"/>
        <v>10</v>
      </c>
      <c r="AZ187" s="207">
        <v>58</v>
      </c>
      <c r="BA187" s="208">
        <v>15</v>
      </c>
      <c r="BB187" s="208">
        <v>60</v>
      </c>
      <c r="BC187" s="208"/>
      <c r="BD187" s="208" t="s">
        <v>106</v>
      </c>
      <c r="BE187" s="208"/>
      <c r="BF187" s="207">
        <v>58</v>
      </c>
      <c r="BG187" s="208">
        <v>95</v>
      </c>
      <c r="BH187" s="208">
        <v>95</v>
      </c>
      <c r="BI187" s="208"/>
      <c r="BJ187" s="208" t="s">
        <v>106</v>
      </c>
      <c r="BK187" s="208"/>
      <c r="BL187" s="218">
        <f t="shared" si="46"/>
        <v>77.5</v>
      </c>
      <c r="BM187" s="242">
        <v>54</v>
      </c>
      <c r="BN187" s="242">
        <v>5</v>
      </c>
      <c r="BO187" s="242" t="s">
        <v>69</v>
      </c>
      <c r="BP187" s="242" t="s">
        <v>71</v>
      </c>
      <c r="BQ187" s="242">
        <v>84</v>
      </c>
      <c r="BR187" s="242">
        <v>47</v>
      </c>
      <c r="BS187" s="242"/>
      <c r="BT187" s="242">
        <v>54</v>
      </c>
      <c r="BU187" s="242">
        <v>0</v>
      </c>
      <c r="BV187" s="242"/>
      <c r="BW187" s="242" t="s">
        <v>71</v>
      </c>
      <c r="BX187" s="242">
        <v>88</v>
      </c>
      <c r="BY187" s="242">
        <v>63</v>
      </c>
      <c r="BZ187" s="242"/>
      <c r="CA187" s="295">
        <f t="shared" si="47"/>
        <v>2.5</v>
      </c>
      <c r="CB187" s="168"/>
      <c r="CC187" s="168">
        <v>70</v>
      </c>
      <c r="CD187" s="90">
        <v>70</v>
      </c>
      <c r="CE187" s="90">
        <v>5</v>
      </c>
      <c r="CF187" s="90">
        <v>4</v>
      </c>
      <c r="CG187" s="90">
        <v>4.5</v>
      </c>
      <c r="CH187" s="168" t="s">
        <v>89</v>
      </c>
      <c r="CI187" s="168" t="s">
        <v>70</v>
      </c>
      <c r="CJ187" s="168">
        <v>60</v>
      </c>
      <c r="CK187" s="168" t="s">
        <v>70</v>
      </c>
      <c r="CL187" s="89">
        <f t="shared" si="62"/>
        <v>60</v>
      </c>
      <c r="CM187" s="179">
        <v>40</v>
      </c>
      <c r="CN187" s="177" t="s">
        <v>71</v>
      </c>
      <c r="CO187" s="177">
        <v>44</v>
      </c>
      <c r="CP187" s="177"/>
      <c r="CQ187" s="179">
        <v>40</v>
      </c>
      <c r="CR187" s="177" t="s">
        <v>71</v>
      </c>
      <c r="CS187" s="177">
        <v>40</v>
      </c>
      <c r="CT187" s="177" t="s">
        <v>500</v>
      </c>
      <c r="CU187" s="89">
        <f t="shared" si="60"/>
        <v>40</v>
      </c>
      <c r="CV187" s="199" t="s">
        <v>777</v>
      </c>
      <c r="CW187" s="200">
        <v>5</v>
      </c>
      <c r="CX187" s="200" t="s">
        <v>769</v>
      </c>
      <c r="CY187" s="200">
        <v>29</v>
      </c>
      <c r="CZ187" s="199" t="s">
        <v>770</v>
      </c>
      <c r="DA187" s="201" t="s">
        <v>779</v>
      </c>
      <c r="DB187" s="199" t="s">
        <v>788</v>
      </c>
      <c r="DC187" s="200">
        <v>0</v>
      </c>
      <c r="DD187" s="200" t="s">
        <v>769</v>
      </c>
      <c r="DE187" s="200">
        <v>26</v>
      </c>
      <c r="DF187" s="199" t="s">
        <v>783</v>
      </c>
      <c r="DG187" s="203"/>
      <c r="DH187" s="89">
        <f t="shared" si="49"/>
        <v>2.5</v>
      </c>
      <c r="DI187" s="241">
        <v>44407</v>
      </c>
      <c r="DJ187" s="242">
        <v>10</v>
      </c>
      <c r="DK187" s="242" t="s">
        <v>769</v>
      </c>
      <c r="DL187" s="242">
        <v>58</v>
      </c>
      <c r="DM187" s="243" t="s">
        <v>841</v>
      </c>
      <c r="DN187" s="241">
        <v>44407</v>
      </c>
      <c r="DO187" s="242">
        <v>20</v>
      </c>
      <c r="DP187" s="242" t="s">
        <v>769</v>
      </c>
      <c r="DQ187" s="242">
        <v>53</v>
      </c>
      <c r="DR187" s="128"/>
      <c r="DS187" s="89">
        <f t="shared" si="55"/>
        <v>15</v>
      </c>
      <c r="DT187" s="180">
        <f t="shared" si="50"/>
        <v>21.041666666666668</v>
      </c>
    </row>
    <row r="188" spans="1:124" ht="15.75" customHeight="1" x14ac:dyDescent="0.35">
      <c r="B188">
        <v>717</v>
      </c>
      <c r="C188" s="165">
        <v>717</v>
      </c>
      <c r="D188" s="146" t="s">
        <v>502</v>
      </c>
      <c r="E188" s="129" t="s">
        <v>73</v>
      </c>
      <c r="F188" s="130" t="s">
        <v>454</v>
      </c>
      <c r="G188" s="90">
        <v>15</v>
      </c>
      <c r="H188" s="90" t="s">
        <v>83</v>
      </c>
      <c r="I188" s="89" t="s">
        <v>185</v>
      </c>
      <c r="J188" s="90">
        <v>0</v>
      </c>
      <c r="K188" s="90" t="s">
        <v>63</v>
      </c>
      <c r="L188" s="89"/>
      <c r="M188" s="175">
        <v>1</v>
      </c>
      <c r="N188" s="174" t="s">
        <v>63</v>
      </c>
      <c r="O188" s="169"/>
      <c r="P188" s="136">
        <v>0.5</v>
      </c>
      <c r="Q188" s="176">
        <v>0</v>
      </c>
      <c r="R188" s="176" t="s">
        <v>63</v>
      </c>
      <c r="S188" s="177"/>
      <c r="T188" s="176">
        <v>5</v>
      </c>
      <c r="U188" s="176" t="s">
        <v>69</v>
      </c>
      <c r="V188" s="177" t="s">
        <v>66</v>
      </c>
      <c r="W188" s="136">
        <f t="shared" si="33"/>
        <v>2.5</v>
      </c>
      <c r="X188" s="89">
        <v>5</v>
      </c>
      <c r="Y188" s="89" t="s">
        <v>69</v>
      </c>
      <c r="Z188" s="89"/>
      <c r="AA188" s="89">
        <v>0</v>
      </c>
      <c r="AB188" s="89" t="s">
        <v>63</v>
      </c>
      <c r="AC188" s="89" t="s">
        <v>77</v>
      </c>
      <c r="AD188" s="136">
        <f t="shared" si="51"/>
        <v>2.5</v>
      </c>
      <c r="AE188" s="151">
        <v>5</v>
      </c>
      <c r="AF188" s="152" t="s">
        <v>69</v>
      </c>
      <c r="AG188" s="153"/>
      <c r="AH188" s="151">
        <v>0</v>
      </c>
      <c r="AI188" s="154" t="s">
        <v>63</v>
      </c>
      <c r="AJ188" s="154"/>
      <c r="AK188" s="178">
        <f t="shared" si="44"/>
        <v>2.5</v>
      </c>
      <c r="AL188" s="239">
        <v>15</v>
      </c>
      <c r="AM188" s="239" t="s">
        <v>83</v>
      </c>
      <c r="AN188" s="239"/>
      <c r="AO188" s="239">
        <v>5</v>
      </c>
      <c r="AP188" s="239" t="s">
        <v>69</v>
      </c>
      <c r="AQ188" s="239" t="s">
        <v>835</v>
      </c>
      <c r="AR188" s="128">
        <f t="shared" si="45"/>
        <v>10</v>
      </c>
      <c r="AS188" s="90">
        <v>10</v>
      </c>
      <c r="AT188" s="90" t="s">
        <v>68</v>
      </c>
      <c r="AU188" s="90"/>
      <c r="AV188" s="90">
        <v>20</v>
      </c>
      <c r="AW188" s="90" t="s">
        <v>83</v>
      </c>
      <c r="AX188" s="90"/>
      <c r="AY188" s="136">
        <f t="shared" si="57"/>
        <v>30</v>
      </c>
      <c r="AZ188" s="207">
        <v>53</v>
      </c>
      <c r="BA188" s="208">
        <v>15</v>
      </c>
      <c r="BB188" s="208">
        <v>50</v>
      </c>
      <c r="BC188" s="208"/>
      <c r="BD188" s="208" t="s">
        <v>71</v>
      </c>
      <c r="BE188" s="208"/>
      <c r="BF188" s="207">
        <v>52</v>
      </c>
      <c r="BG188" s="208">
        <v>40</v>
      </c>
      <c r="BH188" s="208">
        <v>40</v>
      </c>
      <c r="BI188" s="208"/>
      <c r="BJ188" s="208" t="s">
        <v>71</v>
      </c>
      <c r="BK188" s="208"/>
      <c r="BL188" s="218">
        <f t="shared" si="46"/>
        <v>45</v>
      </c>
      <c r="BM188" s="242">
        <v>48</v>
      </c>
      <c r="BN188" s="242">
        <v>15</v>
      </c>
      <c r="BO188" s="242" t="s">
        <v>68</v>
      </c>
      <c r="BP188" s="242" t="s">
        <v>71</v>
      </c>
      <c r="BQ188" s="242">
        <v>81</v>
      </c>
      <c r="BR188" s="242">
        <v>66</v>
      </c>
      <c r="BS188" s="242"/>
      <c r="BT188" s="242">
        <v>48</v>
      </c>
      <c r="BU188" s="242">
        <v>0</v>
      </c>
      <c r="BV188" s="242"/>
      <c r="BW188" s="242" t="s">
        <v>106</v>
      </c>
      <c r="BX188" s="242">
        <v>77</v>
      </c>
      <c r="BY188" s="242">
        <v>56</v>
      </c>
      <c r="BZ188" s="242"/>
      <c r="CA188" s="295">
        <f t="shared" si="47"/>
        <v>7.5</v>
      </c>
      <c r="CB188" s="168">
        <v>40</v>
      </c>
      <c r="CC188" s="168">
        <v>30</v>
      </c>
      <c r="CD188" s="90">
        <v>35</v>
      </c>
      <c r="CE188" s="90">
        <v>3</v>
      </c>
      <c r="CF188" s="90">
        <v>5</v>
      </c>
      <c r="CG188" s="90">
        <v>4</v>
      </c>
      <c r="CH188" s="168">
        <v>20</v>
      </c>
      <c r="CI188" s="168" t="s">
        <v>70</v>
      </c>
      <c r="CJ188" s="168">
        <v>30</v>
      </c>
      <c r="CK188" s="168" t="s">
        <v>70</v>
      </c>
      <c r="CL188" s="89">
        <f t="shared" si="62"/>
        <v>25</v>
      </c>
      <c r="CM188" s="179">
        <v>30</v>
      </c>
      <c r="CN188" s="177" t="s">
        <v>71</v>
      </c>
      <c r="CO188" s="177">
        <v>60</v>
      </c>
      <c r="CP188" s="177"/>
      <c r="CQ188" s="179">
        <v>10</v>
      </c>
      <c r="CR188" s="177" t="s">
        <v>71</v>
      </c>
      <c r="CS188" s="177">
        <v>66</v>
      </c>
      <c r="CT188" s="177"/>
      <c r="CU188" s="89">
        <f t="shared" si="60"/>
        <v>20</v>
      </c>
      <c r="CV188" s="199" t="s">
        <v>782</v>
      </c>
      <c r="CW188" s="200" t="s">
        <v>131</v>
      </c>
      <c r="CX188" s="200" t="s">
        <v>769</v>
      </c>
      <c r="CY188" s="200">
        <v>38</v>
      </c>
      <c r="CZ188" s="199" t="s">
        <v>783</v>
      </c>
      <c r="DA188" s="201"/>
      <c r="DB188" s="199" t="s">
        <v>782</v>
      </c>
      <c r="DC188" s="200" t="s">
        <v>131</v>
      </c>
      <c r="DD188" s="200" t="s">
        <v>769</v>
      </c>
      <c r="DE188" s="200">
        <v>42</v>
      </c>
      <c r="DF188" s="199" t="s">
        <v>783</v>
      </c>
      <c r="DG188" s="203"/>
      <c r="DH188" s="89"/>
      <c r="DI188" s="241">
        <v>44393</v>
      </c>
      <c r="DJ188" s="242">
        <v>20</v>
      </c>
      <c r="DK188" s="242" t="s">
        <v>769</v>
      </c>
      <c r="DL188" s="242">
        <v>66</v>
      </c>
      <c r="DM188" s="243" t="s">
        <v>841</v>
      </c>
      <c r="DN188" s="241">
        <v>44393</v>
      </c>
      <c r="DO188" s="242">
        <v>60</v>
      </c>
      <c r="DP188" s="242" t="s">
        <v>769</v>
      </c>
      <c r="DQ188" s="242">
        <v>64</v>
      </c>
      <c r="DR188" s="245" t="s">
        <v>841</v>
      </c>
      <c r="DS188" s="89">
        <f t="shared" si="55"/>
        <v>40</v>
      </c>
      <c r="DT188" s="180">
        <f t="shared" si="50"/>
        <v>19.28</v>
      </c>
    </row>
    <row r="189" spans="1:124" ht="15.75" customHeight="1" x14ac:dyDescent="0.35">
      <c r="B189">
        <v>718</v>
      </c>
      <c r="C189" s="165">
        <v>718</v>
      </c>
      <c r="D189" s="146" t="s">
        <v>503</v>
      </c>
      <c r="E189" s="129" t="s">
        <v>73</v>
      </c>
      <c r="F189" s="130" t="s">
        <v>454</v>
      </c>
      <c r="G189" s="90">
        <v>70</v>
      </c>
      <c r="H189" s="90" t="s">
        <v>95</v>
      </c>
      <c r="I189" s="89" t="s">
        <v>172</v>
      </c>
      <c r="J189" s="90">
        <v>35</v>
      </c>
      <c r="K189" s="174" t="s">
        <v>83</v>
      </c>
      <c r="L189" s="169"/>
      <c r="M189" s="175">
        <v>25</v>
      </c>
      <c r="N189" s="174" t="s">
        <v>83</v>
      </c>
      <c r="O189" s="169" t="s">
        <v>362</v>
      </c>
      <c r="P189" s="136">
        <v>30</v>
      </c>
      <c r="Q189" s="176">
        <v>30</v>
      </c>
      <c r="R189" s="176" t="s">
        <v>68</v>
      </c>
      <c r="S189" s="177"/>
      <c r="T189" s="176">
        <v>30</v>
      </c>
      <c r="U189" s="176" t="s">
        <v>83</v>
      </c>
      <c r="V189" s="177"/>
      <c r="W189" s="136">
        <f t="shared" si="33"/>
        <v>30</v>
      </c>
      <c r="X189" s="89">
        <v>55</v>
      </c>
      <c r="Y189" s="89" t="s">
        <v>68</v>
      </c>
      <c r="Z189" s="89"/>
      <c r="AA189" s="89">
        <v>55</v>
      </c>
      <c r="AB189" s="89" t="s">
        <v>95</v>
      </c>
      <c r="AC189" s="89"/>
      <c r="AD189" s="136">
        <f t="shared" si="51"/>
        <v>55</v>
      </c>
      <c r="AE189" s="151">
        <v>50</v>
      </c>
      <c r="AF189" s="155" t="s">
        <v>95</v>
      </c>
      <c r="AG189" s="153"/>
      <c r="AH189" s="151">
        <v>65</v>
      </c>
      <c r="AI189" s="154" t="s">
        <v>95</v>
      </c>
      <c r="AJ189" s="154"/>
      <c r="AK189" s="178">
        <f t="shared" si="44"/>
        <v>57.5</v>
      </c>
      <c r="AL189" s="239">
        <v>50</v>
      </c>
      <c r="AM189" s="239" t="s">
        <v>68</v>
      </c>
      <c r="AN189" s="239"/>
      <c r="AO189" s="239">
        <v>60</v>
      </c>
      <c r="AP189" s="239" t="s">
        <v>95</v>
      </c>
      <c r="AQ189" s="239"/>
      <c r="AR189" s="128">
        <f t="shared" si="45"/>
        <v>55</v>
      </c>
      <c r="AS189" s="90">
        <v>40</v>
      </c>
      <c r="AT189" s="90" t="s">
        <v>95</v>
      </c>
      <c r="AU189" s="90"/>
      <c r="AV189" s="90">
        <v>100</v>
      </c>
      <c r="AW189" s="90" t="s">
        <v>68</v>
      </c>
      <c r="AX189" s="90"/>
      <c r="AY189" s="136">
        <f t="shared" si="57"/>
        <v>80</v>
      </c>
      <c r="AZ189" s="207">
        <v>59</v>
      </c>
      <c r="BA189" s="208">
        <v>100</v>
      </c>
      <c r="BB189" s="208">
        <v>100</v>
      </c>
      <c r="BC189" s="208"/>
      <c r="BD189" s="208" t="s">
        <v>71</v>
      </c>
      <c r="BE189" s="208"/>
      <c r="BF189" s="207">
        <v>59</v>
      </c>
      <c r="BG189" s="208">
        <v>90</v>
      </c>
      <c r="BH189" s="208">
        <v>100</v>
      </c>
      <c r="BI189" s="208"/>
      <c r="BJ189" s="208" t="s">
        <v>71</v>
      </c>
      <c r="BK189" s="208"/>
      <c r="BL189" s="218">
        <f t="shared" si="46"/>
        <v>100</v>
      </c>
      <c r="BM189" s="242">
        <v>52</v>
      </c>
      <c r="BN189" s="242">
        <v>15</v>
      </c>
      <c r="BO189" s="242" t="s">
        <v>68</v>
      </c>
      <c r="BP189" s="242" t="s">
        <v>106</v>
      </c>
      <c r="BQ189" s="242">
        <v>86</v>
      </c>
      <c r="BR189" s="242">
        <v>48</v>
      </c>
      <c r="BS189" s="242"/>
      <c r="BT189" s="242">
        <v>52</v>
      </c>
      <c r="BU189" s="242">
        <v>5</v>
      </c>
      <c r="BV189" s="242" t="s">
        <v>69</v>
      </c>
      <c r="BW189" s="242" t="s">
        <v>71</v>
      </c>
      <c r="BX189" s="242" t="s">
        <v>66</v>
      </c>
      <c r="BY189" s="242">
        <v>58</v>
      </c>
      <c r="BZ189" s="242"/>
      <c r="CA189" s="295">
        <f t="shared" si="47"/>
        <v>10</v>
      </c>
      <c r="CB189" s="168">
        <v>30</v>
      </c>
      <c r="CC189" s="168">
        <v>10</v>
      </c>
      <c r="CD189" s="90">
        <v>20</v>
      </c>
      <c r="CE189" s="90">
        <v>4</v>
      </c>
      <c r="CF189" s="90">
        <v>5</v>
      </c>
      <c r="CG189" s="90">
        <v>4.5</v>
      </c>
      <c r="CH189" s="168">
        <v>5</v>
      </c>
      <c r="CI189" s="168" t="s">
        <v>70</v>
      </c>
      <c r="CJ189" s="168">
        <v>70</v>
      </c>
      <c r="CK189" s="168" t="s">
        <v>70</v>
      </c>
      <c r="CL189" s="89">
        <f t="shared" si="62"/>
        <v>37.5</v>
      </c>
      <c r="CM189" s="179">
        <v>70</v>
      </c>
      <c r="CN189" s="177" t="s">
        <v>71</v>
      </c>
      <c r="CO189" s="177">
        <v>51</v>
      </c>
      <c r="CP189" s="177"/>
      <c r="CQ189" s="179">
        <v>60</v>
      </c>
      <c r="CR189" s="177" t="s">
        <v>71</v>
      </c>
      <c r="CS189" s="177">
        <v>46</v>
      </c>
      <c r="CT189" s="177"/>
      <c r="CU189" s="89">
        <f t="shared" si="60"/>
        <v>65</v>
      </c>
      <c r="CV189" s="199" t="s">
        <v>777</v>
      </c>
      <c r="CW189" s="200">
        <v>20</v>
      </c>
      <c r="CX189" s="200" t="s">
        <v>769</v>
      </c>
      <c r="CY189" s="200">
        <v>37</v>
      </c>
      <c r="CZ189" s="199">
        <v>43930</v>
      </c>
      <c r="DA189" s="201"/>
      <c r="DB189" s="199" t="s">
        <v>777</v>
      </c>
      <c r="DC189" s="200">
        <v>10</v>
      </c>
      <c r="DD189" s="200" t="s">
        <v>769</v>
      </c>
      <c r="DE189" s="200">
        <v>36</v>
      </c>
      <c r="DF189" s="199">
        <v>43930</v>
      </c>
      <c r="DG189" s="203"/>
      <c r="DH189" s="89">
        <f t="shared" si="49"/>
        <v>15</v>
      </c>
      <c r="DI189" s="241">
        <v>44403</v>
      </c>
      <c r="DJ189" s="242">
        <v>30</v>
      </c>
      <c r="DK189" s="242" t="s">
        <v>769</v>
      </c>
      <c r="DL189" s="242">
        <v>67</v>
      </c>
      <c r="DM189" s="243"/>
      <c r="DN189" s="241">
        <v>44407</v>
      </c>
      <c r="DO189" s="242">
        <v>70</v>
      </c>
      <c r="DP189" s="242" t="s">
        <v>769</v>
      </c>
      <c r="DQ189" s="242">
        <v>65</v>
      </c>
      <c r="DR189" s="128"/>
      <c r="DS189" s="89">
        <f t="shared" si="55"/>
        <v>50</v>
      </c>
      <c r="DT189" s="180">
        <f t="shared" si="50"/>
        <v>46.148148148148145</v>
      </c>
    </row>
    <row r="190" spans="1:124" ht="15.75" customHeight="1" x14ac:dyDescent="0.35">
      <c r="B190">
        <v>719</v>
      </c>
      <c r="C190" s="165">
        <v>719</v>
      </c>
      <c r="D190" s="146" t="s">
        <v>504</v>
      </c>
      <c r="E190" s="129" t="s">
        <v>73</v>
      </c>
      <c r="F190" s="130" t="s">
        <v>454</v>
      </c>
      <c r="G190" s="90">
        <v>70</v>
      </c>
      <c r="H190" s="90" t="s">
        <v>95</v>
      </c>
      <c r="I190" s="89" t="s">
        <v>505</v>
      </c>
      <c r="J190" s="90">
        <v>30</v>
      </c>
      <c r="K190" s="90" t="s">
        <v>83</v>
      </c>
      <c r="L190" s="89" t="s">
        <v>270</v>
      </c>
      <c r="M190" s="175">
        <v>20</v>
      </c>
      <c r="N190" s="174" t="s">
        <v>83</v>
      </c>
      <c r="O190" s="169"/>
      <c r="P190" s="136">
        <v>25</v>
      </c>
      <c r="Q190" s="176">
        <v>15</v>
      </c>
      <c r="R190" s="176" t="s">
        <v>83</v>
      </c>
      <c r="S190" s="177"/>
      <c r="T190" s="176">
        <v>40</v>
      </c>
      <c r="U190" s="176" t="s">
        <v>95</v>
      </c>
      <c r="V190" s="177"/>
      <c r="W190" s="136">
        <f t="shared" si="33"/>
        <v>27.5</v>
      </c>
      <c r="X190" s="89">
        <v>65</v>
      </c>
      <c r="Y190" s="89" t="s">
        <v>95</v>
      </c>
      <c r="Z190" s="89"/>
      <c r="AA190" s="89">
        <v>55</v>
      </c>
      <c r="AB190" s="89" t="s">
        <v>65</v>
      </c>
      <c r="AC190" s="89"/>
      <c r="AD190" s="136">
        <f t="shared" si="51"/>
        <v>60</v>
      </c>
      <c r="AE190" s="156">
        <v>65</v>
      </c>
      <c r="AF190" s="155" t="s">
        <v>95</v>
      </c>
      <c r="AG190" s="153"/>
      <c r="AH190" s="151">
        <v>75</v>
      </c>
      <c r="AI190" s="154" t="s">
        <v>95</v>
      </c>
      <c r="AJ190" s="154"/>
      <c r="AK190" s="178">
        <f t="shared" si="44"/>
        <v>70</v>
      </c>
      <c r="AL190" s="239">
        <v>60</v>
      </c>
      <c r="AM190" s="239" t="s">
        <v>65</v>
      </c>
      <c r="AN190" s="239"/>
      <c r="AO190" s="239">
        <v>80</v>
      </c>
      <c r="AP190" s="239" t="s">
        <v>95</v>
      </c>
      <c r="AQ190" s="239"/>
      <c r="AR190" s="128">
        <f t="shared" si="45"/>
        <v>70</v>
      </c>
      <c r="AS190" s="90">
        <v>60</v>
      </c>
      <c r="AT190" s="90" t="s">
        <v>68</v>
      </c>
      <c r="AU190" s="90"/>
      <c r="AV190" s="90">
        <v>60</v>
      </c>
      <c r="AW190" s="90" t="s">
        <v>68</v>
      </c>
      <c r="AX190" s="90"/>
      <c r="AY190" s="136">
        <f t="shared" si="57"/>
        <v>80</v>
      </c>
      <c r="AZ190" s="207">
        <v>52</v>
      </c>
      <c r="BA190" s="208">
        <v>100</v>
      </c>
      <c r="BB190" s="208">
        <v>100</v>
      </c>
      <c r="BC190" s="208"/>
      <c r="BD190" s="208" t="s">
        <v>71</v>
      </c>
      <c r="BE190" s="208"/>
      <c r="BF190" s="207">
        <v>53</v>
      </c>
      <c r="BG190" s="208">
        <v>100</v>
      </c>
      <c r="BH190" s="208">
        <v>100</v>
      </c>
      <c r="BI190" s="208"/>
      <c r="BJ190" s="208" t="s">
        <v>71</v>
      </c>
      <c r="BK190" s="208"/>
      <c r="BL190" s="218">
        <f t="shared" si="46"/>
        <v>100</v>
      </c>
      <c r="BM190" s="242">
        <v>50</v>
      </c>
      <c r="BN190" s="242">
        <v>40</v>
      </c>
      <c r="BO190" s="242" t="s">
        <v>68</v>
      </c>
      <c r="BP190" s="242" t="s">
        <v>71</v>
      </c>
      <c r="BQ190" s="242">
        <v>84</v>
      </c>
      <c r="BR190" s="242">
        <v>40</v>
      </c>
      <c r="BS190" s="242"/>
      <c r="BT190" s="242">
        <v>49</v>
      </c>
      <c r="BU190" s="242">
        <v>0</v>
      </c>
      <c r="BV190" s="242"/>
      <c r="BW190" s="242" t="s">
        <v>106</v>
      </c>
      <c r="BX190" s="242">
        <v>77</v>
      </c>
      <c r="BY190" s="242">
        <v>54</v>
      </c>
      <c r="BZ190" s="242"/>
      <c r="CA190" s="295">
        <f t="shared" si="47"/>
        <v>20</v>
      </c>
      <c r="CB190" s="168">
        <v>90</v>
      </c>
      <c r="CC190" s="168">
        <v>80</v>
      </c>
      <c r="CD190" s="90">
        <v>85</v>
      </c>
      <c r="CE190" s="90">
        <v>7</v>
      </c>
      <c r="CF190" s="90">
        <v>7</v>
      </c>
      <c r="CG190" s="90">
        <v>7</v>
      </c>
      <c r="CH190" s="168">
        <v>90</v>
      </c>
      <c r="CI190" s="168" t="s">
        <v>70</v>
      </c>
      <c r="CJ190" s="90">
        <v>80</v>
      </c>
      <c r="CK190" s="168" t="s">
        <v>70</v>
      </c>
      <c r="CL190" s="89">
        <f t="shared" si="62"/>
        <v>85</v>
      </c>
      <c r="CM190" s="179">
        <v>90</v>
      </c>
      <c r="CN190" s="177" t="s">
        <v>71</v>
      </c>
      <c r="CO190" s="177">
        <v>38</v>
      </c>
      <c r="CP190" s="177"/>
      <c r="CQ190" s="179">
        <v>90</v>
      </c>
      <c r="CR190" s="177" t="s">
        <v>71</v>
      </c>
      <c r="CS190" s="177">
        <v>44</v>
      </c>
      <c r="CT190" s="177"/>
      <c r="CU190" s="89">
        <f t="shared" si="60"/>
        <v>90</v>
      </c>
      <c r="CV190" s="199" t="s">
        <v>777</v>
      </c>
      <c r="CW190" s="200" t="s">
        <v>131</v>
      </c>
      <c r="CX190" s="200" t="s">
        <v>769</v>
      </c>
      <c r="CY190" s="200">
        <v>25</v>
      </c>
      <c r="CZ190" s="199" t="s">
        <v>783</v>
      </c>
      <c r="DA190" s="201"/>
      <c r="DB190" s="199">
        <v>44111</v>
      </c>
      <c r="DC190" s="200" t="s">
        <v>131</v>
      </c>
      <c r="DD190" s="200" t="s">
        <v>769</v>
      </c>
      <c r="DE190" s="200">
        <v>24</v>
      </c>
      <c r="DF190" s="199" t="s">
        <v>783</v>
      </c>
      <c r="DG190" s="201" t="s">
        <v>779</v>
      </c>
      <c r="DH190" s="89"/>
      <c r="DI190" s="241">
        <v>44400</v>
      </c>
      <c r="DJ190" s="242">
        <v>90</v>
      </c>
      <c r="DK190" s="242" t="s">
        <v>769</v>
      </c>
      <c r="DL190" s="242">
        <v>43</v>
      </c>
      <c r="DM190" s="243" t="s">
        <v>841</v>
      </c>
      <c r="DN190" s="241">
        <v>44400</v>
      </c>
      <c r="DO190" s="242">
        <v>90</v>
      </c>
      <c r="DP190" s="242" t="s">
        <v>769</v>
      </c>
      <c r="DQ190" s="242">
        <v>45</v>
      </c>
      <c r="DR190" s="128" t="s">
        <v>841</v>
      </c>
      <c r="DS190" s="89">
        <f t="shared" si="55"/>
        <v>90</v>
      </c>
      <c r="DT190" s="180">
        <f t="shared" si="50"/>
        <v>63.56</v>
      </c>
    </row>
    <row r="191" spans="1:124" ht="15.75" customHeight="1" x14ac:dyDescent="0.35">
      <c r="B191">
        <v>720</v>
      </c>
      <c r="C191" s="165">
        <v>720</v>
      </c>
      <c r="D191" s="146" t="s">
        <v>506</v>
      </c>
      <c r="E191" s="129" t="s">
        <v>73</v>
      </c>
      <c r="F191" s="130" t="s">
        <v>454</v>
      </c>
      <c r="G191" s="90">
        <v>15</v>
      </c>
      <c r="H191" s="90" t="s">
        <v>69</v>
      </c>
      <c r="I191" s="89" t="s">
        <v>94</v>
      </c>
      <c r="J191" s="90">
        <v>5</v>
      </c>
      <c r="K191" s="168" t="s">
        <v>69</v>
      </c>
      <c r="L191" s="169"/>
      <c r="M191" s="175">
        <v>12</v>
      </c>
      <c r="N191" s="174" t="s">
        <v>69</v>
      </c>
      <c r="O191" s="169"/>
      <c r="P191" s="136">
        <v>8.5</v>
      </c>
      <c r="Q191" s="176">
        <v>10</v>
      </c>
      <c r="R191" s="176" t="s">
        <v>69</v>
      </c>
      <c r="S191" s="177"/>
      <c r="T191" s="176">
        <v>5</v>
      </c>
      <c r="U191" s="176" t="s">
        <v>63</v>
      </c>
      <c r="V191" s="177"/>
      <c r="W191" s="136">
        <f t="shared" si="33"/>
        <v>7.5</v>
      </c>
      <c r="X191" s="89">
        <v>5</v>
      </c>
      <c r="Y191" s="89" t="s">
        <v>63</v>
      </c>
      <c r="Z191" s="89"/>
      <c r="AA191" s="89">
        <v>5</v>
      </c>
      <c r="AB191" s="89" t="s">
        <v>63</v>
      </c>
      <c r="AC191" s="89"/>
      <c r="AD191" s="136">
        <f t="shared" si="51"/>
        <v>5</v>
      </c>
      <c r="AE191" s="156">
        <v>3</v>
      </c>
      <c r="AF191" s="152" t="s">
        <v>63</v>
      </c>
      <c r="AG191" s="153"/>
      <c r="AH191" s="151">
        <v>8</v>
      </c>
      <c r="AI191" s="152" t="s">
        <v>69</v>
      </c>
      <c r="AJ191" s="152"/>
      <c r="AK191" s="178">
        <f t="shared" si="44"/>
        <v>5.5</v>
      </c>
      <c r="AL191" s="128"/>
      <c r="AM191" s="128"/>
      <c r="AN191" s="128"/>
      <c r="AO191" s="128"/>
      <c r="AP191" s="128"/>
      <c r="AQ191" s="128"/>
      <c r="AR191" s="128"/>
      <c r="AS191" s="90">
        <v>100</v>
      </c>
      <c r="AT191" s="90" t="s">
        <v>95</v>
      </c>
      <c r="AU191" s="90"/>
      <c r="AV191" s="90">
        <v>5</v>
      </c>
      <c r="AW191" s="90" t="s">
        <v>69</v>
      </c>
      <c r="AX191" s="90"/>
      <c r="AY191" s="136">
        <f t="shared" si="57"/>
        <v>7.5</v>
      </c>
      <c r="AZ191" s="207">
        <v>53</v>
      </c>
      <c r="BA191" s="208">
        <v>15</v>
      </c>
      <c r="BB191" s="208">
        <v>25</v>
      </c>
      <c r="BC191" s="208" t="s">
        <v>63</v>
      </c>
      <c r="BD191" s="208" t="s">
        <v>106</v>
      </c>
      <c r="BE191" s="208"/>
      <c r="BF191" s="207">
        <v>56</v>
      </c>
      <c r="BG191" s="208">
        <v>10</v>
      </c>
      <c r="BH191" s="208">
        <v>30</v>
      </c>
      <c r="BI191" s="208" t="s">
        <v>63</v>
      </c>
      <c r="BJ191" s="208" t="s">
        <v>106</v>
      </c>
      <c r="BK191" s="208"/>
      <c r="BL191" s="218">
        <f t="shared" si="46"/>
        <v>27.5</v>
      </c>
      <c r="BM191" s="248"/>
      <c r="BN191" s="248"/>
      <c r="BO191" s="248"/>
      <c r="BP191" s="248"/>
      <c r="BQ191" s="248"/>
      <c r="BR191" s="248"/>
      <c r="BS191" s="248"/>
      <c r="BT191" s="248"/>
      <c r="BU191" s="248"/>
      <c r="BV191" s="248"/>
      <c r="BW191" s="248"/>
      <c r="BX191" s="248"/>
      <c r="BY191" s="248"/>
      <c r="BZ191" s="248"/>
      <c r="CA191" s="295"/>
      <c r="CB191" s="168">
        <v>10</v>
      </c>
      <c r="CC191" s="168">
        <v>0</v>
      </c>
      <c r="CD191" s="90">
        <v>5</v>
      </c>
      <c r="CE191" s="90">
        <v>0</v>
      </c>
      <c r="CF191" s="90">
        <v>3</v>
      </c>
      <c r="CG191" s="90">
        <v>1.5</v>
      </c>
      <c r="CH191" s="168">
        <v>5</v>
      </c>
      <c r="CI191" s="168" t="s">
        <v>105</v>
      </c>
      <c r="CJ191" s="168">
        <v>30</v>
      </c>
      <c r="CK191" s="168" t="s">
        <v>105</v>
      </c>
      <c r="CL191" s="89">
        <f t="shared" si="62"/>
        <v>17.5</v>
      </c>
      <c r="CM191" s="179">
        <v>10</v>
      </c>
      <c r="CN191" s="177" t="s">
        <v>106</v>
      </c>
      <c r="CO191" s="177">
        <v>54</v>
      </c>
      <c r="CP191" s="177"/>
      <c r="CQ191" s="179">
        <v>0</v>
      </c>
      <c r="CR191" s="177" t="s">
        <v>106</v>
      </c>
      <c r="CS191" s="177">
        <v>56</v>
      </c>
      <c r="CT191" s="177"/>
      <c r="CU191" s="89">
        <f t="shared" si="60"/>
        <v>5</v>
      </c>
      <c r="CV191" s="199" t="s">
        <v>781</v>
      </c>
      <c r="CW191" s="200">
        <v>0</v>
      </c>
      <c r="CX191" s="200" t="s">
        <v>67</v>
      </c>
      <c r="CY191" s="200">
        <v>41</v>
      </c>
      <c r="CZ191" s="199" t="s">
        <v>770</v>
      </c>
      <c r="DA191" s="201"/>
      <c r="DB191" s="199" t="s">
        <v>776</v>
      </c>
      <c r="DC191" s="200">
        <v>0</v>
      </c>
      <c r="DD191" s="200" t="s">
        <v>67</v>
      </c>
      <c r="DE191" s="200">
        <v>49</v>
      </c>
      <c r="DF191" s="199" t="s">
        <v>770</v>
      </c>
      <c r="DG191" s="201" t="s">
        <v>779</v>
      </c>
      <c r="DH191" s="89">
        <f t="shared" si="49"/>
        <v>0</v>
      </c>
      <c r="DI191" s="93"/>
      <c r="DJ191" s="93"/>
      <c r="DK191" s="93"/>
      <c r="DL191" s="93"/>
      <c r="DM191" s="93"/>
      <c r="DN191" s="93"/>
      <c r="DO191" s="93"/>
      <c r="DP191" s="93"/>
      <c r="DQ191" s="93"/>
      <c r="DR191" s="93"/>
      <c r="DS191" s="89"/>
      <c r="DT191" s="180">
        <f t="shared" si="50"/>
        <v>16.142857142857142</v>
      </c>
    </row>
    <row r="192" spans="1:124" ht="15.75" customHeight="1" x14ac:dyDescent="0.35">
      <c r="A192" t="s">
        <v>81</v>
      </c>
      <c r="B192">
        <v>721</v>
      </c>
      <c r="C192" s="165">
        <v>721</v>
      </c>
      <c r="D192" s="146" t="s">
        <v>507</v>
      </c>
      <c r="E192" s="129" t="s">
        <v>73</v>
      </c>
      <c r="F192" s="130" t="s">
        <v>454</v>
      </c>
      <c r="G192" s="90">
        <v>1</v>
      </c>
      <c r="H192" s="90" t="s">
        <v>63</v>
      </c>
      <c r="I192" s="89" t="s">
        <v>88</v>
      </c>
      <c r="J192" s="90">
        <v>0</v>
      </c>
      <c r="K192" s="90" t="s">
        <v>63</v>
      </c>
      <c r="L192" s="89"/>
      <c r="M192" s="175">
        <v>0</v>
      </c>
      <c r="N192" s="174" t="s">
        <v>63</v>
      </c>
      <c r="O192" s="169"/>
      <c r="P192" s="136">
        <v>0</v>
      </c>
      <c r="Q192" s="176">
        <v>0</v>
      </c>
      <c r="R192" s="176" t="s">
        <v>63</v>
      </c>
      <c r="S192" s="177"/>
      <c r="T192" s="176">
        <v>0</v>
      </c>
      <c r="U192" s="176" t="s">
        <v>63</v>
      </c>
      <c r="V192" s="177" t="s">
        <v>151</v>
      </c>
      <c r="W192" s="136">
        <f t="shared" si="33"/>
        <v>0</v>
      </c>
      <c r="X192" s="89">
        <v>0</v>
      </c>
      <c r="Y192" s="89" t="s">
        <v>63</v>
      </c>
      <c r="Z192" s="89"/>
      <c r="AA192" s="89">
        <v>0</v>
      </c>
      <c r="AB192" s="89" t="s">
        <v>63</v>
      </c>
      <c r="AC192" s="89"/>
      <c r="AD192" s="136">
        <f t="shared" si="51"/>
        <v>0</v>
      </c>
      <c r="AE192" s="151">
        <v>0</v>
      </c>
      <c r="AF192" s="155" t="s">
        <v>63</v>
      </c>
      <c r="AG192" s="153"/>
      <c r="AH192" s="151">
        <v>0</v>
      </c>
      <c r="AI192" s="154" t="s">
        <v>63</v>
      </c>
      <c r="AJ192" s="154"/>
      <c r="AK192" s="178">
        <f t="shared" si="44"/>
        <v>0</v>
      </c>
      <c r="AL192" s="128"/>
      <c r="AM192" s="128"/>
      <c r="AN192" s="128"/>
      <c r="AO192" s="128"/>
      <c r="AP192" s="128"/>
      <c r="AQ192" s="128"/>
      <c r="AR192" s="128"/>
      <c r="AS192" s="90">
        <v>10</v>
      </c>
      <c r="AT192" s="90" t="s">
        <v>69</v>
      </c>
      <c r="AU192" s="90"/>
      <c r="AV192" s="90">
        <v>1</v>
      </c>
      <c r="AW192" s="90" t="s">
        <v>63</v>
      </c>
      <c r="AX192" s="90"/>
      <c r="AY192" s="136">
        <f t="shared" si="57"/>
        <v>5.5</v>
      </c>
      <c r="AZ192" s="207">
        <v>53</v>
      </c>
      <c r="BA192" s="208" t="s">
        <v>809</v>
      </c>
      <c r="BB192" s="208" t="s">
        <v>809</v>
      </c>
      <c r="BC192" s="208"/>
      <c r="BD192" s="208" t="s">
        <v>106</v>
      </c>
      <c r="BE192" s="208"/>
      <c r="BF192" s="207">
        <v>55</v>
      </c>
      <c r="BG192" s="208">
        <v>10</v>
      </c>
      <c r="BH192" s="208">
        <v>15</v>
      </c>
      <c r="BI192" s="208"/>
      <c r="BJ192" s="208" t="s">
        <v>106</v>
      </c>
      <c r="BK192" s="208"/>
      <c r="BL192" s="218">
        <f t="shared" si="46"/>
        <v>15</v>
      </c>
      <c r="BM192" s="248"/>
      <c r="BN192" s="248"/>
      <c r="BO192" s="248"/>
      <c r="BP192" s="248"/>
      <c r="BQ192" s="248"/>
      <c r="BR192" s="248"/>
      <c r="BS192" s="248"/>
      <c r="BT192" s="248"/>
      <c r="BU192" s="248"/>
      <c r="BV192" s="248"/>
      <c r="BW192" s="248"/>
      <c r="BX192" s="248"/>
      <c r="BY192" s="248"/>
      <c r="BZ192" s="248"/>
      <c r="CA192" s="295"/>
      <c r="CB192" s="168">
        <v>5</v>
      </c>
      <c r="CC192" s="168">
        <v>5</v>
      </c>
      <c r="CD192" s="90">
        <v>5</v>
      </c>
      <c r="CE192" s="90">
        <v>2</v>
      </c>
      <c r="CF192" s="90">
        <v>0</v>
      </c>
      <c r="CG192" s="90">
        <v>1</v>
      </c>
      <c r="CH192" s="168">
        <v>20</v>
      </c>
      <c r="CI192" s="168" t="s">
        <v>105</v>
      </c>
      <c r="CJ192" s="168" t="s">
        <v>89</v>
      </c>
      <c r="CK192" s="168" t="s">
        <v>105</v>
      </c>
      <c r="CL192" s="89">
        <f t="shared" si="62"/>
        <v>20</v>
      </c>
      <c r="CM192" s="179">
        <v>20</v>
      </c>
      <c r="CN192" s="177" t="s">
        <v>106</v>
      </c>
      <c r="CO192" s="177">
        <v>48</v>
      </c>
      <c r="CP192" s="177"/>
      <c r="CQ192" s="179">
        <v>5</v>
      </c>
      <c r="CR192" s="177" t="s">
        <v>106</v>
      </c>
      <c r="CS192" s="177">
        <v>57</v>
      </c>
      <c r="CT192" s="177"/>
      <c r="CU192" s="89">
        <f t="shared" si="60"/>
        <v>12.5</v>
      </c>
      <c r="CV192" s="199" t="s">
        <v>777</v>
      </c>
      <c r="CW192" s="200">
        <v>0</v>
      </c>
      <c r="CX192" s="200" t="s">
        <v>67</v>
      </c>
      <c r="CY192" s="200">
        <v>38</v>
      </c>
      <c r="CZ192" s="199" t="s">
        <v>770</v>
      </c>
      <c r="DA192" s="201"/>
      <c r="DB192" s="199">
        <v>43959</v>
      </c>
      <c r="DC192" s="200">
        <v>0</v>
      </c>
      <c r="DD192" s="200" t="s">
        <v>67</v>
      </c>
      <c r="DE192" s="200">
        <v>33</v>
      </c>
      <c r="DF192" s="199" t="s">
        <v>770</v>
      </c>
      <c r="DG192" s="201" t="s">
        <v>779</v>
      </c>
      <c r="DH192" s="89">
        <f t="shared" si="49"/>
        <v>0</v>
      </c>
      <c r="DI192" s="93"/>
      <c r="DJ192" s="93"/>
      <c r="DK192" s="93"/>
      <c r="DL192" s="93"/>
      <c r="DM192" s="93"/>
      <c r="DN192" s="93"/>
      <c r="DO192" s="93"/>
      <c r="DP192" s="93"/>
      <c r="DQ192" s="93"/>
      <c r="DR192" s="93"/>
      <c r="DS192" s="89"/>
      <c r="DT192" s="180">
        <f t="shared" si="50"/>
        <v>7.0526315789473681</v>
      </c>
    </row>
    <row r="193" spans="1:124" ht="15.75" customHeight="1" x14ac:dyDescent="0.35">
      <c r="B193">
        <v>722</v>
      </c>
      <c r="C193" s="165">
        <v>722</v>
      </c>
      <c r="D193" s="146" t="s">
        <v>508</v>
      </c>
      <c r="E193" s="129" t="s">
        <v>73</v>
      </c>
      <c r="F193" s="130" t="s">
        <v>454</v>
      </c>
      <c r="G193" s="90">
        <v>80</v>
      </c>
      <c r="H193" s="90" t="s">
        <v>95</v>
      </c>
      <c r="I193" s="89" t="s">
        <v>509</v>
      </c>
      <c r="J193" s="90">
        <v>20</v>
      </c>
      <c r="K193" s="90" t="s">
        <v>83</v>
      </c>
      <c r="L193" s="89"/>
      <c r="M193" s="175">
        <v>70</v>
      </c>
      <c r="N193" s="174" t="s">
        <v>95</v>
      </c>
      <c r="O193" s="169"/>
      <c r="P193" s="136">
        <v>45</v>
      </c>
      <c r="Q193" s="176">
        <v>85</v>
      </c>
      <c r="R193" s="176" t="s">
        <v>95</v>
      </c>
      <c r="S193" s="177"/>
      <c r="T193" s="176">
        <v>95</v>
      </c>
      <c r="U193" s="176" t="s">
        <v>95</v>
      </c>
      <c r="V193" s="177" t="s">
        <v>151</v>
      </c>
      <c r="W193" s="136">
        <f t="shared" si="33"/>
        <v>90</v>
      </c>
      <c r="X193" s="89">
        <v>75</v>
      </c>
      <c r="Y193" s="89" t="s">
        <v>95</v>
      </c>
      <c r="Z193" s="89"/>
      <c r="AA193" s="89">
        <v>65</v>
      </c>
      <c r="AB193" s="89" t="s">
        <v>95</v>
      </c>
      <c r="AC193" s="89"/>
      <c r="AD193" s="136">
        <f t="shared" si="51"/>
        <v>70</v>
      </c>
      <c r="AE193" s="151">
        <v>60</v>
      </c>
      <c r="AF193" s="155" t="s">
        <v>95</v>
      </c>
      <c r="AG193" s="153"/>
      <c r="AH193" s="151">
        <v>65</v>
      </c>
      <c r="AI193" s="154" t="s">
        <v>95</v>
      </c>
      <c r="AJ193" s="154"/>
      <c r="AK193" s="178">
        <f t="shared" si="44"/>
        <v>62.5</v>
      </c>
      <c r="AL193" s="239">
        <v>40</v>
      </c>
      <c r="AM193" s="239" t="s">
        <v>83</v>
      </c>
      <c r="AN193" s="239"/>
      <c r="AO193" s="239">
        <v>60</v>
      </c>
      <c r="AP193" s="239" t="s">
        <v>95</v>
      </c>
      <c r="AQ193" s="239" t="s">
        <v>835</v>
      </c>
      <c r="AR193" s="128">
        <f t="shared" si="45"/>
        <v>50</v>
      </c>
      <c r="AS193" s="90">
        <v>10</v>
      </c>
      <c r="AT193" s="90" t="s">
        <v>68</v>
      </c>
      <c r="AU193" s="90"/>
      <c r="AV193" s="90">
        <v>20</v>
      </c>
      <c r="AW193" s="90" t="s">
        <v>83</v>
      </c>
      <c r="AX193" s="90"/>
      <c r="AY193" s="136">
        <f t="shared" si="57"/>
        <v>15</v>
      </c>
      <c r="AZ193" s="207">
        <v>57</v>
      </c>
      <c r="BA193" s="208">
        <v>80</v>
      </c>
      <c r="BB193" s="208">
        <v>85</v>
      </c>
      <c r="BC193" s="208"/>
      <c r="BD193" s="208" t="s">
        <v>106</v>
      </c>
      <c r="BE193" s="208"/>
      <c r="BF193" s="207">
        <v>54</v>
      </c>
      <c r="BG193" s="208">
        <v>70</v>
      </c>
      <c r="BH193" s="208">
        <v>80</v>
      </c>
      <c r="BI193" s="208"/>
      <c r="BJ193" s="208" t="s">
        <v>106</v>
      </c>
      <c r="BK193" s="208"/>
      <c r="BL193" s="218">
        <f t="shared" si="46"/>
        <v>82.5</v>
      </c>
      <c r="BM193" s="242">
        <v>50</v>
      </c>
      <c r="BN193" s="242">
        <v>5</v>
      </c>
      <c r="BO193" s="242" t="s">
        <v>69</v>
      </c>
      <c r="BP193" s="242" t="s">
        <v>106</v>
      </c>
      <c r="BQ193" s="242">
        <v>77</v>
      </c>
      <c r="BR193" s="242">
        <v>58</v>
      </c>
      <c r="BS193" s="242"/>
      <c r="BT193" s="242">
        <v>49</v>
      </c>
      <c r="BU193" s="242">
        <v>50</v>
      </c>
      <c r="BV193" s="242" t="s">
        <v>95</v>
      </c>
      <c r="BW193" s="242" t="s">
        <v>106</v>
      </c>
      <c r="BX193" s="242">
        <v>77</v>
      </c>
      <c r="BY193" s="242">
        <v>54</v>
      </c>
      <c r="BZ193" s="242"/>
      <c r="CA193" s="295">
        <f t="shared" si="47"/>
        <v>27.5</v>
      </c>
      <c r="CB193" s="168">
        <v>50</v>
      </c>
      <c r="CC193" s="168">
        <v>70</v>
      </c>
      <c r="CD193" s="90">
        <v>60</v>
      </c>
      <c r="CE193" s="90">
        <v>7</v>
      </c>
      <c r="CF193" s="90">
        <v>5</v>
      </c>
      <c r="CG193" s="90">
        <v>6</v>
      </c>
      <c r="CH193" s="168" t="s">
        <v>89</v>
      </c>
      <c r="CI193" s="168" t="s">
        <v>105</v>
      </c>
      <c r="CJ193" s="168">
        <v>40</v>
      </c>
      <c r="CK193" s="168" t="s">
        <v>105</v>
      </c>
      <c r="CL193" s="89">
        <f t="shared" si="62"/>
        <v>40</v>
      </c>
      <c r="CM193" s="179">
        <v>20</v>
      </c>
      <c r="CN193" s="177" t="s">
        <v>106</v>
      </c>
      <c r="CO193" s="177">
        <v>68</v>
      </c>
      <c r="CP193" s="177"/>
      <c r="CQ193" s="179">
        <v>10</v>
      </c>
      <c r="CR193" s="177" t="s">
        <v>106</v>
      </c>
      <c r="CS193" s="177">
        <v>66</v>
      </c>
      <c r="CT193" s="177"/>
      <c r="CU193" s="89">
        <f t="shared" si="60"/>
        <v>15</v>
      </c>
      <c r="CV193" s="199" t="s">
        <v>794</v>
      </c>
      <c r="CW193" s="200">
        <v>5</v>
      </c>
      <c r="CX193" s="200" t="s">
        <v>67</v>
      </c>
      <c r="CY193" s="200">
        <v>52</v>
      </c>
      <c r="CZ193" s="199" t="s">
        <v>770</v>
      </c>
      <c r="DA193" s="201"/>
      <c r="DB193" s="199" t="s">
        <v>794</v>
      </c>
      <c r="DC193" s="200" t="s">
        <v>131</v>
      </c>
      <c r="DD193" s="200" t="s">
        <v>67</v>
      </c>
      <c r="DE193" s="200">
        <v>44</v>
      </c>
      <c r="DF193" s="199" t="s">
        <v>783</v>
      </c>
      <c r="DG193" s="203"/>
      <c r="DH193" s="89">
        <f t="shared" si="49"/>
        <v>5</v>
      </c>
      <c r="DI193" s="241">
        <v>44393</v>
      </c>
      <c r="DJ193" s="242">
        <v>50</v>
      </c>
      <c r="DK193" s="242" t="s">
        <v>67</v>
      </c>
      <c r="DL193" s="242">
        <v>75</v>
      </c>
      <c r="DM193" s="243" t="s">
        <v>841</v>
      </c>
      <c r="DN193" s="241">
        <v>44393</v>
      </c>
      <c r="DO193" s="242">
        <v>80</v>
      </c>
      <c r="DP193" s="242" t="s">
        <v>67</v>
      </c>
      <c r="DQ193" s="242">
        <v>73</v>
      </c>
      <c r="DR193" s="128"/>
      <c r="DS193" s="89">
        <f t="shared" si="55"/>
        <v>65</v>
      </c>
      <c r="DT193" s="180">
        <f t="shared" si="50"/>
        <v>53.84</v>
      </c>
    </row>
    <row r="194" spans="1:124" ht="15.75" customHeight="1" x14ac:dyDescent="0.35">
      <c r="A194" t="s">
        <v>81</v>
      </c>
      <c r="B194">
        <v>723</v>
      </c>
      <c r="C194" s="165">
        <v>723</v>
      </c>
      <c r="D194" s="146" t="s">
        <v>510</v>
      </c>
      <c r="E194" s="129" t="s">
        <v>73</v>
      </c>
      <c r="F194" s="130" t="s">
        <v>454</v>
      </c>
      <c r="G194" s="90">
        <v>1</v>
      </c>
      <c r="H194" s="90" t="s">
        <v>63</v>
      </c>
      <c r="I194" s="89" t="s">
        <v>172</v>
      </c>
      <c r="J194" s="90">
        <v>0</v>
      </c>
      <c r="K194" s="90" t="s">
        <v>63</v>
      </c>
      <c r="L194" s="89" t="s">
        <v>82</v>
      </c>
      <c r="M194" s="175">
        <v>0</v>
      </c>
      <c r="N194" s="174" t="s">
        <v>63</v>
      </c>
      <c r="O194" s="169" t="s">
        <v>82</v>
      </c>
      <c r="P194" s="136">
        <v>0</v>
      </c>
      <c r="Q194" s="176">
        <v>0</v>
      </c>
      <c r="R194" s="176" t="s">
        <v>63</v>
      </c>
      <c r="S194" s="177"/>
      <c r="T194" s="176">
        <v>0</v>
      </c>
      <c r="U194" s="176" t="s">
        <v>63</v>
      </c>
      <c r="V194" s="177" t="s">
        <v>511</v>
      </c>
      <c r="W194" s="136">
        <f t="shared" si="33"/>
        <v>0</v>
      </c>
      <c r="X194" s="89">
        <v>0</v>
      </c>
      <c r="Y194" s="89" t="s">
        <v>63</v>
      </c>
      <c r="Z194" s="89" t="s">
        <v>67</v>
      </c>
      <c r="AA194" s="89">
        <v>3</v>
      </c>
      <c r="AB194" s="89" t="s">
        <v>63</v>
      </c>
      <c r="AC194" s="89" t="s">
        <v>67</v>
      </c>
      <c r="AD194" s="136">
        <f t="shared" si="51"/>
        <v>1.5</v>
      </c>
      <c r="AE194" s="151">
        <v>0</v>
      </c>
      <c r="AF194" s="155" t="s">
        <v>63</v>
      </c>
      <c r="AG194" s="153"/>
      <c r="AH194" s="151">
        <v>10</v>
      </c>
      <c r="AI194" s="154" t="s">
        <v>69</v>
      </c>
      <c r="AJ194" s="154"/>
      <c r="AK194" s="178">
        <f t="shared" si="44"/>
        <v>5</v>
      </c>
      <c r="AL194" s="239">
        <v>20</v>
      </c>
      <c r="AM194" s="239" t="s">
        <v>83</v>
      </c>
      <c r="AN194" s="239"/>
      <c r="AO194" s="239">
        <v>20</v>
      </c>
      <c r="AP194" s="239" t="s">
        <v>83</v>
      </c>
      <c r="AQ194" s="239"/>
      <c r="AR194" s="128">
        <f t="shared" si="45"/>
        <v>20</v>
      </c>
      <c r="AS194" s="90">
        <v>10</v>
      </c>
      <c r="AT194" s="90" t="s">
        <v>83</v>
      </c>
      <c r="AU194" s="90"/>
      <c r="AV194" s="90">
        <v>5</v>
      </c>
      <c r="AW194" s="90" t="s">
        <v>69</v>
      </c>
      <c r="AX194" s="90"/>
      <c r="AY194" s="136">
        <f t="shared" si="57"/>
        <v>7.5</v>
      </c>
      <c r="AZ194" s="207">
        <v>56</v>
      </c>
      <c r="BA194" s="208">
        <v>25</v>
      </c>
      <c r="BB194" s="208">
        <v>40</v>
      </c>
      <c r="BC194" s="208" t="s">
        <v>69</v>
      </c>
      <c r="BD194" s="208" t="s">
        <v>71</v>
      </c>
      <c r="BE194" s="208"/>
      <c r="BF194" s="207">
        <v>58</v>
      </c>
      <c r="BG194" s="208">
        <v>25</v>
      </c>
      <c r="BH194" s="208">
        <v>30</v>
      </c>
      <c r="BI194" s="208" t="s">
        <v>63</v>
      </c>
      <c r="BJ194" s="208" t="s">
        <v>71</v>
      </c>
      <c r="BK194" s="208"/>
      <c r="BL194" s="218">
        <f t="shared" si="46"/>
        <v>35</v>
      </c>
      <c r="BM194" s="242">
        <v>53</v>
      </c>
      <c r="BN194" s="242">
        <v>10</v>
      </c>
      <c r="BO194" s="242" t="s">
        <v>69</v>
      </c>
      <c r="BP194" s="242" t="s">
        <v>71</v>
      </c>
      <c r="BQ194" s="242">
        <v>84</v>
      </c>
      <c r="BR194" s="242">
        <v>71</v>
      </c>
      <c r="BS194" s="242"/>
      <c r="BT194" s="242">
        <v>56</v>
      </c>
      <c r="BU194" s="242">
        <v>5</v>
      </c>
      <c r="BV194" s="242" t="s">
        <v>68</v>
      </c>
      <c r="BW194" s="242" t="s">
        <v>71</v>
      </c>
      <c r="BX194" s="242" t="s">
        <v>66</v>
      </c>
      <c r="BY194" s="242">
        <v>80</v>
      </c>
      <c r="BZ194" s="242"/>
      <c r="CA194" s="295">
        <f t="shared" si="47"/>
        <v>7.5</v>
      </c>
      <c r="CB194" s="168">
        <v>20</v>
      </c>
      <c r="CC194" s="168">
        <v>20</v>
      </c>
      <c r="CD194" s="90">
        <v>20</v>
      </c>
      <c r="CE194" s="90">
        <v>4</v>
      </c>
      <c r="CF194" s="90">
        <v>0</v>
      </c>
      <c r="CG194" s="90">
        <v>2</v>
      </c>
      <c r="CH194" s="168">
        <v>10</v>
      </c>
      <c r="CI194" s="168" t="s">
        <v>70</v>
      </c>
      <c r="CJ194" s="168">
        <v>20</v>
      </c>
      <c r="CK194" s="168" t="s">
        <v>70</v>
      </c>
      <c r="CL194" s="89">
        <f t="shared" si="62"/>
        <v>15</v>
      </c>
      <c r="CM194" s="179">
        <v>1</v>
      </c>
      <c r="CN194" s="177" t="s">
        <v>71</v>
      </c>
      <c r="CO194" s="177">
        <v>65</v>
      </c>
      <c r="CP194" s="177"/>
      <c r="CQ194" s="179">
        <v>0</v>
      </c>
      <c r="CR194" s="177" t="s">
        <v>71</v>
      </c>
      <c r="CS194" s="177">
        <v>76</v>
      </c>
      <c r="CT194" s="177"/>
      <c r="CU194" s="89">
        <f t="shared" si="60"/>
        <v>0.5</v>
      </c>
      <c r="CV194" s="199">
        <v>43959</v>
      </c>
      <c r="CW194" s="200">
        <v>0</v>
      </c>
      <c r="CX194" s="200" t="s">
        <v>769</v>
      </c>
      <c r="CY194" s="200">
        <v>42</v>
      </c>
      <c r="CZ194" s="202" t="s">
        <v>131</v>
      </c>
      <c r="DA194" s="201" t="s">
        <v>799</v>
      </c>
      <c r="DB194" s="199" t="s">
        <v>777</v>
      </c>
      <c r="DC194" s="200">
        <v>5</v>
      </c>
      <c r="DD194" s="200" t="s">
        <v>769</v>
      </c>
      <c r="DE194" s="200">
        <v>49</v>
      </c>
      <c r="DF194" s="199">
        <v>43930</v>
      </c>
      <c r="DG194" s="203"/>
      <c r="DH194" s="89">
        <f t="shared" si="49"/>
        <v>2.5</v>
      </c>
      <c r="DI194" s="241">
        <v>44405</v>
      </c>
      <c r="DJ194" s="242">
        <v>30</v>
      </c>
      <c r="DK194" s="242" t="s">
        <v>769</v>
      </c>
      <c r="DL194" s="242">
        <v>70</v>
      </c>
      <c r="DM194" s="243" t="s">
        <v>841</v>
      </c>
      <c r="DN194" s="241">
        <v>44407</v>
      </c>
      <c r="DO194" s="242">
        <v>20</v>
      </c>
      <c r="DP194" s="242" t="s">
        <v>769</v>
      </c>
      <c r="DQ194" s="242">
        <v>63</v>
      </c>
      <c r="DR194" s="128" t="s">
        <v>841</v>
      </c>
      <c r="DS194" s="89">
        <f t="shared" si="55"/>
        <v>25</v>
      </c>
      <c r="DT194" s="180">
        <f t="shared" si="50"/>
        <v>13.185185185185185</v>
      </c>
    </row>
    <row r="195" spans="1:124" ht="15.75" customHeight="1" x14ac:dyDescent="0.35">
      <c r="B195">
        <v>724</v>
      </c>
      <c r="C195" s="165">
        <v>724</v>
      </c>
      <c r="D195" s="146" t="s">
        <v>512</v>
      </c>
      <c r="E195" s="129" t="s">
        <v>73</v>
      </c>
      <c r="F195" s="130" t="s">
        <v>454</v>
      </c>
      <c r="G195" s="90">
        <v>50</v>
      </c>
      <c r="H195" s="90" t="s">
        <v>68</v>
      </c>
      <c r="I195" s="89" t="s">
        <v>99</v>
      </c>
      <c r="J195" s="90">
        <v>5</v>
      </c>
      <c r="K195" s="174" t="s">
        <v>69</v>
      </c>
      <c r="L195" s="169"/>
      <c r="M195" s="175">
        <v>5</v>
      </c>
      <c r="N195" s="174" t="s">
        <v>83</v>
      </c>
      <c r="O195" s="169"/>
      <c r="P195" s="136">
        <v>5</v>
      </c>
      <c r="Q195" s="176">
        <v>20</v>
      </c>
      <c r="R195" s="176" t="s">
        <v>83</v>
      </c>
      <c r="S195" s="177"/>
      <c r="T195" s="176">
        <v>20</v>
      </c>
      <c r="U195" s="176" t="s">
        <v>83</v>
      </c>
      <c r="V195" s="177"/>
      <c r="W195" s="136">
        <f t="shared" si="33"/>
        <v>20</v>
      </c>
      <c r="X195" s="89">
        <v>15</v>
      </c>
      <c r="Y195" s="89" t="s">
        <v>83</v>
      </c>
      <c r="Z195" s="89"/>
      <c r="AA195" s="89">
        <v>10</v>
      </c>
      <c r="AB195" s="89" t="s">
        <v>69</v>
      </c>
      <c r="AC195" s="89"/>
      <c r="AD195" s="136">
        <f t="shared" si="51"/>
        <v>12.5</v>
      </c>
      <c r="AE195" s="156">
        <v>20</v>
      </c>
      <c r="AF195" s="152" t="s">
        <v>83</v>
      </c>
      <c r="AG195" s="153"/>
      <c r="AH195" s="156">
        <v>12</v>
      </c>
      <c r="AI195" s="154" t="s">
        <v>83</v>
      </c>
      <c r="AJ195" s="154"/>
      <c r="AK195" s="178">
        <f t="shared" si="44"/>
        <v>16</v>
      </c>
      <c r="AL195" s="239">
        <v>60</v>
      </c>
      <c r="AM195" s="239" t="s">
        <v>65</v>
      </c>
      <c r="AN195" s="239"/>
      <c r="AO195" s="239">
        <v>65</v>
      </c>
      <c r="AP195" s="239" t="s">
        <v>95</v>
      </c>
      <c r="AQ195" s="239"/>
      <c r="AR195" s="128">
        <f t="shared" si="45"/>
        <v>62.5</v>
      </c>
      <c r="AS195" s="90">
        <v>10</v>
      </c>
      <c r="AT195" s="90" t="s">
        <v>83</v>
      </c>
      <c r="AU195" s="90"/>
      <c r="AV195" s="90">
        <v>10</v>
      </c>
      <c r="AW195" s="90" t="s">
        <v>69</v>
      </c>
      <c r="AX195" s="90"/>
      <c r="AY195" s="136">
        <f t="shared" si="57"/>
        <v>25</v>
      </c>
      <c r="AZ195" s="207">
        <v>52</v>
      </c>
      <c r="BA195" s="208">
        <v>50</v>
      </c>
      <c r="BB195" s="208">
        <v>50</v>
      </c>
      <c r="BC195" s="208"/>
      <c r="BD195" s="208" t="s">
        <v>71</v>
      </c>
      <c r="BE195" s="208"/>
      <c r="BF195" s="207">
        <v>56</v>
      </c>
      <c r="BG195" s="208">
        <v>40</v>
      </c>
      <c r="BH195" s="208">
        <v>60</v>
      </c>
      <c r="BI195" s="208"/>
      <c r="BJ195" s="208" t="s">
        <v>71</v>
      </c>
      <c r="BK195" s="208"/>
      <c r="BL195" s="218">
        <f t="shared" si="46"/>
        <v>55</v>
      </c>
      <c r="BM195" s="242">
        <v>50</v>
      </c>
      <c r="BN195" s="242">
        <v>5</v>
      </c>
      <c r="BO195" s="242" t="s">
        <v>68</v>
      </c>
      <c r="BP195" s="242" t="s">
        <v>71</v>
      </c>
      <c r="BQ195" s="242">
        <v>82</v>
      </c>
      <c r="BR195" s="242">
        <v>55</v>
      </c>
      <c r="BS195" s="242"/>
      <c r="BT195" s="242">
        <v>50</v>
      </c>
      <c r="BU195" s="242">
        <v>0</v>
      </c>
      <c r="BV195" s="242"/>
      <c r="BW195" s="242" t="s">
        <v>71</v>
      </c>
      <c r="BX195" s="242">
        <v>80</v>
      </c>
      <c r="BY195" s="242">
        <v>57</v>
      </c>
      <c r="BZ195" s="242"/>
      <c r="CA195" s="295">
        <f t="shared" si="47"/>
        <v>2.5</v>
      </c>
      <c r="CB195" s="168">
        <v>20</v>
      </c>
      <c r="CC195" s="168">
        <v>20</v>
      </c>
      <c r="CD195" s="90">
        <v>20</v>
      </c>
      <c r="CE195" s="90">
        <v>4</v>
      </c>
      <c r="CF195" s="90">
        <v>3</v>
      </c>
      <c r="CG195" s="90">
        <v>3.5</v>
      </c>
      <c r="CH195" s="168">
        <v>50</v>
      </c>
      <c r="CI195" s="168" t="s">
        <v>70</v>
      </c>
      <c r="CJ195" s="168">
        <v>40</v>
      </c>
      <c r="CK195" s="168" t="s">
        <v>70</v>
      </c>
      <c r="CL195" s="89">
        <f t="shared" si="62"/>
        <v>45</v>
      </c>
      <c r="CM195" s="179">
        <v>60</v>
      </c>
      <c r="CN195" s="177" t="s">
        <v>71</v>
      </c>
      <c r="CO195" s="177">
        <v>44</v>
      </c>
      <c r="CP195" s="177"/>
      <c r="CQ195" s="179">
        <v>70</v>
      </c>
      <c r="CR195" s="177" t="s">
        <v>71</v>
      </c>
      <c r="CS195" s="177">
        <v>29</v>
      </c>
      <c r="CT195" s="177"/>
      <c r="CU195" s="89">
        <f t="shared" si="60"/>
        <v>65</v>
      </c>
      <c r="CV195" s="199" t="s">
        <v>781</v>
      </c>
      <c r="CW195" s="200">
        <v>10</v>
      </c>
      <c r="CX195" s="200" t="s">
        <v>769</v>
      </c>
      <c r="CY195" s="200">
        <v>19</v>
      </c>
      <c r="CZ195" s="199" t="s">
        <v>783</v>
      </c>
      <c r="DA195" s="201" t="s">
        <v>779</v>
      </c>
      <c r="DB195" s="199" t="s">
        <v>788</v>
      </c>
      <c r="DC195" s="200">
        <v>5</v>
      </c>
      <c r="DD195" s="200" t="s">
        <v>769</v>
      </c>
      <c r="DE195" s="200">
        <v>27</v>
      </c>
      <c r="DF195" s="199" t="s">
        <v>770</v>
      </c>
      <c r="DG195" s="201" t="s">
        <v>779</v>
      </c>
      <c r="DH195" s="89">
        <f t="shared" si="49"/>
        <v>7.5</v>
      </c>
      <c r="DI195" s="241">
        <v>44403</v>
      </c>
      <c r="DJ195" s="242">
        <v>30</v>
      </c>
      <c r="DK195" s="242" t="s">
        <v>769</v>
      </c>
      <c r="DL195" s="242">
        <v>62</v>
      </c>
      <c r="DM195" s="243"/>
      <c r="DN195" s="241">
        <v>44396</v>
      </c>
      <c r="DO195" s="242">
        <v>50</v>
      </c>
      <c r="DP195" s="242" t="s">
        <v>769</v>
      </c>
      <c r="DQ195" s="242">
        <v>57</v>
      </c>
      <c r="DR195" s="128"/>
      <c r="DS195" s="89">
        <f t="shared" si="55"/>
        <v>40</v>
      </c>
      <c r="DT195" s="180">
        <f t="shared" si="50"/>
        <v>27.074074074074073</v>
      </c>
    </row>
    <row r="196" spans="1:124" ht="15.75" customHeight="1" x14ac:dyDescent="0.35">
      <c r="B196">
        <v>725</v>
      </c>
      <c r="C196" s="165">
        <v>725</v>
      </c>
      <c r="D196" s="146" t="s">
        <v>513</v>
      </c>
      <c r="E196" s="129" t="s">
        <v>73</v>
      </c>
      <c r="F196" s="130" t="s">
        <v>454</v>
      </c>
      <c r="G196" s="90">
        <v>80</v>
      </c>
      <c r="H196" s="90" t="s">
        <v>95</v>
      </c>
      <c r="I196" s="89" t="s">
        <v>514</v>
      </c>
      <c r="J196" s="90">
        <v>90</v>
      </c>
      <c r="K196" s="90" t="s">
        <v>95</v>
      </c>
      <c r="L196" s="89"/>
      <c r="M196" s="175">
        <v>75</v>
      </c>
      <c r="N196" s="174" t="s">
        <v>95</v>
      </c>
      <c r="O196" s="169"/>
      <c r="P196" s="136">
        <v>82.5</v>
      </c>
      <c r="Q196" s="176">
        <v>55</v>
      </c>
      <c r="R196" s="176" t="s">
        <v>95</v>
      </c>
      <c r="S196" s="177"/>
      <c r="T196" s="176">
        <v>45</v>
      </c>
      <c r="U196" s="176" t="s">
        <v>95</v>
      </c>
      <c r="V196" s="177"/>
      <c r="W196" s="136">
        <f t="shared" si="33"/>
        <v>50</v>
      </c>
      <c r="X196" s="89">
        <v>40</v>
      </c>
      <c r="Y196" s="89" t="s">
        <v>83</v>
      </c>
      <c r="Z196" s="89" t="s">
        <v>515</v>
      </c>
      <c r="AA196" s="89">
        <v>50</v>
      </c>
      <c r="AB196" s="89" t="s">
        <v>68</v>
      </c>
      <c r="AC196" s="89"/>
      <c r="AD196" s="136">
        <f t="shared" si="51"/>
        <v>45</v>
      </c>
      <c r="AE196" s="151">
        <v>30</v>
      </c>
      <c r="AF196" s="152" t="s">
        <v>68</v>
      </c>
      <c r="AG196" s="153"/>
      <c r="AH196" s="151">
        <v>35</v>
      </c>
      <c r="AI196" s="154" t="s">
        <v>83</v>
      </c>
      <c r="AJ196" s="154"/>
      <c r="AK196" s="178">
        <f t="shared" si="44"/>
        <v>32.5</v>
      </c>
      <c r="AL196" s="128"/>
      <c r="AM196" s="128"/>
      <c r="AN196" s="128"/>
      <c r="AO196" s="128"/>
      <c r="AP196" s="128"/>
      <c r="AQ196" s="128"/>
      <c r="AR196" s="128"/>
      <c r="AS196" s="90">
        <v>40</v>
      </c>
      <c r="AT196" s="90" t="s">
        <v>69</v>
      </c>
      <c r="AU196" s="90"/>
      <c r="AV196" s="90">
        <v>10</v>
      </c>
      <c r="AW196" s="90" t="s">
        <v>69</v>
      </c>
      <c r="AX196" s="90"/>
      <c r="AY196" s="136">
        <f t="shared" si="57"/>
        <v>10</v>
      </c>
      <c r="AZ196" s="207">
        <v>54</v>
      </c>
      <c r="BA196" s="208">
        <v>40</v>
      </c>
      <c r="BB196" s="208">
        <v>75</v>
      </c>
      <c r="BC196" s="208"/>
      <c r="BD196" s="208" t="s">
        <v>71</v>
      </c>
      <c r="BE196" s="208"/>
      <c r="BF196" s="207">
        <v>52</v>
      </c>
      <c r="BG196" s="208">
        <v>95</v>
      </c>
      <c r="BH196" s="208">
        <v>95</v>
      </c>
      <c r="BI196" s="208"/>
      <c r="BJ196" s="208" t="s">
        <v>71</v>
      </c>
      <c r="BK196" s="208"/>
      <c r="BL196" s="218">
        <f t="shared" si="46"/>
        <v>85</v>
      </c>
      <c r="BM196" s="248"/>
      <c r="BN196" s="248"/>
      <c r="BO196" s="248"/>
      <c r="BP196" s="248"/>
      <c r="BQ196" s="248"/>
      <c r="BR196" s="248"/>
      <c r="BS196" s="248"/>
      <c r="BT196" s="248"/>
      <c r="BU196" s="248"/>
      <c r="BV196" s="248"/>
      <c r="BW196" s="248"/>
      <c r="BX196" s="248"/>
      <c r="BY196" s="248"/>
      <c r="BZ196" s="248"/>
      <c r="CA196" s="295"/>
      <c r="CB196" s="168"/>
      <c r="CC196" s="168">
        <v>30</v>
      </c>
      <c r="CD196" s="90">
        <v>30</v>
      </c>
      <c r="CE196" s="90">
        <v>4</v>
      </c>
      <c r="CF196" s="90">
        <v>3</v>
      </c>
      <c r="CG196" s="90">
        <v>3.5</v>
      </c>
      <c r="CH196" s="168">
        <v>5</v>
      </c>
      <c r="CI196" s="168" t="s">
        <v>105</v>
      </c>
      <c r="CJ196" s="168">
        <v>30</v>
      </c>
      <c r="CK196" s="168" t="s">
        <v>105</v>
      </c>
      <c r="CL196" s="89">
        <f t="shared" si="62"/>
        <v>17.5</v>
      </c>
      <c r="CM196" s="179">
        <v>20</v>
      </c>
      <c r="CN196" s="177" t="s">
        <v>71</v>
      </c>
      <c r="CO196" s="177">
        <v>63</v>
      </c>
      <c r="CP196" s="177"/>
      <c r="CQ196" s="179">
        <v>5</v>
      </c>
      <c r="CR196" s="177" t="s">
        <v>71</v>
      </c>
      <c r="CS196" s="177">
        <v>66</v>
      </c>
      <c r="CT196" s="177"/>
      <c r="CU196" s="89">
        <f t="shared" si="60"/>
        <v>12.5</v>
      </c>
      <c r="CV196" s="199" t="s">
        <v>794</v>
      </c>
      <c r="CW196" s="200">
        <v>0</v>
      </c>
      <c r="CX196" s="200" t="s">
        <v>769</v>
      </c>
      <c r="CY196" s="200">
        <v>31</v>
      </c>
      <c r="CZ196" s="199">
        <v>43930</v>
      </c>
      <c r="DA196" s="201"/>
      <c r="DB196" s="199" t="s">
        <v>788</v>
      </c>
      <c r="DC196" s="200">
        <v>0</v>
      </c>
      <c r="DD196" s="200" t="s">
        <v>769</v>
      </c>
      <c r="DE196" s="200">
        <v>40</v>
      </c>
      <c r="DF196" s="199">
        <v>43930</v>
      </c>
      <c r="DG196" s="201" t="s">
        <v>779</v>
      </c>
      <c r="DH196" s="89">
        <f t="shared" si="49"/>
        <v>0</v>
      </c>
      <c r="DI196" s="93"/>
      <c r="DJ196" s="93"/>
      <c r="DK196" s="93"/>
      <c r="DL196" s="93"/>
      <c r="DM196" s="93"/>
      <c r="DN196" s="93"/>
      <c r="DO196" s="93"/>
      <c r="DP196" s="93"/>
      <c r="DQ196" s="93"/>
      <c r="DR196" s="93"/>
      <c r="DS196" s="89"/>
      <c r="DT196" s="180">
        <f t="shared" si="50"/>
        <v>43.55</v>
      </c>
    </row>
    <row r="197" spans="1:124" ht="15.75" customHeight="1" x14ac:dyDescent="0.35">
      <c r="B197">
        <v>726</v>
      </c>
      <c r="C197" s="165">
        <v>726</v>
      </c>
      <c r="D197" s="146" t="s">
        <v>516</v>
      </c>
      <c r="E197" s="129" t="s">
        <v>73</v>
      </c>
      <c r="F197" s="130" t="s">
        <v>454</v>
      </c>
      <c r="G197" s="90">
        <v>60</v>
      </c>
      <c r="H197" s="90" t="s">
        <v>68</v>
      </c>
      <c r="I197" s="89" t="s">
        <v>172</v>
      </c>
      <c r="J197" s="90">
        <v>10</v>
      </c>
      <c r="K197" s="90" t="s">
        <v>83</v>
      </c>
      <c r="L197" s="89"/>
      <c r="M197" s="175">
        <v>10</v>
      </c>
      <c r="N197" s="174" t="s">
        <v>83</v>
      </c>
      <c r="O197" s="169"/>
      <c r="P197" s="136">
        <v>10</v>
      </c>
      <c r="Q197" s="176">
        <v>45</v>
      </c>
      <c r="R197" s="176" t="s">
        <v>95</v>
      </c>
      <c r="S197" s="177"/>
      <c r="T197" s="176">
        <v>45</v>
      </c>
      <c r="U197" s="176" t="s">
        <v>95</v>
      </c>
      <c r="V197" s="177"/>
      <c r="W197" s="136">
        <f t="shared" si="33"/>
        <v>45</v>
      </c>
      <c r="X197" s="89">
        <v>10</v>
      </c>
      <c r="Y197" s="89" t="s">
        <v>69</v>
      </c>
      <c r="Z197" s="89"/>
      <c r="AA197" s="89">
        <v>25</v>
      </c>
      <c r="AB197" s="89" t="s">
        <v>83</v>
      </c>
      <c r="AC197" s="89" t="s">
        <v>517</v>
      </c>
      <c r="AD197" s="136">
        <f t="shared" si="51"/>
        <v>17.5</v>
      </c>
      <c r="AE197" s="151">
        <v>35</v>
      </c>
      <c r="AF197" s="152" t="s">
        <v>68</v>
      </c>
      <c r="AG197" s="153"/>
      <c r="AH197" s="151">
        <v>30</v>
      </c>
      <c r="AI197" s="154" t="s">
        <v>95</v>
      </c>
      <c r="AJ197" s="154"/>
      <c r="AK197" s="178">
        <f t="shared" ref="AK197:AK238" si="63">AVERAGE(AE197,AH197)</f>
        <v>32.5</v>
      </c>
      <c r="AL197" s="239">
        <v>70</v>
      </c>
      <c r="AM197" s="239" t="s">
        <v>95</v>
      </c>
      <c r="AN197" s="239" t="s">
        <v>835</v>
      </c>
      <c r="AO197" s="239">
        <v>50</v>
      </c>
      <c r="AP197" s="239" t="s">
        <v>68</v>
      </c>
      <c r="AQ197" s="239" t="s">
        <v>835</v>
      </c>
      <c r="AR197" s="128">
        <f t="shared" ref="AR197:AR260" si="64">AVERAGE(AL197,AO197)</f>
        <v>60</v>
      </c>
      <c r="AS197" s="90">
        <v>10</v>
      </c>
      <c r="AT197" s="90" t="s">
        <v>68</v>
      </c>
      <c r="AU197" s="90"/>
      <c r="AV197" s="90">
        <v>10</v>
      </c>
      <c r="AW197" s="90" t="s">
        <v>69</v>
      </c>
      <c r="AX197" s="90"/>
      <c r="AY197" s="136">
        <f t="shared" si="57"/>
        <v>25</v>
      </c>
      <c r="AZ197" s="207">
        <v>53</v>
      </c>
      <c r="BA197" s="208">
        <v>100</v>
      </c>
      <c r="BB197" s="208">
        <v>100</v>
      </c>
      <c r="BC197" s="208"/>
      <c r="BD197" s="208" t="s">
        <v>71</v>
      </c>
      <c r="BE197" s="208"/>
      <c r="BF197" s="207">
        <v>53</v>
      </c>
      <c r="BG197" s="208">
        <v>80</v>
      </c>
      <c r="BH197" s="208">
        <v>90</v>
      </c>
      <c r="BI197" s="208"/>
      <c r="BJ197" s="208" t="s">
        <v>71</v>
      </c>
      <c r="BK197" s="208"/>
      <c r="BL197" s="218">
        <f t="shared" ref="BL197:BL238" si="65">AVERAGE(BB197,BH197)</f>
        <v>95</v>
      </c>
      <c r="BM197" s="242">
        <v>48</v>
      </c>
      <c r="BN197" s="242">
        <v>20</v>
      </c>
      <c r="BO197" s="242" t="s">
        <v>68</v>
      </c>
      <c r="BP197" s="242" t="s">
        <v>71</v>
      </c>
      <c r="BQ197" s="242">
        <v>80</v>
      </c>
      <c r="BR197" s="242">
        <v>53</v>
      </c>
      <c r="BS197" s="242"/>
      <c r="BT197" s="242">
        <v>53</v>
      </c>
      <c r="BU197" s="242">
        <v>20</v>
      </c>
      <c r="BV197" s="242" t="s">
        <v>95</v>
      </c>
      <c r="BW197" s="242" t="s">
        <v>948</v>
      </c>
      <c r="BX197" s="242">
        <v>83</v>
      </c>
      <c r="BY197" s="242">
        <v>54</v>
      </c>
      <c r="BZ197" s="242"/>
      <c r="CA197" s="295">
        <f t="shared" ref="CA197:CA260" si="66">AVERAGE(BN197,BU197)</f>
        <v>20</v>
      </c>
      <c r="CB197" s="168">
        <v>30</v>
      </c>
      <c r="CC197" s="168">
        <v>90</v>
      </c>
      <c r="CD197" s="90">
        <v>60</v>
      </c>
      <c r="CE197" s="90">
        <v>6</v>
      </c>
      <c r="CF197" s="90">
        <v>4</v>
      </c>
      <c r="CG197" s="90">
        <v>5</v>
      </c>
      <c r="CH197" s="168" t="s">
        <v>89</v>
      </c>
      <c r="CI197" s="168" t="s">
        <v>70</v>
      </c>
      <c r="CJ197" s="168">
        <v>60</v>
      </c>
      <c r="CK197" s="168" t="s">
        <v>70</v>
      </c>
      <c r="CL197" s="89">
        <f t="shared" si="62"/>
        <v>60</v>
      </c>
      <c r="CM197" s="179">
        <v>30</v>
      </c>
      <c r="CN197" s="177" t="s">
        <v>71</v>
      </c>
      <c r="CO197" s="177">
        <v>58</v>
      </c>
      <c r="CP197" s="177"/>
      <c r="CQ197" s="179">
        <v>70</v>
      </c>
      <c r="CR197" s="177" t="s">
        <v>71</v>
      </c>
      <c r="CS197" s="177">
        <v>53</v>
      </c>
      <c r="CT197" s="177"/>
      <c r="CU197" s="89">
        <f t="shared" si="60"/>
        <v>50</v>
      </c>
      <c r="CV197" s="199" t="s">
        <v>788</v>
      </c>
      <c r="CW197" s="200">
        <v>20</v>
      </c>
      <c r="CX197" s="200" t="s">
        <v>769</v>
      </c>
      <c r="CY197" s="200">
        <v>38</v>
      </c>
      <c r="CZ197" s="199" t="s">
        <v>770</v>
      </c>
      <c r="DA197" s="201"/>
      <c r="DB197" s="199">
        <v>44111</v>
      </c>
      <c r="DC197" s="200" t="s">
        <v>131</v>
      </c>
      <c r="DD197" s="200" t="s">
        <v>769</v>
      </c>
      <c r="DE197" s="200">
        <v>41</v>
      </c>
      <c r="DF197" s="199">
        <v>43930</v>
      </c>
      <c r="DG197" s="203" t="s">
        <v>787</v>
      </c>
      <c r="DH197" s="89">
        <f t="shared" ref="DH197:DH237" si="67">AVERAGE(CW197,DC197)</f>
        <v>20</v>
      </c>
      <c r="DI197" s="241">
        <v>44393</v>
      </c>
      <c r="DJ197" s="242">
        <v>70</v>
      </c>
      <c r="DK197" s="242" t="s">
        <v>769</v>
      </c>
      <c r="DL197" s="242">
        <v>64</v>
      </c>
      <c r="DM197" s="243" t="s">
        <v>841</v>
      </c>
      <c r="DN197" s="241">
        <v>44393</v>
      </c>
      <c r="DO197" s="242">
        <v>90</v>
      </c>
      <c r="DP197" s="242" t="s">
        <v>769</v>
      </c>
      <c r="DQ197" s="242">
        <v>71</v>
      </c>
      <c r="DR197" s="128" t="s">
        <v>841</v>
      </c>
      <c r="DS197" s="89">
        <f t="shared" si="55"/>
        <v>80</v>
      </c>
      <c r="DT197" s="180">
        <f t="shared" ref="DT197:DT260" si="68">AVERAGE(G197,J197,M197,Q197,T197,X197,AA197,AE197,AH197,AL197,AO197,AS197,AV197,BB197,BH197,BN197,BU197,CB197,CC197,CH197,CJ197,CM197,CS197,CW197,DC197,DJ197,DO197)</f>
        <v>43.32</v>
      </c>
    </row>
    <row r="198" spans="1:124" ht="15.75" customHeight="1" x14ac:dyDescent="0.35">
      <c r="B198">
        <v>727</v>
      </c>
      <c r="C198" s="165">
        <v>727</v>
      </c>
      <c r="D198" s="146" t="s">
        <v>518</v>
      </c>
      <c r="E198" s="129" t="s">
        <v>73</v>
      </c>
      <c r="F198" s="130" t="s">
        <v>454</v>
      </c>
      <c r="G198" s="90">
        <v>35</v>
      </c>
      <c r="H198" s="90" t="s">
        <v>83</v>
      </c>
      <c r="I198" s="89" t="s">
        <v>99</v>
      </c>
      <c r="J198" s="90">
        <v>5</v>
      </c>
      <c r="K198" s="90" t="s">
        <v>69</v>
      </c>
      <c r="L198" s="89"/>
      <c r="M198" s="175">
        <v>10</v>
      </c>
      <c r="N198" s="174" t="s">
        <v>69</v>
      </c>
      <c r="O198" s="169"/>
      <c r="P198" s="136">
        <v>7.5</v>
      </c>
      <c r="Q198" s="176">
        <v>30</v>
      </c>
      <c r="R198" s="176" t="s">
        <v>83</v>
      </c>
      <c r="S198" s="177"/>
      <c r="T198" s="176">
        <v>25</v>
      </c>
      <c r="U198" s="176" t="s">
        <v>69</v>
      </c>
      <c r="V198" s="177"/>
      <c r="W198" s="136">
        <f t="shared" si="33"/>
        <v>27.5</v>
      </c>
      <c r="X198" s="89">
        <v>15</v>
      </c>
      <c r="Y198" s="89" t="s">
        <v>83</v>
      </c>
      <c r="Z198" s="89"/>
      <c r="AA198" s="89">
        <v>25</v>
      </c>
      <c r="AB198" s="89" t="s">
        <v>83</v>
      </c>
      <c r="AC198" s="89"/>
      <c r="AD198" s="136">
        <f t="shared" si="51"/>
        <v>20</v>
      </c>
      <c r="AE198" s="151">
        <v>10</v>
      </c>
      <c r="AF198" s="152" t="s">
        <v>69</v>
      </c>
      <c r="AG198" s="153"/>
      <c r="AH198" s="151">
        <v>20</v>
      </c>
      <c r="AI198" s="154" t="s">
        <v>83</v>
      </c>
      <c r="AJ198" s="154"/>
      <c r="AK198" s="178">
        <f t="shared" si="63"/>
        <v>15</v>
      </c>
      <c r="AL198" s="239">
        <v>45</v>
      </c>
      <c r="AM198" s="239" t="s">
        <v>83</v>
      </c>
      <c r="AN198" s="239" t="s">
        <v>835</v>
      </c>
      <c r="AO198" s="239">
        <v>55</v>
      </c>
      <c r="AP198" s="239" t="s">
        <v>68</v>
      </c>
      <c r="AQ198" s="239" t="s">
        <v>835</v>
      </c>
      <c r="AR198" s="128">
        <f t="shared" si="64"/>
        <v>50</v>
      </c>
      <c r="AS198" s="90">
        <v>40</v>
      </c>
      <c r="AT198" s="90" t="s">
        <v>95</v>
      </c>
      <c r="AU198" s="90"/>
      <c r="AV198" s="90">
        <v>40</v>
      </c>
      <c r="AW198" s="90" t="s">
        <v>68</v>
      </c>
      <c r="AX198" s="90"/>
      <c r="AY198" s="136">
        <f t="shared" si="57"/>
        <v>40</v>
      </c>
      <c r="AZ198" s="207">
        <v>54</v>
      </c>
      <c r="BA198" s="208">
        <v>85</v>
      </c>
      <c r="BB198" s="208">
        <v>90</v>
      </c>
      <c r="BC198" s="208"/>
      <c r="BD198" s="208" t="s">
        <v>71</v>
      </c>
      <c r="BE198" s="208"/>
      <c r="BF198" s="207">
        <v>52</v>
      </c>
      <c r="BG198" s="208">
        <v>40</v>
      </c>
      <c r="BH198" s="208">
        <v>70</v>
      </c>
      <c r="BI198" s="208"/>
      <c r="BJ198" s="208" t="s">
        <v>71</v>
      </c>
      <c r="BK198" s="208"/>
      <c r="BL198" s="218">
        <f t="shared" si="65"/>
        <v>80</v>
      </c>
      <c r="BM198" s="242">
        <v>49</v>
      </c>
      <c r="BN198" s="242">
        <v>0</v>
      </c>
      <c r="BO198" s="242"/>
      <c r="BP198" s="242" t="s">
        <v>71</v>
      </c>
      <c r="BQ198" s="242">
        <v>77</v>
      </c>
      <c r="BR198" s="242">
        <v>44</v>
      </c>
      <c r="BS198" s="242"/>
      <c r="BT198" s="242">
        <v>51</v>
      </c>
      <c r="BU198" s="242">
        <v>40</v>
      </c>
      <c r="BV198" s="242" t="s">
        <v>68</v>
      </c>
      <c r="BW198" s="242" t="s">
        <v>106</v>
      </c>
      <c r="BX198" s="242">
        <v>81</v>
      </c>
      <c r="BY198" s="242">
        <v>67</v>
      </c>
      <c r="BZ198" s="242"/>
      <c r="CA198" s="295">
        <f t="shared" si="66"/>
        <v>20</v>
      </c>
      <c r="CB198" s="168">
        <v>70</v>
      </c>
      <c r="CC198" s="168">
        <v>60</v>
      </c>
      <c r="CD198" s="90">
        <v>65</v>
      </c>
      <c r="CE198" s="90">
        <v>4</v>
      </c>
      <c r="CF198" s="90">
        <v>6</v>
      </c>
      <c r="CG198" s="90">
        <v>5</v>
      </c>
      <c r="CH198" s="168" t="s">
        <v>89</v>
      </c>
      <c r="CI198" s="168" t="s">
        <v>70</v>
      </c>
      <c r="CJ198" s="168" t="s">
        <v>89</v>
      </c>
      <c r="CK198" s="168" t="s">
        <v>70</v>
      </c>
      <c r="CL198" s="89"/>
      <c r="CM198" s="179">
        <v>30</v>
      </c>
      <c r="CN198" s="177" t="s">
        <v>71</v>
      </c>
      <c r="CO198" s="177">
        <v>47</v>
      </c>
      <c r="CP198" s="177"/>
      <c r="CQ198" s="179">
        <v>80</v>
      </c>
      <c r="CR198" s="177" t="s">
        <v>71</v>
      </c>
      <c r="CS198" s="177">
        <v>44</v>
      </c>
      <c r="CT198" s="177"/>
      <c r="CU198" s="89">
        <f t="shared" si="60"/>
        <v>55</v>
      </c>
      <c r="CV198" s="199" t="s">
        <v>794</v>
      </c>
      <c r="CW198" s="200">
        <v>20</v>
      </c>
      <c r="CX198" s="200" t="s">
        <v>769</v>
      </c>
      <c r="CY198" s="200">
        <v>30</v>
      </c>
      <c r="CZ198" s="199" t="s">
        <v>770</v>
      </c>
      <c r="DA198" s="201"/>
      <c r="DB198" s="199" t="s">
        <v>794</v>
      </c>
      <c r="DC198" s="200">
        <v>10</v>
      </c>
      <c r="DD198" s="200" t="s">
        <v>769</v>
      </c>
      <c r="DE198" s="200">
        <v>27</v>
      </c>
      <c r="DF198" s="199" t="s">
        <v>783</v>
      </c>
      <c r="DG198" s="203"/>
      <c r="DH198" s="89">
        <f t="shared" si="67"/>
        <v>15</v>
      </c>
      <c r="DI198" s="241">
        <v>44396</v>
      </c>
      <c r="DJ198" s="242">
        <v>90</v>
      </c>
      <c r="DK198" s="242" t="s">
        <v>769</v>
      </c>
      <c r="DL198" s="242">
        <v>52</v>
      </c>
      <c r="DM198" s="243" t="s">
        <v>841</v>
      </c>
      <c r="DN198" s="241">
        <v>44398</v>
      </c>
      <c r="DO198" s="242">
        <v>80</v>
      </c>
      <c r="DP198" s="242" t="s">
        <v>769</v>
      </c>
      <c r="DQ198" s="242">
        <v>50</v>
      </c>
      <c r="DR198" s="128" t="s">
        <v>841</v>
      </c>
      <c r="DS198" s="89">
        <f t="shared" si="55"/>
        <v>85</v>
      </c>
      <c r="DT198" s="180">
        <f t="shared" si="68"/>
        <v>38.36</v>
      </c>
    </row>
    <row r="199" spans="1:124" ht="15.75" customHeight="1" x14ac:dyDescent="0.35">
      <c r="B199">
        <v>728</v>
      </c>
      <c r="C199" s="165">
        <v>728</v>
      </c>
      <c r="D199" s="146" t="s">
        <v>519</v>
      </c>
      <c r="E199" s="129" t="s">
        <v>73</v>
      </c>
      <c r="F199" s="130" t="s">
        <v>454</v>
      </c>
      <c r="G199" s="90">
        <v>15</v>
      </c>
      <c r="H199" s="90" t="s">
        <v>83</v>
      </c>
      <c r="I199" s="89" t="s">
        <v>172</v>
      </c>
      <c r="J199" s="90">
        <v>5</v>
      </c>
      <c r="K199" s="174" t="s">
        <v>63</v>
      </c>
      <c r="L199" s="169"/>
      <c r="M199" s="175">
        <v>5</v>
      </c>
      <c r="N199" s="174" t="s">
        <v>69</v>
      </c>
      <c r="O199" s="169"/>
      <c r="P199" s="136">
        <v>5</v>
      </c>
      <c r="Q199" s="176">
        <v>20</v>
      </c>
      <c r="R199" s="176" t="s">
        <v>83</v>
      </c>
      <c r="S199" s="177"/>
      <c r="T199" s="176">
        <v>10</v>
      </c>
      <c r="U199" s="176" t="s">
        <v>69</v>
      </c>
      <c r="V199" s="177"/>
      <c r="W199" s="136">
        <f t="shared" si="33"/>
        <v>15</v>
      </c>
      <c r="X199" s="89">
        <v>10</v>
      </c>
      <c r="Y199" s="89" t="s">
        <v>83</v>
      </c>
      <c r="Z199" s="89"/>
      <c r="AA199" s="89">
        <v>1</v>
      </c>
      <c r="AB199" s="89" t="s">
        <v>63</v>
      </c>
      <c r="AC199" s="89"/>
      <c r="AD199" s="136">
        <f t="shared" si="51"/>
        <v>5.5</v>
      </c>
      <c r="AE199" s="151">
        <v>10</v>
      </c>
      <c r="AF199" s="152" t="s">
        <v>83</v>
      </c>
      <c r="AG199" s="153"/>
      <c r="AH199" s="151">
        <v>25</v>
      </c>
      <c r="AI199" s="154" t="s">
        <v>83</v>
      </c>
      <c r="AJ199" s="154"/>
      <c r="AK199" s="178">
        <f t="shared" si="63"/>
        <v>17.5</v>
      </c>
      <c r="AL199" s="128"/>
      <c r="AM199" s="128"/>
      <c r="AN199" s="128"/>
      <c r="AO199" s="128"/>
      <c r="AP199" s="128"/>
      <c r="AQ199" s="128"/>
      <c r="AR199" s="128"/>
      <c r="AS199" s="90">
        <v>40</v>
      </c>
      <c r="AT199" s="90" t="s">
        <v>68</v>
      </c>
      <c r="AU199" s="90"/>
      <c r="AV199" s="90">
        <v>10</v>
      </c>
      <c r="AW199" s="90" t="s">
        <v>83</v>
      </c>
      <c r="AX199" s="90"/>
      <c r="AY199" s="136">
        <f t="shared" si="57"/>
        <v>10</v>
      </c>
      <c r="AZ199" s="207">
        <v>55</v>
      </c>
      <c r="BA199" s="208">
        <v>10</v>
      </c>
      <c r="BB199" s="208">
        <v>40</v>
      </c>
      <c r="BC199" s="208"/>
      <c r="BD199" s="208" t="s">
        <v>71</v>
      </c>
      <c r="BE199" s="208"/>
      <c r="BF199" s="207">
        <v>53</v>
      </c>
      <c r="BG199" s="208">
        <v>50</v>
      </c>
      <c r="BH199" s="208">
        <v>70</v>
      </c>
      <c r="BI199" s="208"/>
      <c r="BJ199" s="208" t="s">
        <v>71</v>
      </c>
      <c r="BK199" s="208"/>
      <c r="BL199" s="218">
        <f t="shared" si="65"/>
        <v>55</v>
      </c>
      <c r="BM199" s="248"/>
      <c r="BN199" s="248"/>
      <c r="BO199" s="248"/>
      <c r="BP199" s="248"/>
      <c r="BQ199" s="248"/>
      <c r="BR199" s="248"/>
      <c r="BS199" s="248"/>
      <c r="BT199" s="248"/>
      <c r="BU199" s="248"/>
      <c r="BV199" s="248"/>
      <c r="BW199" s="248"/>
      <c r="BX199" s="248"/>
      <c r="BY199" s="248"/>
      <c r="BZ199" s="248"/>
      <c r="CA199" s="295"/>
      <c r="CB199" s="168">
        <v>10</v>
      </c>
      <c r="CC199" s="168">
        <v>10</v>
      </c>
      <c r="CD199" s="90">
        <v>10</v>
      </c>
      <c r="CE199" s="90">
        <v>2</v>
      </c>
      <c r="CF199" s="90">
        <v>2</v>
      </c>
      <c r="CG199" s="90">
        <v>2</v>
      </c>
      <c r="CH199" s="168">
        <v>0</v>
      </c>
      <c r="CI199" s="168" t="s">
        <v>70</v>
      </c>
      <c r="CJ199" s="168">
        <v>30</v>
      </c>
      <c r="CK199" s="168" t="s">
        <v>70</v>
      </c>
      <c r="CL199" s="89">
        <f>AVERAGE(CH199,CJ199)</f>
        <v>15</v>
      </c>
      <c r="CM199" s="179">
        <v>5</v>
      </c>
      <c r="CN199" s="177" t="s">
        <v>71</v>
      </c>
      <c r="CO199" s="177">
        <v>67</v>
      </c>
      <c r="CP199" s="177"/>
      <c r="CQ199" s="179">
        <v>0</v>
      </c>
      <c r="CR199" s="177" t="s">
        <v>71</v>
      </c>
      <c r="CS199" s="177">
        <v>49</v>
      </c>
      <c r="CT199" s="177"/>
      <c r="CU199" s="89">
        <f t="shared" si="60"/>
        <v>2.5</v>
      </c>
      <c r="CV199" s="199" t="s">
        <v>782</v>
      </c>
      <c r="CW199" s="200">
        <v>0</v>
      </c>
      <c r="CX199" s="200" t="s">
        <v>769</v>
      </c>
      <c r="CY199" s="200">
        <v>37</v>
      </c>
      <c r="CZ199" s="199" t="s">
        <v>783</v>
      </c>
      <c r="DA199" s="201"/>
      <c r="DB199" s="199">
        <v>44111</v>
      </c>
      <c r="DC199" s="200">
        <v>0</v>
      </c>
      <c r="DD199" s="200" t="s">
        <v>769</v>
      </c>
      <c r="DE199" s="200">
        <v>33</v>
      </c>
      <c r="DF199" s="199" t="s">
        <v>770</v>
      </c>
      <c r="DG199" s="203"/>
      <c r="DH199" s="89">
        <f t="shared" si="67"/>
        <v>0</v>
      </c>
      <c r="DI199" s="93"/>
      <c r="DJ199" s="93"/>
      <c r="DK199" s="93"/>
      <c r="DL199" s="93"/>
      <c r="DM199" s="93"/>
      <c r="DN199" s="93"/>
      <c r="DO199" s="93"/>
      <c r="DP199" s="93"/>
      <c r="DQ199" s="93"/>
      <c r="DR199" s="93"/>
      <c r="DS199" s="89"/>
      <c r="DT199" s="180">
        <f t="shared" si="68"/>
        <v>17.38095238095238</v>
      </c>
    </row>
    <row r="200" spans="1:124" ht="15.75" customHeight="1" x14ac:dyDescent="0.35">
      <c r="B200">
        <v>729</v>
      </c>
      <c r="C200" s="165">
        <v>729</v>
      </c>
      <c r="D200" s="146" t="s">
        <v>520</v>
      </c>
      <c r="E200" s="129" t="s">
        <v>73</v>
      </c>
      <c r="F200" s="130" t="s">
        <v>454</v>
      </c>
      <c r="G200" s="90">
        <v>1</v>
      </c>
      <c r="H200" s="90" t="s">
        <v>63</v>
      </c>
      <c r="I200" s="89" t="s">
        <v>88</v>
      </c>
      <c r="J200" s="90">
        <v>1</v>
      </c>
      <c r="K200" s="174" t="s">
        <v>63</v>
      </c>
      <c r="L200" s="169" t="s">
        <v>82</v>
      </c>
      <c r="M200" s="175">
        <v>5</v>
      </c>
      <c r="N200" s="174" t="s">
        <v>69</v>
      </c>
      <c r="O200" s="169"/>
      <c r="P200" s="136">
        <v>3</v>
      </c>
      <c r="Q200" s="176">
        <v>0</v>
      </c>
      <c r="R200" s="176" t="s">
        <v>63</v>
      </c>
      <c r="S200" s="177"/>
      <c r="T200" s="176">
        <v>0</v>
      </c>
      <c r="U200" s="176" t="s">
        <v>63</v>
      </c>
      <c r="V200" s="177"/>
      <c r="W200" s="136">
        <f t="shared" si="33"/>
        <v>0</v>
      </c>
      <c r="X200" s="89">
        <v>0</v>
      </c>
      <c r="Y200" s="89" t="s">
        <v>63</v>
      </c>
      <c r="Z200" s="89"/>
      <c r="AA200" s="89">
        <v>0</v>
      </c>
      <c r="AB200" s="89" t="s">
        <v>63</v>
      </c>
      <c r="AC200" s="89"/>
      <c r="AD200" s="136">
        <f t="shared" si="51"/>
        <v>0</v>
      </c>
      <c r="AE200" s="151">
        <v>0</v>
      </c>
      <c r="AF200" s="155" t="s">
        <v>63</v>
      </c>
      <c r="AG200" s="153"/>
      <c r="AH200" s="151">
        <v>3</v>
      </c>
      <c r="AI200" s="152" t="s">
        <v>63</v>
      </c>
      <c r="AJ200" s="152"/>
      <c r="AK200" s="178">
        <f t="shared" si="63"/>
        <v>1.5</v>
      </c>
      <c r="AL200" s="239">
        <v>0</v>
      </c>
      <c r="AM200" s="239" t="s">
        <v>63</v>
      </c>
      <c r="AN200" s="239"/>
      <c r="AO200" s="239">
        <v>0</v>
      </c>
      <c r="AP200" s="239" t="s">
        <v>63</v>
      </c>
      <c r="AQ200" s="239" t="s">
        <v>415</v>
      </c>
      <c r="AR200" s="128">
        <f t="shared" si="64"/>
        <v>0</v>
      </c>
      <c r="AS200" s="90">
        <v>10</v>
      </c>
      <c r="AT200" s="90" t="s">
        <v>95</v>
      </c>
      <c r="AU200" s="90"/>
      <c r="AV200" s="90">
        <v>5</v>
      </c>
      <c r="AW200" s="90" t="s">
        <v>69</v>
      </c>
      <c r="AX200" s="90"/>
      <c r="AY200" s="136">
        <f t="shared" si="57"/>
        <v>12.5</v>
      </c>
      <c r="AZ200" s="207">
        <v>54</v>
      </c>
      <c r="BA200" s="208">
        <v>20</v>
      </c>
      <c r="BB200" s="208">
        <v>20</v>
      </c>
      <c r="BC200" s="208"/>
      <c r="BD200" s="208" t="s">
        <v>71</v>
      </c>
      <c r="BE200" s="208"/>
      <c r="BF200" s="207">
        <v>55</v>
      </c>
      <c r="BG200" s="208">
        <v>30</v>
      </c>
      <c r="BH200" s="208">
        <v>40</v>
      </c>
      <c r="BI200" s="208"/>
      <c r="BJ200" s="208" t="s">
        <v>71</v>
      </c>
      <c r="BK200" s="208"/>
      <c r="BL200" s="218">
        <f t="shared" si="65"/>
        <v>30</v>
      </c>
      <c r="BM200" s="242">
        <v>50</v>
      </c>
      <c r="BN200" s="242">
        <v>5</v>
      </c>
      <c r="BO200" s="242" t="s">
        <v>68</v>
      </c>
      <c r="BP200" s="242" t="s">
        <v>71</v>
      </c>
      <c r="BQ200" s="242">
        <v>81</v>
      </c>
      <c r="BR200" s="242">
        <v>55</v>
      </c>
      <c r="BS200" s="242"/>
      <c r="BT200" s="242">
        <v>48</v>
      </c>
      <c r="BU200" s="242" t="s">
        <v>946</v>
      </c>
      <c r="BV200" s="242"/>
      <c r="BW200" s="242" t="s">
        <v>71</v>
      </c>
      <c r="BX200" s="242">
        <v>82</v>
      </c>
      <c r="BY200" s="242">
        <v>49</v>
      </c>
      <c r="BZ200" s="242"/>
      <c r="CA200" s="295">
        <f t="shared" si="66"/>
        <v>5</v>
      </c>
      <c r="CB200" s="168">
        <v>10</v>
      </c>
      <c r="CC200" s="168">
        <v>5</v>
      </c>
      <c r="CD200" s="90">
        <v>7.5</v>
      </c>
      <c r="CE200" s="90">
        <v>4</v>
      </c>
      <c r="CF200" s="90">
        <v>2</v>
      </c>
      <c r="CG200" s="90">
        <v>3</v>
      </c>
      <c r="CH200" s="168" t="s">
        <v>89</v>
      </c>
      <c r="CI200" s="168" t="s">
        <v>123</v>
      </c>
      <c r="CJ200" s="168" t="s">
        <v>89</v>
      </c>
      <c r="CK200" s="168" t="s">
        <v>70</v>
      </c>
      <c r="CL200" s="89"/>
      <c r="CM200" s="179">
        <v>0</v>
      </c>
      <c r="CN200" s="177" t="s">
        <v>71</v>
      </c>
      <c r="CO200" s="177">
        <v>55</v>
      </c>
      <c r="CP200" s="177"/>
      <c r="CQ200" s="179">
        <v>5</v>
      </c>
      <c r="CR200" s="177" t="s">
        <v>71</v>
      </c>
      <c r="CS200" s="177">
        <v>56</v>
      </c>
      <c r="CT200" s="177"/>
      <c r="CU200" s="89">
        <f t="shared" si="60"/>
        <v>2.5</v>
      </c>
      <c r="CV200" s="199" t="s">
        <v>788</v>
      </c>
      <c r="CW200" s="200">
        <v>0</v>
      </c>
      <c r="CX200" s="200" t="s">
        <v>67</v>
      </c>
      <c r="CY200" s="200">
        <v>32</v>
      </c>
      <c r="CZ200" s="199">
        <v>43930</v>
      </c>
      <c r="DA200" s="201" t="s">
        <v>779</v>
      </c>
      <c r="DB200" s="199" t="s">
        <v>794</v>
      </c>
      <c r="DC200" s="200">
        <v>0</v>
      </c>
      <c r="DD200" s="200" t="s">
        <v>769</v>
      </c>
      <c r="DE200" s="200">
        <v>34</v>
      </c>
      <c r="DF200" s="199" t="s">
        <v>770</v>
      </c>
      <c r="DG200" s="201" t="s">
        <v>779</v>
      </c>
      <c r="DH200" s="89">
        <f t="shared" si="67"/>
        <v>0</v>
      </c>
      <c r="DI200" s="241">
        <v>44396</v>
      </c>
      <c r="DJ200" s="242">
        <v>0</v>
      </c>
      <c r="DK200" s="242" t="s">
        <v>769</v>
      </c>
      <c r="DL200" s="242">
        <v>61</v>
      </c>
      <c r="DM200" s="243"/>
      <c r="DN200" s="241">
        <v>44396</v>
      </c>
      <c r="DO200" s="242">
        <v>5</v>
      </c>
      <c r="DP200" s="242" t="s">
        <v>769</v>
      </c>
      <c r="DQ200" s="242">
        <v>62</v>
      </c>
      <c r="DR200" s="128" t="s">
        <v>841</v>
      </c>
      <c r="DS200" s="89">
        <f t="shared" si="55"/>
        <v>2.5</v>
      </c>
      <c r="DT200" s="180">
        <f t="shared" si="68"/>
        <v>6.916666666666667</v>
      </c>
    </row>
    <row r="201" spans="1:124" ht="15.75" customHeight="1" x14ac:dyDescent="0.35">
      <c r="A201" t="s">
        <v>81</v>
      </c>
      <c r="B201">
        <v>730</v>
      </c>
      <c r="C201" s="165">
        <v>730</v>
      </c>
      <c r="D201" s="146" t="s">
        <v>521</v>
      </c>
      <c r="E201" s="129" t="s">
        <v>73</v>
      </c>
      <c r="F201" s="130" t="s">
        <v>454</v>
      </c>
      <c r="G201" s="90">
        <v>25</v>
      </c>
      <c r="H201" s="90" t="s">
        <v>83</v>
      </c>
      <c r="I201" s="89" t="s">
        <v>88</v>
      </c>
      <c r="J201" s="90">
        <v>1</v>
      </c>
      <c r="K201" s="90" t="s">
        <v>63</v>
      </c>
      <c r="L201" s="89"/>
      <c r="M201" s="175">
        <v>5</v>
      </c>
      <c r="N201" s="174" t="s">
        <v>69</v>
      </c>
      <c r="O201" s="169"/>
      <c r="P201" s="136">
        <v>3</v>
      </c>
      <c r="Q201" s="176">
        <v>15</v>
      </c>
      <c r="R201" s="176" t="s">
        <v>69</v>
      </c>
      <c r="S201" s="177"/>
      <c r="T201" s="176">
        <v>10</v>
      </c>
      <c r="U201" s="176" t="s">
        <v>69</v>
      </c>
      <c r="V201" s="177"/>
      <c r="W201" s="136">
        <f t="shared" si="33"/>
        <v>12.5</v>
      </c>
      <c r="X201" s="89">
        <v>5</v>
      </c>
      <c r="Y201" s="89" t="s">
        <v>63</v>
      </c>
      <c r="Z201" s="89"/>
      <c r="AA201" s="89">
        <v>5</v>
      </c>
      <c r="AB201" s="89" t="s">
        <v>63</v>
      </c>
      <c r="AC201" s="89" t="s">
        <v>522</v>
      </c>
      <c r="AD201" s="136">
        <f t="shared" si="51"/>
        <v>5</v>
      </c>
      <c r="AE201" s="151">
        <v>15</v>
      </c>
      <c r="AF201" s="152" t="s">
        <v>83</v>
      </c>
      <c r="AG201" s="153"/>
      <c r="AH201" s="151">
        <v>15</v>
      </c>
      <c r="AI201" s="154" t="s">
        <v>83</v>
      </c>
      <c r="AJ201" s="154"/>
      <c r="AK201" s="178">
        <f t="shared" si="63"/>
        <v>15</v>
      </c>
      <c r="AL201" s="239">
        <v>20</v>
      </c>
      <c r="AM201" s="239" t="s">
        <v>83</v>
      </c>
      <c r="AN201" s="239" t="s">
        <v>835</v>
      </c>
      <c r="AO201" s="239">
        <v>20</v>
      </c>
      <c r="AP201" s="239" t="s">
        <v>83</v>
      </c>
      <c r="AQ201" s="239" t="s">
        <v>835</v>
      </c>
      <c r="AR201" s="128">
        <f t="shared" si="64"/>
        <v>20</v>
      </c>
      <c r="AS201" s="90">
        <v>20</v>
      </c>
      <c r="AT201" s="90" t="s">
        <v>83</v>
      </c>
      <c r="AU201" s="90"/>
      <c r="AV201" s="90">
        <v>5</v>
      </c>
      <c r="AW201" s="90" t="s">
        <v>63</v>
      </c>
      <c r="AX201" s="90"/>
      <c r="AY201" s="136">
        <f t="shared" ref="AY201:AY228" si="69">AVERAGE(AS202,AV201)</f>
        <v>5</v>
      </c>
      <c r="AZ201" s="207">
        <v>50</v>
      </c>
      <c r="BA201" s="208">
        <v>70</v>
      </c>
      <c r="BB201" s="208">
        <v>75</v>
      </c>
      <c r="BC201" s="208"/>
      <c r="BD201" s="208" t="s">
        <v>71</v>
      </c>
      <c r="BE201" s="208"/>
      <c r="BF201" s="207">
        <v>51</v>
      </c>
      <c r="BG201" s="208">
        <v>50</v>
      </c>
      <c r="BH201" s="208">
        <v>50</v>
      </c>
      <c r="BI201" s="208"/>
      <c r="BJ201" s="208" t="s">
        <v>71</v>
      </c>
      <c r="BK201" s="208"/>
      <c r="BL201" s="218">
        <f t="shared" si="65"/>
        <v>62.5</v>
      </c>
      <c r="BM201" s="242">
        <v>47</v>
      </c>
      <c r="BN201" s="242">
        <v>20</v>
      </c>
      <c r="BO201" s="242" t="s">
        <v>68</v>
      </c>
      <c r="BP201" s="242" t="s">
        <v>71</v>
      </c>
      <c r="BQ201" s="242">
        <v>80</v>
      </c>
      <c r="BR201" s="242">
        <v>64</v>
      </c>
      <c r="BS201" s="242"/>
      <c r="BT201" s="242">
        <v>51</v>
      </c>
      <c r="BU201" s="242">
        <v>5</v>
      </c>
      <c r="BV201" s="242" t="s">
        <v>69</v>
      </c>
      <c r="BW201" s="242" t="s">
        <v>71</v>
      </c>
      <c r="BX201" s="242">
        <v>80</v>
      </c>
      <c r="BY201" s="242">
        <v>70</v>
      </c>
      <c r="BZ201" s="242"/>
      <c r="CA201" s="295">
        <f t="shared" si="66"/>
        <v>12.5</v>
      </c>
      <c r="CB201" s="168"/>
      <c r="CC201" s="168">
        <v>60</v>
      </c>
      <c r="CD201" s="90">
        <v>60</v>
      </c>
      <c r="CE201" s="90">
        <v>7</v>
      </c>
      <c r="CF201" s="90">
        <v>6</v>
      </c>
      <c r="CG201" s="90">
        <v>6.5</v>
      </c>
      <c r="CH201" s="168" t="s">
        <v>89</v>
      </c>
      <c r="CI201" s="168" t="s">
        <v>70</v>
      </c>
      <c r="CJ201" s="90">
        <v>40</v>
      </c>
      <c r="CK201" s="168" t="s">
        <v>70</v>
      </c>
      <c r="CL201" s="89">
        <f t="shared" ref="CL201:CL207" si="70">AVERAGE(CH201,CJ201)</f>
        <v>40</v>
      </c>
      <c r="CM201" s="179">
        <v>60</v>
      </c>
      <c r="CN201" s="177" t="s">
        <v>71</v>
      </c>
      <c r="CO201" s="177">
        <v>58</v>
      </c>
      <c r="CP201" s="177"/>
      <c r="CQ201" s="179">
        <v>40</v>
      </c>
      <c r="CR201" s="177" t="s">
        <v>71</v>
      </c>
      <c r="CS201" s="177">
        <v>65</v>
      </c>
      <c r="CT201" s="177"/>
      <c r="CU201" s="89">
        <f t="shared" si="60"/>
        <v>50</v>
      </c>
      <c r="CV201" s="199" t="s">
        <v>794</v>
      </c>
      <c r="CW201" s="200">
        <v>20</v>
      </c>
      <c r="CX201" s="200" t="s">
        <v>769</v>
      </c>
      <c r="CY201" s="200">
        <v>22</v>
      </c>
      <c r="CZ201" s="199" t="s">
        <v>770</v>
      </c>
      <c r="DA201" s="201" t="s">
        <v>779</v>
      </c>
      <c r="DB201" s="199">
        <v>44111</v>
      </c>
      <c r="DC201" s="200" t="s">
        <v>131</v>
      </c>
      <c r="DD201" s="200" t="s">
        <v>769</v>
      </c>
      <c r="DE201" s="200">
        <v>42</v>
      </c>
      <c r="DF201" s="199" t="s">
        <v>783</v>
      </c>
      <c r="DG201" s="203"/>
      <c r="DH201" s="89">
        <f t="shared" si="67"/>
        <v>20</v>
      </c>
      <c r="DI201" s="241">
        <v>44398</v>
      </c>
      <c r="DJ201" s="242">
        <v>80</v>
      </c>
      <c r="DK201" s="242" t="s">
        <v>769</v>
      </c>
      <c r="DL201" s="242">
        <v>57</v>
      </c>
      <c r="DM201" s="243"/>
      <c r="DN201" s="241">
        <v>44391</v>
      </c>
      <c r="DO201" s="242">
        <v>60</v>
      </c>
      <c r="DP201" s="242" t="s">
        <v>769</v>
      </c>
      <c r="DQ201" s="242">
        <v>65</v>
      </c>
      <c r="DR201" s="128" t="s">
        <v>841</v>
      </c>
      <c r="DS201" s="89">
        <f t="shared" si="55"/>
        <v>70</v>
      </c>
      <c r="DT201" s="180">
        <f t="shared" si="68"/>
        <v>29</v>
      </c>
    </row>
    <row r="202" spans="1:124" ht="15.75" customHeight="1" x14ac:dyDescent="0.35">
      <c r="A202" t="s">
        <v>81</v>
      </c>
      <c r="B202">
        <v>731</v>
      </c>
      <c r="C202" s="165">
        <v>731</v>
      </c>
      <c r="D202" s="146" t="s">
        <v>523</v>
      </c>
      <c r="E202" s="129" t="s">
        <v>73</v>
      </c>
      <c r="F202" s="130" t="s">
        <v>454</v>
      </c>
      <c r="G202" s="90"/>
      <c r="H202" s="90" t="s">
        <v>524</v>
      </c>
      <c r="I202" s="89" t="s">
        <v>525</v>
      </c>
      <c r="J202" s="90">
        <v>1</v>
      </c>
      <c r="K202" s="90" t="s">
        <v>63</v>
      </c>
      <c r="L202" s="89" t="s">
        <v>82</v>
      </c>
      <c r="M202" s="175">
        <v>0</v>
      </c>
      <c r="N202" s="174" t="s">
        <v>63</v>
      </c>
      <c r="O202" s="169"/>
      <c r="P202" s="136">
        <v>0.5</v>
      </c>
      <c r="Q202" s="176">
        <v>2</v>
      </c>
      <c r="R202" s="176" t="s">
        <v>63</v>
      </c>
      <c r="S202" s="177"/>
      <c r="T202" s="176">
        <v>5</v>
      </c>
      <c r="U202" s="176" t="s">
        <v>69</v>
      </c>
      <c r="V202" s="177"/>
      <c r="W202" s="136">
        <f t="shared" si="33"/>
        <v>3.5</v>
      </c>
      <c r="X202" s="89">
        <v>10</v>
      </c>
      <c r="Y202" s="89" t="s">
        <v>69</v>
      </c>
      <c r="Z202" s="89"/>
      <c r="AA202" s="89">
        <v>10</v>
      </c>
      <c r="AB202" s="89" t="s">
        <v>83</v>
      </c>
      <c r="AC202" s="89"/>
      <c r="AD202" s="136">
        <f t="shared" si="51"/>
        <v>10</v>
      </c>
      <c r="AE202" s="151">
        <v>3</v>
      </c>
      <c r="AF202" s="152" t="s">
        <v>63</v>
      </c>
      <c r="AG202" s="153"/>
      <c r="AH202" s="156">
        <v>5</v>
      </c>
      <c r="AI202" s="154" t="s">
        <v>69</v>
      </c>
      <c r="AJ202" s="154"/>
      <c r="AK202" s="178">
        <f t="shared" si="63"/>
        <v>4</v>
      </c>
      <c r="AL202" s="128"/>
      <c r="AM202" s="128"/>
      <c r="AN202" s="128"/>
      <c r="AO202" s="128"/>
      <c r="AP202" s="128"/>
      <c r="AQ202" s="128"/>
      <c r="AR202" s="128"/>
      <c r="AS202" s="90">
        <v>5</v>
      </c>
      <c r="AT202" s="90" t="s">
        <v>68</v>
      </c>
      <c r="AU202" s="90"/>
      <c r="AV202" s="90">
        <v>10</v>
      </c>
      <c r="AW202" s="90" t="s">
        <v>83</v>
      </c>
      <c r="AX202" s="90"/>
      <c r="AY202" s="136">
        <f t="shared" si="69"/>
        <v>7.5</v>
      </c>
      <c r="AZ202" s="207">
        <v>50</v>
      </c>
      <c r="BA202" s="208">
        <v>0</v>
      </c>
      <c r="BB202" s="208" t="s">
        <v>809</v>
      </c>
      <c r="BC202" s="208"/>
      <c r="BD202" s="208" t="s">
        <v>71</v>
      </c>
      <c r="BE202" s="208"/>
      <c r="BF202" s="207">
        <v>52</v>
      </c>
      <c r="BG202" s="208">
        <v>0</v>
      </c>
      <c r="BH202" s="208">
        <v>5</v>
      </c>
      <c r="BI202" s="208"/>
      <c r="BJ202" s="208" t="s">
        <v>71</v>
      </c>
      <c r="BK202" s="208"/>
      <c r="BL202" s="218">
        <f t="shared" si="65"/>
        <v>5</v>
      </c>
      <c r="BM202" s="248"/>
      <c r="BN202" s="248"/>
      <c r="BO202" s="248"/>
      <c r="BP202" s="248"/>
      <c r="BQ202" s="248"/>
      <c r="BR202" s="248"/>
      <c r="BS202" s="248"/>
      <c r="BT202" s="248"/>
      <c r="BU202" s="248"/>
      <c r="BV202" s="248"/>
      <c r="BW202" s="248"/>
      <c r="BX202" s="248"/>
      <c r="BY202" s="248"/>
      <c r="BZ202" s="248"/>
      <c r="CA202" s="295"/>
      <c r="CB202" s="168"/>
      <c r="CC202" s="168"/>
      <c r="CD202" s="90"/>
      <c r="CE202" s="90">
        <v>0</v>
      </c>
      <c r="CF202" s="90">
        <v>0</v>
      </c>
      <c r="CG202" s="90">
        <v>0</v>
      </c>
      <c r="CH202" s="168" t="s">
        <v>89</v>
      </c>
      <c r="CI202" s="168" t="s">
        <v>70</v>
      </c>
      <c r="CJ202" s="168">
        <v>20</v>
      </c>
      <c r="CK202" s="168" t="s">
        <v>70</v>
      </c>
      <c r="CL202" s="89">
        <f t="shared" si="70"/>
        <v>20</v>
      </c>
      <c r="CM202" s="179">
        <v>0</v>
      </c>
      <c r="CN202" s="177" t="s">
        <v>71</v>
      </c>
      <c r="CO202" s="177">
        <v>52</v>
      </c>
      <c r="CP202" s="177"/>
      <c r="CQ202" s="179">
        <v>0</v>
      </c>
      <c r="CR202" s="177" t="s">
        <v>71</v>
      </c>
      <c r="CS202" s="177">
        <v>44</v>
      </c>
      <c r="CT202" s="177"/>
      <c r="CU202" s="89">
        <f t="shared" si="60"/>
        <v>0</v>
      </c>
      <c r="CV202" s="199">
        <v>44111</v>
      </c>
      <c r="CW202" s="200" t="s">
        <v>131</v>
      </c>
      <c r="CX202" s="200" t="s">
        <v>769</v>
      </c>
      <c r="CY202" s="200">
        <v>32</v>
      </c>
      <c r="CZ202" s="199" t="s">
        <v>783</v>
      </c>
      <c r="DA202" s="201"/>
      <c r="DB202" s="199">
        <v>44111</v>
      </c>
      <c r="DC202" s="200">
        <v>0</v>
      </c>
      <c r="DD202" s="200" t="s">
        <v>769</v>
      </c>
      <c r="DE202" s="200">
        <v>34</v>
      </c>
      <c r="DF202" s="199" t="s">
        <v>783</v>
      </c>
      <c r="DG202" s="201" t="s">
        <v>779</v>
      </c>
      <c r="DH202" s="89">
        <f t="shared" si="67"/>
        <v>0</v>
      </c>
      <c r="DI202" s="93"/>
      <c r="DJ202" s="93"/>
      <c r="DK202" s="93"/>
      <c r="DL202" s="93"/>
      <c r="DM202" s="93"/>
      <c r="DN202" s="93"/>
      <c r="DO202" s="93"/>
      <c r="DP202" s="93"/>
      <c r="DQ202" s="93"/>
      <c r="DR202" s="93"/>
      <c r="DS202" s="89"/>
      <c r="DT202" s="180">
        <f t="shared" si="68"/>
        <v>8</v>
      </c>
    </row>
    <row r="203" spans="1:124" ht="15.75" customHeight="1" x14ac:dyDescent="0.35">
      <c r="A203" t="s">
        <v>81</v>
      </c>
      <c r="B203">
        <v>732</v>
      </c>
      <c r="C203" s="165">
        <v>732</v>
      </c>
      <c r="D203" s="146" t="s">
        <v>526</v>
      </c>
      <c r="E203" s="129" t="s">
        <v>73</v>
      </c>
      <c r="F203" s="130" t="s">
        <v>454</v>
      </c>
      <c r="G203" s="90">
        <v>5</v>
      </c>
      <c r="H203" s="90" t="s">
        <v>69</v>
      </c>
      <c r="I203" s="89" t="s">
        <v>99</v>
      </c>
      <c r="J203" s="90">
        <v>1</v>
      </c>
      <c r="K203" s="174" t="s">
        <v>63</v>
      </c>
      <c r="L203" s="169"/>
      <c r="M203" s="175">
        <v>5</v>
      </c>
      <c r="N203" s="174" t="s">
        <v>69</v>
      </c>
      <c r="O203" s="169" t="s">
        <v>82</v>
      </c>
      <c r="P203" s="136">
        <v>3</v>
      </c>
      <c r="Q203" s="176">
        <v>5</v>
      </c>
      <c r="R203" s="176" t="s">
        <v>69</v>
      </c>
      <c r="S203" s="177"/>
      <c r="T203" s="176">
        <v>15</v>
      </c>
      <c r="U203" s="176" t="s">
        <v>69</v>
      </c>
      <c r="V203" s="177" t="s">
        <v>67</v>
      </c>
      <c r="W203" s="136">
        <f t="shared" si="33"/>
        <v>10</v>
      </c>
      <c r="X203" s="89">
        <v>15</v>
      </c>
      <c r="Y203" s="89" t="s">
        <v>83</v>
      </c>
      <c r="Z203" s="89" t="s">
        <v>67</v>
      </c>
      <c r="AA203" s="89">
        <v>15</v>
      </c>
      <c r="AB203" s="89" t="s">
        <v>69</v>
      </c>
      <c r="AC203" s="89" t="s">
        <v>327</v>
      </c>
      <c r="AD203" s="136">
        <f t="shared" si="51"/>
        <v>15</v>
      </c>
      <c r="AE203" s="151">
        <v>2</v>
      </c>
      <c r="AF203" s="152" t="s">
        <v>63</v>
      </c>
      <c r="AG203" s="153"/>
      <c r="AH203" s="151">
        <v>7</v>
      </c>
      <c r="AI203" s="154" t="s">
        <v>69</v>
      </c>
      <c r="AJ203" s="154"/>
      <c r="AK203" s="178">
        <f t="shared" si="63"/>
        <v>4.5</v>
      </c>
      <c r="AL203" s="239">
        <v>5</v>
      </c>
      <c r="AM203" s="239" t="s">
        <v>69</v>
      </c>
      <c r="AN203" s="239"/>
      <c r="AO203" s="239">
        <v>5</v>
      </c>
      <c r="AP203" s="239" t="s">
        <v>69</v>
      </c>
      <c r="AQ203" s="239"/>
      <c r="AR203" s="128">
        <f t="shared" si="64"/>
        <v>5</v>
      </c>
      <c r="AS203" s="90">
        <v>5</v>
      </c>
      <c r="AT203" s="90" t="s">
        <v>69</v>
      </c>
      <c r="AU203" s="90"/>
      <c r="AV203" s="90">
        <v>10</v>
      </c>
      <c r="AW203" s="90" t="s">
        <v>68</v>
      </c>
      <c r="AX203" s="90"/>
      <c r="AY203" s="136">
        <f t="shared" si="69"/>
        <v>10</v>
      </c>
      <c r="AZ203" s="207">
        <v>58</v>
      </c>
      <c r="BA203" s="208">
        <v>40</v>
      </c>
      <c r="BB203" s="208">
        <v>40</v>
      </c>
      <c r="BC203" s="208"/>
      <c r="BD203" s="208" t="s">
        <v>71</v>
      </c>
      <c r="BE203" s="208"/>
      <c r="BF203" s="207">
        <v>55</v>
      </c>
      <c r="BG203" s="208">
        <v>10</v>
      </c>
      <c r="BH203" s="208">
        <v>25</v>
      </c>
      <c r="BI203" s="208"/>
      <c r="BJ203" s="208" t="s">
        <v>106</v>
      </c>
      <c r="BK203" s="208"/>
      <c r="BL203" s="218">
        <f t="shared" si="65"/>
        <v>32.5</v>
      </c>
      <c r="BM203" s="242">
        <v>51</v>
      </c>
      <c r="BN203" s="242">
        <v>0</v>
      </c>
      <c r="BO203" s="242"/>
      <c r="BP203" s="242" t="s">
        <v>106</v>
      </c>
      <c r="BQ203" s="242">
        <v>83</v>
      </c>
      <c r="BR203" s="242">
        <v>56</v>
      </c>
      <c r="BS203" s="242"/>
      <c r="BT203" s="242">
        <v>46</v>
      </c>
      <c r="BU203" s="242" t="s">
        <v>949</v>
      </c>
      <c r="BV203" s="242" t="s">
        <v>68</v>
      </c>
      <c r="BW203" s="242" t="s">
        <v>106</v>
      </c>
      <c r="BX203" s="242">
        <v>80</v>
      </c>
      <c r="BY203" s="242">
        <v>50</v>
      </c>
      <c r="BZ203" s="242"/>
      <c r="CA203" s="295">
        <f t="shared" si="66"/>
        <v>0</v>
      </c>
      <c r="CB203" s="168">
        <v>10</v>
      </c>
      <c r="CC203" s="168">
        <v>10</v>
      </c>
      <c r="CD203" s="90">
        <v>10</v>
      </c>
      <c r="CE203" s="90">
        <v>0</v>
      </c>
      <c r="CF203" s="90">
        <v>0</v>
      </c>
      <c r="CG203" s="90">
        <v>0</v>
      </c>
      <c r="CH203" s="168">
        <v>40</v>
      </c>
      <c r="CI203" s="168" t="s">
        <v>105</v>
      </c>
      <c r="CJ203" s="168">
        <v>20</v>
      </c>
      <c r="CK203" s="168" t="s">
        <v>70</v>
      </c>
      <c r="CL203" s="89">
        <f t="shared" si="70"/>
        <v>30</v>
      </c>
      <c r="CM203" s="179">
        <v>0</v>
      </c>
      <c r="CN203" s="177" t="s">
        <v>106</v>
      </c>
      <c r="CO203" s="177">
        <v>55</v>
      </c>
      <c r="CP203" s="177"/>
      <c r="CQ203" s="179">
        <v>0</v>
      </c>
      <c r="CR203" s="177" t="s">
        <v>106</v>
      </c>
      <c r="CS203" s="177">
        <v>59</v>
      </c>
      <c r="CT203" s="177"/>
      <c r="CU203" s="89">
        <f t="shared" si="60"/>
        <v>0</v>
      </c>
      <c r="CV203" s="199" t="s">
        <v>778</v>
      </c>
      <c r="CW203" s="200">
        <v>0</v>
      </c>
      <c r="CX203" s="200" t="s">
        <v>67</v>
      </c>
      <c r="CY203" s="200">
        <v>33</v>
      </c>
      <c r="CZ203" s="199">
        <v>43930</v>
      </c>
      <c r="DA203" s="201" t="s">
        <v>779</v>
      </c>
      <c r="DB203" s="199" t="s">
        <v>788</v>
      </c>
      <c r="DC203" s="200">
        <v>0</v>
      </c>
      <c r="DD203" s="200" t="s">
        <v>67</v>
      </c>
      <c r="DE203" s="200">
        <v>36</v>
      </c>
      <c r="DF203" s="199">
        <v>43930</v>
      </c>
      <c r="DG203" s="203"/>
      <c r="DH203" s="89">
        <f t="shared" si="67"/>
        <v>0</v>
      </c>
      <c r="DI203" s="241">
        <v>44403</v>
      </c>
      <c r="DJ203" s="242">
        <v>5</v>
      </c>
      <c r="DK203" s="242" t="s">
        <v>67</v>
      </c>
      <c r="DL203" s="242">
        <v>66</v>
      </c>
      <c r="DM203" s="243"/>
      <c r="DN203" s="241">
        <v>44403</v>
      </c>
      <c r="DO203" s="242">
        <v>10</v>
      </c>
      <c r="DP203" s="242" t="s">
        <v>67</v>
      </c>
      <c r="DQ203" s="242">
        <v>76</v>
      </c>
      <c r="DR203" s="128"/>
      <c r="DS203" s="89">
        <f t="shared" si="55"/>
        <v>7.5</v>
      </c>
      <c r="DT203" s="180">
        <f t="shared" si="68"/>
        <v>12.076923076923077</v>
      </c>
    </row>
    <row r="204" spans="1:124" ht="15.75" customHeight="1" x14ac:dyDescent="0.35">
      <c r="A204" t="s">
        <v>81</v>
      </c>
      <c r="B204">
        <v>733</v>
      </c>
      <c r="C204" s="165">
        <v>733</v>
      </c>
      <c r="D204" s="146" t="s">
        <v>527</v>
      </c>
      <c r="E204" s="129" t="s">
        <v>73</v>
      </c>
      <c r="F204" s="130" t="s">
        <v>454</v>
      </c>
      <c r="G204" s="90">
        <v>5</v>
      </c>
      <c r="H204" s="90" t="s">
        <v>69</v>
      </c>
      <c r="I204" s="89" t="s">
        <v>88</v>
      </c>
      <c r="J204" s="90">
        <v>0</v>
      </c>
      <c r="K204" s="90" t="s">
        <v>63</v>
      </c>
      <c r="L204" s="89" t="s">
        <v>82</v>
      </c>
      <c r="M204" s="175">
        <v>0</v>
      </c>
      <c r="N204" s="174" t="s">
        <v>63</v>
      </c>
      <c r="O204" s="169" t="s">
        <v>82</v>
      </c>
      <c r="P204" s="136">
        <v>0</v>
      </c>
      <c r="Q204" s="176">
        <v>0</v>
      </c>
      <c r="R204" s="176" t="s">
        <v>63</v>
      </c>
      <c r="S204" s="177"/>
      <c r="T204" s="176">
        <v>3</v>
      </c>
      <c r="U204" s="176" t="s">
        <v>63</v>
      </c>
      <c r="V204" s="177"/>
      <c r="W204" s="136">
        <f t="shared" si="33"/>
        <v>1.5</v>
      </c>
      <c r="X204" s="89">
        <v>0</v>
      </c>
      <c r="Y204" s="89" t="s">
        <v>63</v>
      </c>
      <c r="Z204" s="89" t="s">
        <v>82</v>
      </c>
      <c r="AA204" s="89">
        <v>1</v>
      </c>
      <c r="AB204" s="89" t="s">
        <v>63</v>
      </c>
      <c r="AC204" s="89" t="s">
        <v>82</v>
      </c>
      <c r="AD204" s="136">
        <f t="shared" si="51"/>
        <v>0.5</v>
      </c>
      <c r="AE204" s="151">
        <v>0</v>
      </c>
      <c r="AF204" s="155" t="s">
        <v>63</v>
      </c>
      <c r="AG204" s="153"/>
      <c r="AH204" s="151">
        <v>1</v>
      </c>
      <c r="AI204" s="154" t="s">
        <v>63</v>
      </c>
      <c r="AJ204" s="154"/>
      <c r="AK204" s="178">
        <f t="shared" si="63"/>
        <v>0.5</v>
      </c>
      <c r="AL204" s="239">
        <v>35</v>
      </c>
      <c r="AM204" s="239" t="s">
        <v>83</v>
      </c>
      <c r="AN204" s="239"/>
      <c r="AO204" s="239">
        <v>20</v>
      </c>
      <c r="AP204" s="239" t="s">
        <v>83</v>
      </c>
      <c r="AQ204" s="239"/>
      <c r="AR204" s="128">
        <f t="shared" si="64"/>
        <v>27.5</v>
      </c>
      <c r="AS204" s="90">
        <v>10</v>
      </c>
      <c r="AT204" s="90" t="s">
        <v>95</v>
      </c>
      <c r="AU204" s="90"/>
      <c r="AV204" s="90">
        <v>5</v>
      </c>
      <c r="AW204" s="90" t="s">
        <v>69</v>
      </c>
      <c r="AX204" s="90"/>
      <c r="AY204" s="136">
        <f t="shared" si="69"/>
        <v>5</v>
      </c>
      <c r="AZ204" s="207">
        <v>61</v>
      </c>
      <c r="BA204" s="208">
        <v>80</v>
      </c>
      <c r="BB204" s="208">
        <v>90</v>
      </c>
      <c r="BC204" s="208"/>
      <c r="BD204" s="208" t="s">
        <v>71</v>
      </c>
      <c r="BE204" s="208" t="s">
        <v>185</v>
      </c>
      <c r="BF204" s="207">
        <v>56</v>
      </c>
      <c r="BG204" s="208">
        <v>10</v>
      </c>
      <c r="BH204" s="208">
        <v>35</v>
      </c>
      <c r="BI204" s="208" t="s">
        <v>69</v>
      </c>
      <c r="BJ204" s="208" t="s">
        <v>71</v>
      </c>
      <c r="BK204" s="208"/>
      <c r="BL204" s="218">
        <f t="shared" si="65"/>
        <v>62.5</v>
      </c>
      <c r="BM204" s="242">
        <v>51</v>
      </c>
      <c r="BN204" s="242">
        <v>5</v>
      </c>
      <c r="BO204" s="242" t="s">
        <v>69</v>
      </c>
      <c r="BP204" s="242" t="s">
        <v>71</v>
      </c>
      <c r="BQ204" s="242">
        <v>80</v>
      </c>
      <c r="BR204" s="242">
        <v>72</v>
      </c>
      <c r="BS204" s="242"/>
      <c r="BT204" s="242">
        <v>49</v>
      </c>
      <c r="BU204" s="242">
        <v>80</v>
      </c>
      <c r="BV204" s="242" t="s">
        <v>95</v>
      </c>
      <c r="BW204" s="242" t="s">
        <v>71</v>
      </c>
      <c r="BX204" s="242">
        <v>87</v>
      </c>
      <c r="BY204" s="242">
        <v>61</v>
      </c>
      <c r="BZ204" s="242"/>
      <c r="CA204" s="295">
        <f t="shared" si="66"/>
        <v>42.5</v>
      </c>
      <c r="CB204" s="168">
        <v>0</v>
      </c>
      <c r="CC204" s="168">
        <v>0</v>
      </c>
      <c r="CD204" s="90">
        <v>0</v>
      </c>
      <c r="CE204" s="90">
        <v>0</v>
      </c>
      <c r="CF204" s="90">
        <v>3</v>
      </c>
      <c r="CG204" s="90">
        <v>1.5</v>
      </c>
      <c r="CH204" s="168">
        <v>40</v>
      </c>
      <c r="CI204" s="168" t="s">
        <v>123</v>
      </c>
      <c r="CJ204" s="168" t="s">
        <v>89</v>
      </c>
      <c r="CK204" s="168" t="s">
        <v>70</v>
      </c>
      <c r="CL204" s="89">
        <f t="shared" si="70"/>
        <v>40</v>
      </c>
      <c r="CM204" s="179">
        <v>5</v>
      </c>
      <c r="CN204" s="177" t="s">
        <v>71</v>
      </c>
      <c r="CO204" s="177">
        <v>66</v>
      </c>
      <c r="CP204" s="177"/>
      <c r="CQ204" s="179">
        <v>40</v>
      </c>
      <c r="CR204" s="177" t="s">
        <v>71</v>
      </c>
      <c r="CS204" s="177">
        <v>48</v>
      </c>
      <c r="CT204" s="177"/>
      <c r="CU204" s="89">
        <f t="shared" si="60"/>
        <v>22.5</v>
      </c>
      <c r="CV204" s="199" t="s">
        <v>794</v>
      </c>
      <c r="CW204" s="200">
        <v>0</v>
      </c>
      <c r="CX204" s="200" t="s">
        <v>769</v>
      </c>
      <c r="CY204" s="200">
        <v>52</v>
      </c>
      <c r="CZ204" s="199" t="s">
        <v>783</v>
      </c>
      <c r="DA204" s="201"/>
      <c r="DB204" s="199" t="s">
        <v>788</v>
      </c>
      <c r="DC204" s="200">
        <v>0</v>
      </c>
      <c r="DD204" s="200" t="s">
        <v>769</v>
      </c>
      <c r="DE204" s="200">
        <v>42</v>
      </c>
      <c r="DF204" s="199" t="s">
        <v>783</v>
      </c>
      <c r="DG204" s="201" t="s">
        <v>779</v>
      </c>
      <c r="DH204" s="89">
        <f t="shared" si="67"/>
        <v>0</v>
      </c>
      <c r="DI204" s="241">
        <v>44403</v>
      </c>
      <c r="DJ204" s="242">
        <v>5</v>
      </c>
      <c r="DK204" s="242" t="s">
        <v>769</v>
      </c>
      <c r="DL204" s="242">
        <v>40</v>
      </c>
      <c r="DM204" s="243" t="s">
        <v>841</v>
      </c>
      <c r="DN204" s="241">
        <v>44400</v>
      </c>
      <c r="DO204" s="242">
        <v>5</v>
      </c>
      <c r="DP204" s="242" t="s">
        <v>769</v>
      </c>
      <c r="DQ204" s="242">
        <v>80</v>
      </c>
      <c r="DR204" s="128" t="s">
        <v>841</v>
      </c>
      <c r="DS204" s="89">
        <f t="shared" si="55"/>
        <v>5</v>
      </c>
      <c r="DT204" s="180">
        <f t="shared" si="68"/>
        <v>15.115384615384615</v>
      </c>
    </row>
    <row r="205" spans="1:124" ht="15.75" customHeight="1" x14ac:dyDescent="0.35">
      <c r="B205">
        <v>734</v>
      </c>
      <c r="C205" s="165">
        <v>734</v>
      </c>
      <c r="D205" s="146" t="s">
        <v>528</v>
      </c>
      <c r="E205" s="129" t="s">
        <v>73</v>
      </c>
      <c r="F205" s="130" t="s">
        <v>454</v>
      </c>
      <c r="G205" s="90">
        <v>80</v>
      </c>
      <c r="H205" s="90" t="s">
        <v>95</v>
      </c>
      <c r="I205" s="89" t="s">
        <v>509</v>
      </c>
      <c r="J205" s="90">
        <v>70</v>
      </c>
      <c r="K205" s="90" t="s">
        <v>95</v>
      </c>
      <c r="L205" s="89"/>
      <c r="M205" s="175">
        <v>60</v>
      </c>
      <c r="N205" s="174" t="s">
        <v>68</v>
      </c>
      <c r="O205" s="169"/>
      <c r="P205" s="136">
        <v>65</v>
      </c>
      <c r="Q205" s="176">
        <v>60</v>
      </c>
      <c r="R205" s="176" t="s">
        <v>95</v>
      </c>
      <c r="S205" s="177"/>
      <c r="T205" s="176">
        <v>65</v>
      </c>
      <c r="U205" s="176" t="s">
        <v>95</v>
      </c>
      <c r="V205" s="177"/>
      <c r="W205" s="136">
        <f t="shared" si="33"/>
        <v>62.5</v>
      </c>
      <c r="X205" s="89">
        <v>45</v>
      </c>
      <c r="Y205" s="89" t="s">
        <v>83</v>
      </c>
      <c r="Z205" s="89"/>
      <c r="AA205" s="89">
        <v>60</v>
      </c>
      <c r="AB205" s="89" t="s">
        <v>95</v>
      </c>
      <c r="AC205" s="89"/>
      <c r="AD205" s="136">
        <f t="shared" si="51"/>
        <v>52.5</v>
      </c>
      <c r="AE205" s="151">
        <v>60</v>
      </c>
      <c r="AF205" s="152" t="s">
        <v>95</v>
      </c>
      <c r="AG205" s="153"/>
      <c r="AH205" s="151">
        <v>70</v>
      </c>
      <c r="AI205" s="154" t="s">
        <v>95</v>
      </c>
      <c r="AJ205" s="154"/>
      <c r="AK205" s="178">
        <f t="shared" si="63"/>
        <v>65</v>
      </c>
      <c r="AL205" s="128"/>
      <c r="AM205" s="128"/>
      <c r="AN205" s="128"/>
      <c r="AO205" s="128"/>
      <c r="AP205" s="128"/>
      <c r="AQ205" s="128"/>
      <c r="AR205" s="128"/>
      <c r="AS205" s="90">
        <v>5</v>
      </c>
      <c r="AT205" s="90" t="s">
        <v>83</v>
      </c>
      <c r="AU205" s="90"/>
      <c r="AV205" s="90">
        <v>10</v>
      </c>
      <c r="AW205" s="90" t="s">
        <v>69</v>
      </c>
      <c r="AX205" s="90"/>
      <c r="AY205" s="136">
        <f t="shared" si="69"/>
        <v>15</v>
      </c>
      <c r="AZ205" s="207">
        <v>51</v>
      </c>
      <c r="BA205" s="208">
        <v>90</v>
      </c>
      <c r="BB205" s="208">
        <v>90</v>
      </c>
      <c r="BC205" s="208"/>
      <c r="BD205" s="208" t="s">
        <v>106</v>
      </c>
      <c r="BE205" s="208"/>
      <c r="BF205" s="207">
        <v>54</v>
      </c>
      <c r="BG205" s="208">
        <v>10</v>
      </c>
      <c r="BH205" s="208">
        <v>60</v>
      </c>
      <c r="BI205" s="208"/>
      <c r="BJ205" s="208" t="s">
        <v>106</v>
      </c>
      <c r="BK205" s="208"/>
      <c r="BL205" s="218">
        <f t="shared" si="65"/>
        <v>75</v>
      </c>
      <c r="BM205" s="248"/>
      <c r="BN205" s="248"/>
      <c r="BO205" s="248"/>
      <c r="BP205" s="248"/>
      <c r="BQ205" s="248"/>
      <c r="BR205" s="248"/>
      <c r="BS205" s="248"/>
      <c r="BT205" s="248"/>
      <c r="BU205" s="248"/>
      <c r="BV205" s="248"/>
      <c r="BW205" s="248"/>
      <c r="BX205" s="248"/>
      <c r="BY205" s="248"/>
      <c r="BZ205" s="248"/>
      <c r="CA205" s="295"/>
      <c r="CB205" s="168">
        <v>60</v>
      </c>
      <c r="CC205" s="168">
        <v>40</v>
      </c>
      <c r="CD205" s="90">
        <v>50</v>
      </c>
      <c r="CE205" s="90">
        <v>6</v>
      </c>
      <c r="CF205" s="90">
        <v>5</v>
      </c>
      <c r="CG205" s="90">
        <v>5.5</v>
      </c>
      <c r="CH205" s="168" t="s">
        <v>89</v>
      </c>
      <c r="CI205" s="168" t="s">
        <v>105</v>
      </c>
      <c r="CJ205" s="90">
        <v>20</v>
      </c>
      <c r="CK205" s="168" t="s">
        <v>105</v>
      </c>
      <c r="CL205" s="89">
        <f t="shared" si="70"/>
        <v>20</v>
      </c>
      <c r="CM205" s="179">
        <v>20</v>
      </c>
      <c r="CN205" s="177" t="s">
        <v>106</v>
      </c>
      <c r="CO205" s="177">
        <v>46</v>
      </c>
      <c r="CP205" s="177"/>
      <c r="CQ205" s="179">
        <v>10</v>
      </c>
      <c r="CR205" s="177" t="s">
        <v>106</v>
      </c>
      <c r="CS205" s="177" t="s">
        <v>529</v>
      </c>
      <c r="CT205" s="177" t="s">
        <v>97</v>
      </c>
      <c r="CU205" s="89">
        <f t="shared" si="60"/>
        <v>15</v>
      </c>
      <c r="CV205" s="199" t="s">
        <v>777</v>
      </c>
      <c r="CW205" s="200">
        <v>20</v>
      </c>
      <c r="CX205" s="200" t="s">
        <v>67</v>
      </c>
      <c r="CY205" s="200">
        <v>37</v>
      </c>
      <c r="CZ205" s="199">
        <v>43930</v>
      </c>
      <c r="DA205" s="201"/>
      <c r="DB205" s="199" t="s">
        <v>788</v>
      </c>
      <c r="DC205" s="200">
        <v>10</v>
      </c>
      <c r="DD205" s="200" t="s">
        <v>67</v>
      </c>
      <c r="DE205" s="200">
        <v>35</v>
      </c>
      <c r="DF205" s="199" t="s">
        <v>783</v>
      </c>
      <c r="DG205" s="203"/>
      <c r="DH205" s="89">
        <f t="shared" si="67"/>
        <v>15</v>
      </c>
      <c r="DI205" s="93"/>
      <c r="DJ205" s="93"/>
      <c r="DK205" s="93"/>
      <c r="DL205" s="93"/>
      <c r="DM205" s="93"/>
      <c r="DN205" s="93"/>
      <c r="DO205" s="93"/>
      <c r="DP205" s="93"/>
      <c r="DQ205" s="93"/>
      <c r="DR205" s="93"/>
      <c r="DS205" s="89"/>
      <c r="DT205" s="180">
        <f t="shared" si="68"/>
        <v>47.631578947368418</v>
      </c>
    </row>
    <row r="206" spans="1:124" ht="15.75" customHeight="1" x14ac:dyDescent="0.35">
      <c r="A206" t="s">
        <v>81</v>
      </c>
      <c r="B206">
        <v>735</v>
      </c>
      <c r="C206" s="165">
        <v>735</v>
      </c>
      <c r="D206" s="146" t="s">
        <v>530</v>
      </c>
      <c r="E206" s="129" t="s">
        <v>73</v>
      </c>
      <c r="F206" s="130" t="s">
        <v>454</v>
      </c>
      <c r="G206" s="90">
        <v>20</v>
      </c>
      <c r="H206" s="90" t="s">
        <v>83</v>
      </c>
      <c r="I206" s="89" t="s">
        <v>172</v>
      </c>
      <c r="J206" s="90">
        <v>5</v>
      </c>
      <c r="K206" s="174" t="s">
        <v>69</v>
      </c>
      <c r="L206" s="169"/>
      <c r="M206" s="175">
        <v>5</v>
      </c>
      <c r="N206" s="174" t="s">
        <v>63</v>
      </c>
      <c r="O206" s="169"/>
      <c r="P206" s="136">
        <v>5</v>
      </c>
      <c r="Q206" s="176">
        <v>20</v>
      </c>
      <c r="R206" s="176" t="s">
        <v>83</v>
      </c>
      <c r="S206" s="177"/>
      <c r="T206" s="176">
        <v>2</v>
      </c>
      <c r="U206" s="176" t="s">
        <v>63</v>
      </c>
      <c r="V206" s="177"/>
      <c r="W206" s="136">
        <f t="shared" si="33"/>
        <v>11</v>
      </c>
      <c r="X206" s="89">
        <v>1</v>
      </c>
      <c r="Y206" s="89" t="s">
        <v>63</v>
      </c>
      <c r="Z206" s="89"/>
      <c r="AA206" s="89">
        <v>10</v>
      </c>
      <c r="AB206" s="89" t="s">
        <v>69</v>
      </c>
      <c r="AC206" s="89"/>
      <c r="AD206" s="136">
        <f t="shared" si="51"/>
        <v>5.5</v>
      </c>
      <c r="AE206" s="151">
        <v>10</v>
      </c>
      <c r="AF206" s="152" t="s">
        <v>83</v>
      </c>
      <c r="AG206" s="153"/>
      <c r="AH206" s="151">
        <v>20</v>
      </c>
      <c r="AI206" s="154" t="s">
        <v>83</v>
      </c>
      <c r="AJ206" s="154"/>
      <c r="AK206" s="178">
        <f t="shared" si="63"/>
        <v>15</v>
      </c>
      <c r="AL206" s="128"/>
      <c r="AM206" s="128"/>
      <c r="AN206" s="128"/>
      <c r="AO206" s="128"/>
      <c r="AP206" s="128"/>
      <c r="AQ206" s="128"/>
      <c r="AR206" s="128"/>
      <c r="AS206" s="90">
        <v>20</v>
      </c>
      <c r="AT206" s="90" t="s">
        <v>95</v>
      </c>
      <c r="AU206" s="90"/>
      <c r="AV206" s="90">
        <v>20</v>
      </c>
      <c r="AW206" s="90" t="s">
        <v>68</v>
      </c>
      <c r="AX206" s="90"/>
      <c r="AY206" s="136">
        <f t="shared" si="69"/>
        <v>20</v>
      </c>
      <c r="AZ206" s="207">
        <v>52</v>
      </c>
      <c r="BA206" s="208">
        <v>70</v>
      </c>
      <c r="BB206" s="208">
        <v>70</v>
      </c>
      <c r="BC206" s="208"/>
      <c r="BD206" s="208" t="s">
        <v>106</v>
      </c>
      <c r="BE206" s="208"/>
      <c r="BF206" s="207">
        <v>52</v>
      </c>
      <c r="BG206" s="208">
        <v>75</v>
      </c>
      <c r="BH206" s="208">
        <v>85</v>
      </c>
      <c r="BI206" s="208"/>
      <c r="BJ206" s="208" t="s">
        <v>106</v>
      </c>
      <c r="BK206" s="208"/>
      <c r="BL206" s="218">
        <f t="shared" si="65"/>
        <v>77.5</v>
      </c>
      <c r="BM206" s="248"/>
      <c r="BN206" s="248"/>
      <c r="BO206" s="248"/>
      <c r="BP206" s="248"/>
      <c r="BQ206" s="248"/>
      <c r="BR206" s="248"/>
      <c r="BS206" s="248"/>
      <c r="BT206" s="248"/>
      <c r="BU206" s="248"/>
      <c r="BV206" s="248"/>
      <c r="BW206" s="248"/>
      <c r="BX206" s="248"/>
      <c r="BY206" s="248"/>
      <c r="BZ206" s="248"/>
      <c r="CA206" s="295"/>
      <c r="CB206" s="168">
        <v>70</v>
      </c>
      <c r="CC206" s="168"/>
      <c r="CD206" s="90">
        <v>70</v>
      </c>
      <c r="CE206" s="90">
        <v>6</v>
      </c>
      <c r="CF206" s="90">
        <v>6</v>
      </c>
      <c r="CG206" s="90">
        <v>6</v>
      </c>
      <c r="CH206" s="168">
        <v>80</v>
      </c>
      <c r="CI206" s="168" t="s">
        <v>70</v>
      </c>
      <c r="CJ206" s="168">
        <v>80</v>
      </c>
      <c r="CK206" s="168" t="s">
        <v>331</v>
      </c>
      <c r="CL206" s="89">
        <f t="shared" si="70"/>
        <v>80</v>
      </c>
      <c r="CM206" s="179">
        <v>70</v>
      </c>
      <c r="CN206" s="177" t="s">
        <v>332</v>
      </c>
      <c r="CO206" s="177">
        <v>53</v>
      </c>
      <c r="CP206" s="177"/>
      <c r="CQ206" s="179">
        <v>50</v>
      </c>
      <c r="CR206" s="177" t="s">
        <v>106</v>
      </c>
      <c r="CS206" s="177">
        <v>47</v>
      </c>
      <c r="CT206" s="177"/>
      <c r="CU206" s="89">
        <f t="shared" si="60"/>
        <v>60</v>
      </c>
      <c r="CV206" s="199" t="s">
        <v>777</v>
      </c>
      <c r="CW206" s="200">
        <v>5</v>
      </c>
      <c r="CX206" s="200" t="s">
        <v>67</v>
      </c>
      <c r="CY206" s="200">
        <v>47</v>
      </c>
      <c r="CZ206" s="199" t="s">
        <v>770</v>
      </c>
      <c r="DA206" s="201"/>
      <c r="DB206" s="199" t="s">
        <v>782</v>
      </c>
      <c r="DC206" s="200">
        <v>0</v>
      </c>
      <c r="DD206" s="200" t="s">
        <v>67</v>
      </c>
      <c r="DE206" s="200">
        <v>54</v>
      </c>
      <c r="DF206" s="199" t="s">
        <v>770</v>
      </c>
      <c r="DG206" s="203"/>
      <c r="DH206" s="89">
        <f t="shared" si="67"/>
        <v>2.5</v>
      </c>
      <c r="DI206" s="93"/>
      <c r="DJ206" s="93"/>
      <c r="DK206" s="93"/>
      <c r="DL206" s="93"/>
      <c r="DM206" s="93"/>
      <c r="DN206" s="93"/>
      <c r="DO206" s="93"/>
      <c r="DP206" s="93"/>
      <c r="DQ206" s="93"/>
      <c r="DR206" s="93"/>
      <c r="DS206" s="89"/>
      <c r="DT206" s="180">
        <f t="shared" si="68"/>
        <v>32</v>
      </c>
    </row>
    <row r="207" spans="1:124" ht="15.75" customHeight="1" x14ac:dyDescent="0.35">
      <c r="A207" t="s">
        <v>81</v>
      </c>
      <c r="B207">
        <v>736</v>
      </c>
      <c r="C207" s="165">
        <v>736</v>
      </c>
      <c r="D207" s="146" t="s">
        <v>531</v>
      </c>
      <c r="E207" s="129" t="s">
        <v>73</v>
      </c>
      <c r="F207" s="130" t="s">
        <v>454</v>
      </c>
      <c r="G207" s="90">
        <v>20</v>
      </c>
      <c r="H207" s="90" t="s">
        <v>83</v>
      </c>
      <c r="I207" s="89" t="s">
        <v>185</v>
      </c>
      <c r="J207" s="90">
        <v>5</v>
      </c>
      <c r="K207" s="174" t="s">
        <v>83</v>
      </c>
      <c r="L207" s="169"/>
      <c r="M207" s="175">
        <v>1</v>
      </c>
      <c r="N207" s="174" t="s">
        <v>63</v>
      </c>
      <c r="O207" s="169"/>
      <c r="P207" s="136">
        <v>3</v>
      </c>
      <c r="Q207" s="176">
        <v>5</v>
      </c>
      <c r="R207" s="176" t="s">
        <v>69</v>
      </c>
      <c r="S207" s="177"/>
      <c r="T207" s="176">
        <v>25</v>
      </c>
      <c r="U207" s="176" t="s">
        <v>83</v>
      </c>
      <c r="V207" s="177"/>
      <c r="W207" s="136">
        <f t="shared" si="33"/>
        <v>15</v>
      </c>
      <c r="X207" s="89">
        <v>35</v>
      </c>
      <c r="Y207" s="89" t="s">
        <v>83</v>
      </c>
      <c r="Z207" s="89" t="s">
        <v>67</v>
      </c>
      <c r="AA207" s="89">
        <v>20</v>
      </c>
      <c r="AB207" s="89" t="s">
        <v>83</v>
      </c>
      <c r="AC207" s="89"/>
      <c r="AD207" s="136">
        <f t="shared" si="51"/>
        <v>27.5</v>
      </c>
      <c r="AE207" s="151">
        <v>35</v>
      </c>
      <c r="AF207" s="152" t="s">
        <v>68</v>
      </c>
      <c r="AG207" s="153" t="s">
        <v>747</v>
      </c>
      <c r="AH207" s="151">
        <v>35</v>
      </c>
      <c r="AI207" s="154" t="s">
        <v>83</v>
      </c>
      <c r="AJ207" s="154"/>
      <c r="AK207" s="178">
        <f t="shared" si="63"/>
        <v>35</v>
      </c>
      <c r="AL207" s="239">
        <v>30</v>
      </c>
      <c r="AM207" s="239" t="s">
        <v>83</v>
      </c>
      <c r="AN207" s="239"/>
      <c r="AO207" s="239">
        <v>30</v>
      </c>
      <c r="AP207" s="239" t="s">
        <v>83</v>
      </c>
      <c r="AQ207" s="239" t="s">
        <v>415</v>
      </c>
      <c r="AR207" s="128">
        <f t="shared" si="64"/>
        <v>30</v>
      </c>
      <c r="AS207" s="90">
        <v>20</v>
      </c>
      <c r="AT207" s="90" t="s">
        <v>95</v>
      </c>
      <c r="AU207" s="90"/>
      <c r="AV207" s="90">
        <v>10</v>
      </c>
      <c r="AW207" s="90" t="s">
        <v>95</v>
      </c>
      <c r="AX207" s="90"/>
      <c r="AY207" s="136">
        <f t="shared" si="69"/>
        <v>25</v>
      </c>
      <c r="AZ207" s="207">
        <v>56</v>
      </c>
      <c r="BA207" s="208">
        <v>5</v>
      </c>
      <c r="BB207" s="208">
        <v>25</v>
      </c>
      <c r="BC207" s="208"/>
      <c r="BD207" s="208" t="s">
        <v>106</v>
      </c>
      <c r="BE207" s="208"/>
      <c r="BF207" s="207">
        <v>54</v>
      </c>
      <c r="BG207" s="208">
        <v>10</v>
      </c>
      <c r="BH207" s="208">
        <v>40</v>
      </c>
      <c r="BI207" s="208"/>
      <c r="BJ207" s="208" t="s">
        <v>106</v>
      </c>
      <c r="BK207" s="208"/>
      <c r="BL207" s="218">
        <f t="shared" si="65"/>
        <v>32.5</v>
      </c>
      <c r="BM207" s="242">
        <v>47</v>
      </c>
      <c r="BN207" s="242">
        <v>60</v>
      </c>
      <c r="BO207" s="242" t="s">
        <v>95</v>
      </c>
      <c r="BP207" s="242" t="s">
        <v>106</v>
      </c>
      <c r="BQ207" s="242">
        <v>79</v>
      </c>
      <c r="BR207" s="242">
        <v>64</v>
      </c>
      <c r="BS207" s="242"/>
      <c r="BT207" s="242">
        <v>47</v>
      </c>
      <c r="BU207" s="242" t="s">
        <v>946</v>
      </c>
      <c r="BV207" s="242"/>
      <c r="BW207" s="242" t="s">
        <v>948</v>
      </c>
      <c r="BX207" s="242">
        <v>83</v>
      </c>
      <c r="BY207" s="242">
        <v>54</v>
      </c>
      <c r="BZ207" s="242"/>
      <c r="CA207" s="295">
        <f t="shared" si="66"/>
        <v>60</v>
      </c>
      <c r="CB207" s="168">
        <v>70</v>
      </c>
      <c r="CC207" s="168">
        <v>90</v>
      </c>
      <c r="CD207" s="90">
        <v>80</v>
      </c>
      <c r="CE207" s="90">
        <v>6</v>
      </c>
      <c r="CF207" s="90">
        <v>7</v>
      </c>
      <c r="CG207" s="90">
        <v>6.5</v>
      </c>
      <c r="CH207" s="168">
        <v>30</v>
      </c>
      <c r="CI207" s="168" t="s">
        <v>105</v>
      </c>
      <c r="CJ207" s="168" t="s">
        <v>89</v>
      </c>
      <c r="CK207" s="168" t="s">
        <v>105</v>
      </c>
      <c r="CL207" s="89">
        <f t="shared" si="70"/>
        <v>30</v>
      </c>
      <c r="CM207" s="179">
        <v>20</v>
      </c>
      <c r="CN207" s="177" t="s">
        <v>106</v>
      </c>
      <c r="CO207" s="177">
        <v>70</v>
      </c>
      <c r="CP207" s="177"/>
      <c r="CQ207" s="179">
        <v>5</v>
      </c>
      <c r="CR207" s="177" t="s">
        <v>106</v>
      </c>
      <c r="CS207" s="177">
        <v>67</v>
      </c>
      <c r="CT207" s="177"/>
      <c r="CU207" s="89">
        <f t="shared" si="60"/>
        <v>12.5</v>
      </c>
      <c r="CV207" s="199" t="s">
        <v>782</v>
      </c>
      <c r="CW207" s="200">
        <v>10</v>
      </c>
      <c r="CX207" s="200" t="s">
        <v>67</v>
      </c>
      <c r="CY207" s="200">
        <v>48</v>
      </c>
      <c r="CZ207" s="199" t="s">
        <v>783</v>
      </c>
      <c r="DA207" s="201"/>
      <c r="DB207" s="199" t="s">
        <v>782</v>
      </c>
      <c r="DC207" s="200">
        <v>10</v>
      </c>
      <c r="DD207" s="200" t="s">
        <v>67</v>
      </c>
      <c r="DE207" s="200">
        <v>46</v>
      </c>
      <c r="DF207" s="199" t="s">
        <v>783</v>
      </c>
      <c r="DG207" s="203"/>
      <c r="DH207" s="89">
        <f t="shared" si="67"/>
        <v>10</v>
      </c>
      <c r="DI207" s="241">
        <v>44393</v>
      </c>
      <c r="DJ207" s="242">
        <v>80</v>
      </c>
      <c r="DK207" s="242" t="s">
        <v>67</v>
      </c>
      <c r="DL207" s="242">
        <v>83</v>
      </c>
      <c r="DM207" s="243"/>
      <c r="DN207" s="241">
        <v>44393</v>
      </c>
      <c r="DO207" s="242">
        <v>70</v>
      </c>
      <c r="DP207" s="242" t="s">
        <v>67</v>
      </c>
      <c r="DQ207" s="242">
        <v>67</v>
      </c>
      <c r="DR207" s="128" t="s">
        <v>841</v>
      </c>
      <c r="DS207" s="89">
        <f t="shared" si="55"/>
        <v>75</v>
      </c>
      <c r="DT207" s="180">
        <f t="shared" si="68"/>
        <v>33.72</v>
      </c>
    </row>
    <row r="208" spans="1:124" ht="15.75" customHeight="1" x14ac:dyDescent="0.35">
      <c r="A208" t="s">
        <v>81</v>
      </c>
      <c r="B208">
        <v>737</v>
      </c>
      <c r="C208" s="165">
        <v>737</v>
      </c>
      <c r="D208" s="146" t="s">
        <v>532</v>
      </c>
      <c r="E208" s="129" t="s">
        <v>73</v>
      </c>
      <c r="F208" s="130" t="s">
        <v>454</v>
      </c>
      <c r="G208" s="90">
        <v>25</v>
      </c>
      <c r="H208" s="90" t="s">
        <v>83</v>
      </c>
      <c r="I208" s="89" t="s">
        <v>185</v>
      </c>
      <c r="J208" s="90">
        <v>5</v>
      </c>
      <c r="K208" s="174" t="s">
        <v>69</v>
      </c>
      <c r="L208" s="169"/>
      <c r="M208" s="175">
        <v>5</v>
      </c>
      <c r="N208" s="174" t="s">
        <v>69</v>
      </c>
      <c r="O208" s="169"/>
      <c r="P208" s="136">
        <v>5</v>
      </c>
      <c r="Q208" s="176">
        <v>25</v>
      </c>
      <c r="R208" s="176" t="s">
        <v>83</v>
      </c>
      <c r="S208" s="177"/>
      <c r="T208" s="176">
        <v>50</v>
      </c>
      <c r="U208" s="176" t="s">
        <v>68</v>
      </c>
      <c r="V208" s="177"/>
      <c r="W208" s="136">
        <f t="shared" si="33"/>
        <v>37.5</v>
      </c>
      <c r="X208" s="89">
        <v>75</v>
      </c>
      <c r="Y208" s="89" t="s">
        <v>95</v>
      </c>
      <c r="Z208" s="89"/>
      <c r="AA208" s="89">
        <v>50</v>
      </c>
      <c r="AB208" s="89" t="s">
        <v>68</v>
      </c>
      <c r="AC208" s="89"/>
      <c r="AD208" s="136">
        <f t="shared" si="51"/>
        <v>62.5</v>
      </c>
      <c r="AE208" s="156">
        <v>35</v>
      </c>
      <c r="AF208" s="155" t="s">
        <v>95</v>
      </c>
      <c r="AG208" s="153"/>
      <c r="AH208" s="151">
        <v>35</v>
      </c>
      <c r="AI208" s="154" t="s">
        <v>95</v>
      </c>
      <c r="AJ208" s="154"/>
      <c r="AK208" s="178">
        <f t="shared" si="63"/>
        <v>35</v>
      </c>
      <c r="AL208" s="239">
        <v>20</v>
      </c>
      <c r="AM208" s="239" t="s">
        <v>83</v>
      </c>
      <c r="AN208" s="239"/>
      <c r="AO208" s="239">
        <v>25</v>
      </c>
      <c r="AP208" s="239" t="s">
        <v>83</v>
      </c>
      <c r="AQ208" s="239"/>
      <c r="AR208" s="128">
        <f t="shared" si="64"/>
        <v>22.5</v>
      </c>
      <c r="AS208" s="90">
        <v>40</v>
      </c>
      <c r="AT208" s="90" t="s">
        <v>68</v>
      </c>
      <c r="AU208" s="90"/>
      <c r="AV208" s="90">
        <v>5</v>
      </c>
      <c r="AW208" s="90" t="s">
        <v>69</v>
      </c>
      <c r="AX208" s="90"/>
      <c r="AY208" s="136">
        <f t="shared" si="69"/>
        <v>7.5</v>
      </c>
      <c r="AZ208" s="207">
        <v>48</v>
      </c>
      <c r="BA208" s="208">
        <v>95</v>
      </c>
      <c r="BB208" s="208">
        <v>100</v>
      </c>
      <c r="BC208" s="208"/>
      <c r="BD208" s="208" t="s">
        <v>71</v>
      </c>
      <c r="BE208" s="208"/>
      <c r="BF208" s="207">
        <v>80</v>
      </c>
      <c r="BG208" s="208">
        <v>25</v>
      </c>
      <c r="BH208" s="208">
        <v>70</v>
      </c>
      <c r="BI208" s="208"/>
      <c r="BJ208" s="208" t="s">
        <v>71</v>
      </c>
      <c r="BK208" s="208"/>
      <c r="BL208" s="218">
        <f t="shared" si="65"/>
        <v>85</v>
      </c>
      <c r="BM208" s="242">
        <v>47</v>
      </c>
      <c r="BN208" s="242">
        <v>5</v>
      </c>
      <c r="BO208" s="242" t="s">
        <v>69</v>
      </c>
      <c r="BP208" s="242" t="s">
        <v>71</v>
      </c>
      <c r="BQ208" s="242">
        <v>83</v>
      </c>
      <c r="BR208" s="242">
        <v>55</v>
      </c>
      <c r="BS208" s="242"/>
      <c r="BT208" s="242">
        <v>51</v>
      </c>
      <c r="BU208" s="242">
        <v>15</v>
      </c>
      <c r="BV208" s="242" t="s">
        <v>68</v>
      </c>
      <c r="BW208" s="242" t="s">
        <v>71</v>
      </c>
      <c r="BX208" s="242">
        <v>88</v>
      </c>
      <c r="BY208" s="242">
        <v>43</v>
      </c>
      <c r="BZ208" s="242"/>
      <c r="CA208" s="295">
        <f t="shared" si="66"/>
        <v>10</v>
      </c>
      <c r="CB208" s="168">
        <v>60</v>
      </c>
      <c r="CC208" s="168">
        <v>60</v>
      </c>
      <c r="CD208" s="90">
        <v>60</v>
      </c>
      <c r="CE208" s="90">
        <v>0</v>
      </c>
      <c r="CF208" s="90">
        <v>0</v>
      </c>
      <c r="CG208" s="90">
        <v>0</v>
      </c>
      <c r="CH208" s="168" t="s">
        <v>89</v>
      </c>
      <c r="CI208" s="168" t="s">
        <v>70</v>
      </c>
      <c r="CJ208" s="168" t="s">
        <v>89</v>
      </c>
      <c r="CK208" s="168" t="s">
        <v>70</v>
      </c>
      <c r="CL208" s="89"/>
      <c r="CM208" s="179">
        <v>10</v>
      </c>
      <c r="CN208" s="177" t="s">
        <v>71</v>
      </c>
      <c r="CO208" s="177">
        <v>60</v>
      </c>
      <c r="CP208" s="177"/>
      <c r="CQ208" s="179">
        <v>5</v>
      </c>
      <c r="CR208" s="177" t="s">
        <v>71</v>
      </c>
      <c r="CS208" s="177">
        <v>72</v>
      </c>
      <c r="CT208" s="177"/>
      <c r="CU208" s="89">
        <f t="shared" si="60"/>
        <v>7.5</v>
      </c>
      <c r="CV208" s="199">
        <v>44050</v>
      </c>
      <c r="CW208" s="200">
        <v>0</v>
      </c>
      <c r="CX208" s="200" t="s">
        <v>769</v>
      </c>
      <c r="CY208" s="200">
        <v>42</v>
      </c>
      <c r="CZ208" s="199" t="s">
        <v>783</v>
      </c>
      <c r="DA208" s="201"/>
      <c r="DB208" s="199">
        <v>44050</v>
      </c>
      <c r="DC208" s="200" t="s">
        <v>131</v>
      </c>
      <c r="DD208" s="200" t="s">
        <v>769</v>
      </c>
      <c r="DE208" s="200">
        <v>42</v>
      </c>
      <c r="DF208" s="199" t="s">
        <v>783</v>
      </c>
      <c r="DG208" s="203"/>
      <c r="DH208" s="89">
        <f t="shared" si="67"/>
        <v>0</v>
      </c>
      <c r="DI208" s="241">
        <v>44391</v>
      </c>
      <c r="DJ208" s="242">
        <v>50</v>
      </c>
      <c r="DK208" s="242" t="s">
        <v>769</v>
      </c>
      <c r="DL208" s="242">
        <v>75</v>
      </c>
      <c r="DM208" s="243" t="s">
        <v>841</v>
      </c>
      <c r="DN208" s="241">
        <v>44391</v>
      </c>
      <c r="DO208" s="242">
        <v>70</v>
      </c>
      <c r="DP208" s="242" t="s">
        <v>769</v>
      </c>
      <c r="DQ208" s="242">
        <v>59</v>
      </c>
      <c r="DR208" s="128" t="s">
        <v>841</v>
      </c>
      <c r="DS208" s="89">
        <f t="shared" si="55"/>
        <v>60</v>
      </c>
      <c r="DT208" s="180">
        <f t="shared" si="68"/>
        <v>37.791666666666664</v>
      </c>
    </row>
    <row r="209" spans="1:124" ht="15.75" customHeight="1" x14ac:dyDescent="0.35">
      <c r="B209">
        <v>738</v>
      </c>
      <c r="C209" s="165">
        <v>738</v>
      </c>
      <c r="D209" s="146" t="s">
        <v>533</v>
      </c>
      <c r="E209" s="129" t="s">
        <v>73</v>
      </c>
      <c r="F209" s="130" t="s">
        <v>454</v>
      </c>
      <c r="G209" s="90">
        <v>50</v>
      </c>
      <c r="H209" s="90" t="s">
        <v>68</v>
      </c>
      <c r="I209" s="89" t="s">
        <v>172</v>
      </c>
      <c r="J209" s="90">
        <v>12</v>
      </c>
      <c r="K209" s="174" t="s">
        <v>69</v>
      </c>
      <c r="L209" s="169"/>
      <c r="M209" s="175">
        <v>15</v>
      </c>
      <c r="N209" s="174" t="s">
        <v>83</v>
      </c>
      <c r="O209" s="169"/>
      <c r="P209" s="136">
        <v>13.5</v>
      </c>
      <c r="Q209" s="176">
        <v>30</v>
      </c>
      <c r="R209" s="176" t="s">
        <v>83</v>
      </c>
      <c r="S209" s="177" t="s">
        <v>104</v>
      </c>
      <c r="T209" s="176">
        <v>25</v>
      </c>
      <c r="U209" s="176" t="s">
        <v>83</v>
      </c>
      <c r="V209" s="177"/>
      <c r="W209" s="136">
        <f t="shared" si="33"/>
        <v>27.5</v>
      </c>
      <c r="X209" s="181">
        <v>35</v>
      </c>
      <c r="Y209" s="89" t="s">
        <v>83</v>
      </c>
      <c r="Z209" s="89"/>
      <c r="AA209" s="89">
        <v>35</v>
      </c>
      <c r="AB209" s="89" t="s">
        <v>83</v>
      </c>
      <c r="AC209" s="89"/>
      <c r="AD209" s="136">
        <f t="shared" si="51"/>
        <v>35</v>
      </c>
      <c r="AE209" s="151">
        <v>12</v>
      </c>
      <c r="AF209" s="152" t="s">
        <v>83</v>
      </c>
      <c r="AG209" s="153"/>
      <c r="AH209" s="151">
        <v>20</v>
      </c>
      <c r="AI209" s="152" t="s">
        <v>83</v>
      </c>
      <c r="AJ209" s="152"/>
      <c r="AK209" s="178">
        <f t="shared" si="63"/>
        <v>16</v>
      </c>
      <c r="AL209" s="128"/>
      <c r="AM209" s="128"/>
      <c r="AN209" s="128"/>
      <c r="AO209" s="128"/>
      <c r="AP209" s="128"/>
      <c r="AQ209" s="128"/>
      <c r="AR209" s="128"/>
      <c r="AS209" s="90">
        <v>10</v>
      </c>
      <c r="AT209" s="90" t="s">
        <v>83</v>
      </c>
      <c r="AU209" s="90"/>
      <c r="AV209" s="90">
        <v>10</v>
      </c>
      <c r="AW209" s="90" t="s">
        <v>68</v>
      </c>
      <c r="AX209" s="90"/>
      <c r="AY209" s="136">
        <f t="shared" si="69"/>
        <v>35</v>
      </c>
      <c r="AZ209" s="207">
        <v>53</v>
      </c>
      <c r="BA209" s="208">
        <v>25</v>
      </c>
      <c r="BB209" s="208">
        <v>30</v>
      </c>
      <c r="BC209" s="208"/>
      <c r="BD209" s="208" t="s">
        <v>71</v>
      </c>
      <c r="BE209" s="208"/>
      <c r="BF209" s="207">
        <v>53</v>
      </c>
      <c r="BG209" s="208">
        <v>30</v>
      </c>
      <c r="BH209" s="208">
        <v>40</v>
      </c>
      <c r="BI209" s="208" t="s">
        <v>69</v>
      </c>
      <c r="BJ209" s="208" t="s">
        <v>71</v>
      </c>
      <c r="BK209" s="208"/>
      <c r="BL209" s="218">
        <f t="shared" si="65"/>
        <v>35</v>
      </c>
      <c r="BM209" s="248"/>
      <c r="BN209" s="248"/>
      <c r="BO209" s="248"/>
      <c r="BP209" s="248"/>
      <c r="BQ209" s="248"/>
      <c r="BR209" s="248"/>
      <c r="BS209" s="248"/>
      <c r="BT209" s="248"/>
      <c r="BU209" s="248"/>
      <c r="BV209" s="248"/>
      <c r="BW209" s="248"/>
      <c r="BX209" s="248"/>
      <c r="BY209" s="248"/>
      <c r="BZ209" s="248"/>
      <c r="CA209" s="295"/>
      <c r="CB209" s="168">
        <v>0</v>
      </c>
      <c r="CC209" s="168">
        <v>0</v>
      </c>
      <c r="CD209" s="90">
        <v>0</v>
      </c>
      <c r="CE209" s="90">
        <v>0</v>
      </c>
      <c r="CF209" s="90">
        <v>0</v>
      </c>
      <c r="CG209" s="90">
        <v>0</v>
      </c>
      <c r="CH209" s="168" t="s">
        <v>89</v>
      </c>
      <c r="CI209" s="168" t="s">
        <v>70</v>
      </c>
      <c r="CJ209" s="90">
        <v>20</v>
      </c>
      <c r="CK209" s="168" t="s">
        <v>70</v>
      </c>
      <c r="CL209" s="89">
        <f t="shared" ref="CL209:CL210" si="71">AVERAGE(CH209,CJ209)</f>
        <v>20</v>
      </c>
      <c r="CM209" s="179">
        <v>5</v>
      </c>
      <c r="CN209" s="177" t="s">
        <v>71</v>
      </c>
      <c r="CO209" s="177">
        <v>48</v>
      </c>
      <c r="CP209" s="177"/>
      <c r="CQ209" s="179">
        <v>0</v>
      </c>
      <c r="CR209" s="177" t="s">
        <v>71</v>
      </c>
      <c r="CS209" s="177">
        <v>48</v>
      </c>
      <c r="CT209" s="177"/>
      <c r="CU209" s="89">
        <f t="shared" si="60"/>
        <v>2.5</v>
      </c>
      <c r="CV209" s="199" t="s">
        <v>794</v>
      </c>
      <c r="CW209" s="200">
        <v>0</v>
      </c>
      <c r="CX209" s="200" t="s">
        <v>769</v>
      </c>
      <c r="CY209" s="200">
        <v>42</v>
      </c>
      <c r="CZ209" s="199" t="s">
        <v>770</v>
      </c>
      <c r="DA209" s="201"/>
      <c r="DB209" s="199" t="s">
        <v>788</v>
      </c>
      <c r="DC209" s="200">
        <v>0</v>
      </c>
      <c r="DD209" s="200" t="s">
        <v>769</v>
      </c>
      <c r="DE209" s="200">
        <v>35</v>
      </c>
      <c r="DF209" s="199" t="s">
        <v>770</v>
      </c>
      <c r="DG209" s="203"/>
      <c r="DH209" s="89">
        <f t="shared" si="67"/>
        <v>0</v>
      </c>
      <c r="DI209" s="93"/>
      <c r="DJ209" s="93"/>
      <c r="DK209" s="93"/>
      <c r="DL209" s="93"/>
      <c r="DM209" s="93"/>
      <c r="DN209" s="93"/>
      <c r="DO209" s="93"/>
      <c r="DP209" s="93"/>
      <c r="DQ209" s="93"/>
      <c r="DR209" s="93"/>
      <c r="DS209" s="89"/>
      <c r="DT209" s="180">
        <f t="shared" si="68"/>
        <v>19.850000000000001</v>
      </c>
    </row>
    <row r="210" spans="1:124" ht="15.75" customHeight="1" x14ac:dyDescent="0.35">
      <c r="A210" t="s">
        <v>81</v>
      </c>
      <c r="B210">
        <v>739</v>
      </c>
      <c r="C210" s="165">
        <v>739</v>
      </c>
      <c r="D210" s="146" t="s">
        <v>534</v>
      </c>
      <c r="E210" s="129" t="s">
        <v>73</v>
      </c>
      <c r="F210" s="130" t="s">
        <v>454</v>
      </c>
      <c r="G210" s="90">
        <v>70</v>
      </c>
      <c r="H210" s="90" t="s">
        <v>95</v>
      </c>
      <c r="I210" s="89" t="s">
        <v>99</v>
      </c>
      <c r="J210" s="90">
        <v>50</v>
      </c>
      <c r="K210" s="174" t="s">
        <v>68</v>
      </c>
      <c r="L210" s="169"/>
      <c r="M210" s="175">
        <v>65</v>
      </c>
      <c r="N210" s="174" t="s">
        <v>95</v>
      </c>
      <c r="O210" s="169"/>
      <c r="P210" s="136">
        <v>57.5</v>
      </c>
      <c r="Q210" s="176">
        <v>70</v>
      </c>
      <c r="R210" s="176" t="s">
        <v>95</v>
      </c>
      <c r="S210" s="177"/>
      <c r="T210" s="176">
        <v>75</v>
      </c>
      <c r="U210" s="176" t="s">
        <v>95</v>
      </c>
      <c r="V210" s="177"/>
      <c r="W210" s="136">
        <f t="shared" si="33"/>
        <v>72.5</v>
      </c>
      <c r="X210" s="89">
        <v>80</v>
      </c>
      <c r="Y210" s="89" t="s">
        <v>95</v>
      </c>
      <c r="Z210" s="89"/>
      <c r="AA210" s="89">
        <v>75</v>
      </c>
      <c r="AB210" s="89" t="s">
        <v>95</v>
      </c>
      <c r="AC210" s="89"/>
      <c r="AD210" s="136">
        <f t="shared" si="51"/>
        <v>77.5</v>
      </c>
      <c r="AE210" s="151">
        <v>70</v>
      </c>
      <c r="AF210" s="155" t="s">
        <v>95</v>
      </c>
      <c r="AG210" s="153"/>
      <c r="AH210" s="156">
        <v>75</v>
      </c>
      <c r="AI210" s="154" t="s">
        <v>95</v>
      </c>
      <c r="AJ210" s="154"/>
      <c r="AK210" s="178">
        <f t="shared" si="63"/>
        <v>72.5</v>
      </c>
      <c r="AL210" s="128"/>
      <c r="AM210" s="128"/>
      <c r="AN210" s="128"/>
      <c r="AO210" s="128"/>
      <c r="AP210" s="128"/>
      <c r="AQ210" s="128"/>
      <c r="AR210" s="128"/>
      <c r="AS210" s="90">
        <v>60</v>
      </c>
      <c r="AT210" s="90" t="s">
        <v>68</v>
      </c>
      <c r="AU210" s="90"/>
      <c r="AV210" s="90">
        <v>40</v>
      </c>
      <c r="AW210" s="90" t="s">
        <v>68</v>
      </c>
      <c r="AX210" s="90"/>
      <c r="AY210" s="136">
        <f t="shared" si="69"/>
        <v>50</v>
      </c>
      <c r="AZ210" s="207">
        <v>58</v>
      </c>
      <c r="BA210" s="208">
        <v>90</v>
      </c>
      <c r="BB210" s="208">
        <v>90</v>
      </c>
      <c r="BC210" s="208"/>
      <c r="BD210" s="208" t="s">
        <v>106</v>
      </c>
      <c r="BE210" s="208"/>
      <c r="BF210" s="207">
        <v>59</v>
      </c>
      <c r="BG210" s="208">
        <v>100</v>
      </c>
      <c r="BH210" s="208">
        <v>100</v>
      </c>
      <c r="BI210" s="208"/>
      <c r="BJ210" s="208" t="s">
        <v>106</v>
      </c>
      <c r="BK210" s="208"/>
      <c r="BL210" s="218">
        <f t="shared" si="65"/>
        <v>95</v>
      </c>
      <c r="BM210" s="248"/>
      <c r="BN210" s="248"/>
      <c r="BO210" s="248"/>
      <c r="BP210" s="248"/>
      <c r="BQ210" s="248"/>
      <c r="BR210" s="248"/>
      <c r="BS210" s="248"/>
      <c r="BT210" s="248"/>
      <c r="BU210" s="248"/>
      <c r="BV210" s="248"/>
      <c r="BW210" s="248"/>
      <c r="BX210" s="248"/>
      <c r="BY210" s="248"/>
      <c r="BZ210" s="248"/>
      <c r="CA210" s="295"/>
      <c r="CB210" s="168">
        <v>70</v>
      </c>
      <c r="CC210" s="168">
        <v>80</v>
      </c>
      <c r="CD210" s="90">
        <v>75</v>
      </c>
      <c r="CE210" s="90">
        <v>6</v>
      </c>
      <c r="CF210" s="90">
        <v>7</v>
      </c>
      <c r="CG210" s="90">
        <v>6.5</v>
      </c>
      <c r="CH210" s="168">
        <v>80</v>
      </c>
      <c r="CI210" s="168" t="s">
        <v>105</v>
      </c>
      <c r="CJ210" s="90">
        <v>60</v>
      </c>
      <c r="CK210" s="168" t="s">
        <v>105</v>
      </c>
      <c r="CL210" s="89">
        <f t="shared" si="71"/>
        <v>70</v>
      </c>
      <c r="CM210" s="179">
        <v>70</v>
      </c>
      <c r="CN210" s="177" t="s">
        <v>106</v>
      </c>
      <c r="CO210" s="177">
        <v>58</v>
      </c>
      <c r="CP210" s="177"/>
      <c r="CQ210" s="179">
        <v>30</v>
      </c>
      <c r="CR210" s="177" t="s">
        <v>106</v>
      </c>
      <c r="CS210" s="177">
        <v>70</v>
      </c>
      <c r="CT210" s="177"/>
      <c r="CU210" s="89">
        <f t="shared" si="60"/>
        <v>50</v>
      </c>
      <c r="CV210" s="199" t="s">
        <v>777</v>
      </c>
      <c r="CW210" s="200">
        <v>20</v>
      </c>
      <c r="CX210" s="200" t="s">
        <v>67</v>
      </c>
      <c r="CY210" s="200">
        <v>42</v>
      </c>
      <c r="CZ210" s="199" t="s">
        <v>770</v>
      </c>
      <c r="DA210" s="201"/>
      <c r="DB210" s="199" t="s">
        <v>776</v>
      </c>
      <c r="DC210" s="200">
        <v>30</v>
      </c>
      <c r="DD210" s="200" t="s">
        <v>67</v>
      </c>
      <c r="DE210" s="200">
        <v>49</v>
      </c>
      <c r="DF210" s="199" t="s">
        <v>770</v>
      </c>
      <c r="DG210" s="203"/>
      <c r="DH210" s="89">
        <f t="shared" si="67"/>
        <v>25</v>
      </c>
      <c r="DI210" s="93"/>
      <c r="DJ210" s="93"/>
      <c r="DK210" s="93"/>
      <c r="DL210" s="93"/>
      <c r="DM210" s="93"/>
      <c r="DN210" s="93"/>
      <c r="DO210" s="93"/>
      <c r="DP210" s="93"/>
      <c r="DQ210" s="93"/>
      <c r="DR210" s="93"/>
      <c r="DS210" s="89"/>
      <c r="DT210" s="180">
        <f t="shared" si="68"/>
        <v>66.666666666666671</v>
      </c>
    </row>
    <row r="211" spans="1:124" ht="15.75" customHeight="1" x14ac:dyDescent="0.35">
      <c r="B211">
        <v>740</v>
      </c>
      <c r="C211" s="165">
        <v>740</v>
      </c>
      <c r="D211" s="146" t="s">
        <v>535</v>
      </c>
      <c r="E211" s="129" t="s">
        <v>73</v>
      </c>
      <c r="F211" s="130" t="s">
        <v>454</v>
      </c>
      <c r="G211" s="90"/>
      <c r="H211" s="90"/>
      <c r="I211" s="89" t="s">
        <v>122</v>
      </c>
      <c r="J211" s="90">
        <v>10</v>
      </c>
      <c r="K211" s="174" t="s">
        <v>83</v>
      </c>
      <c r="L211" s="169"/>
      <c r="M211" s="175">
        <v>20</v>
      </c>
      <c r="N211" s="174" t="s">
        <v>83</v>
      </c>
      <c r="O211" s="169"/>
      <c r="P211" s="136">
        <v>15</v>
      </c>
      <c r="Q211" s="176">
        <v>20</v>
      </c>
      <c r="R211" s="176" t="s">
        <v>83</v>
      </c>
      <c r="S211" s="177"/>
      <c r="T211" s="176">
        <v>15</v>
      </c>
      <c r="U211" s="176" t="s">
        <v>83</v>
      </c>
      <c r="V211" s="177"/>
      <c r="W211" s="136">
        <f t="shared" si="33"/>
        <v>17.5</v>
      </c>
      <c r="X211" s="89">
        <v>40</v>
      </c>
      <c r="Y211" s="89" t="s">
        <v>68</v>
      </c>
      <c r="Z211" s="89"/>
      <c r="AA211" s="89">
        <v>45</v>
      </c>
      <c r="AB211" s="89" t="s">
        <v>68</v>
      </c>
      <c r="AC211" s="89"/>
      <c r="AD211" s="136">
        <f t="shared" si="51"/>
        <v>42.5</v>
      </c>
      <c r="AE211" s="156">
        <v>60</v>
      </c>
      <c r="AF211" s="152" t="s">
        <v>95</v>
      </c>
      <c r="AG211" s="153"/>
      <c r="AH211" s="151">
        <v>65</v>
      </c>
      <c r="AI211" s="154" t="s">
        <v>95</v>
      </c>
      <c r="AJ211" s="154"/>
      <c r="AK211" s="178">
        <f t="shared" si="63"/>
        <v>62.5</v>
      </c>
      <c r="AL211" s="239">
        <v>60</v>
      </c>
      <c r="AM211" s="239" t="s">
        <v>95</v>
      </c>
      <c r="AN211" s="239"/>
      <c r="AO211" s="239">
        <v>55</v>
      </c>
      <c r="AP211" s="239" t="s">
        <v>68</v>
      </c>
      <c r="AQ211" s="239" t="s">
        <v>835</v>
      </c>
      <c r="AR211" s="128">
        <f t="shared" si="64"/>
        <v>57.5</v>
      </c>
      <c r="AS211" s="90">
        <v>60</v>
      </c>
      <c r="AT211" s="90" t="s">
        <v>68</v>
      </c>
      <c r="AU211" s="90"/>
      <c r="AV211" s="90">
        <v>10</v>
      </c>
      <c r="AW211" s="90" t="s">
        <v>69</v>
      </c>
      <c r="AX211" s="90"/>
      <c r="AY211" s="136">
        <f t="shared" si="69"/>
        <v>15</v>
      </c>
      <c r="AZ211" s="207">
        <v>57</v>
      </c>
      <c r="BA211" s="208">
        <v>95</v>
      </c>
      <c r="BB211" s="208">
        <v>95</v>
      </c>
      <c r="BC211" s="208"/>
      <c r="BD211" s="208" t="s">
        <v>71</v>
      </c>
      <c r="BE211" s="208"/>
      <c r="BF211" s="207">
        <v>58</v>
      </c>
      <c r="BG211" s="208">
        <v>95</v>
      </c>
      <c r="BH211" s="208">
        <v>95</v>
      </c>
      <c r="BI211" s="208"/>
      <c r="BJ211" s="208" t="s">
        <v>71</v>
      </c>
      <c r="BK211" s="208"/>
      <c r="BL211" s="218">
        <f t="shared" si="65"/>
        <v>95</v>
      </c>
      <c r="BM211" s="242">
        <v>49</v>
      </c>
      <c r="BN211" s="242">
        <v>30</v>
      </c>
      <c r="BO211" s="242" t="s">
        <v>68</v>
      </c>
      <c r="BP211" s="242" t="s">
        <v>948</v>
      </c>
      <c r="BQ211" s="242">
        <v>85</v>
      </c>
      <c r="BR211" s="242">
        <v>48</v>
      </c>
      <c r="BS211" s="242"/>
      <c r="BT211" s="242">
        <v>54</v>
      </c>
      <c r="BU211" s="242">
        <v>10</v>
      </c>
      <c r="BV211" s="242" t="s">
        <v>68</v>
      </c>
      <c r="BW211" s="242" t="s">
        <v>71</v>
      </c>
      <c r="BX211" s="242" t="s">
        <v>66</v>
      </c>
      <c r="BY211" s="242">
        <v>39</v>
      </c>
      <c r="BZ211" s="242"/>
      <c r="CA211" s="295">
        <f t="shared" si="66"/>
        <v>20</v>
      </c>
      <c r="CB211" s="168">
        <v>40</v>
      </c>
      <c r="CC211" s="168">
        <v>20</v>
      </c>
      <c r="CD211" s="90">
        <v>30</v>
      </c>
      <c r="CE211" s="90">
        <v>4</v>
      </c>
      <c r="CF211" s="90">
        <v>6</v>
      </c>
      <c r="CG211" s="90">
        <v>5</v>
      </c>
      <c r="CH211" s="168" t="s">
        <v>89</v>
      </c>
      <c r="CI211" s="168" t="s">
        <v>70</v>
      </c>
      <c r="CJ211" s="168" t="s">
        <v>89</v>
      </c>
      <c r="CK211" s="168" t="s">
        <v>70</v>
      </c>
      <c r="CL211" s="89"/>
      <c r="CM211" s="179">
        <v>30</v>
      </c>
      <c r="CN211" s="177" t="s">
        <v>71</v>
      </c>
      <c r="CO211" s="177">
        <v>48</v>
      </c>
      <c r="CP211" s="177"/>
      <c r="CQ211" s="179">
        <v>40</v>
      </c>
      <c r="CR211" s="177" t="s">
        <v>332</v>
      </c>
      <c r="CS211" s="177">
        <v>35</v>
      </c>
      <c r="CT211" s="177"/>
      <c r="CU211" s="89">
        <f t="shared" si="60"/>
        <v>35</v>
      </c>
      <c r="CV211" s="199" t="s">
        <v>794</v>
      </c>
      <c r="CW211" s="200" t="s">
        <v>131</v>
      </c>
      <c r="CX211" s="200" t="s">
        <v>769</v>
      </c>
      <c r="CY211" s="200">
        <v>33</v>
      </c>
      <c r="CZ211" s="199" t="s">
        <v>783</v>
      </c>
      <c r="DA211" s="201"/>
      <c r="DB211" s="199" t="s">
        <v>777</v>
      </c>
      <c r="DC211" s="200" t="s">
        <v>131</v>
      </c>
      <c r="DD211" s="200" t="s">
        <v>769</v>
      </c>
      <c r="DE211" s="200">
        <v>25</v>
      </c>
      <c r="DF211" s="199" t="s">
        <v>783</v>
      </c>
      <c r="DG211" s="201" t="s">
        <v>779</v>
      </c>
      <c r="DH211" s="89"/>
      <c r="DI211" s="241">
        <v>44403</v>
      </c>
      <c r="DJ211" s="242">
        <v>20</v>
      </c>
      <c r="DK211" s="242" t="s">
        <v>769</v>
      </c>
      <c r="DL211" s="242">
        <v>43</v>
      </c>
      <c r="DM211" s="243"/>
      <c r="DN211" s="241">
        <v>44398</v>
      </c>
      <c r="DO211" s="242">
        <v>70</v>
      </c>
      <c r="DP211" s="242" t="s">
        <v>769</v>
      </c>
      <c r="DQ211" s="242">
        <v>66</v>
      </c>
      <c r="DR211" s="128" t="s">
        <v>841</v>
      </c>
      <c r="DS211" s="89">
        <f t="shared" si="55"/>
        <v>45</v>
      </c>
      <c r="DT211" s="180">
        <f t="shared" si="68"/>
        <v>41.136363636363633</v>
      </c>
    </row>
    <row r="212" spans="1:124" ht="15.75" customHeight="1" x14ac:dyDescent="0.35">
      <c r="A212" t="s">
        <v>81</v>
      </c>
      <c r="B212">
        <v>741</v>
      </c>
      <c r="C212" s="165">
        <v>741</v>
      </c>
      <c r="D212" s="146" t="s">
        <v>536</v>
      </c>
      <c r="E212" s="129" t="s">
        <v>73</v>
      </c>
      <c r="F212" s="130" t="s">
        <v>454</v>
      </c>
      <c r="G212" s="90">
        <v>70</v>
      </c>
      <c r="H212" s="90" t="s">
        <v>95</v>
      </c>
      <c r="I212" s="89" t="s">
        <v>537</v>
      </c>
      <c r="J212" s="90">
        <v>60</v>
      </c>
      <c r="K212" s="174" t="s">
        <v>65</v>
      </c>
      <c r="L212" s="169"/>
      <c r="M212" s="175">
        <v>45</v>
      </c>
      <c r="N212" s="174" t="s">
        <v>68</v>
      </c>
      <c r="O212" s="169"/>
      <c r="P212" s="136">
        <v>52.5</v>
      </c>
      <c r="Q212" s="176">
        <v>30</v>
      </c>
      <c r="R212" s="176" t="s">
        <v>83</v>
      </c>
      <c r="S212" s="177"/>
      <c r="T212" s="176">
        <v>60</v>
      </c>
      <c r="U212" s="176" t="s">
        <v>95</v>
      </c>
      <c r="V212" s="177" t="s">
        <v>151</v>
      </c>
      <c r="W212" s="136">
        <f t="shared" si="33"/>
        <v>45</v>
      </c>
      <c r="X212" s="89">
        <v>35</v>
      </c>
      <c r="Y212" s="89" t="s">
        <v>83</v>
      </c>
      <c r="Z212" s="89"/>
      <c r="AA212" s="89">
        <v>35</v>
      </c>
      <c r="AB212" s="89" t="s">
        <v>83</v>
      </c>
      <c r="AC212" s="89"/>
      <c r="AD212" s="136">
        <f t="shared" si="51"/>
        <v>35</v>
      </c>
      <c r="AE212" s="151">
        <v>70</v>
      </c>
      <c r="AF212" s="152" t="s">
        <v>95</v>
      </c>
      <c r="AG212" s="153"/>
      <c r="AH212" s="156">
        <v>45</v>
      </c>
      <c r="AI212" s="152" t="s">
        <v>65</v>
      </c>
      <c r="AJ212" s="152"/>
      <c r="AK212" s="178">
        <f t="shared" si="63"/>
        <v>57.5</v>
      </c>
      <c r="AL212" s="239">
        <v>40</v>
      </c>
      <c r="AM212" s="239" t="s">
        <v>83</v>
      </c>
      <c r="AN212" s="239"/>
      <c r="AO212" s="239">
        <v>40</v>
      </c>
      <c r="AP212" s="239" t="s">
        <v>83</v>
      </c>
      <c r="AQ212" s="239" t="s">
        <v>415</v>
      </c>
      <c r="AR212" s="128">
        <f t="shared" si="64"/>
        <v>40</v>
      </c>
      <c r="AS212" s="90">
        <v>20</v>
      </c>
      <c r="AT212" s="90" t="s">
        <v>83</v>
      </c>
      <c r="AU212" s="90"/>
      <c r="AV212" s="90">
        <v>5</v>
      </c>
      <c r="AW212" s="90" t="s">
        <v>69</v>
      </c>
      <c r="AX212" s="90"/>
      <c r="AY212" s="136">
        <f t="shared" si="69"/>
        <v>7.5</v>
      </c>
      <c r="AZ212" s="207">
        <v>54</v>
      </c>
      <c r="BA212" s="208">
        <v>60</v>
      </c>
      <c r="BB212" s="208">
        <v>80</v>
      </c>
      <c r="BC212" s="208"/>
      <c r="BD212" s="208" t="s">
        <v>106</v>
      </c>
      <c r="BE212" s="208"/>
      <c r="BF212" s="207">
        <v>53</v>
      </c>
      <c r="BG212" s="208">
        <v>40</v>
      </c>
      <c r="BH212" s="208">
        <v>60</v>
      </c>
      <c r="BI212" s="208"/>
      <c r="BJ212" s="208" t="s">
        <v>106</v>
      </c>
      <c r="BK212" s="208"/>
      <c r="BL212" s="218">
        <f t="shared" si="65"/>
        <v>70</v>
      </c>
      <c r="BM212" s="242">
        <v>49</v>
      </c>
      <c r="BN212" s="242">
        <v>5</v>
      </c>
      <c r="BO212" s="242" t="s">
        <v>69</v>
      </c>
      <c r="BP212" s="242" t="s">
        <v>948</v>
      </c>
      <c r="BQ212" s="242">
        <v>77</v>
      </c>
      <c r="BR212" s="242">
        <v>61</v>
      </c>
      <c r="BS212" s="242"/>
      <c r="BT212" s="242">
        <v>54</v>
      </c>
      <c r="BU212" s="242">
        <v>40</v>
      </c>
      <c r="BV212" s="242" t="s">
        <v>68</v>
      </c>
      <c r="BW212" s="242" t="s">
        <v>106</v>
      </c>
      <c r="BX212" s="242">
        <v>88</v>
      </c>
      <c r="BY212" s="242">
        <v>54</v>
      </c>
      <c r="BZ212" s="242"/>
      <c r="CA212" s="295">
        <f t="shared" si="66"/>
        <v>22.5</v>
      </c>
      <c r="CB212" s="168">
        <v>30</v>
      </c>
      <c r="CC212" s="168">
        <v>40</v>
      </c>
      <c r="CD212" s="90">
        <v>35</v>
      </c>
      <c r="CE212" s="90">
        <v>5</v>
      </c>
      <c r="CF212" s="90">
        <v>5</v>
      </c>
      <c r="CG212" s="90">
        <v>5</v>
      </c>
      <c r="CH212" s="168" t="s">
        <v>89</v>
      </c>
      <c r="CI212" s="168" t="s">
        <v>105</v>
      </c>
      <c r="CJ212" s="90">
        <v>30</v>
      </c>
      <c r="CK212" s="168" t="s">
        <v>105</v>
      </c>
      <c r="CL212" s="89">
        <f t="shared" ref="CL212:CL215" si="72">AVERAGE(CH212,CJ212)</f>
        <v>30</v>
      </c>
      <c r="CM212" s="179">
        <v>30</v>
      </c>
      <c r="CN212" s="177" t="s">
        <v>106</v>
      </c>
      <c r="CO212" s="177">
        <v>60</v>
      </c>
      <c r="CP212" s="177"/>
      <c r="CQ212" s="179">
        <v>10</v>
      </c>
      <c r="CR212" s="177" t="s">
        <v>106</v>
      </c>
      <c r="CS212" s="177">
        <v>54</v>
      </c>
      <c r="CT212" s="177"/>
      <c r="CU212" s="89">
        <f t="shared" si="60"/>
        <v>20</v>
      </c>
      <c r="CV212" s="199" t="s">
        <v>777</v>
      </c>
      <c r="CW212" s="200">
        <v>50</v>
      </c>
      <c r="CX212" s="200" t="s">
        <v>67</v>
      </c>
      <c r="CY212" s="200">
        <v>39</v>
      </c>
      <c r="CZ212" s="199" t="s">
        <v>783</v>
      </c>
      <c r="DA212" s="201" t="s">
        <v>779</v>
      </c>
      <c r="DB212" s="199" t="s">
        <v>788</v>
      </c>
      <c r="DC212" s="200">
        <v>10</v>
      </c>
      <c r="DD212" s="200" t="s">
        <v>67</v>
      </c>
      <c r="DE212" s="200">
        <v>40</v>
      </c>
      <c r="DF212" s="199" t="s">
        <v>770</v>
      </c>
      <c r="DG212" s="201" t="s">
        <v>779</v>
      </c>
      <c r="DH212" s="89">
        <f t="shared" si="67"/>
        <v>30</v>
      </c>
      <c r="DI212" s="241">
        <v>44403</v>
      </c>
      <c r="DJ212" s="242">
        <v>50</v>
      </c>
      <c r="DK212" s="242" t="s">
        <v>67</v>
      </c>
      <c r="DL212" s="242">
        <v>57</v>
      </c>
      <c r="DM212" s="243"/>
      <c r="DN212" s="241">
        <v>44400</v>
      </c>
      <c r="DO212" s="242">
        <v>60</v>
      </c>
      <c r="DP212" s="242" t="s">
        <v>67</v>
      </c>
      <c r="DQ212" s="242">
        <v>66</v>
      </c>
      <c r="DR212" s="128" t="s">
        <v>841</v>
      </c>
      <c r="DS212" s="89">
        <f t="shared" si="55"/>
        <v>55</v>
      </c>
      <c r="DT212" s="180">
        <f t="shared" si="68"/>
        <v>42.07692307692308</v>
      </c>
    </row>
    <row r="213" spans="1:124" ht="15.75" customHeight="1" x14ac:dyDescent="0.35">
      <c r="B213">
        <v>742</v>
      </c>
      <c r="C213" s="165">
        <v>742</v>
      </c>
      <c r="D213" s="146" t="s">
        <v>538</v>
      </c>
      <c r="E213" s="129" t="s">
        <v>73</v>
      </c>
      <c r="F213" s="130" t="s">
        <v>454</v>
      </c>
      <c r="G213" s="90">
        <v>35</v>
      </c>
      <c r="H213" s="90" t="s">
        <v>83</v>
      </c>
      <c r="I213" s="89" t="s">
        <v>134</v>
      </c>
      <c r="J213" s="90">
        <v>30</v>
      </c>
      <c r="K213" s="90" t="s">
        <v>83</v>
      </c>
      <c r="L213" s="89"/>
      <c r="M213" s="175">
        <v>25</v>
      </c>
      <c r="N213" s="174" t="s">
        <v>83</v>
      </c>
      <c r="O213" s="169"/>
      <c r="P213" s="136">
        <v>27.5</v>
      </c>
      <c r="Q213" s="176">
        <v>35</v>
      </c>
      <c r="R213" s="176" t="s">
        <v>68</v>
      </c>
      <c r="S213" s="177"/>
      <c r="T213" s="176">
        <v>50</v>
      </c>
      <c r="U213" s="176" t="s">
        <v>65</v>
      </c>
      <c r="V213" s="177"/>
      <c r="W213" s="136">
        <f t="shared" si="33"/>
        <v>42.5</v>
      </c>
      <c r="X213" s="89">
        <v>15</v>
      </c>
      <c r="Y213" s="89" t="s">
        <v>83</v>
      </c>
      <c r="Z213" s="89" t="s">
        <v>82</v>
      </c>
      <c r="AA213" s="89">
        <v>30</v>
      </c>
      <c r="AB213" s="89" t="s">
        <v>83</v>
      </c>
      <c r="AC213" s="89"/>
      <c r="AD213" s="136">
        <f t="shared" si="51"/>
        <v>22.5</v>
      </c>
      <c r="AE213" s="151">
        <v>55</v>
      </c>
      <c r="AF213" s="152" t="s">
        <v>95</v>
      </c>
      <c r="AG213" s="153"/>
      <c r="AH213" s="151">
        <v>50</v>
      </c>
      <c r="AI213" s="154" t="s">
        <v>95</v>
      </c>
      <c r="AJ213" s="154"/>
      <c r="AK213" s="178">
        <f t="shared" si="63"/>
        <v>52.5</v>
      </c>
      <c r="AL213" s="128"/>
      <c r="AM213" s="128"/>
      <c r="AN213" s="128"/>
      <c r="AO213" s="128"/>
      <c r="AP213" s="128"/>
      <c r="AQ213" s="128"/>
      <c r="AR213" s="128"/>
      <c r="AS213" s="90">
        <v>10</v>
      </c>
      <c r="AT213" s="90" t="s">
        <v>69</v>
      </c>
      <c r="AU213" s="90"/>
      <c r="AV213" s="90">
        <v>20</v>
      </c>
      <c r="AW213" s="90" t="s">
        <v>68</v>
      </c>
      <c r="AX213" s="90"/>
      <c r="AY213" s="136">
        <f t="shared" si="69"/>
        <v>15</v>
      </c>
      <c r="AZ213" s="207">
        <v>57</v>
      </c>
      <c r="BA213" s="208">
        <v>65</v>
      </c>
      <c r="BB213" s="208">
        <v>80</v>
      </c>
      <c r="BC213" s="208"/>
      <c r="BD213" s="208" t="s">
        <v>106</v>
      </c>
      <c r="BE213" s="208"/>
      <c r="BF213" s="207">
        <v>56</v>
      </c>
      <c r="BG213" s="208">
        <v>50</v>
      </c>
      <c r="BH213" s="208">
        <v>80</v>
      </c>
      <c r="BI213" s="208"/>
      <c r="BJ213" s="208" t="s">
        <v>106</v>
      </c>
      <c r="BK213" s="208"/>
      <c r="BL213" s="218">
        <f t="shared" si="65"/>
        <v>80</v>
      </c>
      <c r="BM213" s="248"/>
      <c r="BN213" s="248"/>
      <c r="BO213" s="248"/>
      <c r="BP213" s="248"/>
      <c r="BQ213" s="248"/>
      <c r="BR213" s="248"/>
      <c r="BS213" s="248"/>
      <c r="BT213" s="248"/>
      <c r="BU213" s="248"/>
      <c r="BV213" s="248"/>
      <c r="BW213" s="248"/>
      <c r="BX213" s="248"/>
      <c r="BY213" s="248"/>
      <c r="BZ213" s="248"/>
      <c r="CA213" s="295"/>
      <c r="CB213" s="168">
        <v>80</v>
      </c>
      <c r="CC213" s="168">
        <v>70</v>
      </c>
      <c r="CD213" s="90">
        <v>75</v>
      </c>
      <c r="CE213" s="90">
        <v>8</v>
      </c>
      <c r="CF213" s="90">
        <v>7</v>
      </c>
      <c r="CG213" s="90">
        <v>7.5</v>
      </c>
      <c r="CH213" s="168">
        <v>90</v>
      </c>
      <c r="CI213" s="168" t="s">
        <v>105</v>
      </c>
      <c r="CJ213" s="168" t="s">
        <v>89</v>
      </c>
      <c r="CK213" s="168" t="s">
        <v>105</v>
      </c>
      <c r="CL213" s="89">
        <f t="shared" si="72"/>
        <v>90</v>
      </c>
      <c r="CM213" s="179">
        <v>70</v>
      </c>
      <c r="CN213" s="177" t="s">
        <v>106</v>
      </c>
      <c r="CO213" s="177">
        <v>58</v>
      </c>
      <c r="CP213" s="177"/>
      <c r="CQ213" s="179">
        <v>20</v>
      </c>
      <c r="CR213" s="177" t="s">
        <v>106</v>
      </c>
      <c r="CS213" s="177">
        <v>57</v>
      </c>
      <c r="CT213" s="177"/>
      <c r="CU213" s="89">
        <f t="shared" si="60"/>
        <v>45</v>
      </c>
      <c r="CV213" s="199" t="s">
        <v>788</v>
      </c>
      <c r="CW213" s="200">
        <v>20</v>
      </c>
      <c r="CX213" s="200" t="s">
        <v>67</v>
      </c>
      <c r="CY213" s="200">
        <v>43</v>
      </c>
      <c r="CZ213" s="199" t="s">
        <v>770</v>
      </c>
      <c r="DA213" s="201"/>
      <c r="DB213" s="199" t="s">
        <v>781</v>
      </c>
      <c r="DC213" s="200">
        <v>10</v>
      </c>
      <c r="DD213" s="200" t="s">
        <v>67</v>
      </c>
      <c r="DE213" s="200">
        <v>48</v>
      </c>
      <c r="DF213" s="199" t="s">
        <v>770</v>
      </c>
      <c r="DG213" s="201" t="s">
        <v>779</v>
      </c>
      <c r="DH213" s="89">
        <f t="shared" si="67"/>
        <v>15</v>
      </c>
      <c r="DI213" s="93"/>
      <c r="DJ213" s="93"/>
      <c r="DK213" s="93"/>
      <c r="DL213" s="93"/>
      <c r="DM213" s="93"/>
      <c r="DN213" s="93"/>
      <c r="DO213" s="93"/>
      <c r="DP213" s="93"/>
      <c r="DQ213" s="93"/>
      <c r="DR213" s="93"/>
      <c r="DS213" s="89"/>
      <c r="DT213" s="180">
        <f t="shared" si="68"/>
        <v>45.6</v>
      </c>
    </row>
    <row r="214" spans="1:124" ht="15.75" customHeight="1" x14ac:dyDescent="0.35">
      <c r="B214">
        <v>743</v>
      </c>
      <c r="C214" s="165">
        <v>743</v>
      </c>
      <c r="D214" s="146" t="s">
        <v>539</v>
      </c>
      <c r="E214" s="129" t="s">
        <v>73</v>
      </c>
      <c r="F214" s="130" t="s">
        <v>454</v>
      </c>
      <c r="G214" s="90">
        <v>30</v>
      </c>
      <c r="H214" s="90" t="s">
        <v>83</v>
      </c>
      <c r="I214" s="89" t="s">
        <v>172</v>
      </c>
      <c r="J214" s="90">
        <v>5</v>
      </c>
      <c r="K214" s="90" t="s">
        <v>69</v>
      </c>
      <c r="L214" s="89"/>
      <c r="M214" s="175">
        <v>5</v>
      </c>
      <c r="N214" s="174" t="s">
        <v>69</v>
      </c>
      <c r="O214" s="169"/>
      <c r="P214" s="136">
        <v>5</v>
      </c>
      <c r="Q214" s="176">
        <v>20</v>
      </c>
      <c r="R214" s="176" t="s">
        <v>83</v>
      </c>
      <c r="S214" s="177"/>
      <c r="T214" s="176">
        <v>35</v>
      </c>
      <c r="U214" s="176" t="s">
        <v>83</v>
      </c>
      <c r="V214" s="177"/>
      <c r="W214" s="136">
        <f t="shared" si="33"/>
        <v>27.5</v>
      </c>
      <c r="X214" s="89">
        <v>15</v>
      </c>
      <c r="Y214" s="89" t="s">
        <v>83</v>
      </c>
      <c r="Z214" s="89"/>
      <c r="AA214" s="89">
        <v>15</v>
      </c>
      <c r="AB214" s="89" t="s">
        <v>69</v>
      </c>
      <c r="AC214" s="89"/>
      <c r="AD214" s="136">
        <f t="shared" si="51"/>
        <v>15</v>
      </c>
      <c r="AE214" s="151">
        <v>5</v>
      </c>
      <c r="AF214" s="155" t="s">
        <v>69</v>
      </c>
      <c r="AG214" s="153"/>
      <c r="AH214" s="151">
        <v>5</v>
      </c>
      <c r="AI214" s="154" t="s">
        <v>69</v>
      </c>
      <c r="AJ214" s="154"/>
      <c r="AK214" s="178">
        <f t="shared" si="63"/>
        <v>5</v>
      </c>
      <c r="AL214" s="128"/>
      <c r="AM214" s="128"/>
      <c r="AN214" s="128"/>
      <c r="AO214" s="128"/>
      <c r="AP214" s="128"/>
      <c r="AQ214" s="128"/>
      <c r="AR214" s="128"/>
      <c r="AS214" s="90">
        <v>10</v>
      </c>
      <c r="AT214" s="90" t="s">
        <v>68</v>
      </c>
      <c r="AU214" s="90"/>
      <c r="AV214" s="90">
        <v>10</v>
      </c>
      <c r="AW214" s="90" t="s">
        <v>68</v>
      </c>
      <c r="AX214" s="90"/>
      <c r="AY214" s="136">
        <f t="shared" si="69"/>
        <v>10</v>
      </c>
      <c r="AZ214" s="207">
        <v>54</v>
      </c>
      <c r="BA214" s="208">
        <v>5</v>
      </c>
      <c r="BB214" s="208">
        <v>10</v>
      </c>
      <c r="BC214" s="208"/>
      <c r="BD214" s="208" t="s">
        <v>106</v>
      </c>
      <c r="BE214" s="208"/>
      <c r="BF214" s="207">
        <v>56</v>
      </c>
      <c r="BG214" s="208">
        <v>20</v>
      </c>
      <c r="BH214" s="208">
        <v>20</v>
      </c>
      <c r="BI214" s="208"/>
      <c r="BJ214" s="208" t="s">
        <v>106</v>
      </c>
      <c r="BK214" s="208"/>
      <c r="BL214" s="218">
        <f t="shared" si="65"/>
        <v>15</v>
      </c>
      <c r="BM214" s="248"/>
      <c r="BN214" s="248"/>
      <c r="BO214" s="248"/>
      <c r="BP214" s="248"/>
      <c r="BQ214" s="248"/>
      <c r="BR214" s="248"/>
      <c r="BS214" s="248"/>
      <c r="BT214" s="248"/>
      <c r="BU214" s="248"/>
      <c r="BV214" s="248"/>
      <c r="BW214" s="248"/>
      <c r="BX214" s="248"/>
      <c r="BY214" s="248"/>
      <c r="BZ214" s="248"/>
      <c r="CA214" s="295"/>
      <c r="CB214" s="168">
        <v>70</v>
      </c>
      <c r="CC214" s="168">
        <v>80</v>
      </c>
      <c r="CD214" s="90">
        <v>75</v>
      </c>
      <c r="CE214" s="90">
        <v>4</v>
      </c>
      <c r="CF214" s="90">
        <v>5</v>
      </c>
      <c r="CG214" s="90">
        <v>4.5</v>
      </c>
      <c r="CH214" s="168">
        <v>20</v>
      </c>
      <c r="CI214" s="168" t="s">
        <v>105</v>
      </c>
      <c r="CJ214" s="168" t="s">
        <v>89</v>
      </c>
      <c r="CK214" s="168" t="s">
        <v>105</v>
      </c>
      <c r="CL214" s="89">
        <f t="shared" si="72"/>
        <v>20</v>
      </c>
      <c r="CM214" s="179">
        <v>10</v>
      </c>
      <c r="CN214" s="177" t="s">
        <v>106</v>
      </c>
      <c r="CO214" s="177">
        <v>52</v>
      </c>
      <c r="CP214" s="177"/>
      <c r="CQ214" s="179">
        <v>5</v>
      </c>
      <c r="CR214" s="177" t="s">
        <v>106</v>
      </c>
      <c r="CS214" s="177">
        <v>50</v>
      </c>
      <c r="CT214" s="177"/>
      <c r="CU214" s="89">
        <f t="shared" si="60"/>
        <v>7.5</v>
      </c>
      <c r="CV214" s="199" t="s">
        <v>788</v>
      </c>
      <c r="CW214" s="200">
        <v>0</v>
      </c>
      <c r="CX214" s="200" t="s">
        <v>67</v>
      </c>
      <c r="CY214" s="200">
        <v>38</v>
      </c>
      <c r="CZ214" s="199">
        <v>43930</v>
      </c>
      <c r="DA214" s="201"/>
      <c r="DB214" s="199" t="s">
        <v>794</v>
      </c>
      <c r="DC214" s="200">
        <v>5</v>
      </c>
      <c r="DD214" s="200" t="s">
        <v>67</v>
      </c>
      <c r="DE214" s="200">
        <v>40</v>
      </c>
      <c r="DF214" s="199" t="s">
        <v>783</v>
      </c>
      <c r="DG214" s="203"/>
      <c r="DH214" s="89">
        <f t="shared" si="67"/>
        <v>2.5</v>
      </c>
      <c r="DI214" s="93"/>
      <c r="DJ214" s="93"/>
      <c r="DK214" s="93"/>
      <c r="DL214" s="93"/>
      <c r="DM214" s="93"/>
      <c r="DN214" s="93"/>
      <c r="DO214" s="93"/>
      <c r="DP214" s="93"/>
      <c r="DQ214" s="93"/>
      <c r="DR214" s="93"/>
      <c r="DS214" s="89"/>
      <c r="DT214" s="180">
        <f t="shared" si="68"/>
        <v>21</v>
      </c>
    </row>
    <row r="215" spans="1:124" ht="15.75" customHeight="1" x14ac:dyDescent="0.35">
      <c r="B215">
        <v>744</v>
      </c>
      <c r="C215" s="165">
        <v>744</v>
      </c>
      <c r="D215" s="146" t="s">
        <v>540</v>
      </c>
      <c r="E215" s="129" t="s">
        <v>73</v>
      </c>
      <c r="F215" s="130" t="s">
        <v>454</v>
      </c>
      <c r="G215" s="90">
        <v>40</v>
      </c>
      <c r="H215" s="90" t="s">
        <v>83</v>
      </c>
      <c r="I215" s="89" t="s">
        <v>94</v>
      </c>
      <c r="J215" s="90">
        <v>65</v>
      </c>
      <c r="K215" s="90" t="s">
        <v>68</v>
      </c>
      <c r="L215" s="89"/>
      <c r="M215" s="175">
        <v>50</v>
      </c>
      <c r="N215" s="174" t="s">
        <v>68</v>
      </c>
      <c r="O215" s="169"/>
      <c r="P215" s="136">
        <v>57.5</v>
      </c>
      <c r="Q215" s="176">
        <v>65</v>
      </c>
      <c r="R215" s="176" t="s">
        <v>95</v>
      </c>
      <c r="S215" s="177"/>
      <c r="T215" s="176">
        <v>55</v>
      </c>
      <c r="U215" s="176" t="s">
        <v>95</v>
      </c>
      <c r="V215" s="177"/>
      <c r="W215" s="136">
        <f t="shared" si="33"/>
        <v>60</v>
      </c>
      <c r="X215" s="89">
        <v>65</v>
      </c>
      <c r="Y215" s="89" t="s">
        <v>95</v>
      </c>
      <c r="Z215" s="89"/>
      <c r="AA215" s="89">
        <v>50</v>
      </c>
      <c r="AB215" s="89" t="s">
        <v>65</v>
      </c>
      <c r="AC215" s="89"/>
      <c r="AD215" s="136">
        <f t="shared" si="51"/>
        <v>57.5</v>
      </c>
      <c r="AE215" s="151">
        <v>65</v>
      </c>
      <c r="AF215" s="152" t="s">
        <v>95</v>
      </c>
      <c r="AG215" s="153"/>
      <c r="AH215" s="156">
        <v>55</v>
      </c>
      <c r="AI215" s="154" t="s">
        <v>95</v>
      </c>
      <c r="AJ215" s="154"/>
      <c r="AK215" s="178">
        <f t="shared" si="63"/>
        <v>60</v>
      </c>
      <c r="AL215" s="239">
        <v>15</v>
      </c>
      <c r="AM215" s="239" t="s">
        <v>83</v>
      </c>
      <c r="AN215" s="239"/>
      <c r="AO215" s="239">
        <v>15</v>
      </c>
      <c r="AP215" s="239" t="s">
        <v>83</v>
      </c>
      <c r="AQ215" s="239"/>
      <c r="AR215" s="128">
        <f t="shared" si="64"/>
        <v>15</v>
      </c>
      <c r="AS215" s="90">
        <v>10</v>
      </c>
      <c r="AT215" s="90" t="s">
        <v>68</v>
      </c>
      <c r="AU215" s="90"/>
      <c r="AV215" s="90">
        <v>10</v>
      </c>
      <c r="AW215" s="90" t="s">
        <v>69</v>
      </c>
      <c r="AX215" s="90"/>
      <c r="AY215" s="136">
        <f t="shared" si="69"/>
        <v>10</v>
      </c>
      <c r="AZ215" s="207">
        <v>54</v>
      </c>
      <c r="BA215" s="208">
        <v>5</v>
      </c>
      <c r="BB215" s="208">
        <v>5</v>
      </c>
      <c r="BC215" s="208"/>
      <c r="BD215" s="208" t="s">
        <v>71</v>
      </c>
      <c r="BE215" s="208"/>
      <c r="BF215" s="207">
        <v>53</v>
      </c>
      <c r="BG215" s="208">
        <v>20</v>
      </c>
      <c r="BH215" s="208">
        <v>30</v>
      </c>
      <c r="BI215" s="208"/>
      <c r="BJ215" s="208" t="s">
        <v>71</v>
      </c>
      <c r="BK215" s="208"/>
      <c r="BL215" s="218">
        <f t="shared" si="65"/>
        <v>17.5</v>
      </c>
      <c r="BM215" s="242">
        <v>51</v>
      </c>
      <c r="BN215" s="242">
        <v>0</v>
      </c>
      <c r="BO215" s="242"/>
      <c r="BP215" s="242" t="s">
        <v>71</v>
      </c>
      <c r="BQ215" s="242">
        <v>86</v>
      </c>
      <c r="BR215" s="242">
        <v>52</v>
      </c>
      <c r="BS215" s="242"/>
      <c r="BT215" s="242">
        <v>53</v>
      </c>
      <c r="BU215" s="242">
        <v>80</v>
      </c>
      <c r="BV215" s="242" t="s">
        <v>95</v>
      </c>
      <c r="BW215" s="242" t="s">
        <v>948</v>
      </c>
      <c r="BX215" s="242">
        <v>81</v>
      </c>
      <c r="BY215" s="242">
        <v>52</v>
      </c>
      <c r="BZ215" s="242"/>
      <c r="CA215" s="295">
        <f t="shared" si="66"/>
        <v>40</v>
      </c>
      <c r="CB215" s="168">
        <v>10</v>
      </c>
      <c r="CC215" s="168">
        <v>10</v>
      </c>
      <c r="CD215" s="90">
        <v>10</v>
      </c>
      <c r="CE215" s="90">
        <v>3</v>
      </c>
      <c r="CF215" s="90">
        <v>2</v>
      </c>
      <c r="CG215" s="90">
        <v>2.5</v>
      </c>
      <c r="CH215" s="168" t="s">
        <v>89</v>
      </c>
      <c r="CI215" s="168" t="s">
        <v>70</v>
      </c>
      <c r="CJ215" s="168">
        <v>10</v>
      </c>
      <c r="CK215" s="168" t="s">
        <v>70</v>
      </c>
      <c r="CL215" s="89">
        <f t="shared" si="72"/>
        <v>10</v>
      </c>
      <c r="CM215" s="179">
        <v>0</v>
      </c>
      <c r="CN215" s="177" t="s">
        <v>71</v>
      </c>
      <c r="CO215" s="177">
        <v>60</v>
      </c>
      <c r="CP215" s="177"/>
      <c r="CQ215" s="179">
        <v>0</v>
      </c>
      <c r="CR215" s="177" t="s">
        <v>71</v>
      </c>
      <c r="CS215" s="177">
        <v>56</v>
      </c>
      <c r="CT215" s="177"/>
      <c r="CU215" s="89">
        <f t="shared" si="60"/>
        <v>0</v>
      </c>
      <c r="CV215" s="199" t="s">
        <v>794</v>
      </c>
      <c r="CW215" s="200">
        <v>0</v>
      </c>
      <c r="CX215" s="200" t="s">
        <v>769</v>
      </c>
      <c r="CY215" s="200">
        <v>43</v>
      </c>
      <c r="CZ215" s="199" t="s">
        <v>783</v>
      </c>
      <c r="DA215" s="201"/>
      <c r="DB215" s="199" t="s">
        <v>788</v>
      </c>
      <c r="DC215" s="200" t="s">
        <v>131</v>
      </c>
      <c r="DD215" s="200" t="s">
        <v>769</v>
      </c>
      <c r="DE215" s="200">
        <v>30</v>
      </c>
      <c r="DF215" s="199">
        <v>43930</v>
      </c>
      <c r="DG215" s="201" t="s">
        <v>779</v>
      </c>
      <c r="DH215" s="89">
        <f t="shared" si="67"/>
        <v>0</v>
      </c>
      <c r="DI215" s="241">
        <v>44400</v>
      </c>
      <c r="DJ215" s="242">
        <v>30</v>
      </c>
      <c r="DK215" s="242" t="s">
        <v>769</v>
      </c>
      <c r="DL215" s="242">
        <v>42</v>
      </c>
      <c r="DM215" s="243"/>
      <c r="DN215" s="241">
        <v>44398</v>
      </c>
      <c r="DO215" s="242">
        <v>70</v>
      </c>
      <c r="DP215" s="242" t="s">
        <v>769</v>
      </c>
      <c r="DQ215" s="242">
        <v>57</v>
      </c>
      <c r="DR215" s="128" t="s">
        <v>841</v>
      </c>
      <c r="DS215" s="89">
        <f t="shared" si="55"/>
        <v>50</v>
      </c>
      <c r="DT215" s="180">
        <f t="shared" si="68"/>
        <v>34.44</v>
      </c>
    </row>
    <row r="216" spans="1:124" ht="15.75" customHeight="1" x14ac:dyDescent="0.35">
      <c r="B216">
        <v>745</v>
      </c>
      <c r="C216" s="165">
        <v>745</v>
      </c>
      <c r="D216" s="146" t="s">
        <v>541</v>
      </c>
      <c r="E216" s="129" t="s">
        <v>73</v>
      </c>
      <c r="F216" s="130" t="s">
        <v>454</v>
      </c>
      <c r="G216" s="90"/>
      <c r="H216" s="90"/>
      <c r="I216" s="89" t="s">
        <v>122</v>
      </c>
      <c r="J216" s="90">
        <v>50</v>
      </c>
      <c r="K216" s="90" t="s">
        <v>68</v>
      </c>
      <c r="L216" s="89"/>
      <c r="M216" s="175">
        <v>20</v>
      </c>
      <c r="N216" s="174" t="s">
        <v>83</v>
      </c>
      <c r="O216" s="169"/>
      <c r="P216" s="136">
        <v>35</v>
      </c>
      <c r="Q216" s="176">
        <v>70</v>
      </c>
      <c r="R216" s="176" t="s">
        <v>95</v>
      </c>
      <c r="S216" s="177"/>
      <c r="T216" s="176">
        <v>40</v>
      </c>
      <c r="U216" s="176" t="s">
        <v>95</v>
      </c>
      <c r="V216" s="177"/>
      <c r="W216" s="136">
        <f t="shared" si="33"/>
        <v>55</v>
      </c>
      <c r="X216" s="89">
        <v>75</v>
      </c>
      <c r="Y216" s="89" t="s">
        <v>95</v>
      </c>
      <c r="Z216" s="89"/>
      <c r="AA216" s="89">
        <v>65</v>
      </c>
      <c r="AB216" s="89" t="s">
        <v>95</v>
      </c>
      <c r="AC216" s="89"/>
      <c r="AD216" s="136">
        <f t="shared" si="51"/>
        <v>70</v>
      </c>
      <c r="AE216" s="156">
        <v>80</v>
      </c>
      <c r="AF216" s="155" t="s">
        <v>95</v>
      </c>
      <c r="AG216" s="153"/>
      <c r="AH216" s="151">
        <v>65</v>
      </c>
      <c r="AI216" s="152" t="s">
        <v>95</v>
      </c>
      <c r="AJ216" s="152"/>
      <c r="AK216" s="178">
        <f t="shared" si="63"/>
        <v>72.5</v>
      </c>
      <c r="AL216" s="239">
        <v>40</v>
      </c>
      <c r="AM216" s="239" t="s">
        <v>83</v>
      </c>
      <c r="AN216" s="239"/>
      <c r="AO216" s="239">
        <v>20</v>
      </c>
      <c r="AP216" s="239" t="s">
        <v>83</v>
      </c>
      <c r="AQ216" s="239"/>
      <c r="AR216" s="128">
        <f t="shared" si="64"/>
        <v>30</v>
      </c>
      <c r="AS216" s="90">
        <v>10</v>
      </c>
      <c r="AT216" s="90" t="s">
        <v>68</v>
      </c>
      <c r="AU216" s="90"/>
      <c r="AV216" s="90">
        <v>1</v>
      </c>
      <c r="AW216" s="90" t="s">
        <v>69</v>
      </c>
      <c r="AX216" s="90"/>
      <c r="AY216" s="136">
        <f t="shared" si="69"/>
        <v>20.5</v>
      </c>
      <c r="AZ216" s="207">
        <v>56</v>
      </c>
      <c r="BA216" s="208">
        <v>100</v>
      </c>
      <c r="BB216" s="208">
        <v>100</v>
      </c>
      <c r="BC216" s="208"/>
      <c r="BD216" s="208" t="s">
        <v>71</v>
      </c>
      <c r="BE216" s="208"/>
      <c r="BF216" s="207">
        <v>56</v>
      </c>
      <c r="BG216" s="208">
        <v>90</v>
      </c>
      <c r="BH216" s="208">
        <v>90</v>
      </c>
      <c r="BI216" s="208"/>
      <c r="BJ216" s="208" t="s">
        <v>71</v>
      </c>
      <c r="BK216" s="208"/>
      <c r="BL216" s="218">
        <f t="shared" si="65"/>
        <v>95</v>
      </c>
      <c r="BM216" s="242">
        <v>50</v>
      </c>
      <c r="BN216" s="242">
        <v>20</v>
      </c>
      <c r="BO216" s="242" t="s">
        <v>68</v>
      </c>
      <c r="BP216" s="242" t="s">
        <v>71</v>
      </c>
      <c r="BQ216" s="242" t="s">
        <v>66</v>
      </c>
      <c r="BR216" s="242">
        <v>61</v>
      </c>
      <c r="BS216" s="242"/>
      <c r="BT216" s="242">
        <v>49</v>
      </c>
      <c r="BU216" s="242" t="s">
        <v>946</v>
      </c>
      <c r="BV216" s="242"/>
      <c r="BW216" s="242" t="s">
        <v>71</v>
      </c>
      <c r="BX216" s="242">
        <v>82</v>
      </c>
      <c r="BY216" s="242">
        <v>61</v>
      </c>
      <c r="BZ216" s="242"/>
      <c r="CA216" s="295">
        <f t="shared" si="66"/>
        <v>20</v>
      </c>
      <c r="CB216" s="168">
        <v>30</v>
      </c>
      <c r="CC216" s="168">
        <v>30</v>
      </c>
      <c r="CD216" s="90">
        <v>30</v>
      </c>
      <c r="CE216" s="90">
        <v>4</v>
      </c>
      <c r="CF216" s="90">
        <v>2</v>
      </c>
      <c r="CG216" s="90">
        <v>3</v>
      </c>
      <c r="CH216" s="168" t="s">
        <v>89</v>
      </c>
      <c r="CI216" s="168" t="s">
        <v>70</v>
      </c>
      <c r="CJ216" s="168" t="s">
        <v>89</v>
      </c>
      <c r="CK216" s="168" t="s">
        <v>70</v>
      </c>
      <c r="CL216" s="89"/>
      <c r="CM216" s="179">
        <v>30</v>
      </c>
      <c r="CN216" s="177" t="s">
        <v>71</v>
      </c>
      <c r="CO216" s="177">
        <v>45</v>
      </c>
      <c r="CP216" s="177"/>
      <c r="CQ216" s="179">
        <v>70</v>
      </c>
      <c r="CR216" s="177" t="s">
        <v>71</v>
      </c>
      <c r="CS216" s="177">
        <v>52</v>
      </c>
      <c r="CT216" s="177"/>
      <c r="CU216" s="89">
        <f t="shared" si="60"/>
        <v>50</v>
      </c>
      <c r="CV216" s="199" t="s">
        <v>793</v>
      </c>
      <c r="CW216" s="200" t="s">
        <v>131</v>
      </c>
      <c r="CX216" s="200" t="s">
        <v>769</v>
      </c>
      <c r="CY216" s="200">
        <v>22</v>
      </c>
      <c r="CZ216" s="199" t="s">
        <v>783</v>
      </c>
      <c r="DA216" s="201" t="s">
        <v>779</v>
      </c>
      <c r="DB216" s="199" t="s">
        <v>777</v>
      </c>
      <c r="DC216" s="200" t="s">
        <v>131</v>
      </c>
      <c r="DD216" s="200" t="s">
        <v>769</v>
      </c>
      <c r="DE216" s="200">
        <v>22</v>
      </c>
      <c r="DF216" s="199" t="s">
        <v>783</v>
      </c>
      <c r="DG216" s="201" t="s">
        <v>779</v>
      </c>
      <c r="DH216" s="89"/>
      <c r="DI216" s="241">
        <v>44398</v>
      </c>
      <c r="DJ216" s="242">
        <v>60</v>
      </c>
      <c r="DK216" s="242" t="s">
        <v>769</v>
      </c>
      <c r="DL216" s="242">
        <v>72</v>
      </c>
      <c r="DM216" s="243" t="s">
        <v>841</v>
      </c>
      <c r="DN216" s="241">
        <v>44398</v>
      </c>
      <c r="DO216" s="242">
        <v>30</v>
      </c>
      <c r="DP216" s="242" t="s">
        <v>769</v>
      </c>
      <c r="DQ216" s="242">
        <v>55</v>
      </c>
      <c r="DR216" s="128" t="s">
        <v>841</v>
      </c>
      <c r="DS216" s="89">
        <f t="shared" si="55"/>
        <v>45</v>
      </c>
      <c r="DT216" s="180">
        <f t="shared" si="68"/>
        <v>46.571428571428569</v>
      </c>
    </row>
    <row r="217" spans="1:124" ht="15.75" customHeight="1" x14ac:dyDescent="0.35">
      <c r="B217">
        <v>746</v>
      </c>
      <c r="C217" s="165">
        <v>746</v>
      </c>
      <c r="D217" s="146" t="s">
        <v>542</v>
      </c>
      <c r="E217" s="129" t="s">
        <v>73</v>
      </c>
      <c r="F217" s="130" t="s">
        <v>454</v>
      </c>
      <c r="G217" s="90">
        <v>20</v>
      </c>
      <c r="H217" s="90" t="s">
        <v>83</v>
      </c>
      <c r="I217" s="89" t="s">
        <v>134</v>
      </c>
      <c r="J217" s="90">
        <v>1</v>
      </c>
      <c r="K217" s="174" t="s">
        <v>63</v>
      </c>
      <c r="L217" s="169" t="s">
        <v>82</v>
      </c>
      <c r="M217" s="175">
        <v>5</v>
      </c>
      <c r="N217" s="174" t="s">
        <v>69</v>
      </c>
      <c r="O217" s="169"/>
      <c r="P217" s="136">
        <v>3</v>
      </c>
      <c r="Q217" s="176">
        <v>15</v>
      </c>
      <c r="R217" s="176" t="s">
        <v>83</v>
      </c>
      <c r="S217" s="177"/>
      <c r="T217" s="176">
        <v>12</v>
      </c>
      <c r="U217" s="176" t="s">
        <v>69</v>
      </c>
      <c r="V217" s="177"/>
      <c r="W217" s="136">
        <f t="shared" si="33"/>
        <v>13.5</v>
      </c>
      <c r="X217" s="89">
        <v>25</v>
      </c>
      <c r="Y217" s="89" t="s">
        <v>83</v>
      </c>
      <c r="Z217" s="89"/>
      <c r="AA217" s="89">
        <v>8</v>
      </c>
      <c r="AB217" s="89" t="s">
        <v>83</v>
      </c>
      <c r="AC217" s="89"/>
      <c r="AD217" s="136">
        <f t="shared" si="51"/>
        <v>16.5</v>
      </c>
      <c r="AE217" s="151">
        <v>8</v>
      </c>
      <c r="AF217" s="152" t="s">
        <v>69</v>
      </c>
      <c r="AG217" s="153"/>
      <c r="AH217" s="151">
        <v>5</v>
      </c>
      <c r="AI217" s="154" t="s">
        <v>69</v>
      </c>
      <c r="AJ217" s="154"/>
      <c r="AK217" s="178">
        <f t="shared" si="63"/>
        <v>6.5</v>
      </c>
      <c r="AL217" s="239">
        <v>10</v>
      </c>
      <c r="AM217" s="239" t="s">
        <v>83</v>
      </c>
      <c r="AN217" s="239"/>
      <c r="AO217" s="239">
        <v>10</v>
      </c>
      <c r="AP217" s="239" t="s">
        <v>69</v>
      </c>
      <c r="AQ217" s="239"/>
      <c r="AR217" s="128">
        <f t="shared" si="64"/>
        <v>10</v>
      </c>
      <c r="AS217" s="90">
        <v>40</v>
      </c>
      <c r="AT217" s="90" t="s">
        <v>83</v>
      </c>
      <c r="AU217" s="90"/>
      <c r="AV217" s="90">
        <v>10</v>
      </c>
      <c r="AW217" s="90" t="s">
        <v>69</v>
      </c>
      <c r="AX217" s="90"/>
      <c r="AY217" s="136">
        <f t="shared" si="69"/>
        <v>7.5</v>
      </c>
      <c r="AZ217" s="207">
        <v>56</v>
      </c>
      <c r="BA217" s="208">
        <v>60</v>
      </c>
      <c r="BB217" s="208">
        <v>60</v>
      </c>
      <c r="BC217" s="208"/>
      <c r="BD217" s="208" t="s">
        <v>106</v>
      </c>
      <c r="BE217" s="208"/>
      <c r="BF217" s="207">
        <v>53</v>
      </c>
      <c r="BG217" s="208">
        <v>30</v>
      </c>
      <c r="BH217" s="208">
        <v>70</v>
      </c>
      <c r="BI217" s="208"/>
      <c r="BJ217" s="208" t="s">
        <v>106</v>
      </c>
      <c r="BK217" s="208"/>
      <c r="BL217" s="218">
        <f t="shared" si="65"/>
        <v>65</v>
      </c>
      <c r="BM217" s="242">
        <v>51</v>
      </c>
      <c r="BN217" s="242">
        <v>5</v>
      </c>
      <c r="BO217" s="242" t="s">
        <v>69</v>
      </c>
      <c r="BP217" s="242" t="s">
        <v>106</v>
      </c>
      <c r="BQ217" s="242">
        <v>80</v>
      </c>
      <c r="BR217" s="242">
        <v>68</v>
      </c>
      <c r="BS217" s="242"/>
      <c r="BT217" s="242">
        <v>55</v>
      </c>
      <c r="BU217" s="242">
        <v>50</v>
      </c>
      <c r="BV217" s="242" t="s">
        <v>68</v>
      </c>
      <c r="BW217" s="242" t="s">
        <v>106</v>
      </c>
      <c r="BX217" s="242">
        <v>89</v>
      </c>
      <c r="BY217" s="242">
        <v>54</v>
      </c>
      <c r="BZ217" s="242"/>
      <c r="CA217" s="295">
        <f t="shared" si="66"/>
        <v>27.5</v>
      </c>
      <c r="CB217" s="168">
        <v>10</v>
      </c>
      <c r="CC217" s="168">
        <v>10</v>
      </c>
      <c r="CD217" s="90">
        <v>10</v>
      </c>
      <c r="CE217" s="90">
        <v>4</v>
      </c>
      <c r="CF217" s="90">
        <v>2</v>
      </c>
      <c r="CG217" s="90">
        <v>3</v>
      </c>
      <c r="CH217" s="168" t="s">
        <v>89</v>
      </c>
      <c r="CI217" s="168" t="s">
        <v>105</v>
      </c>
      <c r="CJ217" s="168">
        <v>20</v>
      </c>
      <c r="CK217" s="168" t="s">
        <v>105</v>
      </c>
      <c r="CL217" s="89">
        <f t="shared" ref="CL217:CL219" si="73">AVERAGE(CH217,CJ217)</f>
        <v>20</v>
      </c>
      <c r="CM217" s="179">
        <v>10</v>
      </c>
      <c r="CN217" s="177" t="s">
        <v>106</v>
      </c>
      <c r="CO217" s="177">
        <v>70</v>
      </c>
      <c r="CP217" s="177"/>
      <c r="CQ217" s="179">
        <v>40</v>
      </c>
      <c r="CR217" s="177" t="s">
        <v>106</v>
      </c>
      <c r="CS217" s="177">
        <v>58</v>
      </c>
      <c r="CT217" s="177"/>
      <c r="CU217" s="89">
        <f t="shared" si="60"/>
        <v>25</v>
      </c>
      <c r="CV217" s="199" t="s">
        <v>777</v>
      </c>
      <c r="CW217" s="200">
        <v>20</v>
      </c>
      <c r="CX217" s="200" t="s">
        <v>67</v>
      </c>
      <c r="CY217" s="200">
        <v>57</v>
      </c>
      <c r="CZ217" s="199" t="s">
        <v>770</v>
      </c>
      <c r="DA217" s="201"/>
      <c r="DB217" s="199" t="s">
        <v>785</v>
      </c>
      <c r="DC217" s="200">
        <v>0</v>
      </c>
      <c r="DD217" s="200" t="s">
        <v>67</v>
      </c>
      <c r="DE217" s="200">
        <v>59</v>
      </c>
      <c r="DF217" s="199" t="s">
        <v>770</v>
      </c>
      <c r="DG217" s="203" t="s">
        <v>775</v>
      </c>
      <c r="DH217" s="89">
        <f t="shared" si="67"/>
        <v>10</v>
      </c>
      <c r="DI217" s="241">
        <v>44400</v>
      </c>
      <c r="DJ217" s="242">
        <v>5</v>
      </c>
      <c r="DK217" s="242" t="s">
        <v>67</v>
      </c>
      <c r="DL217" s="242">
        <v>78</v>
      </c>
      <c r="DM217" s="243"/>
      <c r="DN217" s="241">
        <v>44403</v>
      </c>
      <c r="DO217" s="242">
        <v>10</v>
      </c>
      <c r="DP217" s="242" t="s">
        <v>67</v>
      </c>
      <c r="DQ217" s="242">
        <v>91</v>
      </c>
      <c r="DR217" s="128"/>
      <c r="DS217" s="89">
        <f t="shared" si="55"/>
        <v>7.5</v>
      </c>
      <c r="DT217" s="180">
        <f t="shared" si="68"/>
        <v>19.115384615384617</v>
      </c>
    </row>
    <row r="218" spans="1:124" ht="15.75" customHeight="1" x14ac:dyDescent="0.35">
      <c r="B218">
        <v>747</v>
      </c>
      <c r="C218" s="165">
        <v>747</v>
      </c>
      <c r="D218" s="146" t="s">
        <v>543</v>
      </c>
      <c r="E218" s="129" t="s">
        <v>73</v>
      </c>
      <c r="F218" s="130" t="s">
        <v>454</v>
      </c>
      <c r="G218" s="90">
        <v>70</v>
      </c>
      <c r="H218" s="90" t="s">
        <v>95</v>
      </c>
      <c r="I218" s="89" t="s">
        <v>172</v>
      </c>
      <c r="J218" s="90">
        <v>25</v>
      </c>
      <c r="K218" s="90" t="s">
        <v>83</v>
      </c>
      <c r="L218" s="89"/>
      <c r="M218" s="175">
        <v>70</v>
      </c>
      <c r="N218" s="174" t="s">
        <v>102</v>
      </c>
      <c r="O218" s="169" t="s">
        <v>103</v>
      </c>
      <c r="P218" s="136">
        <v>47.5</v>
      </c>
      <c r="Q218" s="176">
        <v>95</v>
      </c>
      <c r="R218" s="176" t="s">
        <v>95</v>
      </c>
      <c r="S218" s="177"/>
      <c r="T218" s="176">
        <v>65</v>
      </c>
      <c r="U218" s="176" t="s">
        <v>95</v>
      </c>
      <c r="V218" s="177"/>
      <c r="W218" s="136">
        <f t="shared" si="33"/>
        <v>80</v>
      </c>
      <c r="X218" s="89">
        <v>75</v>
      </c>
      <c r="Y218" s="89" t="s">
        <v>95</v>
      </c>
      <c r="Z218" s="89"/>
      <c r="AA218" s="89">
        <v>80</v>
      </c>
      <c r="AB218" s="89" t="s">
        <v>95</v>
      </c>
      <c r="AC218" s="89"/>
      <c r="AD218" s="136">
        <f t="shared" si="51"/>
        <v>77.5</v>
      </c>
      <c r="AE218" s="156">
        <v>85</v>
      </c>
      <c r="AF218" s="152" t="s">
        <v>95</v>
      </c>
      <c r="AG218" s="153"/>
      <c r="AH218" s="151">
        <v>75</v>
      </c>
      <c r="AI218" s="154" t="s">
        <v>95</v>
      </c>
      <c r="AJ218" s="154"/>
      <c r="AK218" s="178">
        <f t="shared" si="63"/>
        <v>80</v>
      </c>
      <c r="AL218" s="239">
        <v>70</v>
      </c>
      <c r="AM218" s="239" t="s">
        <v>95</v>
      </c>
      <c r="AN218" s="239" t="s">
        <v>835</v>
      </c>
      <c r="AO218" s="239">
        <v>50</v>
      </c>
      <c r="AP218" s="239" t="s">
        <v>95</v>
      </c>
      <c r="AQ218" s="239" t="s">
        <v>835</v>
      </c>
      <c r="AR218" s="128">
        <f t="shared" si="64"/>
        <v>60</v>
      </c>
      <c r="AS218" s="90">
        <v>5</v>
      </c>
      <c r="AT218" s="90" t="s">
        <v>68</v>
      </c>
      <c r="AU218" s="90"/>
      <c r="AV218" s="90">
        <v>20</v>
      </c>
      <c r="AW218" s="90" t="s">
        <v>68</v>
      </c>
      <c r="AX218" s="90"/>
      <c r="AY218" s="136">
        <f t="shared" si="69"/>
        <v>20</v>
      </c>
      <c r="AZ218" s="207">
        <v>52</v>
      </c>
      <c r="BA218" s="208">
        <v>95</v>
      </c>
      <c r="BB218" s="208">
        <v>100</v>
      </c>
      <c r="BC218" s="208"/>
      <c r="BD218" s="208" t="s">
        <v>106</v>
      </c>
      <c r="BE218" s="208"/>
      <c r="BF218" s="207">
        <v>47</v>
      </c>
      <c r="BG218" s="208">
        <v>95</v>
      </c>
      <c r="BH218" s="208">
        <v>100</v>
      </c>
      <c r="BI218" s="208"/>
      <c r="BJ218" s="208" t="s">
        <v>71</v>
      </c>
      <c r="BK218" s="208"/>
      <c r="BL218" s="218">
        <f t="shared" si="65"/>
        <v>100</v>
      </c>
      <c r="BM218" s="242">
        <v>47</v>
      </c>
      <c r="BN218" s="242">
        <v>50</v>
      </c>
      <c r="BO218" s="242" t="s">
        <v>95</v>
      </c>
      <c r="BP218" s="242" t="s">
        <v>948</v>
      </c>
      <c r="BQ218" s="242">
        <v>76</v>
      </c>
      <c r="BR218" s="242">
        <v>65</v>
      </c>
      <c r="BS218" s="242"/>
      <c r="BT218" s="242">
        <v>51</v>
      </c>
      <c r="BU218" s="242">
        <v>0</v>
      </c>
      <c r="BV218" s="242"/>
      <c r="BW218" s="242" t="s">
        <v>71</v>
      </c>
      <c r="BX218" s="242">
        <v>76</v>
      </c>
      <c r="BY218" s="242">
        <v>67</v>
      </c>
      <c r="BZ218" s="242"/>
      <c r="CA218" s="295">
        <f t="shared" si="66"/>
        <v>25</v>
      </c>
      <c r="CB218" s="168">
        <v>80</v>
      </c>
      <c r="CC218" s="168">
        <v>80</v>
      </c>
      <c r="CD218" s="90">
        <v>80</v>
      </c>
      <c r="CE218" s="90">
        <v>6</v>
      </c>
      <c r="CF218" s="90">
        <v>4</v>
      </c>
      <c r="CG218" s="90">
        <v>5</v>
      </c>
      <c r="CH218" s="168" t="s">
        <v>89</v>
      </c>
      <c r="CI218" s="168" t="s">
        <v>331</v>
      </c>
      <c r="CJ218" s="90">
        <v>90</v>
      </c>
      <c r="CK218" s="168" t="s">
        <v>70</v>
      </c>
      <c r="CL218" s="89">
        <f t="shared" si="73"/>
        <v>90</v>
      </c>
      <c r="CM218" s="179">
        <v>80</v>
      </c>
      <c r="CN218" s="177" t="s">
        <v>332</v>
      </c>
      <c r="CO218" s="177">
        <v>63</v>
      </c>
      <c r="CP218" s="177"/>
      <c r="CQ218" s="179">
        <v>70</v>
      </c>
      <c r="CR218" s="177" t="s">
        <v>71</v>
      </c>
      <c r="CS218" s="177">
        <v>65</v>
      </c>
      <c r="CT218" s="177"/>
      <c r="CU218" s="89">
        <f t="shared" si="60"/>
        <v>75</v>
      </c>
      <c r="CV218" s="199">
        <v>44050</v>
      </c>
      <c r="CW218" s="200" t="s">
        <v>131</v>
      </c>
      <c r="CX218" s="200" t="s">
        <v>769</v>
      </c>
      <c r="CY218" s="200">
        <v>32</v>
      </c>
      <c r="CZ218" s="199" t="s">
        <v>783</v>
      </c>
      <c r="DA218" s="201"/>
      <c r="DB218" s="199">
        <v>44050</v>
      </c>
      <c r="DC218" s="200" t="s">
        <v>131</v>
      </c>
      <c r="DD218" s="200" t="s">
        <v>769</v>
      </c>
      <c r="DE218" s="200">
        <v>47</v>
      </c>
      <c r="DF218" s="199" t="s">
        <v>783</v>
      </c>
      <c r="DG218" s="203"/>
      <c r="DH218" s="89"/>
      <c r="DI218" s="241">
        <v>44393</v>
      </c>
      <c r="DJ218" s="242">
        <v>90</v>
      </c>
      <c r="DK218" s="242" t="s">
        <v>769</v>
      </c>
      <c r="DL218" s="242">
        <v>61</v>
      </c>
      <c r="DM218" s="243"/>
      <c r="DN218" s="241">
        <v>44391</v>
      </c>
      <c r="DO218" s="242">
        <v>90</v>
      </c>
      <c r="DP218" s="242" t="s">
        <v>769</v>
      </c>
      <c r="DQ218" s="242">
        <v>64</v>
      </c>
      <c r="DR218" s="128"/>
      <c r="DS218" s="89">
        <f t="shared" si="55"/>
        <v>90</v>
      </c>
      <c r="DT218" s="180">
        <f t="shared" si="68"/>
        <v>67.083333333333329</v>
      </c>
    </row>
    <row r="219" spans="1:124" ht="15.75" customHeight="1" x14ac:dyDescent="0.35">
      <c r="B219">
        <v>748</v>
      </c>
      <c r="C219" s="165">
        <v>748</v>
      </c>
      <c r="D219" s="146" t="s">
        <v>544</v>
      </c>
      <c r="E219" s="129" t="s">
        <v>73</v>
      </c>
      <c r="F219" s="130" t="s">
        <v>454</v>
      </c>
      <c r="G219" s="90">
        <v>45</v>
      </c>
      <c r="H219" s="90" t="s">
        <v>68</v>
      </c>
      <c r="I219" s="89" t="s">
        <v>172</v>
      </c>
      <c r="J219" s="90">
        <v>5</v>
      </c>
      <c r="K219" s="90" t="s">
        <v>83</v>
      </c>
      <c r="L219" s="89" t="s">
        <v>64</v>
      </c>
      <c r="M219" s="175">
        <v>20</v>
      </c>
      <c r="N219" s="174" t="s">
        <v>83</v>
      </c>
      <c r="O219" s="169"/>
      <c r="P219" s="136">
        <v>12.5</v>
      </c>
      <c r="Q219" s="176">
        <v>25</v>
      </c>
      <c r="R219" s="176" t="s">
        <v>83</v>
      </c>
      <c r="S219" s="177" t="s">
        <v>67</v>
      </c>
      <c r="T219" s="176">
        <v>25</v>
      </c>
      <c r="U219" s="176" t="s">
        <v>68</v>
      </c>
      <c r="V219" s="177" t="s">
        <v>67</v>
      </c>
      <c r="W219" s="136">
        <f t="shared" si="33"/>
        <v>25</v>
      </c>
      <c r="X219" s="89">
        <v>25</v>
      </c>
      <c r="Y219" s="89" t="s">
        <v>69</v>
      </c>
      <c r="Z219" s="89" t="s">
        <v>67</v>
      </c>
      <c r="AA219" s="89">
        <v>40</v>
      </c>
      <c r="AB219" s="89" t="s">
        <v>83</v>
      </c>
      <c r="AC219" s="89" t="s">
        <v>67</v>
      </c>
      <c r="AD219" s="136">
        <f t="shared" si="51"/>
        <v>32.5</v>
      </c>
      <c r="AE219" s="151">
        <v>40</v>
      </c>
      <c r="AF219" s="155" t="s">
        <v>95</v>
      </c>
      <c r="AG219" s="153"/>
      <c r="AH219" s="151">
        <v>50</v>
      </c>
      <c r="AI219" s="154" t="s">
        <v>95</v>
      </c>
      <c r="AJ219" s="154"/>
      <c r="AK219" s="178">
        <f t="shared" si="63"/>
        <v>45</v>
      </c>
      <c r="AL219" s="128"/>
      <c r="AM219" s="128"/>
      <c r="AN219" s="128"/>
      <c r="AO219" s="128"/>
      <c r="AP219" s="128"/>
      <c r="AQ219" s="128"/>
      <c r="AR219" s="128"/>
      <c r="AS219" s="90">
        <v>20</v>
      </c>
      <c r="AT219" s="90" t="s">
        <v>68</v>
      </c>
      <c r="AU219" s="90"/>
      <c r="AV219" s="90">
        <v>1</v>
      </c>
      <c r="AW219" s="90" t="s">
        <v>69</v>
      </c>
      <c r="AX219" s="90"/>
      <c r="AY219" s="136">
        <f t="shared" si="69"/>
        <v>3</v>
      </c>
      <c r="AZ219" s="207">
        <v>61</v>
      </c>
      <c r="BA219" s="208">
        <v>60</v>
      </c>
      <c r="BB219" s="208">
        <v>80</v>
      </c>
      <c r="BC219" s="208"/>
      <c r="BD219" s="208" t="s">
        <v>71</v>
      </c>
      <c r="BE219" s="208"/>
      <c r="BF219" s="207">
        <v>65</v>
      </c>
      <c r="BG219" s="208">
        <v>40</v>
      </c>
      <c r="BH219" s="208">
        <v>60</v>
      </c>
      <c r="BI219" s="208"/>
      <c r="BJ219" s="208" t="s">
        <v>71</v>
      </c>
      <c r="BK219" s="208"/>
      <c r="BL219" s="218">
        <f t="shared" si="65"/>
        <v>70</v>
      </c>
      <c r="BM219" s="248"/>
      <c r="BN219" s="248"/>
      <c r="BO219" s="248"/>
      <c r="BP219" s="248"/>
      <c r="BQ219" s="248"/>
      <c r="BR219" s="248"/>
      <c r="BS219" s="248"/>
      <c r="BT219" s="248"/>
      <c r="BU219" s="248"/>
      <c r="BV219" s="248"/>
      <c r="BW219" s="248"/>
      <c r="BX219" s="248"/>
      <c r="BY219" s="248"/>
      <c r="BZ219" s="248"/>
      <c r="CA219" s="295"/>
      <c r="CB219" s="168">
        <v>60</v>
      </c>
      <c r="CC219" s="168">
        <v>90</v>
      </c>
      <c r="CD219" s="90">
        <v>75</v>
      </c>
      <c r="CE219" s="90">
        <v>4</v>
      </c>
      <c r="CF219" s="90">
        <v>3</v>
      </c>
      <c r="CG219" s="90">
        <v>3.5</v>
      </c>
      <c r="CH219" s="168">
        <v>20</v>
      </c>
      <c r="CI219" s="168" t="s">
        <v>70</v>
      </c>
      <c r="CJ219" s="168">
        <v>20</v>
      </c>
      <c r="CK219" s="168" t="s">
        <v>70</v>
      </c>
      <c r="CL219" s="89">
        <f t="shared" si="73"/>
        <v>20</v>
      </c>
      <c r="CM219" s="179">
        <v>30</v>
      </c>
      <c r="CN219" s="177" t="s">
        <v>71</v>
      </c>
      <c r="CO219" s="177">
        <v>70</v>
      </c>
      <c r="CP219" s="177"/>
      <c r="CQ219" s="179">
        <v>0</v>
      </c>
      <c r="CR219" s="177" t="s">
        <v>71</v>
      </c>
      <c r="CS219" s="177">
        <v>45</v>
      </c>
      <c r="CT219" s="177" t="s">
        <v>78</v>
      </c>
      <c r="CU219" s="89">
        <f t="shared" si="60"/>
        <v>15</v>
      </c>
      <c r="CV219" s="199" t="s">
        <v>778</v>
      </c>
      <c r="CW219" s="200">
        <v>10</v>
      </c>
      <c r="CX219" s="200" t="s">
        <v>769</v>
      </c>
      <c r="CY219" s="200">
        <v>48</v>
      </c>
      <c r="CZ219" s="199" t="s">
        <v>770</v>
      </c>
      <c r="DA219" s="201"/>
      <c r="DB219" s="199" t="s">
        <v>778</v>
      </c>
      <c r="DC219" s="200">
        <v>20</v>
      </c>
      <c r="DD219" s="200" t="s">
        <v>769</v>
      </c>
      <c r="DE219" s="200">
        <v>45</v>
      </c>
      <c r="DF219" s="199" t="s">
        <v>770</v>
      </c>
      <c r="DG219" s="201" t="s">
        <v>779</v>
      </c>
      <c r="DH219" s="89">
        <f t="shared" si="67"/>
        <v>15</v>
      </c>
      <c r="DI219" s="93"/>
      <c r="DJ219" s="93"/>
      <c r="DK219" s="93"/>
      <c r="DL219" s="93"/>
      <c r="DM219" s="93"/>
      <c r="DN219" s="93"/>
      <c r="DO219" s="93"/>
      <c r="DP219" s="93"/>
      <c r="DQ219" s="93"/>
      <c r="DR219" s="93"/>
      <c r="DS219" s="89"/>
      <c r="DT219" s="180">
        <f t="shared" si="68"/>
        <v>34.80952380952381</v>
      </c>
    </row>
    <row r="220" spans="1:124" ht="15.75" customHeight="1" x14ac:dyDescent="0.35">
      <c r="B220">
        <v>749</v>
      </c>
      <c r="C220" s="165">
        <v>749</v>
      </c>
      <c r="D220" s="146" t="s">
        <v>545</v>
      </c>
      <c r="E220" s="129" t="s">
        <v>73</v>
      </c>
      <c r="F220" s="130" t="s">
        <v>454</v>
      </c>
      <c r="G220" s="90"/>
      <c r="H220" s="90"/>
      <c r="I220" s="89" t="s">
        <v>122</v>
      </c>
      <c r="J220" s="90">
        <v>40</v>
      </c>
      <c r="K220" s="174" t="s">
        <v>68</v>
      </c>
      <c r="L220" s="169"/>
      <c r="M220" s="175">
        <v>85</v>
      </c>
      <c r="N220" s="174" t="s">
        <v>102</v>
      </c>
      <c r="O220" s="169" t="s">
        <v>546</v>
      </c>
      <c r="P220" s="136">
        <v>62.5</v>
      </c>
      <c r="Q220" s="176">
        <v>40</v>
      </c>
      <c r="R220" s="176" t="s">
        <v>68</v>
      </c>
      <c r="S220" s="177" t="s">
        <v>194</v>
      </c>
      <c r="T220" s="176">
        <v>55</v>
      </c>
      <c r="U220" s="176" t="s">
        <v>95</v>
      </c>
      <c r="V220" s="177" t="s">
        <v>151</v>
      </c>
      <c r="W220" s="136">
        <f t="shared" si="33"/>
        <v>47.5</v>
      </c>
      <c r="X220" s="89">
        <v>60</v>
      </c>
      <c r="Y220" s="89" t="s">
        <v>65</v>
      </c>
      <c r="Z220" s="89"/>
      <c r="AA220" s="89">
        <v>45</v>
      </c>
      <c r="AB220" s="89" t="s">
        <v>68</v>
      </c>
      <c r="AC220" s="89" t="s">
        <v>151</v>
      </c>
      <c r="AD220" s="136">
        <f t="shared" si="51"/>
        <v>52.5</v>
      </c>
      <c r="AE220" s="151">
        <v>90</v>
      </c>
      <c r="AF220" s="152" t="s">
        <v>95</v>
      </c>
      <c r="AG220" s="153"/>
      <c r="AH220" s="151">
        <v>85</v>
      </c>
      <c r="AI220" s="154" t="s">
        <v>95</v>
      </c>
      <c r="AJ220" s="154"/>
      <c r="AK220" s="178">
        <f t="shared" si="63"/>
        <v>87.5</v>
      </c>
      <c r="AL220" s="128"/>
      <c r="AM220" s="128"/>
      <c r="AN220" s="128"/>
      <c r="AO220" s="128"/>
      <c r="AP220" s="128"/>
      <c r="AQ220" s="128"/>
      <c r="AR220" s="128"/>
      <c r="AS220" s="90">
        <v>5</v>
      </c>
      <c r="AT220" s="90" t="s">
        <v>68</v>
      </c>
      <c r="AU220" s="90"/>
      <c r="AV220" s="90">
        <v>60</v>
      </c>
      <c r="AW220" s="90" t="s">
        <v>68</v>
      </c>
      <c r="AX220" s="90"/>
      <c r="AY220" s="136">
        <f t="shared" si="69"/>
        <v>60</v>
      </c>
      <c r="AZ220" s="207">
        <v>58</v>
      </c>
      <c r="BA220" s="208">
        <v>30</v>
      </c>
      <c r="BB220" s="208">
        <v>60</v>
      </c>
      <c r="BC220" s="208"/>
      <c r="BD220" s="208" t="s">
        <v>71</v>
      </c>
      <c r="BE220" s="208"/>
      <c r="BF220" s="207">
        <v>58</v>
      </c>
      <c r="BG220" s="208">
        <v>80</v>
      </c>
      <c r="BH220" s="208">
        <v>95</v>
      </c>
      <c r="BI220" s="208"/>
      <c r="BJ220" s="208" t="s">
        <v>71</v>
      </c>
      <c r="BK220" s="208"/>
      <c r="BL220" s="218">
        <f t="shared" si="65"/>
        <v>77.5</v>
      </c>
      <c r="BM220" s="248"/>
      <c r="BN220" s="248"/>
      <c r="BO220" s="248"/>
      <c r="BP220" s="248"/>
      <c r="BQ220" s="248"/>
      <c r="BR220" s="248"/>
      <c r="BS220" s="248"/>
      <c r="BT220" s="248"/>
      <c r="BU220" s="248"/>
      <c r="BV220" s="248"/>
      <c r="BW220" s="248"/>
      <c r="BX220" s="248"/>
      <c r="BY220" s="248"/>
      <c r="BZ220" s="248"/>
      <c r="CA220" s="295"/>
      <c r="CB220" s="168">
        <v>90</v>
      </c>
      <c r="CC220" s="168">
        <v>60</v>
      </c>
      <c r="CD220" s="90">
        <v>75</v>
      </c>
      <c r="CE220" s="90">
        <v>8</v>
      </c>
      <c r="CF220" s="90">
        <v>4</v>
      </c>
      <c r="CG220" s="90">
        <v>6</v>
      </c>
      <c r="CH220" s="168" t="s">
        <v>89</v>
      </c>
      <c r="CI220" s="168" t="s">
        <v>70</v>
      </c>
      <c r="CJ220" s="90" t="s">
        <v>89</v>
      </c>
      <c r="CK220" s="168" t="s">
        <v>70</v>
      </c>
      <c r="CL220" s="89"/>
      <c r="CM220" s="179">
        <v>30</v>
      </c>
      <c r="CN220" s="177" t="s">
        <v>71</v>
      </c>
      <c r="CO220" s="177">
        <v>53</v>
      </c>
      <c r="CP220" s="177"/>
      <c r="CQ220" s="179">
        <v>10</v>
      </c>
      <c r="CR220" s="177" t="s">
        <v>71</v>
      </c>
      <c r="CS220" s="177">
        <v>37</v>
      </c>
      <c r="CT220" s="177" t="s">
        <v>547</v>
      </c>
      <c r="CU220" s="89">
        <f t="shared" si="60"/>
        <v>20</v>
      </c>
      <c r="CV220" s="199" t="s">
        <v>781</v>
      </c>
      <c r="CW220" s="200">
        <v>10</v>
      </c>
      <c r="CX220" s="200" t="s">
        <v>769</v>
      </c>
      <c r="CY220" s="200">
        <v>32</v>
      </c>
      <c r="CZ220" s="199" t="s">
        <v>770</v>
      </c>
      <c r="DA220" s="201"/>
      <c r="DB220" s="199">
        <v>43959</v>
      </c>
      <c r="DC220" s="200">
        <v>10</v>
      </c>
      <c r="DD220" s="200" t="s">
        <v>769</v>
      </c>
      <c r="DE220" s="200">
        <v>42</v>
      </c>
      <c r="DF220" s="199" t="s">
        <v>770</v>
      </c>
      <c r="DG220" s="201" t="s">
        <v>779</v>
      </c>
      <c r="DH220" s="89">
        <f t="shared" si="67"/>
        <v>10</v>
      </c>
      <c r="DI220" s="93"/>
      <c r="DJ220" s="93"/>
      <c r="DK220" s="93"/>
      <c r="DL220" s="93"/>
      <c r="DM220" s="93"/>
      <c r="DN220" s="93"/>
      <c r="DO220" s="93"/>
      <c r="DP220" s="93"/>
      <c r="DQ220" s="93"/>
      <c r="DR220" s="93"/>
      <c r="DS220" s="89"/>
      <c r="DT220" s="180">
        <f t="shared" si="68"/>
        <v>53.166666666666664</v>
      </c>
    </row>
    <row r="221" spans="1:124" ht="15.75" customHeight="1" x14ac:dyDescent="0.35">
      <c r="B221">
        <v>750</v>
      </c>
      <c r="C221" s="165">
        <v>750</v>
      </c>
      <c r="D221" s="146" t="s">
        <v>548</v>
      </c>
      <c r="E221" s="129" t="s">
        <v>73</v>
      </c>
      <c r="F221" s="130" t="s">
        <v>454</v>
      </c>
      <c r="G221" s="90">
        <v>70</v>
      </c>
      <c r="H221" s="90" t="s">
        <v>95</v>
      </c>
      <c r="I221" s="89" t="s">
        <v>88</v>
      </c>
      <c r="J221" s="90">
        <v>60</v>
      </c>
      <c r="K221" s="174" t="s">
        <v>68</v>
      </c>
      <c r="L221" s="169"/>
      <c r="M221" s="175">
        <v>80</v>
      </c>
      <c r="N221" s="174" t="s">
        <v>95</v>
      </c>
      <c r="O221" s="169"/>
      <c r="P221" s="136">
        <v>70</v>
      </c>
      <c r="Q221" s="176">
        <v>90</v>
      </c>
      <c r="R221" s="176" t="s">
        <v>95</v>
      </c>
      <c r="S221" s="177"/>
      <c r="T221" s="176">
        <v>90</v>
      </c>
      <c r="U221" s="176" t="s">
        <v>95</v>
      </c>
      <c r="V221" s="177"/>
      <c r="W221" s="136">
        <f t="shared" si="33"/>
        <v>90</v>
      </c>
      <c r="X221" s="89">
        <v>90</v>
      </c>
      <c r="Y221" s="89" t="s">
        <v>95</v>
      </c>
      <c r="Z221" s="89"/>
      <c r="AA221" s="89">
        <v>90</v>
      </c>
      <c r="AB221" s="89" t="s">
        <v>95</v>
      </c>
      <c r="AC221" s="89"/>
      <c r="AD221" s="136">
        <f t="shared" si="51"/>
        <v>90</v>
      </c>
      <c r="AE221" s="151">
        <v>90</v>
      </c>
      <c r="AF221" s="152" t="s">
        <v>95</v>
      </c>
      <c r="AG221" s="153"/>
      <c r="AH221" s="151">
        <v>80</v>
      </c>
      <c r="AI221" s="154" t="s">
        <v>95</v>
      </c>
      <c r="AJ221" s="154"/>
      <c r="AK221" s="178">
        <f t="shared" si="63"/>
        <v>85</v>
      </c>
      <c r="AL221" s="128"/>
      <c r="AM221" s="128"/>
      <c r="AN221" s="128"/>
      <c r="AO221" s="128"/>
      <c r="AP221" s="128"/>
      <c r="AQ221" s="128"/>
      <c r="AR221" s="128"/>
      <c r="AS221" s="90">
        <v>60</v>
      </c>
      <c r="AT221" s="90" t="s">
        <v>68</v>
      </c>
      <c r="AU221" s="90"/>
      <c r="AV221" s="90">
        <v>40</v>
      </c>
      <c r="AW221" s="90" t="s">
        <v>68</v>
      </c>
      <c r="AX221" s="90"/>
      <c r="AY221" s="136">
        <f t="shared" si="69"/>
        <v>30</v>
      </c>
      <c r="AZ221" s="207">
        <v>59</v>
      </c>
      <c r="BA221" s="208">
        <v>100</v>
      </c>
      <c r="BB221" s="208">
        <v>100</v>
      </c>
      <c r="BC221" s="208"/>
      <c r="BD221" s="208" t="s">
        <v>71</v>
      </c>
      <c r="BE221" s="208"/>
      <c r="BF221" s="207">
        <v>58</v>
      </c>
      <c r="BG221" s="208">
        <v>100</v>
      </c>
      <c r="BH221" s="208">
        <v>100</v>
      </c>
      <c r="BI221" s="208"/>
      <c r="BJ221" s="208" t="s">
        <v>71</v>
      </c>
      <c r="BK221" s="208"/>
      <c r="BL221" s="218">
        <f t="shared" si="65"/>
        <v>100</v>
      </c>
      <c r="BM221" s="248"/>
      <c r="BN221" s="248"/>
      <c r="BO221" s="248"/>
      <c r="BP221" s="248"/>
      <c r="BQ221" s="248"/>
      <c r="BR221" s="248"/>
      <c r="BS221" s="248"/>
      <c r="BT221" s="248"/>
      <c r="BU221" s="248"/>
      <c r="BV221" s="248"/>
      <c r="BW221" s="248"/>
      <c r="BX221" s="248"/>
      <c r="BY221" s="248"/>
      <c r="BZ221" s="248"/>
      <c r="CA221" s="295"/>
      <c r="CB221" s="168">
        <v>80</v>
      </c>
      <c r="CC221" s="168">
        <v>80</v>
      </c>
      <c r="CD221" s="90">
        <v>80</v>
      </c>
      <c r="CE221" s="90">
        <v>8</v>
      </c>
      <c r="CF221" s="90">
        <v>8</v>
      </c>
      <c r="CG221" s="90">
        <v>8</v>
      </c>
      <c r="CH221" s="168">
        <v>60</v>
      </c>
      <c r="CI221" s="168" t="s">
        <v>123</v>
      </c>
      <c r="CJ221" s="168">
        <v>90</v>
      </c>
      <c r="CK221" s="168" t="s">
        <v>70</v>
      </c>
      <c r="CL221" s="89">
        <f t="shared" ref="CL221:CL226" si="74">AVERAGE(CH221,CJ221)</f>
        <v>75</v>
      </c>
      <c r="CM221" s="179">
        <v>30</v>
      </c>
      <c r="CN221" s="177" t="s">
        <v>71</v>
      </c>
      <c r="CO221" s="177">
        <v>75</v>
      </c>
      <c r="CP221" s="177"/>
      <c r="CQ221" s="179">
        <v>20</v>
      </c>
      <c r="CR221" s="177" t="s">
        <v>71</v>
      </c>
      <c r="CS221" s="177">
        <v>63</v>
      </c>
      <c r="CT221" s="177"/>
      <c r="CU221" s="89">
        <f t="shared" si="60"/>
        <v>25</v>
      </c>
      <c r="CV221" s="199" t="s">
        <v>794</v>
      </c>
      <c r="CW221" s="200">
        <v>40</v>
      </c>
      <c r="CX221" s="200" t="s">
        <v>769</v>
      </c>
      <c r="CY221" s="200">
        <v>51</v>
      </c>
      <c r="CZ221" s="199">
        <v>43930</v>
      </c>
      <c r="DA221" s="201"/>
      <c r="DB221" s="199" t="s">
        <v>777</v>
      </c>
      <c r="DC221" s="200">
        <v>70</v>
      </c>
      <c r="DD221" s="200" t="s">
        <v>769</v>
      </c>
      <c r="DE221" s="200">
        <v>48</v>
      </c>
      <c r="DF221" s="199" t="s">
        <v>770</v>
      </c>
      <c r="DG221" s="203"/>
      <c r="DH221" s="89">
        <f t="shared" si="67"/>
        <v>55</v>
      </c>
      <c r="DI221" s="93"/>
      <c r="DJ221" s="93"/>
      <c r="DK221" s="93"/>
      <c r="DL221" s="93"/>
      <c r="DM221" s="93"/>
      <c r="DN221" s="93"/>
      <c r="DO221" s="93"/>
      <c r="DP221" s="93"/>
      <c r="DQ221" s="93"/>
      <c r="DR221" s="93"/>
      <c r="DS221" s="89"/>
      <c r="DT221" s="180">
        <f t="shared" si="68"/>
        <v>73.952380952380949</v>
      </c>
    </row>
    <row r="222" spans="1:124" ht="15.75" customHeight="1" x14ac:dyDescent="0.35">
      <c r="B222">
        <v>751</v>
      </c>
      <c r="C222" s="165">
        <v>751</v>
      </c>
      <c r="D222" s="146" t="s">
        <v>549</v>
      </c>
      <c r="E222" s="129" t="s">
        <v>73</v>
      </c>
      <c r="F222" s="130" t="s">
        <v>454</v>
      </c>
      <c r="G222" s="90">
        <v>10</v>
      </c>
      <c r="H222" s="90" t="s">
        <v>69</v>
      </c>
      <c r="I222" s="89" t="s">
        <v>99</v>
      </c>
      <c r="J222" s="90">
        <v>1</v>
      </c>
      <c r="K222" s="90" t="s">
        <v>63</v>
      </c>
      <c r="L222" s="89"/>
      <c r="M222" s="175">
        <v>0</v>
      </c>
      <c r="N222" s="174" t="s">
        <v>63</v>
      </c>
      <c r="O222" s="169"/>
      <c r="P222" s="136">
        <v>0.5</v>
      </c>
      <c r="Q222" s="176">
        <v>2</v>
      </c>
      <c r="R222" s="176" t="s">
        <v>63</v>
      </c>
      <c r="S222" s="177"/>
      <c r="T222" s="176">
        <v>5</v>
      </c>
      <c r="U222" s="176" t="s">
        <v>63</v>
      </c>
      <c r="V222" s="177"/>
      <c r="W222" s="136">
        <f t="shared" si="33"/>
        <v>3.5</v>
      </c>
      <c r="X222" s="89">
        <v>10</v>
      </c>
      <c r="Y222" s="89" t="s">
        <v>69</v>
      </c>
      <c r="Z222" s="89"/>
      <c r="AA222" s="89">
        <v>5</v>
      </c>
      <c r="AB222" s="89" t="s">
        <v>69</v>
      </c>
      <c r="AC222" s="89"/>
      <c r="AD222" s="136">
        <f t="shared" si="51"/>
        <v>7.5</v>
      </c>
      <c r="AE222" s="151">
        <v>15</v>
      </c>
      <c r="AF222" s="155" t="s">
        <v>69</v>
      </c>
      <c r="AG222" s="153"/>
      <c r="AH222" s="151">
        <v>5</v>
      </c>
      <c r="AI222" s="154" t="s">
        <v>69</v>
      </c>
      <c r="AJ222" s="154"/>
      <c r="AK222" s="178">
        <f t="shared" si="63"/>
        <v>10</v>
      </c>
      <c r="AL222" s="128"/>
      <c r="AM222" s="128"/>
      <c r="AN222" s="128"/>
      <c r="AO222" s="128"/>
      <c r="AP222" s="128"/>
      <c r="AQ222" s="128"/>
      <c r="AR222" s="128"/>
      <c r="AS222" s="90">
        <v>20</v>
      </c>
      <c r="AT222" s="90" t="s">
        <v>83</v>
      </c>
      <c r="AU222" s="90"/>
      <c r="AV222" s="90">
        <v>40</v>
      </c>
      <c r="AW222" s="90" t="s">
        <v>68</v>
      </c>
      <c r="AX222" s="90"/>
      <c r="AY222" s="136">
        <f t="shared" si="69"/>
        <v>25</v>
      </c>
      <c r="AZ222" s="207">
        <v>56</v>
      </c>
      <c r="BA222" s="208">
        <v>20</v>
      </c>
      <c r="BB222" s="208">
        <v>20</v>
      </c>
      <c r="BC222" s="208"/>
      <c r="BD222" s="208" t="s">
        <v>71</v>
      </c>
      <c r="BE222" s="208"/>
      <c r="BF222" s="207">
        <v>57</v>
      </c>
      <c r="BG222" s="208">
        <v>40</v>
      </c>
      <c r="BH222" s="208">
        <v>40</v>
      </c>
      <c r="BI222" s="208"/>
      <c r="BJ222" s="208" t="s">
        <v>71</v>
      </c>
      <c r="BK222" s="208"/>
      <c r="BL222" s="218">
        <f t="shared" si="65"/>
        <v>30</v>
      </c>
      <c r="BM222" s="248"/>
      <c r="BN222" s="248"/>
      <c r="BO222" s="248"/>
      <c r="BP222" s="248"/>
      <c r="BQ222" s="248"/>
      <c r="BR222" s="248"/>
      <c r="BS222" s="248"/>
      <c r="BT222" s="248"/>
      <c r="BU222" s="248"/>
      <c r="BV222" s="248"/>
      <c r="BW222" s="248"/>
      <c r="BX222" s="248"/>
      <c r="BY222" s="248"/>
      <c r="BZ222" s="248"/>
      <c r="CA222" s="295"/>
      <c r="CB222" s="168"/>
      <c r="CC222" s="168">
        <v>10</v>
      </c>
      <c r="CD222" s="90">
        <v>10</v>
      </c>
      <c r="CE222" s="90">
        <v>0</v>
      </c>
      <c r="CF222" s="90">
        <v>0</v>
      </c>
      <c r="CG222" s="90">
        <v>0</v>
      </c>
      <c r="CH222" s="168" t="s">
        <v>89</v>
      </c>
      <c r="CI222" s="168" t="s">
        <v>70</v>
      </c>
      <c r="CJ222" s="168">
        <v>20</v>
      </c>
      <c r="CK222" s="168" t="s">
        <v>70</v>
      </c>
      <c r="CL222" s="89">
        <f t="shared" si="74"/>
        <v>20</v>
      </c>
      <c r="CM222" s="179">
        <v>5</v>
      </c>
      <c r="CN222" s="177" t="s">
        <v>71</v>
      </c>
      <c r="CO222" s="177">
        <v>55</v>
      </c>
      <c r="CP222" s="177"/>
      <c r="CQ222" s="179">
        <v>5</v>
      </c>
      <c r="CR222" s="177" t="s">
        <v>71</v>
      </c>
      <c r="CS222" s="177">
        <v>46</v>
      </c>
      <c r="CT222" s="177"/>
      <c r="CU222" s="89">
        <f t="shared" si="60"/>
        <v>5</v>
      </c>
      <c r="CV222" s="199" t="s">
        <v>805</v>
      </c>
      <c r="CW222" s="200" t="s">
        <v>131</v>
      </c>
      <c r="CX222" s="200" t="s">
        <v>131</v>
      </c>
      <c r="CY222" s="200">
        <v>39</v>
      </c>
      <c r="CZ222" s="199" t="s">
        <v>770</v>
      </c>
      <c r="DA222" s="201"/>
      <c r="DB222" s="199" t="s">
        <v>777</v>
      </c>
      <c r="DC222" s="200">
        <v>0</v>
      </c>
      <c r="DD222" s="200" t="s">
        <v>769</v>
      </c>
      <c r="DE222" s="200">
        <v>37</v>
      </c>
      <c r="DF222" s="199" t="s">
        <v>783</v>
      </c>
      <c r="DG222" s="203"/>
      <c r="DH222" s="89">
        <f t="shared" si="67"/>
        <v>0</v>
      </c>
      <c r="DI222" s="93"/>
      <c r="DJ222" s="93"/>
      <c r="DK222" s="93"/>
      <c r="DL222" s="93"/>
      <c r="DM222" s="93"/>
      <c r="DN222" s="93"/>
      <c r="DO222" s="93"/>
      <c r="DP222" s="93"/>
      <c r="DQ222" s="93"/>
      <c r="DR222" s="93"/>
      <c r="DS222" s="89"/>
      <c r="DT222" s="180">
        <f t="shared" si="68"/>
        <v>14.111111111111111</v>
      </c>
    </row>
    <row r="223" spans="1:124" ht="15.75" customHeight="1" x14ac:dyDescent="0.35">
      <c r="B223">
        <v>752</v>
      </c>
      <c r="C223" s="165">
        <v>752</v>
      </c>
      <c r="D223" s="146" t="s">
        <v>550</v>
      </c>
      <c r="E223" s="129" t="s">
        <v>73</v>
      </c>
      <c r="F223" s="130" t="s">
        <v>454</v>
      </c>
      <c r="G223" s="90"/>
      <c r="H223" s="90"/>
      <c r="I223" s="89" t="s">
        <v>122</v>
      </c>
      <c r="J223" s="90">
        <v>10</v>
      </c>
      <c r="K223" s="90" t="s">
        <v>69</v>
      </c>
      <c r="L223" s="89"/>
      <c r="M223" s="175">
        <v>5</v>
      </c>
      <c r="N223" s="174" t="s">
        <v>69</v>
      </c>
      <c r="O223" s="169"/>
      <c r="P223" s="136">
        <v>7.5</v>
      </c>
      <c r="Q223" s="176">
        <v>5</v>
      </c>
      <c r="R223" s="176" t="s">
        <v>69</v>
      </c>
      <c r="S223" s="177"/>
      <c r="T223" s="176">
        <v>30</v>
      </c>
      <c r="U223" s="176" t="s">
        <v>69</v>
      </c>
      <c r="V223" s="177"/>
      <c r="W223" s="136">
        <f t="shared" si="33"/>
        <v>17.5</v>
      </c>
      <c r="X223" s="89">
        <v>0</v>
      </c>
      <c r="Y223" s="89" t="s">
        <v>63</v>
      </c>
      <c r="Z223" s="89"/>
      <c r="AA223" s="89">
        <v>0</v>
      </c>
      <c r="AB223" s="89" t="s">
        <v>63</v>
      </c>
      <c r="AC223" s="89"/>
      <c r="AD223" s="136">
        <f t="shared" si="51"/>
        <v>0</v>
      </c>
      <c r="AE223" s="151">
        <v>12</v>
      </c>
      <c r="AF223" s="155" t="s">
        <v>69</v>
      </c>
      <c r="AG223" s="153"/>
      <c r="AH223" s="151">
        <v>5</v>
      </c>
      <c r="AI223" s="152" t="s">
        <v>63</v>
      </c>
      <c r="AJ223" s="152"/>
      <c r="AK223" s="178">
        <f t="shared" si="63"/>
        <v>8.5</v>
      </c>
      <c r="AL223" s="239">
        <v>20</v>
      </c>
      <c r="AM223" s="239" t="s">
        <v>83</v>
      </c>
      <c r="AN223" s="239"/>
      <c r="AO223" s="239">
        <v>40</v>
      </c>
      <c r="AP223" s="239" t="s">
        <v>83</v>
      </c>
      <c r="AQ223" s="239"/>
      <c r="AR223" s="128">
        <f t="shared" si="64"/>
        <v>30</v>
      </c>
      <c r="AS223" s="90">
        <v>10</v>
      </c>
      <c r="AT223" s="90" t="s">
        <v>83</v>
      </c>
      <c r="AU223" s="90"/>
      <c r="AV223" s="90">
        <v>10</v>
      </c>
      <c r="AW223" s="90" t="s">
        <v>68</v>
      </c>
      <c r="AX223" s="90"/>
      <c r="AY223" s="136">
        <f t="shared" si="69"/>
        <v>10</v>
      </c>
      <c r="AZ223" s="207">
        <v>56</v>
      </c>
      <c r="BA223" s="208">
        <v>5</v>
      </c>
      <c r="BB223" s="208">
        <v>15</v>
      </c>
      <c r="BC223" s="208"/>
      <c r="BD223" s="208" t="s">
        <v>71</v>
      </c>
      <c r="BE223" s="208"/>
      <c r="BF223" s="207">
        <v>57</v>
      </c>
      <c r="BG223" s="208">
        <v>15</v>
      </c>
      <c r="BH223" s="208">
        <v>30</v>
      </c>
      <c r="BI223" s="208"/>
      <c r="BJ223" s="208" t="s">
        <v>71</v>
      </c>
      <c r="BK223" s="208"/>
      <c r="BL223" s="218">
        <f t="shared" si="65"/>
        <v>22.5</v>
      </c>
      <c r="BM223" s="242">
        <v>52</v>
      </c>
      <c r="BN223" s="242">
        <v>10</v>
      </c>
      <c r="BO223" s="242" t="s">
        <v>68</v>
      </c>
      <c r="BP223" s="242" t="s">
        <v>71</v>
      </c>
      <c r="BQ223" s="242">
        <v>87</v>
      </c>
      <c r="BR223" s="242">
        <v>60</v>
      </c>
      <c r="BS223" s="242"/>
      <c r="BT223" s="242">
        <v>48</v>
      </c>
      <c r="BU223" s="242">
        <v>0</v>
      </c>
      <c r="BV223" s="242"/>
      <c r="BW223" s="242" t="s">
        <v>106</v>
      </c>
      <c r="BX223" s="242">
        <v>76</v>
      </c>
      <c r="BY223" s="242">
        <v>62</v>
      </c>
      <c r="BZ223" s="242"/>
      <c r="CA223" s="295">
        <f t="shared" si="66"/>
        <v>5</v>
      </c>
      <c r="CB223" s="168">
        <v>10</v>
      </c>
      <c r="CC223" s="168">
        <v>5</v>
      </c>
      <c r="CD223" s="90">
        <v>7.5</v>
      </c>
      <c r="CE223" s="90">
        <v>0</v>
      </c>
      <c r="CF223" s="90">
        <v>6</v>
      </c>
      <c r="CG223" s="90">
        <v>3</v>
      </c>
      <c r="CH223" s="168" t="s">
        <v>89</v>
      </c>
      <c r="CI223" s="168" t="s">
        <v>70</v>
      </c>
      <c r="CJ223" s="90">
        <v>20</v>
      </c>
      <c r="CK223" s="168" t="s">
        <v>70</v>
      </c>
      <c r="CL223" s="89">
        <f t="shared" si="74"/>
        <v>20</v>
      </c>
      <c r="CM223" s="179">
        <v>5</v>
      </c>
      <c r="CN223" s="177" t="s">
        <v>71</v>
      </c>
      <c r="CO223" s="177">
        <v>50</v>
      </c>
      <c r="CP223" s="177"/>
      <c r="CQ223" s="179">
        <v>5</v>
      </c>
      <c r="CR223" s="177" t="s">
        <v>71</v>
      </c>
      <c r="CS223" s="177">
        <v>47</v>
      </c>
      <c r="CT223" s="177"/>
      <c r="CU223" s="89">
        <f t="shared" si="60"/>
        <v>5</v>
      </c>
      <c r="CV223" s="199" t="s">
        <v>776</v>
      </c>
      <c r="CW223" s="200">
        <v>10</v>
      </c>
      <c r="CX223" s="200" t="s">
        <v>769</v>
      </c>
      <c r="CY223" s="200">
        <v>32</v>
      </c>
      <c r="CZ223" s="199" t="s">
        <v>770</v>
      </c>
      <c r="DA223" s="201" t="s">
        <v>779</v>
      </c>
      <c r="DB223" s="199" t="s">
        <v>788</v>
      </c>
      <c r="DC223" s="200" t="s">
        <v>131</v>
      </c>
      <c r="DD223" s="200" t="s">
        <v>769</v>
      </c>
      <c r="DE223" s="200">
        <v>28</v>
      </c>
      <c r="DF223" s="199" t="s">
        <v>783</v>
      </c>
      <c r="DG223" s="203"/>
      <c r="DH223" s="89">
        <f t="shared" si="67"/>
        <v>10</v>
      </c>
      <c r="DI223" s="241">
        <v>44411</v>
      </c>
      <c r="DJ223" s="242">
        <v>5</v>
      </c>
      <c r="DK223" s="242" t="s">
        <v>769</v>
      </c>
      <c r="DL223" s="242">
        <v>67</v>
      </c>
      <c r="DM223" s="243"/>
      <c r="DN223" s="241">
        <v>44407</v>
      </c>
      <c r="DO223" s="242">
        <v>5</v>
      </c>
      <c r="DP223" s="242" t="s">
        <v>769</v>
      </c>
      <c r="DQ223" s="242">
        <v>66</v>
      </c>
      <c r="DR223" s="128" t="s">
        <v>841</v>
      </c>
      <c r="DS223" s="89">
        <f t="shared" ref="DS223:DS286" si="75">AVERAGE(DJ223,DO223)</f>
        <v>5</v>
      </c>
      <c r="DT223" s="180">
        <f t="shared" si="68"/>
        <v>12.875</v>
      </c>
    </row>
    <row r="224" spans="1:124" ht="15.75" customHeight="1" x14ac:dyDescent="0.35">
      <c r="B224">
        <v>754</v>
      </c>
      <c r="C224" s="165">
        <v>754</v>
      </c>
      <c r="D224" s="146" t="s">
        <v>551</v>
      </c>
      <c r="E224" s="129" t="s">
        <v>73</v>
      </c>
      <c r="F224" s="130" t="s">
        <v>454</v>
      </c>
      <c r="G224" s="90">
        <v>65</v>
      </c>
      <c r="H224" s="90" t="s">
        <v>68</v>
      </c>
      <c r="I224" s="89" t="s">
        <v>552</v>
      </c>
      <c r="J224" s="90">
        <v>5</v>
      </c>
      <c r="K224" s="174" t="s">
        <v>83</v>
      </c>
      <c r="L224" s="169"/>
      <c r="M224" s="175">
        <v>10</v>
      </c>
      <c r="N224" s="174" t="s">
        <v>83</v>
      </c>
      <c r="O224" s="169"/>
      <c r="P224" s="136">
        <v>7.5</v>
      </c>
      <c r="Q224" s="176">
        <v>10</v>
      </c>
      <c r="R224" s="176" t="s">
        <v>83</v>
      </c>
      <c r="S224" s="177"/>
      <c r="T224" s="176">
        <v>20</v>
      </c>
      <c r="U224" s="176" t="s">
        <v>83</v>
      </c>
      <c r="V224" s="177"/>
      <c r="W224" s="136">
        <f t="shared" si="33"/>
        <v>15</v>
      </c>
      <c r="X224" s="89">
        <v>35</v>
      </c>
      <c r="Y224" s="89" t="s">
        <v>68</v>
      </c>
      <c r="Z224" s="89"/>
      <c r="AA224" s="89">
        <v>35</v>
      </c>
      <c r="AB224" s="89" t="s">
        <v>83</v>
      </c>
      <c r="AC224" s="89"/>
      <c r="AD224" s="136">
        <f t="shared" si="51"/>
        <v>35</v>
      </c>
      <c r="AE224" s="151">
        <v>25</v>
      </c>
      <c r="AF224" s="152" t="s">
        <v>68</v>
      </c>
      <c r="AG224" s="153"/>
      <c r="AH224" s="151">
        <v>35</v>
      </c>
      <c r="AI224" s="154" t="s">
        <v>65</v>
      </c>
      <c r="AJ224" s="154"/>
      <c r="AK224" s="178">
        <f t="shared" si="63"/>
        <v>30</v>
      </c>
      <c r="AL224" s="239">
        <v>20</v>
      </c>
      <c r="AM224" s="239" t="s">
        <v>83</v>
      </c>
      <c r="AN224" s="239"/>
      <c r="AO224" s="239">
        <v>30</v>
      </c>
      <c r="AP224" s="239" t="s">
        <v>83</v>
      </c>
      <c r="AQ224" s="239"/>
      <c r="AR224" s="128">
        <f t="shared" si="64"/>
        <v>25</v>
      </c>
      <c r="AS224" s="90">
        <v>10</v>
      </c>
      <c r="AT224" s="90" t="s">
        <v>95</v>
      </c>
      <c r="AU224" s="90"/>
      <c r="AV224" s="90">
        <v>10</v>
      </c>
      <c r="AW224" s="90" t="s">
        <v>69</v>
      </c>
      <c r="AX224" s="90"/>
      <c r="AY224" s="136">
        <f t="shared" si="69"/>
        <v>10</v>
      </c>
      <c r="AZ224" s="207">
        <v>55</v>
      </c>
      <c r="BA224" s="208">
        <v>5</v>
      </c>
      <c r="BB224" s="208">
        <v>15</v>
      </c>
      <c r="BC224" s="208"/>
      <c r="BD224" s="208" t="s">
        <v>106</v>
      </c>
      <c r="BE224" s="208"/>
      <c r="BF224" s="207">
        <v>54</v>
      </c>
      <c r="BG224" s="208">
        <v>5</v>
      </c>
      <c r="BH224" s="208">
        <v>5</v>
      </c>
      <c r="BI224" s="208"/>
      <c r="BJ224" s="208" t="s">
        <v>106</v>
      </c>
      <c r="BK224" s="208"/>
      <c r="BL224" s="218">
        <f t="shared" si="65"/>
        <v>10</v>
      </c>
      <c r="BM224" s="242">
        <v>50</v>
      </c>
      <c r="BN224" s="242">
        <v>0</v>
      </c>
      <c r="BO224" s="242"/>
      <c r="BP224" s="242" t="s">
        <v>106</v>
      </c>
      <c r="BQ224" s="242">
        <v>78</v>
      </c>
      <c r="BR224" s="242">
        <v>57</v>
      </c>
      <c r="BS224" s="242"/>
      <c r="BT224" s="242">
        <v>51</v>
      </c>
      <c r="BU224" s="242">
        <v>10</v>
      </c>
      <c r="BV224" s="242" t="s">
        <v>68</v>
      </c>
      <c r="BW224" s="242" t="s">
        <v>948</v>
      </c>
      <c r="BX224" s="242">
        <v>87</v>
      </c>
      <c r="BY224" s="242">
        <v>61</v>
      </c>
      <c r="BZ224" s="242"/>
      <c r="CA224" s="295">
        <f t="shared" si="66"/>
        <v>5</v>
      </c>
      <c r="CB224" s="168">
        <v>10</v>
      </c>
      <c r="CC224" s="168">
        <v>10</v>
      </c>
      <c r="CD224" s="90">
        <v>10</v>
      </c>
      <c r="CE224" s="90">
        <v>0</v>
      </c>
      <c r="CF224" s="90">
        <v>0</v>
      </c>
      <c r="CG224" s="90">
        <v>0</v>
      </c>
      <c r="CH224" s="168">
        <v>5</v>
      </c>
      <c r="CI224" s="168" t="s">
        <v>105</v>
      </c>
      <c r="CJ224" s="168">
        <v>10</v>
      </c>
      <c r="CK224" s="168" t="s">
        <v>105</v>
      </c>
      <c r="CL224" s="89">
        <f t="shared" si="74"/>
        <v>7.5</v>
      </c>
      <c r="CM224" s="179">
        <v>0</v>
      </c>
      <c r="CN224" s="177" t="s">
        <v>106</v>
      </c>
      <c r="CO224" s="177">
        <v>40</v>
      </c>
      <c r="CP224" s="177"/>
      <c r="CQ224" s="179">
        <v>1</v>
      </c>
      <c r="CR224" s="177" t="s">
        <v>106</v>
      </c>
      <c r="CS224" s="177">
        <v>53</v>
      </c>
      <c r="CT224" s="177"/>
      <c r="CU224" s="89">
        <f t="shared" si="60"/>
        <v>0.5</v>
      </c>
      <c r="CV224" s="199" t="s">
        <v>778</v>
      </c>
      <c r="CW224" s="200">
        <v>0</v>
      </c>
      <c r="CX224" s="200" t="s">
        <v>67</v>
      </c>
      <c r="CY224" s="200">
        <v>52</v>
      </c>
      <c r="CZ224" s="199" t="s">
        <v>770</v>
      </c>
      <c r="DA224" s="201" t="s">
        <v>775</v>
      </c>
      <c r="DB224" s="199" t="s">
        <v>777</v>
      </c>
      <c r="DC224" s="200">
        <v>0</v>
      </c>
      <c r="DD224" s="200" t="s">
        <v>67</v>
      </c>
      <c r="DE224" s="200">
        <v>39</v>
      </c>
      <c r="DF224" s="199" t="s">
        <v>770</v>
      </c>
      <c r="DG224" s="203"/>
      <c r="DH224" s="89">
        <f t="shared" si="67"/>
        <v>0</v>
      </c>
      <c r="DI224" s="241">
        <v>44400</v>
      </c>
      <c r="DJ224" s="242">
        <v>0</v>
      </c>
      <c r="DK224" s="242" t="s">
        <v>67</v>
      </c>
      <c r="DL224" s="242">
        <v>88</v>
      </c>
      <c r="DM224" s="243" t="s">
        <v>841</v>
      </c>
      <c r="DN224" s="241">
        <v>44403</v>
      </c>
      <c r="DO224" s="242">
        <v>10</v>
      </c>
      <c r="DP224" s="242" t="s">
        <v>67</v>
      </c>
      <c r="DQ224" s="242">
        <v>72</v>
      </c>
      <c r="DR224" s="128" t="s">
        <v>841</v>
      </c>
      <c r="DS224" s="89">
        <f t="shared" si="75"/>
        <v>5</v>
      </c>
      <c r="DT224" s="180">
        <f t="shared" si="68"/>
        <v>16.222222222222221</v>
      </c>
    </row>
    <row r="225" spans="2:124" ht="15.75" customHeight="1" x14ac:dyDescent="0.35">
      <c r="B225">
        <v>755</v>
      </c>
      <c r="C225" s="165">
        <v>755</v>
      </c>
      <c r="D225" s="146" t="s">
        <v>553</v>
      </c>
      <c r="E225" s="129" t="s">
        <v>73</v>
      </c>
      <c r="F225" s="130" t="s">
        <v>454</v>
      </c>
      <c r="G225" s="90">
        <v>10</v>
      </c>
      <c r="H225" s="90" t="s">
        <v>69</v>
      </c>
      <c r="I225" s="89" t="s">
        <v>172</v>
      </c>
      <c r="J225" s="90">
        <v>5</v>
      </c>
      <c r="K225" s="90" t="s">
        <v>63</v>
      </c>
      <c r="L225" s="89"/>
      <c r="M225" s="175">
        <v>5</v>
      </c>
      <c r="N225" s="174" t="s">
        <v>69</v>
      </c>
      <c r="O225" s="169"/>
      <c r="P225" s="136">
        <v>5</v>
      </c>
      <c r="Q225" s="176">
        <v>12</v>
      </c>
      <c r="R225" s="176" t="s">
        <v>83</v>
      </c>
      <c r="S225" s="177"/>
      <c r="T225" s="176">
        <v>15</v>
      </c>
      <c r="U225" s="176" t="s">
        <v>69</v>
      </c>
      <c r="V225" s="177"/>
      <c r="W225" s="136">
        <f t="shared" si="33"/>
        <v>13.5</v>
      </c>
      <c r="X225" s="89">
        <v>25</v>
      </c>
      <c r="Y225" s="89" t="s">
        <v>83</v>
      </c>
      <c r="Z225" s="89"/>
      <c r="AA225" s="89">
        <v>30</v>
      </c>
      <c r="AB225" s="89" t="s">
        <v>83</v>
      </c>
      <c r="AC225" s="89"/>
      <c r="AD225" s="136">
        <f t="shared" si="51"/>
        <v>27.5</v>
      </c>
      <c r="AE225" s="151">
        <v>20</v>
      </c>
      <c r="AF225" s="152" t="s">
        <v>83</v>
      </c>
      <c r="AG225" s="153"/>
      <c r="AH225" s="151">
        <v>20</v>
      </c>
      <c r="AI225" s="154" t="s">
        <v>83</v>
      </c>
      <c r="AJ225" s="154"/>
      <c r="AK225" s="178">
        <f t="shared" si="63"/>
        <v>20</v>
      </c>
      <c r="AL225" s="239">
        <v>50</v>
      </c>
      <c r="AM225" s="239" t="s">
        <v>68</v>
      </c>
      <c r="AN225" s="239"/>
      <c r="AO225" s="239">
        <v>45</v>
      </c>
      <c r="AP225" s="239" t="s">
        <v>83</v>
      </c>
      <c r="AQ225" s="239"/>
      <c r="AR225" s="128">
        <f t="shared" si="64"/>
        <v>47.5</v>
      </c>
      <c r="AS225" s="90">
        <v>10</v>
      </c>
      <c r="AT225" s="90" t="s">
        <v>83</v>
      </c>
      <c r="AU225" s="90"/>
      <c r="AV225" s="90">
        <v>10</v>
      </c>
      <c r="AW225" s="90" t="s">
        <v>63</v>
      </c>
      <c r="AX225" s="90"/>
      <c r="AY225" s="136">
        <f t="shared" si="69"/>
        <v>10</v>
      </c>
      <c r="AZ225" s="207">
        <v>55</v>
      </c>
      <c r="BA225" s="208">
        <v>25</v>
      </c>
      <c r="BB225" s="208">
        <v>80</v>
      </c>
      <c r="BC225" s="208"/>
      <c r="BD225" s="208" t="s">
        <v>819</v>
      </c>
      <c r="BE225" s="208" t="s">
        <v>820</v>
      </c>
      <c r="BF225" s="207">
        <v>53</v>
      </c>
      <c r="BG225" s="208">
        <v>90</v>
      </c>
      <c r="BH225" s="208">
        <v>90</v>
      </c>
      <c r="BI225" s="208"/>
      <c r="BJ225" s="208" t="s">
        <v>71</v>
      </c>
      <c r="BK225" s="208"/>
      <c r="BL225" s="218">
        <f t="shared" si="65"/>
        <v>85</v>
      </c>
      <c r="BM225" s="242">
        <v>52</v>
      </c>
      <c r="BN225" s="242">
        <v>0</v>
      </c>
      <c r="BO225" s="242"/>
      <c r="BP225" s="242" t="s">
        <v>71</v>
      </c>
      <c r="BQ225" s="242">
        <v>86</v>
      </c>
      <c r="BR225" s="242">
        <v>43</v>
      </c>
      <c r="BS225" s="242"/>
      <c r="BT225" s="242">
        <v>50</v>
      </c>
      <c r="BU225" s="242">
        <v>60</v>
      </c>
      <c r="BV225" s="242" t="s">
        <v>95</v>
      </c>
      <c r="BW225" s="242" t="s">
        <v>71</v>
      </c>
      <c r="BX225" s="242">
        <v>88</v>
      </c>
      <c r="BY225" s="242">
        <v>59</v>
      </c>
      <c r="BZ225" s="242"/>
      <c r="CA225" s="295">
        <f t="shared" si="66"/>
        <v>30</v>
      </c>
      <c r="CB225" s="168">
        <v>10</v>
      </c>
      <c r="CC225" s="168">
        <v>40</v>
      </c>
      <c r="CD225" s="90">
        <v>25</v>
      </c>
      <c r="CE225" s="90">
        <v>0</v>
      </c>
      <c r="CF225" s="90">
        <v>3</v>
      </c>
      <c r="CG225" s="90">
        <v>1.5</v>
      </c>
      <c r="CH225" s="168">
        <v>40</v>
      </c>
      <c r="CI225" s="168" t="s">
        <v>123</v>
      </c>
      <c r="CJ225" s="90">
        <v>20</v>
      </c>
      <c r="CK225" s="168" t="s">
        <v>70</v>
      </c>
      <c r="CL225" s="89">
        <f t="shared" si="74"/>
        <v>30</v>
      </c>
      <c r="CM225" s="179">
        <v>40</v>
      </c>
      <c r="CN225" s="177" t="s">
        <v>71</v>
      </c>
      <c r="CO225" s="177">
        <v>42</v>
      </c>
      <c r="CP225" s="177" t="s">
        <v>554</v>
      </c>
      <c r="CQ225" s="179">
        <v>30</v>
      </c>
      <c r="CR225" s="177" t="s">
        <v>71</v>
      </c>
      <c r="CS225" s="177">
        <v>40</v>
      </c>
      <c r="CT225" s="177"/>
      <c r="CU225" s="89">
        <f t="shared" si="60"/>
        <v>35</v>
      </c>
      <c r="CV225" s="199" t="s">
        <v>777</v>
      </c>
      <c r="CW225" s="200" t="s">
        <v>131</v>
      </c>
      <c r="CX225" s="200" t="s">
        <v>769</v>
      </c>
      <c r="CY225" s="200">
        <v>29</v>
      </c>
      <c r="CZ225" s="199" t="s">
        <v>783</v>
      </c>
      <c r="DA225" s="201"/>
      <c r="DB225" s="199" t="s">
        <v>794</v>
      </c>
      <c r="DC225" s="200">
        <v>0</v>
      </c>
      <c r="DD225" s="200" t="s">
        <v>769</v>
      </c>
      <c r="DE225" s="200">
        <v>25</v>
      </c>
      <c r="DF225" s="199" t="s">
        <v>783</v>
      </c>
      <c r="DG225" s="203"/>
      <c r="DH225" s="89">
        <f t="shared" si="67"/>
        <v>0</v>
      </c>
      <c r="DI225" s="241">
        <v>44398</v>
      </c>
      <c r="DJ225" s="242">
        <v>20</v>
      </c>
      <c r="DK225" s="242" t="s">
        <v>769</v>
      </c>
      <c r="DL225" s="242">
        <v>55</v>
      </c>
      <c r="DM225" s="243"/>
      <c r="DN225" s="241">
        <v>44403</v>
      </c>
      <c r="DO225" s="242">
        <v>10</v>
      </c>
      <c r="DP225" s="242" t="s">
        <v>769</v>
      </c>
      <c r="DQ225" s="242">
        <v>44</v>
      </c>
      <c r="DR225" s="128"/>
      <c r="DS225" s="89">
        <f t="shared" si="75"/>
        <v>15</v>
      </c>
      <c r="DT225" s="180">
        <f t="shared" si="68"/>
        <v>27.192307692307693</v>
      </c>
    </row>
    <row r="226" spans="2:124" ht="15.75" customHeight="1" x14ac:dyDescent="0.35">
      <c r="B226">
        <v>756</v>
      </c>
      <c r="C226" s="165">
        <v>756</v>
      </c>
      <c r="D226" s="146" t="s">
        <v>555</v>
      </c>
      <c r="E226" s="129" t="s">
        <v>73</v>
      </c>
      <c r="F226" s="130" t="s">
        <v>454</v>
      </c>
      <c r="G226" s="90">
        <v>65</v>
      </c>
      <c r="H226" s="90" t="s">
        <v>68</v>
      </c>
      <c r="I226" s="89" t="s">
        <v>99</v>
      </c>
      <c r="J226" s="90">
        <v>35</v>
      </c>
      <c r="K226" s="90" t="s">
        <v>83</v>
      </c>
      <c r="L226" s="89"/>
      <c r="M226" s="175">
        <v>70</v>
      </c>
      <c r="N226" s="174" t="s">
        <v>95</v>
      </c>
      <c r="O226" s="169"/>
      <c r="P226" s="136">
        <v>52.5</v>
      </c>
      <c r="Q226" s="176">
        <v>65</v>
      </c>
      <c r="R226" s="176" t="s">
        <v>95</v>
      </c>
      <c r="S226" s="177"/>
      <c r="T226" s="176">
        <v>65</v>
      </c>
      <c r="U226" s="176" t="s">
        <v>95</v>
      </c>
      <c r="V226" s="177"/>
      <c r="W226" s="136">
        <f t="shared" si="33"/>
        <v>65</v>
      </c>
      <c r="X226" s="89">
        <v>80</v>
      </c>
      <c r="Y226" s="89" t="s">
        <v>95</v>
      </c>
      <c r="Z226" s="89"/>
      <c r="AA226" s="89">
        <v>60</v>
      </c>
      <c r="AB226" s="89" t="s">
        <v>95</v>
      </c>
      <c r="AC226" s="89"/>
      <c r="AD226" s="136">
        <f t="shared" si="51"/>
        <v>70</v>
      </c>
      <c r="AE226" s="151">
        <v>75</v>
      </c>
      <c r="AF226" s="155" t="s">
        <v>95</v>
      </c>
      <c r="AG226" s="153"/>
      <c r="AH226" s="156">
        <v>70</v>
      </c>
      <c r="AI226" s="154" t="s">
        <v>95</v>
      </c>
      <c r="AJ226" s="154"/>
      <c r="AK226" s="178">
        <f t="shared" si="63"/>
        <v>72.5</v>
      </c>
      <c r="AL226" s="239">
        <v>50</v>
      </c>
      <c r="AM226" s="239" t="s">
        <v>68</v>
      </c>
      <c r="AN226" s="239"/>
      <c r="AO226" s="239">
        <v>70</v>
      </c>
      <c r="AP226" s="239" t="s">
        <v>95</v>
      </c>
      <c r="AQ226" s="239"/>
      <c r="AR226" s="128">
        <f t="shared" si="64"/>
        <v>60</v>
      </c>
      <c r="AS226" s="90">
        <v>10</v>
      </c>
      <c r="AT226" s="90" t="s">
        <v>95</v>
      </c>
      <c r="AU226" s="90"/>
      <c r="AV226" s="90">
        <v>60</v>
      </c>
      <c r="AW226" s="90" t="s">
        <v>95</v>
      </c>
      <c r="AX226" s="90"/>
      <c r="AY226" s="136">
        <f t="shared" si="69"/>
        <v>60</v>
      </c>
      <c r="AZ226" s="207">
        <v>57</v>
      </c>
      <c r="BA226" s="208">
        <v>95</v>
      </c>
      <c r="BB226" s="208">
        <v>100</v>
      </c>
      <c r="BC226" s="208"/>
      <c r="BD226" s="208" t="s">
        <v>106</v>
      </c>
      <c r="BE226" s="208"/>
      <c r="BF226" s="207">
        <v>59</v>
      </c>
      <c r="BG226" s="208">
        <v>90</v>
      </c>
      <c r="BH226" s="208">
        <v>100</v>
      </c>
      <c r="BI226" s="208"/>
      <c r="BJ226" s="208" t="s">
        <v>106</v>
      </c>
      <c r="BK226" s="208"/>
      <c r="BL226" s="218">
        <f t="shared" si="65"/>
        <v>100</v>
      </c>
      <c r="BM226" s="242">
        <v>52</v>
      </c>
      <c r="BN226" s="242">
        <v>15</v>
      </c>
      <c r="BO226" s="242" t="s">
        <v>68</v>
      </c>
      <c r="BP226" s="242" t="s">
        <v>106</v>
      </c>
      <c r="BQ226" s="242">
        <v>84</v>
      </c>
      <c r="BR226" s="242">
        <v>70</v>
      </c>
      <c r="BS226" s="242"/>
      <c r="BT226" s="242">
        <v>45</v>
      </c>
      <c r="BU226" s="242">
        <v>0</v>
      </c>
      <c r="BV226" s="242"/>
      <c r="BW226" s="242" t="s">
        <v>106</v>
      </c>
      <c r="BX226" s="242">
        <v>2</v>
      </c>
      <c r="BY226" s="242">
        <v>64</v>
      </c>
      <c r="BZ226" s="242"/>
      <c r="CA226" s="295">
        <f t="shared" si="66"/>
        <v>7.5</v>
      </c>
      <c r="CB226" s="168">
        <v>80</v>
      </c>
      <c r="CC226" s="168">
        <v>60</v>
      </c>
      <c r="CD226" s="90">
        <v>70</v>
      </c>
      <c r="CE226" s="90">
        <v>6</v>
      </c>
      <c r="CF226" s="90">
        <v>6</v>
      </c>
      <c r="CG226" s="90">
        <v>6</v>
      </c>
      <c r="CH226" s="168">
        <v>70</v>
      </c>
      <c r="CI226" s="168" t="s">
        <v>105</v>
      </c>
      <c r="CJ226" s="90">
        <v>60</v>
      </c>
      <c r="CK226" s="168" t="s">
        <v>105</v>
      </c>
      <c r="CL226" s="89">
        <f t="shared" si="74"/>
        <v>65</v>
      </c>
      <c r="CM226" s="179">
        <v>40</v>
      </c>
      <c r="CN226" s="177" t="s">
        <v>106</v>
      </c>
      <c r="CO226" s="177">
        <v>60</v>
      </c>
      <c r="CP226" s="177"/>
      <c r="CQ226" s="179">
        <v>10</v>
      </c>
      <c r="CR226" s="177" t="s">
        <v>106</v>
      </c>
      <c r="CS226" s="177">
        <v>53</v>
      </c>
      <c r="CT226" s="177"/>
      <c r="CU226" s="89">
        <f t="shared" si="60"/>
        <v>25</v>
      </c>
      <c r="CV226" s="199" t="s">
        <v>778</v>
      </c>
      <c r="CW226" s="200">
        <v>10</v>
      </c>
      <c r="CX226" s="200" t="s">
        <v>67</v>
      </c>
      <c r="CY226" s="200">
        <v>47</v>
      </c>
      <c r="CZ226" s="199" t="s">
        <v>770</v>
      </c>
      <c r="DA226" s="201"/>
      <c r="DB226" s="199" t="s">
        <v>777</v>
      </c>
      <c r="DC226" s="200">
        <v>10</v>
      </c>
      <c r="DD226" s="200" t="s">
        <v>67</v>
      </c>
      <c r="DE226" s="200">
        <v>42</v>
      </c>
      <c r="DF226" s="199">
        <v>43930</v>
      </c>
      <c r="DG226" s="203"/>
      <c r="DH226" s="89">
        <f t="shared" si="67"/>
        <v>10</v>
      </c>
      <c r="DI226" s="241">
        <v>44407</v>
      </c>
      <c r="DJ226" s="242">
        <v>30</v>
      </c>
      <c r="DK226" s="242" t="s">
        <v>67</v>
      </c>
      <c r="DL226" s="242">
        <v>65</v>
      </c>
      <c r="DM226" s="243" t="s">
        <v>841</v>
      </c>
      <c r="DN226" s="241">
        <v>44403</v>
      </c>
      <c r="DO226" s="242">
        <v>90</v>
      </c>
      <c r="DP226" s="244" t="s">
        <v>855</v>
      </c>
      <c r="DQ226" s="242">
        <v>72</v>
      </c>
      <c r="DR226" s="128" t="s">
        <v>841</v>
      </c>
      <c r="DS226" s="89">
        <f t="shared" si="75"/>
        <v>60</v>
      </c>
      <c r="DT226" s="180">
        <f t="shared" si="68"/>
        <v>55.296296296296298</v>
      </c>
    </row>
    <row r="227" spans="2:124" ht="15.75" customHeight="1" x14ac:dyDescent="0.35">
      <c r="B227">
        <v>780</v>
      </c>
      <c r="C227" s="165">
        <v>780</v>
      </c>
      <c r="D227" s="146" t="s">
        <v>556</v>
      </c>
      <c r="E227" s="188" t="s">
        <v>557</v>
      </c>
      <c r="F227" s="169" t="s">
        <v>558</v>
      </c>
      <c r="G227" s="90"/>
      <c r="H227" s="90"/>
      <c r="I227" s="89"/>
      <c r="J227" s="90"/>
      <c r="K227" s="90"/>
      <c r="L227" s="89"/>
      <c r="M227" s="175"/>
      <c r="N227" s="174"/>
      <c r="O227" s="169"/>
      <c r="P227" s="136"/>
      <c r="Q227" s="176"/>
      <c r="R227" s="176"/>
      <c r="S227" s="177"/>
      <c r="T227" s="176"/>
      <c r="U227" s="176"/>
      <c r="V227" s="177"/>
      <c r="W227" s="136"/>
      <c r="X227" s="89">
        <v>0</v>
      </c>
      <c r="Y227" s="89" t="s">
        <v>63</v>
      </c>
      <c r="Z227" s="89" t="s">
        <v>458</v>
      </c>
      <c r="AA227" s="89">
        <v>0</v>
      </c>
      <c r="AB227" s="89" t="s">
        <v>63</v>
      </c>
      <c r="AC227" s="89" t="s">
        <v>67</v>
      </c>
      <c r="AD227" s="136">
        <f t="shared" si="51"/>
        <v>0</v>
      </c>
      <c r="AE227" s="93"/>
      <c r="AF227" s="93"/>
      <c r="AG227" s="93"/>
      <c r="AH227" s="93"/>
      <c r="AI227" s="93"/>
      <c r="AJ227" s="93"/>
      <c r="AK227" s="178"/>
      <c r="AL227" s="128"/>
      <c r="AM227" s="128"/>
      <c r="AN227" s="128"/>
      <c r="AO227" s="128"/>
      <c r="AP227" s="128"/>
      <c r="AQ227" s="128"/>
      <c r="AR227" s="128"/>
      <c r="AS227" s="90">
        <v>60</v>
      </c>
      <c r="AT227" s="90"/>
      <c r="AU227" s="90" t="s">
        <v>195</v>
      </c>
      <c r="AV227" s="90">
        <v>0</v>
      </c>
      <c r="AW227" s="90" t="s">
        <v>222</v>
      </c>
      <c r="AX227" s="90"/>
      <c r="AY227" s="136">
        <f t="shared" si="69"/>
        <v>0</v>
      </c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218"/>
      <c r="BM227" s="248"/>
      <c r="BN227" s="248"/>
      <c r="BO227" s="248"/>
      <c r="BP227" s="248"/>
      <c r="BQ227" s="248"/>
      <c r="BR227" s="248"/>
      <c r="BS227" s="248"/>
      <c r="BT227" s="248"/>
      <c r="BU227" s="248"/>
      <c r="BV227" s="248"/>
      <c r="BW227" s="248"/>
      <c r="BX227" s="248"/>
      <c r="BY227" s="248"/>
      <c r="BZ227" s="248"/>
      <c r="CA227" s="295"/>
      <c r="CB227" s="168"/>
      <c r="CC227" s="168"/>
      <c r="CD227" s="90"/>
      <c r="CE227" s="90"/>
      <c r="CF227" s="90"/>
      <c r="CG227" s="90"/>
      <c r="CH227" s="168"/>
      <c r="CI227" s="168"/>
      <c r="CJ227" s="90"/>
      <c r="CK227" s="168"/>
      <c r="CL227" s="89"/>
      <c r="CM227" s="179">
        <v>80</v>
      </c>
      <c r="CN227" s="177" t="s">
        <v>71</v>
      </c>
      <c r="CO227" s="177">
        <v>56</v>
      </c>
      <c r="CP227" s="177" t="s">
        <v>378</v>
      </c>
      <c r="CQ227" s="189" t="s">
        <v>131</v>
      </c>
      <c r="CR227" s="189" t="s">
        <v>131</v>
      </c>
      <c r="CS227" s="189" t="s">
        <v>131</v>
      </c>
      <c r="CT227" s="177" t="s">
        <v>559</v>
      </c>
      <c r="CU227" s="89">
        <f t="shared" si="60"/>
        <v>80</v>
      </c>
      <c r="CV227" s="93"/>
      <c r="CW227" s="93"/>
      <c r="CX227" s="93"/>
      <c r="CY227" s="93"/>
      <c r="CZ227" s="93"/>
      <c r="DA227" s="93"/>
      <c r="DB227" s="93"/>
      <c r="DC227" s="93"/>
      <c r="DD227" s="93"/>
      <c r="DE227" s="93"/>
      <c r="DF227" s="93"/>
      <c r="DG227" s="93"/>
      <c r="DH227" s="89"/>
      <c r="DI227" s="93"/>
      <c r="DJ227" s="93"/>
      <c r="DK227" s="93"/>
      <c r="DL227" s="93"/>
      <c r="DM227" s="93"/>
      <c r="DN227" s="93"/>
      <c r="DO227" s="93"/>
      <c r="DP227" s="93"/>
      <c r="DQ227" s="93"/>
      <c r="DR227" s="93"/>
      <c r="DS227" s="89"/>
      <c r="DT227" s="180">
        <f t="shared" si="68"/>
        <v>28</v>
      </c>
    </row>
    <row r="228" spans="2:124" ht="15.75" customHeight="1" x14ac:dyDescent="0.35">
      <c r="B228">
        <v>781</v>
      </c>
      <c r="C228" s="165">
        <v>781</v>
      </c>
      <c r="D228" s="148" t="s">
        <v>560</v>
      </c>
      <c r="E228" s="129" t="s">
        <v>73</v>
      </c>
      <c r="F228" s="130" t="s">
        <v>358</v>
      </c>
      <c r="G228" s="90"/>
      <c r="H228" s="90"/>
      <c r="I228" s="89"/>
      <c r="J228" s="90">
        <v>25</v>
      </c>
      <c r="K228" s="90" t="s">
        <v>83</v>
      </c>
      <c r="L228" s="89"/>
      <c r="M228" s="175">
        <v>30</v>
      </c>
      <c r="N228" s="174" t="s">
        <v>83</v>
      </c>
      <c r="O228" s="169"/>
      <c r="P228" s="136">
        <v>27.5</v>
      </c>
      <c r="Q228" s="176">
        <v>10</v>
      </c>
      <c r="R228" s="176" t="s">
        <v>63</v>
      </c>
      <c r="S228" s="177" t="s">
        <v>67</v>
      </c>
      <c r="T228" s="176">
        <v>10</v>
      </c>
      <c r="U228" s="176" t="s">
        <v>69</v>
      </c>
      <c r="V228" s="177" t="s">
        <v>67</v>
      </c>
      <c r="W228" s="136">
        <f>AVERAGE(Q228,T228)</f>
        <v>10</v>
      </c>
      <c r="X228" s="89">
        <v>35</v>
      </c>
      <c r="Y228" s="89" t="s">
        <v>83</v>
      </c>
      <c r="Z228" s="89" t="s">
        <v>67</v>
      </c>
      <c r="AA228" s="89">
        <v>40</v>
      </c>
      <c r="AB228" s="89" t="s">
        <v>68</v>
      </c>
      <c r="AC228" s="89" t="s">
        <v>67</v>
      </c>
      <c r="AD228" s="136">
        <f t="shared" si="51"/>
        <v>37.5</v>
      </c>
      <c r="AE228" s="151">
        <v>85</v>
      </c>
      <c r="AF228" s="152" t="s">
        <v>95</v>
      </c>
      <c r="AG228" s="153"/>
      <c r="AH228" s="151">
        <v>70</v>
      </c>
      <c r="AI228" s="154" t="s">
        <v>95</v>
      </c>
      <c r="AJ228" s="154"/>
      <c r="AK228" s="178">
        <f t="shared" si="63"/>
        <v>77.5</v>
      </c>
      <c r="AL228" s="128"/>
      <c r="AM228" s="128"/>
      <c r="AN228" s="128"/>
      <c r="AO228" s="128"/>
      <c r="AP228" s="128"/>
      <c r="AQ228" s="128"/>
      <c r="AR228" s="128"/>
      <c r="AS228" s="90"/>
      <c r="AT228" s="90" t="s">
        <v>68</v>
      </c>
      <c r="AU228" s="90"/>
      <c r="AV228" s="90">
        <v>5</v>
      </c>
      <c r="AW228" s="90" t="s">
        <v>69</v>
      </c>
      <c r="AX228" s="90"/>
      <c r="AY228" s="136">
        <f t="shared" si="69"/>
        <v>7.5</v>
      </c>
      <c r="AZ228" s="207">
        <v>57</v>
      </c>
      <c r="BA228" s="208">
        <v>50</v>
      </c>
      <c r="BB228" s="208">
        <v>60</v>
      </c>
      <c r="BC228" s="208"/>
      <c r="BD228" s="208" t="s">
        <v>71</v>
      </c>
      <c r="BE228" s="208"/>
      <c r="BF228" s="207">
        <v>62</v>
      </c>
      <c r="BG228" s="208">
        <v>65</v>
      </c>
      <c r="BH228" s="208">
        <v>75</v>
      </c>
      <c r="BI228" s="208"/>
      <c r="BJ228" s="208" t="s">
        <v>71</v>
      </c>
      <c r="BK228" s="208"/>
      <c r="BL228" s="218">
        <f t="shared" si="65"/>
        <v>67.5</v>
      </c>
      <c r="BM228" s="248"/>
      <c r="BN228" s="248"/>
      <c r="BO228" s="248"/>
      <c r="BP228" s="248"/>
      <c r="BQ228" s="248"/>
      <c r="BR228" s="248"/>
      <c r="BS228" s="248"/>
      <c r="BT228" s="248"/>
      <c r="BU228" s="248"/>
      <c r="BV228" s="248"/>
      <c r="BW228" s="248"/>
      <c r="BX228" s="248"/>
      <c r="BY228" s="248"/>
      <c r="BZ228" s="248"/>
      <c r="CA228" s="295"/>
      <c r="CB228" s="168"/>
      <c r="CC228" s="168"/>
      <c r="CD228" s="90"/>
      <c r="CE228" s="185"/>
      <c r="CF228" s="89"/>
      <c r="CG228" s="90"/>
      <c r="CH228" s="168">
        <v>10</v>
      </c>
      <c r="CI228" s="168" t="s">
        <v>70</v>
      </c>
      <c r="CJ228" s="168">
        <v>10</v>
      </c>
      <c r="CK228" s="168" t="s">
        <v>70</v>
      </c>
      <c r="CL228" s="89">
        <f>AVERAGE(CH228,CJ228)</f>
        <v>10</v>
      </c>
      <c r="CM228" s="179">
        <v>30</v>
      </c>
      <c r="CN228" s="177" t="s">
        <v>71</v>
      </c>
      <c r="CO228" s="177">
        <v>66</v>
      </c>
      <c r="CP228" s="177" t="s">
        <v>220</v>
      </c>
      <c r="CQ228" s="179">
        <v>5</v>
      </c>
      <c r="CR228" s="177" t="s">
        <v>71</v>
      </c>
      <c r="CS228" s="177">
        <v>68</v>
      </c>
      <c r="CT228" s="177" t="s">
        <v>561</v>
      </c>
      <c r="CU228" s="89">
        <f t="shared" si="60"/>
        <v>17.5</v>
      </c>
      <c r="CV228" s="199">
        <v>44112</v>
      </c>
      <c r="CW228" s="200">
        <v>0</v>
      </c>
      <c r="CX228" s="200" t="s">
        <v>769</v>
      </c>
      <c r="CY228" s="200">
        <v>28</v>
      </c>
      <c r="CZ228" s="202" t="s">
        <v>131</v>
      </c>
      <c r="DA228" s="201" t="s">
        <v>786</v>
      </c>
      <c r="DB228" s="199">
        <v>44173</v>
      </c>
      <c r="DC228" s="200">
        <v>0</v>
      </c>
      <c r="DD228" s="200" t="s">
        <v>769</v>
      </c>
      <c r="DE228" s="200">
        <v>43</v>
      </c>
      <c r="DF228" s="199" t="s">
        <v>770</v>
      </c>
      <c r="DG228" s="201" t="s">
        <v>779</v>
      </c>
      <c r="DH228" s="89">
        <f t="shared" si="67"/>
        <v>0</v>
      </c>
      <c r="DI228" s="93"/>
      <c r="DJ228" s="93"/>
      <c r="DK228" s="93"/>
      <c r="DL228" s="93"/>
      <c r="DM228" s="93"/>
      <c r="DN228" s="93"/>
      <c r="DO228" s="93"/>
      <c r="DP228" s="93"/>
      <c r="DQ228" s="93"/>
      <c r="DR228" s="93"/>
      <c r="DS228" s="89"/>
      <c r="DT228" s="180">
        <f t="shared" si="68"/>
        <v>33.117647058823529</v>
      </c>
    </row>
    <row r="229" spans="2:124" ht="15.75" customHeight="1" x14ac:dyDescent="0.35">
      <c r="B229">
        <v>782</v>
      </c>
      <c r="C229" s="165">
        <v>782</v>
      </c>
      <c r="D229" s="148" t="s">
        <v>562</v>
      </c>
      <c r="E229" s="129" t="s">
        <v>73</v>
      </c>
      <c r="F229" s="131" t="s">
        <v>358</v>
      </c>
      <c r="G229" s="90"/>
      <c r="H229" s="90"/>
      <c r="I229" s="89"/>
      <c r="J229" s="90"/>
      <c r="K229" s="174"/>
      <c r="L229" s="169" t="s">
        <v>141</v>
      </c>
      <c r="M229" s="90"/>
      <c r="N229" s="174"/>
      <c r="O229" s="169" t="s">
        <v>563</v>
      </c>
      <c r="P229" s="136">
        <v>0</v>
      </c>
      <c r="Q229" s="183"/>
      <c r="R229" s="176"/>
      <c r="S229" s="177" t="s">
        <v>141</v>
      </c>
      <c r="T229" s="183"/>
      <c r="U229" s="176"/>
      <c r="V229" s="177" t="s">
        <v>141</v>
      </c>
      <c r="W229" s="136" t="s">
        <v>141</v>
      </c>
      <c r="X229" s="89"/>
      <c r="Y229" s="89"/>
      <c r="Z229" s="89"/>
      <c r="AA229" s="89"/>
      <c r="AB229" s="89"/>
      <c r="AC229" s="89"/>
      <c r="AD229" s="136"/>
      <c r="AE229" s="93"/>
      <c r="AF229" s="93"/>
      <c r="AG229" s="93"/>
      <c r="AH229" s="93"/>
      <c r="AI229" s="93"/>
      <c r="AJ229" s="93"/>
      <c r="AK229" s="178"/>
      <c r="AL229" s="128"/>
      <c r="AM229" s="128"/>
      <c r="AN229" s="128"/>
      <c r="AO229" s="128"/>
      <c r="AP229" s="128"/>
      <c r="AQ229" s="128"/>
      <c r="AR229" s="128"/>
      <c r="AS229" s="90">
        <v>10</v>
      </c>
      <c r="AT229" s="89"/>
      <c r="AU229" s="89"/>
      <c r="AV229" s="89"/>
      <c r="AW229" s="89"/>
      <c r="AX229" s="89"/>
      <c r="AY229" s="136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218"/>
      <c r="BM229" s="248"/>
      <c r="BN229" s="248"/>
      <c r="BO229" s="248"/>
      <c r="BP229" s="248"/>
      <c r="BQ229" s="248"/>
      <c r="BR229" s="248"/>
      <c r="BS229" s="248"/>
      <c r="BT229" s="248"/>
      <c r="BU229" s="248"/>
      <c r="BV229" s="248"/>
      <c r="BW229" s="248"/>
      <c r="BX229" s="248"/>
      <c r="BY229" s="248"/>
      <c r="BZ229" s="248"/>
      <c r="CA229" s="295"/>
      <c r="CB229" s="168"/>
      <c r="CC229" s="168"/>
      <c r="CD229" s="90"/>
      <c r="CE229" s="185"/>
      <c r="CF229" s="89"/>
      <c r="CG229" s="90"/>
      <c r="CH229" s="168" t="s">
        <v>131</v>
      </c>
      <c r="CI229" s="168" t="s">
        <v>131</v>
      </c>
      <c r="CJ229" s="168" t="s">
        <v>131</v>
      </c>
      <c r="CK229" s="168" t="s">
        <v>131</v>
      </c>
      <c r="CL229" s="89"/>
      <c r="CM229" s="89"/>
      <c r="CN229" s="89"/>
      <c r="CO229" s="89"/>
      <c r="CP229" s="89"/>
      <c r="CQ229" s="89"/>
      <c r="CR229" s="89"/>
      <c r="CS229" s="89"/>
      <c r="CT229" s="89"/>
      <c r="CU229" s="89"/>
      <c r="CV229" s="93"/>
      <c r="CW229" s="93"/>
      <c r="CX229" s="93"/>
      <c r="CY229" s="93"/>
      <c r="CZ229" s="93"/>
      <c r="DA229" s="93"/>
      <c r="DB229" s="93"/>
      <c r="DC229" s="93"/>
      <c r="DD229" s="93"/>
      <c r="DE229" s="93"/>
      <c r="DF229" s="93"/>
      <c r="DG229" s="93"/>
      <c r="DH229" s="89"/>
      <c r="DI229" s="93"/>
      <c r="DJ229" s="93"/>
      <c r="DK229" s="93"/>
      <c r="DL229" s="93"/>
      <c r="DM229" s="93"/>
      <c r="DN229" s="93"/>
      <c r="DO229" s="93"/>
      <c r="DP229" s="93"/>
      <c r="DQ229" s="93"/>
      <c r="DR229" s="93"/>
      <c r="DS229" s="89"/>
      <c r="DT229" s="180">
        <f t="shared" si="68"/>
        <v>10</v>
      </c>
    </row>
    <row r="230" spans="2:124" ht="15.75" customHeight="1" x14ac:dyDescent="0.35">
      <c r="B230">
        <v>850</v>
      </c>
      <c r="C230" s="165">
        <v>850</v>
      </c>
      <c r="D230" s="146" t="s">
        <v>564</v>
      </c>
      <c r="E230" s="190" t="s">
        <v>565</v>
      </c>
      <c r="F230" s="169" t="s">
        <v>566</v>
      </c>
      <c r="G230" s="90"/>
      <c r="H230" s="90"/>
      <c r="I230" s="89"/>
      <c r="J230" s="90"/>
      <c r="K230" s="174"/>
      <c r="L230" s="169"/>
      <c r="M230" s="90"/>
      <c r="N230" s="174"/>
      <c r="O230" s="169"/>
      <c r="P230" s="136"/>
      <c r="Q230" s="183"/>
      <c r="R230" s="176"/>
      <c r="S230" s="177"/>
      <c r="T230" s="183"/>
      <c r="U230" s="176"/>
      <c r="V230" s="177"/>
      <c r="W230" s="136"/>
      <c r="X230" s="89"/>
      <c r="Y230" s="89"/>
      <c r="Z230" s="89" t="s">
        <v>567</v>
      </c>
      <c r="AA230" s="89">
        <v>0</v>
      </c>
      <c r="AB230" s="89" t="s">
        <v>63</v>
      </c>
      <c r="AC230" s="89" t="s">
        <v>67</v>
      </c>
      <c r="AD230" s="136">
        <f t="shared" ref="AD230:AD233" si="76">AVERAGE(X230,AA230)</f>
        <v>0</v>
      </c>
      <c r="AE230" s="93"/>
      <c r="AF230" s="93"/>
      <c r="AG230" s="93"/>
      <c r="AH230" s="93"/>
      <c r="AI230" s="93"/>
      <c r="AJ230" s="93"/>
      <c r="AK230" s="178"/>
      <c r="AL230" s="128"/>
      <c r="AM230" s="128"/>
      <c r="AN230" s="128"/>
      <c r="AO230" s="128"/>
      <c r="AP230" s="128"/>
      <c r="AQ230" s="128"/>
      <c r="AR230" s="128"/>
      <c r="AS230" s="89"/>
      <c r="AT230" s="90" t="s">
        <v>222</v>
      </c>
      <c r="AU230" s="90"/>
      <c r="AV230" s="90">
        <v>0</v>
      </c>
      <c r="AW230" s="90" t="s">
        <v>222</v>
      </c>
      <c r="AX230" s="90"/>
      <c r="AY230" s="136">
        <f>AVERAGE(AS231,AV230)</f>
        <v>0</v>
      </c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218"/>
      <c r="BM230" s="248"/>
      <c r="BN230" s="248"/>
      <c r="BO230" s="248"/>
      <c r="BP230" s="248"/>
      <c r="BQ230" s="248"/>
      <c r="BR230" s="248"/>
      <c r="BS230" s="248"/>
      <c r="BT230" s="248"/>
      <c r="BU230" s="248"/>
      <c r="BV230" s="248"/>
      <c r="BW230" s="248"/>
      <c r="BX230" s="248"/>
      <c r="BY230" s="248"/>
      <c r="BZ230" s="248"/>
      <c r="CA230" s="295"/>
      <c r="CB230" s="168"/>
      <c r="CC230" s="168"/>
      <c r="CD230" s="90"/>
      <c r="CE230" s="185"/>
      <c r="CF230" s="89"/>
      <c r="CG230" s="90"/>
      <c r="CH230" s="168"/>
      <c r="CI230" s="168"/>
      <c r="CJ230" s="168"/>
      <c r="CK230" s="168"/>
      <c r="CL230" s="89"/>
      <c r="CM230" s="179">
        <v>1</v>
      </c>
      <c r="CN230" s="177" t="s">
        <v>71</v>
      </c>
      <c r="CO230" s="177">
        <v>87</v>
      </c>
      <c r="CP230" s="177" t="s">
        <v>568</v>
      </c>
      <c r="CQ230" s="179">
        <v>5</v>
      </c>
      <c r="CR230" s="177" t="s">
        <v>71</v>
      </c>
      <c r="CS230" s="177">
        <v>78</v>
      </c>
      <c r="CT230" s="177" t="s">
        <v>149</v>
      </c>
      <c r="CU230" s="89">
        <f t="shared" ref="CU230:CU233" si="77">AVERAGE(CM230,CQ230)</f>
        <v>3</v>
      </c>
      <c r="CV230" s="93"/>
      <c r="CW230" s="93"/>
      <c r="CX230" s="93"/>
      <c r="CY230" s="93"/>
      <c r="CZ230" s="93"/>
      <c r="DA230" s="93"/>
      <c r="DB230" s="93"/>
      <c r="DC230" s="93"/>
      <c r="DD230" s="93"/>
      <c r="DE230" s="93"/>
      <c r="DF230" s="93"/>
      <c r="DG230" s="93"/>
      <c r="DH230" s="89"/>
      <c r="DI230" s="93"/>
      <c r="DJ230" s="93"/>
      <c r="DK230" s="93"/>
      <c r="DL230" s="93"/>
      <c r="DM230" s="93"/>
      <c r="DN230" s="93"/>
      <c r="DO230" s="93"/>
      <c r="DP230" s="93"/>
      <c r="DQ230" s="93"/>
      <c r="DR230" s="93"/>
      <c r="DS230" s="89"/>
      <c r="DT230" s="180">
        <f t="shared" si="68"/>
        <v>19.75</v>
      </c>
    </row>
    <row r="231" spans="2:124" ht="15.75" customHeight="1" x14ac:dyDescent="0.35">
      <c r="B231">
        <v>851</v>
      </c>
      <c r="C231" s="165">
        <v>851</v>
      </c>
      <c r="D231" s="146" t="s">
        <v>569</v>
      </c>
      <c r="E231" s="190" t="s">
        <v>565</v>
      </c>
      <c r="F231" s="169" t="s">
        <v>570</v>
      </c>
      <c r="G231" s="90"/>
      <c r="H231" s="90"/>
      <c r="I231" s="89"/>
      <c r="J231" s="90"/>
      <c r="K231" s="174"/>
      <c r="L231" s="169"/>
      <c r="M231" s="90"/>
      <c r="N231" s="174"/>
      <c r="O231" s="169"/>
      <c r="P231" s="136"/>
      <c r="Q231" s="183"/>
      <c r="R231" s="176"/>
      <c r="S231" s="177"/>
      <c r="T231" s="183"/>
      <c r="U231" s="176"/>
      <c r="V231" s="177"/>
      <c r="W231" s="136"/>
      <c r="X231" s="89">
        <v>0</v>
      </c>
      <c r="Y231" s="89" t="s">
        <v>63</v>
      </c>
      <c r="Z231" s="89" t="s">
        <v>67</v>
      </c>
      <c r="AA231" s="89">
        <v>0</v>
      </c>
      <c r="AB231" s="89" t="s">
        <v>63</v>
      </c>
      <c r="AC231" s="89" t="s">
        <v>67</v>
      </c>
      <c r="AD231" s="136">
        <f t="shared" si="76"/>
        <v>0</v>
      </c>
      <c r="AE231" s="151">
        <v>0</v>
      </c>
      <c r="AF231" s="155" t="s">
        <v>63</v>
      </c>
      <c r="AG231" s="153"/>
      <c r="AH231" s="151">
        <v>1</v>
      </c>
      <c r="AI231" s="154" t="s">
        <v>63</v>
      </c>
      <c r="AJ231" s="154"/>
      <c r="AK231" s="178">
        <f t="shared" si="63"/>
        <v>0.5</v>
      </c>
      <c r="AL231" s="128"/>
      <c r="AM231" s="128"/>
      <c r="AN231" s="128"/>
      <c r="AO231" s="128"/>
      <c r="AP231" s="128"/>
      <c r="AQ231" s="128"/>
      <c r="AR231" s="128"/>
      <c r="AS231" s="90">
        <v>0</v>
      </c>
      <c r="AT231" s="90" t="s">
        <v>68</v>
      </c>
      <c r="AU231" s="90"/>
      <c r="AV231" s="90">
        <v>5</v>
      </c>
      <c r="AW231" s="90" t="s">
        <v>68</v>
      </c>
      <c r="AX231" s="90"/>
      <c r="AY231" s="136">
        <f>AVERAGE(AS232,AV231)</f>
        <v>5</v>
      </c>
      <c r="AZ231" s="207">
        <v>62</v>
      </c>
      <c r="BA231" s="208">
        <v>10</v>
      </c>
      <c r="BB231" s="208">
        <v>10</v>
      </c>
      <c r="BC231" s="208"/>
      <c r="BD231" s="208" t="s">
        <v>71</v>
      </c>
      <c r="BE231" s="208"/>
      <c r="BF231" s="207">
        <v>65</v>
      </c>
      <c r="BG231" s="208">
        <v>10</v>
      </c>
      <c r="BH231" s="208">
        <v>10</v>
      </c>
      <c r="BI231" s="208" t="s">
        <v>63</v>
      </c>
      <c r="BJ231" s="208" t="s">
        <v>71</v>
      </c>
      <c r="BK231" s="208" t="s">
        <v>99</v>
      </c>
      <c r="BL231" s="218">
        <f t="shared" si="65"/>
        <v>10</v>
      </c>
      <c r="BM231" s="248"/>
      <c r="BN231" s="248"/>
      <c r="BO231" s="248"/>
      <c r="BP231" s="248"/>
      <c r="BQ231" s="248"/>
      <c r="BR231" s="248"/>
      <c r="BS231" s="248"/>
      <c r="BT231" s="248"/>
      <c r="BU231" s="248"/>
      <c r="BV231" s="248"/>
      <c r="BW231" s="248"/>
      <c r="BX231" s="248"/>
      <c r="BY231" s="248"/>
      <c r="BZ231" s="248"/>
      <c r="CA231" s="295"/>
      <c r="CB231" s="168"/>
      <c r="CC231" s="168"/>
      <c r="CD231" s="90"/>
      <c r="CE231" s="185"/>
      <c r="CF231" s="89"/>
      <c r="CG231" s="90"/>
      <c r="CH231" s="168"/>
      <c r="CI231" s="168"/>
      <c r="CJ231" s="168"/>
      <c r="CK231" s="168"/>
      <c r="CL231" s="89"/>
      <c r="CM231" s="179">
        <v>5</v>
      </c>
      <c r="CN231" s="177" t="s">
        <v>71</v>
      </c>
      <c r="CO231" s="177">
        <v>65</v>
      </c>
      <c r="CP231" s="177" t="s">
        <v>78</v>
      </c>
      <c r="CQ231" s="179">
        <v>20</v>
      </c>
      <c r="CR231" s="177" t="s">
        <v>71</v>
      </c>
      <c r="CS231" s="177">
        <v>83</v>
      </c>
      <c r="CT231" s="177" t="s">
        <v>78</v>
      </c>
      <c r="CU231" s="89">
        <f t="shared" si="77"/>
        <v>12.5</v>
      </c>
      <c r="CV231" s="199">
        <v>44112</v>
      </c>
      <c r="CW231" s="200">
        <v>0</v>
      </c>
      <c r="CX231" s="200" t="s">
        <v>769</v>
      </c>
      <c r="CY231" s="200">
        <v>77</v>
      </c>
      <c r="CZ231" s="199" t="s">
        <v>770</v>
      </c>
      <c r="DA231" s="201" t="s">
        <v>800</v>
      </c>
      <c r="DB231" s="199">
        <v>43959</v>
      </c>
      <c r="DC231" s="200">
        <v>0</v>
      </c>
      <c r="DD231" s="200" t="s">
        <v>769</v>
      </c>
      <c r="DE231" s="200">
        <v>67</v>
      </c>
      <c r="DF231" s="199" t="s">
        <v>770</v>
      </c>
      <c r="DG231" s="203" t="s">
        <v>780</v>
      </c>
      <c r="DH231" s="89">
        <f t="shared" si="67"/>
        <v>0</v>
      </c>
      <c r="DI231" s="93"/>
      <c r="DJ231" s="93"/>
      <c r="DK231" s="93"/>
      <c r="DL231" s="93"/>
      <c r="DM231" s="93"/>
      <c r="DN231" s="93"/>
      <c r="DO231" s="93"/>
      <c r="DP231" s="93"/>
      <c r="DQ231" s="93"/>
      <c r="DR231" s="93"/>
      <c r="DS231" s="89"/>
      <c r="DT231" s="180">
        <f t="shared" si="68"/>
        <v>9.5</v>
      </c>
    </row>
    <row r="232" spans="2:124" ht="15.75" customHeight="1" x14ac:dyDescent="0.35">
      <c r="B232">
        <v>854</v>
      </c>
      <c r="C232" s="165">
        <v>854</v>
      </c>
      <c r="D232" s="146" t="s">
        <v>571</v>
      </c>
      <c r="E232" s="190" t="s">
        <v>565</v>
      </c>
      <c r="F232" s="169" t="s">
        <v>572</v>
      </c>
      <c r="G232" s="90"/>
      <c r="H232" s="90"/>
      <c r="I232" s="89"/>
      <c r="J232" s="90"/>
      <c r="K232" s="174"/>
      <c r="L232" s="169"/>
      <c r="M232" s="90"/>
      <c r="N232" s="174"/>
      <c r="O232" s="169"/>
      <c r="P232" s="136"/>
      <c r="Q232" s="183"/>
      <c r="R232" s="176"/>
      <c r="S232" s="177"/>
      <c r="T232" s="183"/>
      <c r="U232" s="176"/>
      <c r="V232" s="177"/>
      <c r="W232" s="136"/>
      <c r="X232" s="89">
        <v>1</v>
      </c>
      <c r="Y232" s="89" t="s">
        <v>63</v>
      </c>
      <c r="Z232" s="89"/>
      <c r="AA232" s="89">
        <v>0</v>
      </c>
      <c r="AB232" s="89" t="s">
        <v>63</v>
      </c>
      <c r="AC232" s="89" t="s">
        <v>67</v>
      </c>
      <c r="AD232" s="136">
        <f t="shared" si="76"/>
        <v>0.5</v>
      </c>
      <c r="AE232" s="156">
        <v>5</v>
      </c>
      <c r="AF232" s="152" t="s">
        <v>63</v>
      </c>
      <c r="AG232" s="153"/>
      <c r="AH232" s="151">
        <v>15</v>
      </c>
      <c r="AI232" s="152" t="s">
        <v>83</v>
      </c>
      <c r="AJ232" s="152"/>
      <c r="AK232" s="178">
        <f t="shared" si="63"/>
        <v>10</v>
      </c>
      <c r="AL232" s="128"/>
      <c r="AM232" s="128"/>
      <c r="AN232" s="128"/>
      <c r="AO232" s="128"/>
      <c r="AP232" s="128"/>
      <c r="AQ232" s="128"/>
      <c r="AR232" s="128"/>
      <c r="AS232" s="90">
        <v>5</v>
      </c>
      <c r="AT232" s="90" t="s">
        <v>83</v>
      </c>
      <c r="AU232" s="90"/>
      <c r="AV232" s="90">
        <v>5</v>
      </c>
      <c r="AW232" s="90" t="s">
        <v>69</v>
      </c>
      <c r="AX232" s="90"/>
      <c r="AY232" s="136">
        <f>AVERAGE(AS233,AV232)</f>
        <v>7.5</v>
      </c>
      <c r="AZ232" s="207">
        <v>62</v>
      </c>
      <c r="BA232" s="208">
        <v>15</v>
      </c>
      <c r="BB232" s="208">
        <v>40</v>
      </c>
      <c r="BC232" s="208"/>
      <c r="BD232" s="208" t="s">
        <v>71</v>
      </c>
      <c r="BE232" s="208"/>
      <c r="BF232" s="207">
        <v>66</v>
      </c>
      <c r="BG232" s="208">
        <v>30</v>
      </c>
      <c r="BH232" s="208">
        <v>30</v>
      </c>
      <c r="BI232" s="208" t="s">
        <v>63</v>
      </c>
      <c r="BJ232" s="208" t="s">
        <v>71</v>
      </c>
      <c r="BK232" s="208" t="s">
        <v>99</v>
      </c>
      <c r="BL232" s="218">
        <f t="shared" si="65"/>
        <v>35</v>
      </c>
      <c r="BM232" s="248"/>
      <c r="BN232" s="248"/>
      <c r="BO232" s="248"/>
      <c r="BP232" s="248"/>
      <c r="BQ232" s="248"/>
      <c r="BR232" s="248"/>
      <c r="BS232" s="248"/>
      <c r="BT232" s="248"/>
      <c r="BU232" s="248"/>
      <c r="BV232" s="248"/>
      <c r="BW232" s="248"/>
      <c r="BX232" s="248"/>
      <c r="BY232" s="248"/>
      <c r="BZ232" s="248"/>
      <c r="CA232" s="295"/>
      <c r="CB232" s="168"/>
      <c r="CC232" s="168"/>
      <c r="CD232" s="90"/>
      <c r="CE232" s="185"/>
      <c r="CF232" s="89"/>
      <c r="CG232" s="90"/>
      <c r="CH232" s="168"/>
      <c r="CI232" s="168"/>
      <c r="CJ232" s="168"/>
      <c r="CK232" s="168"/>
      <c r="CL232" s="89"/>
      <c r="CM232" s="179">
        <v>20</v>
      </c>
      <c r="CN232" s="177" t="s">
        <v>71</v>
      </c>
      <c r="CO232" s="177">
        <v>84</v>
      </c>
      <c r="CP232" s="177"/>
      <c r="CQ232" s="179">
        <v>20</v>
      </c>
      <c r="CR232" s="177" t="s">
        <v>71</v>
      </c>
      <c r="CS232" s="177">
        <v>80</v>
      </c>
      <c r="CT232" s="177"/>
      <c r="CU232" s="89">
        <f t="shared" si="77"/>
        <v>20</v>
      </c>
      <c r="CV232" s="202" t="s">
        <v>131</v>
      </c>
      <c r="CW232" s="201" t="s">
        <v>131</v>
      </c>
      <c r="CX232" s="201" t="s">
        <v>131</v>
      </c>
      <c r="CY232" s="201" t="s">
        <v>131</v>
      </c>
      <c r="CZ232" s="202" t="s">
        <v>131</v>
      </c>
      <c r="DA232" s="201" t="s">
        <v>806</v>
      </c>
      <c r="DB232" s="199" t="s">
        <v>772</v>
      </c>
      <c r="DC232" s="200">
        <v>0</v>
      </c>
      <c r="DD232" s="200" t="s">
        <v>769</v>
      </c>
      <c r="DE232" s="200">
        <v>52</v>
      </c>
      <c r="DF232" s="199" t="s">
        <v>770</v>
      </c>
      <c r="DG232" s="203" t="s">
        <v>780</v>
      </c>
      <c r="DH232" s="89">
        <f t="shared" si="67"/>
        <v>0</v>
      </c>
      <c r="DI232" s="93"/>
      <c r="DJ232" s="93"/>
      <c r="DK232" s="93"/>
      <c r="DL232" s="93"/>
      <c r="DM232" s="93"/>
      <c r="DN232" s="93"/>
      <c r="DO232" s="93"/>
      <c r="DP232" s="93"/>
      <c r="DQ232" s="93"/>
      <c r="DR232" s="93"/>
      <c r="DS232" s="89"/>
      <c r="DT232" s="180">
        <f t="shared" si="68"/>
        <v>18.272727272727273</v>
      </c>
    </row>
    <row r="233" spans="2:124" ht="15.75" customHeight="1" x14ac:dyDescent="0.35">
      <c r="B233">
        <v>870</v>
      </c>
      <c r="C233" s="165">
        <v>870</v>
      </c>
      <c r="D233" s="146" t="s">
        <v>573</v>
      </c>
      <c r="E233" s="191" t="s">
        <v>574</v>
      </c>
      <c r="F233" s="169" t="s">
        <v>575</v>
      </c>
      <c r="G233" s="90"/>
      <c r="H233" s="90"/>
      <c r="I233" s="89"/>
      <c r="J233" s="90"/>
      <c r="K233" s="174"/>
      <c r="L233" s="169"/>
      <c r="M233" s="90"/>
      <c r="N233" s="174"/>
      <c r="O233" s="169"/>
      <c r="P233" s="136"/>
      <c r="Q233" s="183"/>
      <c r="R233" s="176"/>
      <c r="S233" s="177"/>
      <c r="T233" s="183"/>
      <c r="U233" s="176"/>
      <c r="V233" s="177"/>
      <c r="W233" s="136"/>
      <c r="X233" s="89">
        <v>65</v>
      </c>
      <c r="Y233" s="89" t="s">
        <v>95</v>
      </c>
      <c r="Z233" s="89"/>
      <c r="AA233" s="89">
        <v>75</v>
      </c>
      <c r="AB233" s="89" t="s">
        <v>95</v>
      </c>
      <c r="AC233" s="89"/>
      <c r="AD233" s="136">
        <f t="shared" si="76"/>
        <v>70</v>
      </c>
      <c r="AE233" s="93"/>
      <c r="AF233" s="93"/>
      <c r="AG233" s="93"/>
      <c r="AH233" s="93"/>
      <c r="AI233" s="93"/>
      <c r="AJ233" s="93"/>
      <c r="AK233" s="178"/>
      <c r="AL233" s="128"/>
      <c r="AM233" s="128"/>
      <c r="AN233" s="128"/>
      <c r="AO233" s="128"/>
      <c r="AP233" s="128"/>
      <c r="AQ233" s="128"/>
      <c r="AR233" s="128"/>
      <c r="AS233" s="90">
        <v>10</v>
      </c>
      <c r="AT233" s="90" t="s">
        <v>95</v>
      </c>
      <c r="AU233" s="90"/>
      <c r="AV233" s="90">
        <v>10</v>
      </c>
      <c r="AW233" s="90" t="s">
        <v>95</v>
      </c>
      <c r="AX233" s="90"/>
      <c r="AY233" s="136">
        <f>AVERAGE(AS322,AV233)</f>
        <v>13.984162895927602</v>
      </c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218"/>
      <c r="BM233" s="248"/>
      <c r="BN233" s="248"/>
      <c r="BO233" s="248"/>
      <c r="BP233" s="248"/>
      <c r="BQ233" s="248"/>
      <c r="BR233" s="248"/>
      <c r="BS233" s="248"/>
      <c r="BT233" s="248"/>
      <c r="BU233" s="248"/>
      <c r="BV233" s="248"/>
      <c r="BW233" s="248"/>
      <c r="BX233" s="248"/>
      <c r="BY233" s="248"/>
      <c r="BZ233" s="248"/>
      <c r="CA233" s="295"/>
      <c r="CB233" s="168"/>
      <c r="CC233" s="168"/>
      <c r="CD233" s="90"/>
      <c r="CE233" s="185"/>
      <c r="CF233" s="89"/>
      <c r="CG233" s="90"/>
      <c r="CH233" s="168"/>
      <c r="CI233" s="168"/>
      <c r="CJ233" s="168"/>
      <c r="CK233" s="168"/>
      <c r="CL233" s="89"/>
      <c r="CM233" s="179">
        <v>60</v>
      </c>
      <c r="CN233" s="177" t="s">
        <v>71</v>
      </c>
      <c r="CO233" s="177">
        <v>68</v>
      </c>
      <c r="CP233" s="177" t="s">
        <v>149</v>
      </c>
      <c r="CQ233" s="179">
        <v>40</v>
      </c>
      <c r="CR233" s="177" t="s">
        <v>71</v>
      </c>
      <c r="CS233" s="177">
        <v>44</v>
      </c>
      <c r="CT233" s="177" t="s">
        <v>135</v>
      </c>
      <c r="CU233" s="89">
        <f t="shared" si="77"/>
        <v>50</v>
      </c>
      <c r="CV233" s="93"/>
      <c r="CW233" s="93"/>
      <c r="CX233" s="93"/>
      <c r="CY233" s="93"/>
      <c r="CZ233" s="93"/>
      <c r="DA233" s="93"/>
      <c r="DB233" s="93"/>
      <c r="DC233" s="93"/>
      <c r="DD233" s="93"/>
      <c r="DE233" s="93"/>
      <c r="DF233" s="93"/>
      <c r="DG233" s="93"/>
      <c r="DH233" s="89"/>
      <c r="DI233" s="93"/>
      <c r="DJ233" s="93"/>
      <c r="DK233" s="93"/>
      <c r="DL233" s="93"/>
      <c r="DM233" s="93"/>
      <c r="DN233" s="93"/>
      <c r="DO233" s="93"/>
      <c r="DP233" s="93"/>
      <c r="DQ233" s="93"/>
      <c r="DR233" s="93"/>
      <c r="DS233" s="89"/>
      <c r="DT233" s="180">
        <f t="shared" si="68"/>
        <v>44</v>
      </c>
    </row>
    <row r="234" spans="2:124" ht="15.75" customHeight="1" x14ac:dyDescent="0.35">
      <c r="B234">
        <v>903</v>
      </c>
      <c r="C234" s="160">
        <v>903</v>
      </c>
      <c r="D234" s="145" t="s">
        <v>687</v>
      </c>
      <c r="E234" s="149" t="s">
        <v>73</v>
      </c>
      <c r="F234" s="131" t="s">
        <v>713</v>
      </c>
      <c r="G234" s="90"/>
      <c r="H234" s="90"/>
      <c r="I234" s="89"/>
      <c r="J234" s="90"/>
      <c r="K234" s="174"/>
      <c r="L234" s="169"/>
      <c r="M234" s="90"/>
      <c r="N234" s="174"/>
      <c r="O234" s="169"/>
      <c r="P234" s="136"/>
      <c r="Q234" s="183"/>
      <c r="R234" s="176"/>
      <c r="S234" s="177"/>
      <c r="T234" s="183"/>
      <c r="U234" s="176"/>
      <c r="V234" s="177"/>
      <c r="W234" s="136"/>
      <c r="X234" s="89"/>
      <c r="Y234" s="89"/>
      <c r="Z234" s="89"/>
      <c r="AA234" s="89"/>
      <c r="AB234" s="89"/>
      <c r="AC234" s="89"/>
      <c r="AD234" s="136"/>
      <c r="AE234" s="151">
        <v>20</v>
      </c>
      <c r="AF234" s="152" t="s">
        <v>68</v>
      </c>
      <c r="AG234" s="153"/>
      <c r="AH234" s="151">
        <v>40</v>
      </c>
      <c r="AI234" s="152" t="s">
        <v>95</v>
      </c>
      <c r="AJ234" s="152"/>
      <c r="AK234" s="178">
        <f t="shared" si="63"/>
        <v>30</v>
      </c>
      <c r="AL234" s="239">
        <v>30</v>
      </c>
      <c r="AM234" s="239" t="s">
        <v>83</v>
      </c>
      <c r="AN234" s="239"/>
      <c r="AO234" s="239">
        <v>35</v>
      </c>
      <c r="AP234" s="239" t="s">
        <v>83</v>
      </c>
      <c r="AQ234" s="239"/>
      <c r="AR234" s="128">
        <f t="shared" si="64"/>
        <v>32.5</v>
      </c>
      <c r="AS234" s="90"/>
      <c r="AT234" s="90"/>
      <c r="AU234" s="90"/>
      <c r="AV234" s="90"/>
      <c r="AW234" s="90"/>
      <c r="AX234" s="90"/>
      <c r="AY234" s="136"/>
      <c r="AZ234" s="207">
        <v>59</v>
      </c>
      <c r="BA234" s="208">
        <v>30</v>
      </c>
      <c r="BB234" s="208">
        <v>70</v>
      </c>
      <c r="BC234" s="208"/>
      <c r="BD234" s="208" t="s">
        <v>106</v>
      </c>
      <c r="BE234" s="208"/>
      <c r="BF234" s="207">
        <v>61</v>
      </c>
      <c r="BG234" s="208">
        <v>35</v>
      </c>
      <c r="BH234" s="208">
        <v>50</v>
      </c>
      <c r="BI234" s="208" t="s">
        <v>69</v>
      </c>
      <c r="BJ234" s="208" t="s">
        <v>106</v>
      </c>
      <c r="BK234" s="208"/>
      <c r="BL234" s="218">
        <f t="shared" si="65"/>
        <v>60</v>
      </c>
      <c r="BM234" s="242">
        <v>55</v>
      </c>
      <c r="BN234" s="242">
        <v>40</v>
      </c>
      <c r="BO234" s="242" t="s">
        <v>68</v>
      </c>
      <c r="BP234" s="242" t="s">
        <v>106</v>
      </c>
      <c r="BQ234" s="242" t="s">
        <v>66</v>
      </c>
      <c r="BR234" s="242">
        <v>61</v>
      </c>
      <c r="BS234" s="242"/>
      <c r="BT234" s="242">
        <v>51</v>
      </c>
      <c r="BU234" s="242">
        <v>0</v>
      </c>
      <c r="BV234" s="242"/>
      <c r="BW234" s="242" t="s">
        <v>106</v>
      </c>
      <c r="BX234" s="242">
        <v>79</v>
      </c>
      <c r="BY234" s="242">
        <v>62</v>
      </c>
      <c r="BZ234" s="242"/>
      <c r="CA234" s="295">
        <f t="shared" si="66"/>
        <v>20</v>
      </c>
      <c r="CB234" s="168"/>
      <c r="CC234" s="168"/>
      <c r="CD234" s="90"/>
      <c r="CE234" s="185"/>
      <c r="CF234" s="89"/>
      <c r="CG234" s="90"/>
      <c r="CH234" s="168"/>
      <c r="CI234" s="168"/>
      <c r="CJ234" s="168"/>
      <c r="CK234" s="168"/>
      <c r="CL234" s="89"/>
      <c r="CM234" s="179"/>
      <c r="CN234" s="177"/>
      <c r="CO234" s="177"/>
      <c r="CP234" s="177"/>
      <c r="CQ234" s="179"/>
      <c r="CR234" s="177"/>
      <c r="CS234" s="177"/>
      <c r="CT234" s="177"/>
      <c r="CU234" s="89"/>
      <c r="CV234" s="199" t="s">
        <v>778</v>
      </c>
      <c r="CW234" s="200">
        <v>0</v>
      </c>
      <c r="CX234" s="200" t="s">
        <v>67</v>
      </c>
      <c r="CY234" s="200">
        <v>38</v>
      </c>
      <c r="CZ234" s="199" t="s">
        <v>770</v>
      </c>
      <c r="DA234" s="201"/>
      <c r="DB234" s="199" t="s">
        <v>778</v>
      </c>
      <c r="DC234" s="200">
        <v>5</v>
      </c>
      <c r="DD234" s="200" t="s">
        <v>67</v>
      </c>
      <c r="DE234" s="200">
        <v>43</v>
      </c>
      <c r="DF234" s="199" t="s">
        <v>770</v>
      </c>
      <c r="DG234" s="203"/>
      <c r="DH234" s="89">
        <f t="shared" si="67"/>
        <v>2.5</v>
      </c>
      <c r="DI234" s="241">
        <v>44405</v>
      </c>
      <c r="DJ234" s="242">
        <v>50</v>
      </c>
      <c r="DK234" s="242" t="s">
        <v>67</v>
      </c>
      <c r="DL234" s="242">
        <v>66</v>
      </c>
      <c r="DM234" s="243"/>
      <c r="DN234" s="241">
        <v>44403</v>
      </c>
      <c r="DO234" s="242">
        <v>20</v>
      </c>
      <c r="DP234" s="242" t="s">
        <v>67</v>
      </c>
      <c r="DQ234" s="242">
        <v>66</v>
      </c>
      <c r="DR234" s="128"/>
      <c r="DS234" s="89">
        <f t="shared" si="75"/>
        <v>35</v>
      </c>
      <c r="DT234" s="180">
        <f t="shared" si="68"/>
        <v>30</v>
      </c>
    </row>
    <row r="235" spans="2:124" ht="15.75" customHeight="1" x14ac:dyDescent="0.35">
      <c r="B235">
        <v>904</v>
      </c>
      <c r="C235" s="160">
        <v>904</v>
      </c>
      <c r="D235" s="145" t="s">
        <v>688</v>
      </c>
      <c r="E235" s="149" t="s">
        <v>73</v>
      </c>
      <c r="F235" s="131" t="s">
        <v>713</v>
      </c>
      <c r="G235" s="90"/>
      <c r="H235" s="90"/>
      <c r="I235" s="89"/>
      <c r="J235" s="90"/>
      <c r="K235" s="174"/>
      <c r="L235" s="169"/>
      <c r="M235" s="90"/>
      <c r="N235" s="174"/>
      <c r="O235" s="169"/>
      <c r="P235" s="136"/>
      <c r="Q235" s="183"/>
      <c r="R235" s="176"/>
      <c r="S235" s="177"/>
      <c r="T235" s="183"/>
      <c r="U235" s="176"/>
      <c r="V235" s="177"/>
      <c r="W235" s="136"/>
      <c r="X235" s="89"/>
      <c r="Y235" s="89"/>
      <c r="Z235" s="89"/>
      <c r="AA235" s="89"/>
      <c r="AB235" s="89"/>
      <c r="AC235" s="89"/>
      <c r="AD235" s="136"/>
      <c r="AE235" s="151">
        <v>35</v>
      </c>
      <c r="AF235" s="152" t="s">
        <v>68</v>
      </c>
      <c r="AG235" s="153"/>
      <c r="AH235" s="151">
        <v>50</v>
      </c>
      <c r="AI235" s="152" t="s">
        <v>95</v>
      </c>
      <c r="AJ235" s="152"/>
      <c r="AK235" s="178">
        <f t="shared" si="63"/>
        <v>42.5</v>
      </c>
      <c r="AL235" s="239">
        <v>65</v>
      </c>
      <c r="AM235" s="239" t="s">
        <v>95</v>
      </c>
      <c r="AN235" s="239"/>
      <c r="AO235" s="239">
        <v>45</v>
      </c>
      <c r="AP235" s="239" t="s">
        <v>68</v>
      </c>
      <c r="AQ235" s="239" t="s">
        <v>835</v>
      </c>
      <c r="AR235" s="128">
        <f t="shared" si="64"/>
        <v>55</v>
      </c>
      <c r="AS235" s="90"/>
      <c r="AT235" s="90"/>
      <c r="AU235" s="90"/>
      <c r="AV235" s="90"/>
      <c r="AW235" s="90"/>
      <c r="AX235" s="90"/>
      <c r="AY235" s="136"/>
      <c r="AZ235" s="207">
        <v>52</v>
      </c>
      <c r="BA235" s="208">
        <v>10</v>
      </c>
      <c r="BB235" s="208">
        <v>30</v>
      </c>
      <c r="BC235" s="208"/>
      <c r="BD235" s="208" t="s">
        <v>71</v>
      </c>
      <c r="BE235" s="208"/>
      <c r="BF235" s="207">
        <v>52</v>
      </c>
      <c r="BG235" s="208">
        <v>25</v>
      </c>
      <c r="BH235" s="208">
        <v>35</v>
      </c>
      <c r="BI235" s="208"/>
      <c r="BJ235" s="208" t="s">
        <v>71</v>
      </c>
      <c r="BK235" s="208"/>
      <c r="BL235" s="218">
        <f t="shared" si="65"/>
        <v>32.5</v>
      </c>
      <c r="BM235" s="242">
        <v>49</v>
      </c>
      <c r="BN235" s="242">
        <v>0</v>
      </c>
      <c r="BO235" s="242"/>
      <c r="BP235" s="242" t="s">
        <v>71</v>
      </c>
      <c r="BQ235" s="242">
        <v>77</v>
      </c>
      <c r="BR235" s="242">
        <v>54</v>
      </c>
      <c r="BS235" s="242"/>
      <c r="BT235" s="242">
        <v>48</v>
      </c>
      <c r="BU235" s="242">
        <v>40</v>
      </c>
      <c r="BV235" s="242" t="s">
        <v>68</v>
      </c>
      <c r="BW235" s="242" t="s">
        <v>106</v>
      </c>
      <c r="BX235" s="242">
        <v>77</v>
      </c>
      <c r="BY235" s="242">
        <v>59</v>
      </c>
      <c r="BZ235" s="242"/>
      <c r="CA235" s="295">
        <f t="shared" si="66"/>
        <v>20</v>
      </c>
      <c r="CB235" s="168"/>
      <c r="CC235" s="168"/>
      <c r="CD235" s="90"/>
      <c r="CE235" s="185"/>
      <c r="CF235" s="89"/>
      <c r="CG235" s="90"/>
      <c r="CH235" s="168"/>
      <c r="CI235" s="168"/>
      <c r="CJ235" s="168"/>
      <c r="CK235" s="168"/>
      <c r="CL235" s="89"/>
      <c r="CM235" s="179"/>
      <c r="CN235" s="177"/>
      <c r="CO235" s="177"/>
      <c r="CP235" s="177"/>
      <c r="CQ235" s="179"/>
      <c r="CR235" s="177"/>
      <c r="CS235" s="177"/>
      <c r="CT235" s="177"/>
      <c r="CU235" s="89"/>
      <c r="CV235" s="199" t="s">
        <v>794</v>
      </c>
      <c r="CW235" s="200">
        <v>0</v>
      </c>
      <c r="CX235" s="200" t="s">
        <v>769</v>
      </c>
      <c r="CY235" s="200">
        <v>45</v>
      </c>
      <c r="CZ235" s="199">
        <v>43930</v>
      </c>
      <c r="DA235" s="201"/>
      <c r="DB235" s="199" t="s">
        <v>788</v>
      </c>
      <c r="DC235" s="200">
        <v>0</v>
      </c>
      <c r="DD235" s="200" t="s">
        <v>769</v>
      </c>
      <c r="DE235" s="200">
        <v>37</v>
      </c>
      <c r="DF235" s="199" t="s">
        <v>770</v>
      </c>
      <c r="DG235" s="203"/>
      <c r="DH235" s="89">
        <f t="shared" si="67"/>
        <v>0</v>
      </c>
      <c r="DI235" s="241">
        <v>44396</v>
      </c>
      <c r="DJ235" s="242">
        <v>5</v>
      </c>
      <c r="DK235" s="242" t="s">
        <v>769</v>
      </c>
      <c r="DL235" s="242">
        <v>62</v>
      </c>
      <c r="DM235" s="243"/>
      <c r="DN235" s="241">
        <v>44396</v>
      </c>
      <c r="DO235" s="242">
        <v>5</v>
      </c>
      <c r="DP235" s="242" t="s">
        <v>769</v>
      </c>
      <c r="DQ235" s="242">
        <v>61</v>
      </c>
      <c r="DR235" s="128"/>
      <c r="DS235" s="89">
        <f t="shared" si="75"/>
        <v>5</v>
      </c>
      <c r="DT235" s="180">
        <f t="shared" si="68"/>
        <v>25.833333333333332</v>
      </c>
    </row>
    <row r="236" spans="2:124" ht="15.75" customHeight="1" x14ac:dyDescent="0.35">
      <c r="B236">
        <v>905</v>
      </c>
      <c r="C236" s="160">
        <v>905</v>
      </c>
      <c r="D236" s="145" t="s">
        <v>689</v>
      </c>
      <c r="E236" s="149" t="s">
        <v>73</v>
      </c>
      <c r="F236" s="131" t="s">
        <v>713</v>
      </c>
      <c r="G236" s="90"/>
      <c r="H236" s="90"/>
      <c r="I236" s="89"/>
      <c r="J236" s="90"/>
      <c r="K236" s="174"/>
      <c r="L236" s="169"/>
      <c r="M236" s="90"/>
      <c r="N236" s="174"/>
      <c r="O236" s="169"/>
      <c r="P236" s="136"/>
      <c r="Q236" s="183"/>
      <c r="R236" s="176"/>
      <c r="S236" s="177"/>
      <c r="T236" s="183"/>
      <c r="U236" s="176"/>
      <c r="V236" s="177"/>
      <c r="W236" s="136"/>
      <c r="X236" s="89"/>
      <c r="Y236" s="89"/>
      <c r="Z236" s="89"/>
      <c r="AA236" s="89"/>
      <c r="AB236" s="89"/>
      <c r="AC236" s="89"/>
      <c r="AD236" s="136"/>
      <c r="AE236" s="151">
        <v>55</v>
      </c>
      <c r="AF236" s="152" t="s">
        <v>95</v>
      </c>
      <c r="AG236" s="153"/>
      <c r="AH236" s="151">
        <v>40</v>
      </c>
      <c r="AI236" s="154" t="s">
        <v>68</v>
      </c>
      <c r="AJ236" s="154"/>
      <c r="AK236" s="178">
        <f t="shared" si="63"/>
        <v>47.5</v>
      </c>
      <c r="AL236" s="239">
        <v>35</v>
      </c>
      <c r="AM236" s="239" t="s">
        <v>68</v>
      </c>
      <c r="AN236" s="239"/>
      <c r="AO236" s="239">
        <v>55</v>
      </c>
      <c r="AP236" s="239" t="s">
        <v>65</v>
      </c>
      <c r="AQ236" s="239"/>
      <c r="AR236" s="128">
        <f t="shared" si="64"/>
        <v>45</v>
      </c>
      <c r="AS236" s="90"/>
      <c r="AT236" s="90"/>
      <c r="AU236" s="90"/>
      <c r="AV236" s="90"/>
      <c r="AW236" s="90"/>
      <c r="AX236" s="90"/>
      <c r="AY236" s="136"/>
      <c r="AZ236" s="207">
        <v>52</v>
      </c>
      <c r="BA236" s="208">
        <v>50</v>
      </c>
      <c r="BB236" s="208">
        <v>50</v>
      </c>
      <c r="BC236" s="208"/>
      <c r="BD236" s="208" t="s">
        <v>71</v>
      </c>
      <c r="BE236" s="208"/>
      <c r="BF236" s="207">
        <v>53</v>
      </c>
      <c r="BG236" s="208">
        <v>15</v>
      </c>
      <c r="BH236" s="208">
        <v>30</v>
      </c>
      <c r="BI236" s="208"/>
      <c r="BJ236" s="208" t="s">
        <v>106</v>
      </c>
      <c r="BK236" s="208"/>
      <c r="BL236" s="218">
        <f t="shared" si="65"/>
        <v>40</v>
      </c>
      <c r="BM236" s="242">
        <v>49</v>
      </c>
      <c r="BN236" s="242">
        <v>60</v>
      </c>
      <c r="BO236" s="242" t="s">
        <v>95</v>
      </c>
      <c r="BP236" s="242" t="s">
        <v>106</v>
      </c>
      <c r="BQ236" s="242">
        <v>80</v>
      </c>
      <c r="BR236" s="242">
        <v>55</v>
      </c>
      <c r="BS236" s="242"/>
      <c r="BT236" s="242">
        <v>47</v>
      </c>
      <c r="BU236" s="242">
        <v>5</v>
      </c>
      <c r="BV236" s="242" t="s">
        <v>68</v>
      </c>
      <c r="BW236" s="242" t="s">
        <v>71</v>
      </c>
      <c r="BX236" s="242">
        <v>76</v>
      </c>
      <c r="BY236" s="242">
        <v>55</v>
      </c>
      <c r="BZ236" s="242"/>
      <c r="CA236" s="295">
        <f t="shared" si="66"/>
        <v>32.5</v>
      </c>
      <c r="CB236" s="168"/>
      <c r="CC236" s="168"/>
      <c r="CD236" s="90"/>
      <c r="CE236" s="185"/>
      <c r="CF236" s="89"/>
      <c r="CG236" s="90"/>
      <c r="CH236" s="168"/>
      <c r="CI236" s="168"/>
      <c r="CJ236" s="168"/>
      <c r="CK236" s="168"/>
      <c r="CL236" s="89"/>
      <c r="CM236" s="179"/>
      <c r="CN236" s="177"/>
      <c r="CO236" s="177"/>
      <c r="CP236" s="177"/>
      <c r="CQ236" s="179"/>
      <c r="CR236" s="177"/>
      <c r="CS236" s="177"/>
      <c r="CT236" s="177"/>
      <c r="CU236" s="89"/>
      <c r="CV236" s="199" t="s">
        <v>788</v>
      </c>
      <c r="CW236" s="200">
        <v>0</v>
      </c>
      <c r="CX236" s="200" t="s">
        <v>67</v>
      </c>
      <c r="CY236" s="200">
        <v>34</v>
      </c>
      <c r="CZ236" s="199" t="s">
        <v>770</v>
      </c>
      <c r="DA236" s="201"/>
      <c r="DB236" s="199" t="s">
        <v>788</v>
      </c>
      <c r="DC236" s="200">
        <v>0</v>
      </c>
      <c r="DD236" s="200" t="s">
        <v>67</v>
      </c>
      <c r="DE236" s="200">
        <v>32</v>
      </c>
      <c r="DF236" s="199">
        <v>43930</v>
      </c>
      <c r="DG236" s="203"/>
      <c r="DH236" s="89">
        <f t="shared" si="67"/>
        <v>0</v>
      </c>
      <c r="DI236" s="241">
        <v>44398</v>
      </c>
      <c r="DJ236" s="242">
        <v>10</v>
      </c>
      <c r="DK236" s="242" t="s">
        <v>67</v>
      </c>
      <c r="DL236" s="242">
        <v>70</v>
      </c>
      <c r="DM236" s="243" t="s">
        <v>841</v>
      </c>
      <c r="DN236" s="241">
        <v>44398</v>
      </c>
      <c r="DO236" s="242">
        <v>5</v>
      </c>
      <c r="DP236" s="242" t="s">
        <v>67</v>
      </c>
      <c r="DQ236" s="242">
        <v>72</v>
      </c>
      <c r="DR236" s="128" t="s">
        <v>841</v>
      </c>
      <c r="DS236" s="89">
        <f t="shared" si="75"/>
        <v>7.5</v>
      </c>
      <c r="DT236" s="180">
        <f t="shared" si="68"/>
        <v>28.75</v>
      </c>
    </row>
    <row r="237" spans="2:124" ht="15.75" customHeight="1" x14ac:dyDescent="0.35">
      <c r="B237">
        <v>906</v>
      </c>
      <c r="C237" s="160">
        <v>906</v>
      </c>
      <c r="D237" s="145" t="s">
        <v>691</v>
      </c>
      <c r="E237" s="149" t="s">
        <v>73</v>
      </c>
      <c r="F237" s="131" t="s">
        <v>713</v>
      </c>
      <c r="G237" s="90"/>
      <c r="H237" s="90"/>
      <c r="I237" s="89"/>
      <c r="J237" s="90"/>
      <c r="K237" s="174"/>
      <c r="L237" s="169"/>
      <c r="M237" s="90"/>
      <c r="N237" s="174"/>
      <c r="O237" s="169"/>
      <c r="P237" s="136"/>
      <c r="Q237" s="183"/>
      <c r="R237" s="176"/>
      <c r="S237" s="177"/>
      <c r="T237" s="183"/>
      <c r="U237" s="176"/>
      <c r="V237" s="177"/>
      <c r="W237" s="136"/>
      <c r="X237" s="89"/>
      <c r="Y237" s="89"/>
      <c r="Z237" s="89"/>
      <c r="AA237" s="89"/>
      <c r="AB237" s="89"/>
      <c r="AC237" s="89"/>
      <c r="AD237" s="136"/>
      <c r="AE237" s="151"/>
      <c r="AF237" s="152" t="s">
        <v>664</v>
      </c>
      <c r="AG237" s="153" t="s">
        <v>749</v>
      </c>
      <c r="AH237" s="151"/>
      <c r="AI237" s="154"/>
      <c r="AJ237" s="154"/>
      <c r="AK237" s="178"/>
      <c r="AL237" s="239">
        <v>20</v>
      </c>
      <c r="AM237" s="239" t="s">
        <v>83</v>
      </c>
      <c r="AN237" s="239"/>
      <c r="AO237" s="239">
        <v>40</v>
      </c>
      <c r="AP237" s="239" t="s">
        <v>83</v>
      </c>
      <c r="AQ237" s="239"/>
      <c r="AR237" s="128">
        <f t="shared" si="64"/>
        <v>30</v>
      </c>
      <c r="AS237" s="90"/>
      <c r="AT237" s="90"/>
      <c r="AU237" s="90"/>
      <c r="AV237" s="90"/>
      <c r="AW237" s="90"/>
      <c r="AX237" s="90"/>
      <c r="AY237" s="136"/>
      <c r="AZ237" s="207">
        <v>63</v>
      </c>
      <c r="BA237" s="208">
        <v>20</v>
      </c>
      <c r="BB237" s="208">
        <v>50</v>
      </c>
      <c r="BC237" s="208"/>
      <c r="BD237" s="208" t="s">
        <v>106</v>
      </c>
      <c r="BE237" s="208" t="s">
        <v>811</v>
      </c>
      <c r="BF237" s="207">
        <v>65</v>
      </c>
      <c r="BG237" s="208">
        <v>70</v>
      </c>
      <c r="BH237" s="208">
        <v>70</v>
      </c>
      <c r="BI237" s="208"/>
      <c r="BJ237" s="208" t="s">
        <v>106</v>
      </c>
      <c r="BK237" s="208" t="s">
        <v>811</v>
      </c>
      <c r="BL237" s="218">
        <f t="shared" si="65"/>
        <v>60</v>
      </c>
      <c r="BM237" s="242" t="s">
        <v>945</v>
      </c>
      <c r="BN237" s="242">
        <v>10</v>
      </c>
      <c r="BO237" s="242" t="s">
        <v>68</v>
      </c>
      <c r="BP237" s="242" t="s">
        <v>106</v>
      </c>
      <c r="BQ237" s="242" t="s">
        <v>458</v>
      </c>
      <c r="BR237" s="242">
        <v>81</v>
      </c>
      <c r="BS237" s="242" t="s">
        <v>954</v>
      </c>
      <c r="BT237" s="242">
        <v>49</v>
      </c>
      <c r="BU237" s="242">
        <v>15</v>
      </c>
      <c r="BV237" s="242" t="s">
        <v>68</v>
      </c>
      <c r="BW237" s="242" t="s">
        <v>106</v>
      </c>
      <c r="BX237" s="242">
        <v>76</v>
      </c>
      <c r="BY237" s="242">
        <v>62</v>
      </c>
      <c r="BZ237" s="242"/>
      <c r="CA237" s="295">
        <f t="shared" si="66"/>
        <v>12.5</v>
      </c>
      <c r="CB237" s="168"/>
      <c r="CC237" s="168"/>
      <c r="CD237" s="90"/>
      <c r="CE237" s="185"/>
      <c r="CF237" s="89"/>
      <c r="CG237" s="90"/>
      <c r="CH237" s="168"/>
      <c r="CI237" s="168"/>
      <c r="CJ237" s="168"/>
      <c r="CK237" s="168"/>
      <c r="CL237" s="89"/>
      <c r="CM237" s="179"/>
      <c r="CN237" s="177"/>
      <c r="CO237" s="177"/>
      <c r="CP237" s="177"/>
      <c r="CQ237" s="179"/>
      <c r="CR237" s="177"/>
      <c r="CS237" s="177"/>
      <c r="CT237" s="177"/>
      <c r="CU237" s="89"/>
      <c r="CV237" s="199" t="s">
        <v>792</v>
      </c>
      <c r="CW237" s="200">
        <v>20</v>
      </c>
      <c r="CX237" s="200" t="s">
        <v>67</v>
      </c>
      <c r="CY237" s="200">
        <v>80</v>
      </c>
      <c r="CZ237" s="199" t="s">
        <v>770</v>
      </c>
      <c r="DA237" s="201"/>
      <c r="DB237" s="199">
        <v>43959</v>
      </c>
      <c r="DC237" s="200">
        <v>5</v>
      </c>
      <c r="DD237" s="200" t="s">
        <v>67</v>
      </c>
      <c r="DE237" s="200">
        <v>52</v>
      </c>
      <c r="DF237" s="199" t="s">
        <v>770</v>
      </c>
      <c r="DG237" s="203"/>
      <c r="DH237" s="89">
        <f t="shared" si="67"/>
        <v>12.5</v>
      </c>
      <c r="DI237" s="241">
        <v>44434</v>
      </c>
      <c r="DJ237" s="242">
        <v>5</v>
      </c>
      <c r="DK237" s="242" t="s">
        <v>67</v>
      </c>
      <c r="DL237" s="242">
        <v>77</v>
      </c>
      <c r="DM237" s="243" t="s">
        <v>856</v>
      </c>
      <c r="DN237" s="241">
        <v>44434</v>
      </c>
      <c r="DO237" s="242">
        <v>20</v>
      </c>
      <c r="DP237" s="242" t="s">
        <v>67</v>
      </c>
      <c r="DQ237" s="242">
        <v>74</v>
      </c>
      <c r="DR237" s="245" t="s">
        <v>857</v>
      </c>
      <c r="DS237" s="89">
        <f t="shared" si="75"/>
        <v>12.5</v>
      </c>
      <c r="DT237" s="180">
        <f t="shared" si="68"/>
        <v>25.5</v>
      </c>
    </row>
    <row r="238" spans="2:124" ht="15.75" customHeight="1" x14ac:dyDescent="0.35">
      <c r="B238">
        <v>910</v>
      </c>
      <c r="C238" s="160">
        <v>910</v>
      </c>
      <c r="D238" s="145" t="s">
        <v>698</v>
      </c>
      <c r="E238" s="149" t="s">
        <v>56</v>
      </c>
      <c r="F238" s="131" t="s">
        <v>714</v>
      </c>
      <c r="G238" s="90"/>
      <c r="H238" s="90"/>
      <c r="I238" s="89"/>
      <c r="J238" s="90"/>
      <c r="K238" s="174"/>
      <c r="L238" s="169"/>
      <c r="M238" s="90"/>
      <c r="N238" s="174"/>
      <c r="O238" s="169"/>
      <c r="P238" s="136"/>
      <c r="Q238" s="183"/>
      <c r="R238" s="176"/>
      <c r="S238" s="177"/>
      <c r="T238" s="183"/>
      <c r="U238" s="176"/>
      <c r="V238" s="177"/>
      <c r="W238" s="136"/>
      <c r="X238" s="89"/>
      <c r="Y238" s="89"/>
      <c r="Z238" s="89"/>
      <c r="AA238" s="89"/>
      <c r="AB238" s="89"/>
      <c r="AC238" s="89"/>
      <c r="AD238" s="136"/>
      <c r="AE238" s="151">
        <v>30</v>
      </c>
      <c r="AF238" s="152" t="s">
        <v>68</v>
      </c>
      <c r="AG238" s="153"/>
      <c r="AH238" s="151">
        <v>20</v>
      </c>
      <c r="AI238" s="154" t="s">
        <v>83</v>
      </c>
      <c r="AJ238" s="154"/>
      <c r="AK238" s="178">
        <f t="shared" si="63"/>
        <v>25</v>
      </c>
      <c r="AL238" s="239">
        <v>15</v>
      </c>
      <c r="AM238" s="239" t="s">
        <v>83</v>
      </c>
      <c r="AN238" s="239" t="s">
        <v>835</v>
      </c>
      <c r="AO238" s="239">
        <v>25</v>
      </c>
      <c r="AP238" s="239" t="s">
        <v>83</v>
      </c>
      <c r="AQ238" s="239" t="s">
        <v>835</v>
      </c>
      <c r="AR238" s="128">
        <f t="shared" si="64"/>
        <v>20</v>
      </c>
      <c r="AS238" s="90"/>
      <c r="AT238" s="90"/>
      <c r="AU238" s="90"/>
      <c r="AV238" s="90"/>
      <c r="AW238" s="90"/>
      <c r="AX238" s="90"/>
      <c r="AY238" s="136"/>
      <c r="AZ238" s="207">
        <v>50</v>
      </c>
      <c r="BA238" s="208">
        <v>50</v>
      </c>
      <c r="BB238" s="208">
        <v>60</v>
      </c>
      <c r="BC238" s="208"/>
      <c r="BD238" s="208" t="s">
        <v>71</v>
      </c>
      <c r="BE238" s="208"/>
      <c r="BF238" s="207">
        <v>51</v>
      </c>
      <c r="BG238" s="208">
        <v>80</v>
      </c>
      <c r="BH238" s="208">
        <v>80</v>
      </c>
      <c r="BI238" s="208"/>
      <c r="BJ238" s="208" t="s">
        <v>71</v>
      </c>
      <c r="BK238" s="208"/>
      <c r="BL238" s="218">
        <f t="shared" si="65"/>
        <v>70</v>
      </c>
      <c r="BM238" s="242">
        <v>49</v>
      </c>
      <c r="BN238" s="242">
        <v>40</v>
      </c>
      <c r="BO238" s="242" t="s">
        <v>95</v>
      </c>
      <c r="BP238" s="242" t="s">
        <v>71</v>
      </c>
      <c r="BQ238" s="242">
        <v>80</v>
      </c>
      <c r="BR238" s="242">
        <v>45</v>
      </c>
      <c r="BS238" s="242"/>
      <c r="BT238" s="242">
        <v>54</v>
      </c>
      <c r="BU238" s="242">
        <v>0</v>
      </c>
      <c r="BV238" s="242"/>
      <c r="BW238" s="242" t="s">
        <v>71</v>
      </c>
      <c r="BX238" s="242">
        <v>86</v>
      </c>
      <c r="BY238" s="242">
        <v>73</v>
      </c>
      <c r="BZ238" s="242"/>
      <c r="CA238" s="295">
        <f t="shared" si="66"/>
        <v>20</v>
      </c>
      <c r="CB238" s="168"/>
      <c r="CC238" s="168"/>
      <c r="CD238" s="90"/>
      <c r="CE238" s="185"/>
      <c r="CF238" s="89"/>
      <c r="CG238" s="90"/>
      <c r="CH238" s="168"/>
      <c r="CI238" s="168"/>
      <c r="CJ238" s="168"/>
      <c r="CK238" s="168"/>
      <c r="CL238" s="89"/>
      <c r="CM238" s="179"/>
      <c r="CN238" s="177"/>
      <c r="CO238" s="177"/>
      <c r="CP238" s="177"/>
      <c r="CQ238" s="179"/>
      <c r="CR238" s="177"/>
      <c r="CS238" s="177"/>
      <c r="CT238" s="177"/>
      <c r="CU238" s="89"/>
      <c r="CV238" s="202" t="s">
        <v>131</v>
      </c>
      <c r="CW238" s="200" t="s">
        <v>131</v>
      </c>
      <c r="CX238" s="200" t="s">
        <v>131</v>
      </c>
      <c r="CY238" s="200" t="s">
        <v>131</v>
      </c>
      <c r="CZ238" s="202" t="s">
        <v>131</v>
      </c>
      <c r="DA238" s="201" t="s">
        <v>779</v>
      </c>
      <c r="DB238" s="199" t="s">
        <v>788</v>
      </c>
      <c r="DC238" s="200" t="s">
        <v>131</v>
      </c>
      <c r="DD238" s="200" t="s">
        <v>769</v>
      </c>
      <c r="DE238" s="200">
        <v>24</v>
      </c>
      <c r="DF238" s="199" t="s">
        <v>783</v>
      </c>
      <c r="DG238" s="201" t="s">
        <v>779</v>
      </c>
      <c r="DH238" s="89"/>
      <c r="DI238" s="241">
        <v>44400</v>
      </c>
      <c r="DJ238" s="242">
        <v>30</v>
      </c>
      <c r="DK238" s="242" t="s">
        <v>769</v>
      </c>
      <c r="DL238" s="242">
        <v>35</v>
      </c>
      <c r="DM238" s="243"/>
      <c r="DN238" s="241">
        <v>44398</v>
      </c>
      <c r="DO238" s="242">
        <v>50</v>
      </c>
      <c r="DP238" s="242" t="s">
        <v>769</v>
      </c>
      <c r="DQ238" s="242">
        <v>40</v>
      </c>
      <c r="DR238" s="128" t="s">
        <v>841</v>
      </c>
      <c r="DS238" s="89">
        <f t="shared" si="75"/>
        <v>40</v>
      </c>
      <c r="DT238" s="180">
        <f t="shared" si="68"/>
        <v>35</v>
      </c>
    </row>
    <row r="239" spans="2:124" ht="15.75" customHeight="1" x14ac:dyDescent="0.35">
      <c r="B239">
        <v>911</v>
      </c>
      <c r="C239" s="253">
        <v>911</v>
      </c>
      <c r="D239" s="250" t="s">
        <v>871</v>
      </c>
      <c r="E239" s="251" t="s">
        <v>73</v>
      </c>
      <c r="F239" s="252" t="s">
        <v>872</v>
      </c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  <c r="AH239" s="93"/>
      <c r="AI239" s="93"/>
      <c r="AJ239" s="93"/>
      <c r="AK239" s="93"/>
      <c r="AL239" s="239">
        <v>15</v>
      </c>
      <c r="AM239" s="239" t="s">
        <v>83</v>
      </c>
      <c r="AN239" s="239"/>
      <c r="AO239" s="239">
        <v>20</v>
      </c>
      <c r="AP239" s="239" t="s">
        <v>83</v>
      </c>
      <c r="AQ239" s="239"/>
      <c r="AR239" s="128">
        <f t="shared" si="64"/>
        <v>17.5</v>
      </c>
      <c r="AS239" s="93"/>
      <c r="AT239" s="93"/>
      <c r="AU239" s="93"/>
      <c r="AV239" s="93"/>
      <c r="AW239" s="93"/>
      <c r="AX239" s="93"/>
      <c r="AY239" s="93"/>
      <c r="AZ239" s="93"/>
      <c r="BA239" s="93"/>
      <c r="BB239" s="93"/>
      <c r="BC239" s="93"/>
      <c r="BD239" s="93"/>
      <c r="BE239" s="93"/>
      <c r="BF239" s="93"/>
      <c r="BG239" s="93"/>
      <c r="BH239" s="93"/>
      <c r="BI239" s="93"/>
      <c r="BJ239" s="93"/>
      <c r="BK239" s="93"/>
      <c r="BL239" s="248"/>
      <c r="BM239" s="242">
        <v>52</v>
      </c>
      <c r="BN239" s="242">
        <v>5</v>
      </c>
      <c r="BO239" s="242" t="s">
        <v>69</v>
      </c>
      <c r="BP239" s="242" t="s">
        <v>71</v>
      </c>
      <c r="BQ239" s="242" t="s">
        <v>66</v>
      </c>
      <c r="BR239" s="242">
        <v>43</v>
      </c>
      <c r="BS239" s="242"/>
      <c r="BT239" s="242">
        <v>55</v>
      </c>
      <c r="BU239" s="242">
        <v>10</v>
      </c>
      <c r="BV239" s="242" t="s">
        <v>68</v>
      </c>
      <c r="BW239" s="242" t="s">
        <v>948</v>
      </c>
      <c r="BX239" s="242" t="s">
        <v>66</v>
      </c>
      <c r="BY239" s="242">
        <v>60</v>
      </c>
      <c r="BZ239" s="242"/>
      <c r="CA239" s="295">
        <f t="shared" si="66"/>
        <v>7.5</v>
      </c>
      <c r="CB239" s="93"/>
      <c r="CC239" s="93"/>
      <c r="CD239" s="93"/>
      <c r="CE239" s="93"/>
      <c r="CF239" s="93"/>
      <c r="CG239" s="93"/>
      <c r="CH239" s="93"/>
      <c r="CI239" s="93"/>
      <c r="CJ239" s="93"/>
      <c r="CK239" s="93"/>
      <c r="CL239" s="93"/>
      <c r="CM239" s="93"/>
      <c r="CN239" s="93"/>
      <c r="CO239" s="93"/>
      <c r="CP239" s="93"/>
      <c r="CQ239" s="93"/>
      <c r="CR239" s="93"/>
      <c r="CS239" s="93"/>
      <c r="CT239" s="93"/>
      <c r="CU239" s="93"/>
      <c r="CV239" s="93"/>
      <c r="CW239" s="93"/>
      <c r="CX239" s="93"/>
      <c r="CY239" s="93"/>
      <c r="CZ239" s="93"/>
      <c r="DA239" s="93"/>
      <c r="DB239" s="93"/>
      <c r="DC239" s="93"/>
      <c r="DD239" s="93"/>
      <c r="DE239" s="93"/>
      <c r="DF239" s="93"/>
      <c r="DG239" s="93"/>
      <c r="DH239" s="93"/>
      <c r="DI239" s="241">
        <v>44403</v>
      </c>
      <c r="DJ239" s="242">
        <v>10</v>
      </c>
      <c r="DK239" s="242" t="s">
        <v>769</v>
      </c>
      <c r="DL239" s="242">
        <v>40</v>
      </c>
      <c r="DM239" s="243"/>
      <c r="DN239" s="241">
        <v>44407</v>
      </c>
      <c r="DO239" s="242">
        <v>0</v>
      </c>
      <c r="DP239" s="242" t="s">
        <v>769</v>
      </c>
      <c r="DQ239" s="242">
        <v>41</v>
      </c>
      <c r="DR239" s="128"/>
      <c r="DS239" s="89">
        <f t="shared" si="75"/>
        <v>5</v>
      </c>
      <c r="DT239" s="180">
        <f t="shared" si="68"/>
        <v>10</v>
      </c>
    </row>
    <row r="240" spans="2:124" ht="15.75" customHeight="1" x14ac:dyDescent="0.35">
      <c r="B240">
        <v>912</v>
      </c>
      <c r="C240" s="160">
        <v>912</v>
      </c>
      <c r="D240" s="145" t="s">
        <v>699</v>
      </c>
      <c r="E240" s="149" t="s">
        <v>73</v>
      </c>
      <c r="F240" s="131" t="s">
        <v>713</v>
      </c>
      <c r="G240" s="90"/>
      <c r="H240" s="90"/>
      <c r="I240" s="89"/>
      <c r="J240" s="90"/>
      <c r="K240" s="174"/>
      <c r="L240" s="169"/>
      <c r="M240" s="90"/>
      <c r="N240" s="174"/>
      <c r="O240" s="169"/>
      <c r="P240" s="136"/>
      <c r="Q240" s="183"/>
      <c r="R240" s="176"/>
      <c r="S240" s="177"/>
      <c r="T240" s="183"/>
      <c r="U240" s="176"/>
      <c r="V240" s="177"/>
      <c r="W240" s="136"/>
      <c r="X240" s="89"/>
      <c r="Y240" s="89"/>
      <c r="Z240" s="89"/>
      <c r="AA240" s="89"/>
      <c r="AB240" s="89"/>
      <c r="AC240" s="89"/>
      <c r="AD240" s="136"/>
      <c r="AE240" s="151">
        <v>65</v>
      </c>
      <c r="AF240" s="152" t="s">
        <v>95</v>
      </c>
      <c r="AG240" s="153"/>
      <c r="AH240" s="151">
        <v>50</v>
      </c>
      <c r="AI240" s="154" t="s">
        <v>95</v>
      </c>
      <c r="AJ240" s="154"/>
      <c r="AK240" s="178">
        <f>AVERAGE(AE240,AH240)</f>
        <v>57.5</v>
      </c>
      <c r="AL240" s="239">
        <v>30</v>
      </c>
      <c r="AM240" s="239" t="s">
        <v>83</v>
      </c>
      <c r="AN240" s="239"/>
      <c r="AO240" s="239">
        <v>35</v>
      </c>
      <c r="AP240" s="239" t="s">
        <v>83</v>
      </c>
      <c r="AQ240" s="239"/>
      <c r="AR240" s="128">
        <f t="shared" si="64"/>
        <v>32.5</v>
      </c>
      <c r="AS240" s="90"/>
      <c r="AT240" s="90"/>
      <c r="AU240" s="90"/>
      <c r="AV240" s="90"/>
      <c r="AW240" s="90"/>
      <c r="AX240" s="90"/>
      <c r="AY240" s="136"/>
      <c r="AZ240" s="207">
        <v>55</v>
      </c>
      <c r="BA240" s="208">
        <v>60</v>
      </c>
      <c r="BB240" s="208">
        <v>90</v>
      </c>
      <c r="BC240" s="208"/>
      <c r="BD240" s="208" t="s">
        <v>71</v>
      </c>
      <c r="BE240" s="208"/>
      <c r="BF240" s="207">
        <v>58</v>
      </c>
      <c r="BG240" s="208">
        <v>75</v>
      </c>
      <c r="BH240" s="208">
        <v>95</v>
      </c>
      <c r="BI240" s="208"/>
      <c r="BJ240" s="208" t="s">
        <v>71</v>
      </c>
      <c r="BK240" s="208" t="s">
        <v>99</v>
      </c>
      <c r="BL240" s="218">
        <f>AVERAGE(BB240,BH240)</f>
        <v>92.5</v>
      </c>
      <c r="BM240" s="242">
        <v>54</v>
      </c>
      <c r="BN240" s="242">
        <v>0</v>
      </c>
      <c r="BO240" s="242"/>
      <c r="BP240" s="242" t="s">
        <v>71</v>
      </c>
      <c r="BQ240" s="242" t="s">
        <v>66</v>
      </c>
      <c r="BR240" s="242">
        <v>42</v>
      </c>
      <c r="BS240" s="242"/>
      <c r="BT240" s="242">
        <v>53</v>
      </c>
      <c r="BU240" s="242">
        <v>5</v>
      </c>
      <c r="BV240" s="242" t="s">
        <v>68</v>
      </c>
      <c r="BW240" s="242" t="s">
        <v>71</v>
      </c>
      <c r="BX240" s="242">
        <v>87</v>
      </c>
      <c r="BY240" s="242">
        <v>51</v>
      </c>
      <c r="BZ240" s="242"/>
      <c r="CA240" s="295">
        <f t="shared" si="66"/>
        <v>2.5</v>
      </c>
      <c r="CB240" s="168"/>
      <c r="CC240" s="168"/>
      <c r="CD240" s="90"/>
      <c r="CE240" s="185"/>
      <c r="CF240" s="89"/>
      <c r="CG240" s="90"/>
      <c r="CH240" s="168"/>
      <c r="CI240" s="168"/>
      <c r="CJ240" s="168"/>
      <c r="CK240" s="168"/>
      <c r="CL240" s="89"/>
      <c r="CM240" s="179"/>
      <c r="CN240" s="177"/>
      <c r="CO240" s="177"/>
      <c r="CP240" s="177"/>
      <c r="CQ240" s="179"/>
      <c r="CR240" s="177"/>
      <c r="CS240" s="177"/>
      <c r="CT240" s="177"/>
      <c r="CU240" s="89"/>
      <c r="CV240" s="199" t="s">
        <v>785</v>
      </c>
      <c r="CW240" s="200">
        <v>0</v>
      </c>
      <c r="CX240" s="200" t="s">
        <v>769</v>
      </c>
      <c r="CY240" s="200">
        <v>24</v>
      </c>
      <c r="CZ240" s="199" t="s">
        <v>770</v>
      </c>
      <c r="DA240" s="201" t="s">
        <v>790</v>
      </c>
      <c r="DB240" s="199" t="s">
        <v>788</v>
      </c>
      <c r="DC240" s="200">
        <v>60</v>
      </c>
      <c r="DD240" s="200" t="s">
        <v>769</v>
      </c>
      <c r="DE240" s="200">
        <v>33</v>
      </c>
      <c r="DF240" s="199" t="s">
        <v>783</v>
      </c>
      <c r="DG240" s="201" t="s">
        <v>779</v>
      </c>
      <c r="DH240" s="89">
        <f>AVERAGE(CW240,DC240)</f>
        <v>30</v>
      </c>
      <c r="DI240" s="241">
        <v>44403</v>
      </c>
      <c r="DJ240" s="242">
        <v>80</v>
      </c>
      <c r="DK240" s="242" t="s">
        <v>769</v>
      </c>
      <c r="DL240" s="242">
        <v>55</v>
      </c>
      <c r="DM240" s="243"/>
      <c r="DN240" s="241">
        <v>44403</v>
      </c>
      <c r="DO240" s="242">
        <v>80</v>
      </c>
      <c r="DP240" s="242" t="s">
        <v>769</v>
      </c>
      <c r="DQ240" s="242">
        <v>50</v>
      </c>
      <c r="DR240" s="128"/>
      <c r="DS240" s="89">
        <f t="shared" si="75"/>
        <v>80</v>
      </c>
      <c r="DT240" s="180">
        <f t="shared" si="68"/>
        <v>49.166666666666664</v>
      </c>
    </row>
    <row r="241" spans="2:124" ht="15.75" customHeight="1" x14ac:dyDescent="0.35">
      <c r="B241">
        <v>913</v>
      </c>
      <c r="C241" s="160">
        <v>913</v>
      </c>
      <c r="D241" s="145" t="s">
        <v>704</v>
      </c>
      <c r="E241" s="149" t="s">
        <v>73</v>
      </c>
      <c r="F241" s="131" t="s">
        <v>713</v>
      </c>
      <c r="G241" s="90"/>
      <c r="H241" s="90"/>
      <c r="I241" s="89"/>
      <c r="J241" s="90"/>
      <c r="K241" s="174"/>
      <c r="L241" s="169"/>
      <c r="M241" s="90"/>
      <c r="N241" s="174"/>
      <c r="O241" s="169"/>
      <c r="P241" s="136"/>
      <c r="Q241" s="183"/>
      <c r="R241" s="176"/>
      <c r="S241" s="177"/>
      <c r="T241" s="183"/>
      <c r="U241" s="176"/>
      <c r="V241" s="177"/>
      <c r="W241" s="136"/>
      <c r="X241" s="89"/>
      <c r="Y241" s="89"/>
      <c r="Z241" s="89"/>
      <c r="AA241" s="89"/>
      <c r="AB241" s="89"/>
      <c r="AC241" s="89"/>
      <c r="AD241" s="136"/>
      <c r="AE241" s="151">
        <v>35</v>
      </c>
      <c r="AF241" s="152" t="s">
        <v>95</v>
      </c>
      <c r="AG241" s="153"/>
      <c r="AH241" s="151">
        <v>50</v>
      </c>
      <c r="AI241" s="154" t="s">
        <v>95</v>
      </c>
      <c r="AJ241" s="154"/>
      <c r="AK241" s="178">
        <f>AVERAGE(AE241,AH241)</f>
        <v>42.5</v>
      </c>
      <c r="AL241" s="239">
        <v>65</v>
      </c>
      <c r="AM241" s="239" t="s">
        <v>68</v>
      </c>
      <c r="AN241" s="239" t="s">
        <v>835</v>
      </c>
      <c r="AO241" s="239">
        <v>55</v>
      </c>
      <c r="AP241" s="239" t="s">
        <v>68</v>
      </c>
      <c r="AQ241" s="239" t="s">
        <v>835</v>
      </c>
      <c r="AR241" s="128">
        <f t="shared" si="64"/>
        <v>60</v>
      </c>
      <c r="AS241" s="90"/>
      <c r="AT241" s="90"/>
      <c r="AU241" s="90"/>
      <c r="AV241" s="90"/>
      <c r="AW241" s="90"/>
      <c r="AX241" s="90"/>
      <c r="AY241" s="136"/>
      <c r="AZ241" s="207">
        <v>51</v>
      </c>
      <c r="BA241" s="208">
        <v>100</v>
      </c>
      <c r="BB241" s="208">
        <v>100</v>
      </c>
      <c r="BC241" s="208"/>
      <c r="BD241" s="208" t="s">
        <v>71</v>
      </c>
      <c r="BE241" s="208"/>
      <c r="BF241" s="207">
        <v>51</v>
      </c>
      <c r="BG241" s="208">
        <v>90</v>
      </c>
      <c r="BH241" s="208">
        <v>100</v>
      </c>
      <c r="BI241" s="208"/>
      <c r="BJ241" s="208" t="s">
        <v>71</v>
      </c>
      <c r="BK241" s="208"/>
      <c r="BL241" s="218">
        <f>AVERAGE(BB241,BH241)</f>
        <v>100</v>
      </c>
      <c r="BM241" s="242">
        <v>50</v>
      </c>
      <c r="BN241" s="242">
        <v>50</v>
      </c>
      <c r="BO241" s="242" t="s">
        <v>95</v>
      </c>
      <c r="BP241" s="242" t="s">
        <v>71</v>
      </c>
      <c r="BQ241" s="242">
        <v>84</v>
      </c>
      <c r="BR241" s="242">
        <v>51</v>
      </c>
      <c r="BS241" s="242"/>
      <c r="BT241" s="242">
        <v>50</v>
      </c>
      <c r="BU241" s="242" t="s">
        <v>946</v>
      </c>
      <c r="BV241" s="242"/>
      <c r="BW241" s="242" t="s">
        <v>106</v>
      </c>
      <c r="BX241" s="242">
        <v>79</v>
      </c>
      <c r="BY241" s="242">
        <v>58</v>
      </c>
      <c r="BZ241" s="242"/>
      <c r="CA241" s="295">
        <f t="shared" si="66"/>
        <v>50</v>
      </c>
      <c r="CB241" s="168"/>
      <c r="CC241" s="168"/>
      <c r="CD241" s="90"/>
      <c r="CE241" s="185"/>
      <c r="CF241" s="89"/>
      <c r="CG241" s="90"/>
      <c r="CH241" s="168"/>
      <c r="CI241" s="168"/>
      <c r="CJ241" s="168"/>
      <c r="CK241" s="168"/>
      <c r="CL241" s="89"/>
      <c r="CM241" s="179"/>
      <c r="CN241" s="177"/>
      <c r="CO241" s="177"/>
      <c r="CP241" s="177"/>
      <c r="CQ241" s="179"/>
      <c r="CR241" s="177"/>
      <c r="CS241" s="177"/>
      <c r="CT241" s="177"/>
      <c r="CU241" s="89"/>
      <c r="CV241" s="199" t="s">
        <v>781</v>
      </c>
      <c r="CW241" s="200">
        <v>0</v>
      </c>
      <c r="CX241" s="200" t="s">
        <v>769</v>
      </c>
      <c r="CY241" s="200">
        <v>24</v>
      </c>
      <c r="CZ241" s="199" t="s">
        <v>770</v>
      </c>
      <c r="DA241" s="201" t="s">
        <v>798</v>
      </c>
      <c r="DB241" s="199" t="s">
        <v>782</v>
      </c>
      <c r="DC241" s="200" t="s">
        <v>131</v>
      </c>
      <c r="DD241" s="200" t="s">
        <v>769</v>
      </c>
      <c r="DE241" s="200">
        <v>33</v>
      </c>
      <c r="DF241" s="199" t="s">
        <v>783</v>
      </c>
      <c r="DG241" s="203"/>
      <c r="DH241" s="89">
        <f>AVERAGE(CW241,DC241)</f>
        <v>0</v>
      </c>
      <c r="DI241" s="241">
        <v>44403</v>
      </c>
      <c r="DJ241" s="242">
        <v>70</v>
      </c>
      <c r="DK241" s="242" t="s">
        <v>769</v>
      </c>
      <c r="DL241" s="242">
        <v>51</v>
      </c>
      <c r="DM241" s="243" t="s">
        <v>841</v>
      </c>
      <c r="DN241" s="241">
        <v>44396</v>
      </c>
      <c r="DO241" s="242">
        <v>90</v>
      </c>
      <c r="DP241" s="242" t="s">
        <v>769</v>
      </c>
      <c r="DQ241" s="242">
        <v>57</v>
      </c>
      <c r="DR241" s="128" t="s">
        <v>841</v>
      </c>
      <c r="DS241" s="89">
        <f t="shared" si="75"/>
        <v>80</v>
      </c>
      <c r="DT241" s="180">
        <f t="shared" si="68"/>
        <v>61.5</v>
      </c>
    </row>
    <row r="242" spans="2:124" ht="15.75" customHeight="1" x14ac:dyDescent="0.35">
      <c r="B242">
        <v>914</v>
      </c>
      <c r="C242" s="160">
        <v>914</v>
      </c>
      <c r="D242" s="145" t="s">
        <v>706</v>
      </c>
      <c r="E242" s="149" t="s">
        <v>73</v>
      </c>
      <c r="F242" s="131" t="s">
        <v>713</v>
      </c>
      <c r="G242" s="90"/>
      <c r="H242" s="90"/>
      <c r="I242" s="89"/>
      <c r="J242" s="90"/>
      <c r="K242" s="174"/>
      <c r="L242" s="169"/>
      <c r="M242" s="90"/>
      <c r="N242" s="174"/>
      <c r="O242" s="169"/>
      <c r="P242" s="136"/>
      <c r="Q242" s="183"/>
      <c r="R242" s="176"/>
      <c r="S242" s="177"/>
      <c r="T242" s="183"/>
      <c r="U242" s="176"/>
      <c r="V242" s="177"/>
      <c r="W242" s="136"/>
      <c r="X242" s="89"/>
      <c r="Y242" s="89"/>
      <c r="Z242" s="89"/>
      <c r="AA242" s="89"/>
      <c r="AB242" s="89"/>
      <c r="AC242" s="89"/>
      <c r="AD242" s="136"/>
      <c r="AE242" s="151">
        <v>25</v>
      </c>
      <c r="AF242" s="152" t="s">
        <v>68</v>
      </c>
      <c r="AG242" s="153"/>
      <c r="AH242" s="151">
        <v>25</v>
      </c>
      <c r="AI242" s="154" t="s">
        <v>68</v>
      </c>
      <c r="AJ242" s="154"/>
      <c r="AK242" s="178">
        <f>AVERAGE(AE242,AH242)</f>
        <v>25</v>
      </c>
      <c r="AL242" s="239">
        <v>40</v>
      </c>
      <c r="AM242" s="239" t="s">
        <v>65</v>
      </c>
      <c r="AN242" s="239"/>
      <c r="AO242" s="239">
        <v>35</v>
      </c>
      <c r="AP242" s="239" t="s">
        <v>83</v>
      </c>
      <c r="AQ242" s="239"/>
      <c r="AR242" s="128">
        <f t="shared" si="64"/>
        <v>37.5</v>
      </c>
      <c r="AS242" s="90"/>
      <c r="AT242" s="90"/>
      <c r="AU242" s="90"/>
      <c r="AV242" s="90"/>
      <c r="AW242" s="90"/>
      <c r="AX242" s="90"/>
      <c r="AY242" s="136"/>
      <c r="AZ242" s="207">
        <v>59</v>
      </c>
      <c r="BA242" s="208">
        <v>10</v>
      </c>
      <c r="BB242" s="208">
        <v>75</v>
      </c>
      <c r="BC242" s="208"/>
      <c r="BD242" s="208" t="s">
        <v>106</v>
      </c>
      <c r="BE242" s="208"/>
      <c r="BF242" s="207">
        <v>59</v>
      </c>
      <c r="BG242" s="208">
        <v>80</v>
      </c>
      <c r="BH242" s="208">
        <v>80</v>
      </c>
      <c r="BI242" s="208"/>
      <c r="BJ242" s="208" t="s">
        <v>106</v>
      </c>
      <c r="BK242" s="208"/>
      <c r="BL242" s="218">
        <f>AVERAGE(BB242,BH242)</f>
        <v>77.5</v>
      </c>
      <c r="BM242" s="242">
        <v>51</v>
      </c>
      <c r="BN242" s="242">
        <v>60</v>
      </c>
      <c r="BO242" s="242" t="s">
        <v>95</v>
      </c>
      <c r="BP242" s="242" t="s">
        <v>106</v>
      </c>
      <c r="BQ242" s="242">
        <v>88</v>
      </c>
      <c r="BR242" s="242">
        <v>52</v>
      </c>
      <c r="BS242" s="242"/>
      <c r="BT242" s="242">
        <v>53</v>
      </c>
      <c r="BU242" s="242">
        <v>40</v>
      </c>
      <c r="BV242" s="242" t="s">
        <v>95</v>
      </c>
      <c r="BW242" s="242" t="s">
        <v>106</v>
      </c>
      <c r="BX242" s="242">
        <v>82</v>
      </c>
      <c r="BY242" s="242">
        <v>64</v>
      </c>
      <c r="BZ242" s="242"/>
      <c r="CA242" s="295">
        <f t="shared" si="66"/>
        <v>50</v>
      </c>
      <c r="CB242" s="168"/>
      <c r="CC242" s="168"/>
      <c r="CD242" s="90"/>
      <c r="CE242" s="185"/>
      <c r="CF242" s="89"/>
      <c r="CG242" s="90"/>
      <c r="CH242" s="168"/>
      <c r="CI242" s="168"/>
      <c r="CJ242" s="168"/>
      <c r="CK242" s="168"/>
      <c r="CL242" s="89"/>
      <c r="CM242" s="179"/>
      <c r="CN242" s="177"/>
      <c r="CO242" s="177"/>
      <c r="CP242" s="177"/>
      <c r="CQ242" s="179"/>
      <c r="CR242" s="177"/>
      <c r="CS242" s="177"/>
      <c r="CT242" s="177"/>
      <c r="CU242" s="89"/>
      <c r="CV242" s="199" t="s">
        <v>776</v>
      </c>
      <c r="CW242" s="200">
        <v>10</v>
      </c>
      <c r="CX242" s="200" t="s">
        <v>67</v>
      </c>
      <c r="CY242" s="200">
        <v>45</v>
      </c>
      <c r="CZ242" s="199" t="s">
        <v>770</v>
      </c>
      <c r="DA242" s="201" t="s">
        <v>779</v>
      </c>
      <c r="DB242" s="199" t="s">
        <v>777</v>
      </c>
      <c r="DC242" s="200">
        <v>10</v>
      </c>
      <c r="DD242" s="200" t="s">
        <v>67</v>
      </c>
      <c r="DE242" s="200">
        <v>45</v>
      </c>
      <c r="DF242" s="199" t="s">
        <v>770</v>
      </c>
      <c r="DG242" s="203"/>
      <c r="DH242" s="89">
        <f>AVERAGE(CW242,DC242)</f>
        <v>10</v>
      </c>
      <c r="DI242" s="241">
        <v>44400</v>
      </c>
      <c r="DJ242" s="242">
        <v>30</v>
      </c>
      <c r="DK242" s="242" t="s">
        <v>67</v>
      </c>
      <c r="DL242" s="242">
        <v>72</v>
      </c>
      <c r="DM242" s="243"/>
      <c r="DN242" s="241">
        <v>44400</v>
      </c>
      <c r="DO242" s="244">
        <v>60</v>
      </c>
      <c r="DP242" s="242" t="s">
        <v>67</v>
      </c>
      <c r="DQ242" s="242">
        <v>72</v>
      </c>
      <c r="DR242" s="128" t="s">
        <v>841</v>
      </c>
      <c r="DS242" s="89">
        <f t="shared" si="75"/>
        <v>45</v>
      </c>
      <c r="DT242" s="180">
        <f t="shared" si="68"/>
        <v>40.833333333333336</v>
      </c>
    </row>
    <row r="243" spans="2:124" ht="15.75" customHeight="1" x14ac:dyDescent="0.35">
      <c r="B243">
        <v>917</v>
      </c>
      <c r="C243" s="160">
        <v>917</v>
      </c>
      <c r="D243" s="145" t="s">
        <v>710</v>
      </c>
      <c r="E243" s="149" t="s">
        <v>73</v>
      </c>
      <c r="F243" s="131" t="s">
        <v>713</v>
      </c>
      <c r="G243" s="90"/>
      <c r="H243" s="90"/>
      <c r="I243" s="89"/>
      <c r="J243" s="90"/>
      <c r="K243" s="174"/>
      <c r="L243" s="169"/>
      <c r="M243" s="90"/>
      <c r="N243" s="174"/>
      <c r="O243" s="169"/>
      <c r="P243" s="136"/>
      <c r="Q243" s="183"/>
      <c r="R243" s="176"/>
      <c r="S243" s="177"/>
      <c r="T243" s="183"/>
      <c r="U243" s="176"/>
      <c r="V243" s="177"/>
      <c r="W243" s="136"/>
      <c r="X243" s="89"/>
      <c r="Y243" s="89"/>
      <c r="Z243" s="89"/>
      <c r="AA243" s="89"/>
      <c r="AB243" s="89"/>
      <c r="AC243" s="89"/>
      <c r="AD243" s="136"/>
      <c r="AE243" s="151">
        <v>5</v>
      </c>
      <c r="AF243" s="155" t="s">
        <v>69</v>
      </c>
      <c r="AG243" s="153"/>
      <c r="AH243" s="151">
        <v>12</v>
      </c>
      <c r="AI243" s="152" t="s">
        <v>69</v>
      </c>
      <c r="AJ243" s="152"/>
      <c r="AK243" s="178">
        <f>AVERAGE(AE243,AH243)</f>
        <v>8.5</v>
      </c>
      <c r="AL243" s="239">
        <v>35</v>
      </c>
      <c r="AM243" s="239" t="s">
        <v>83</v>
      </c>
      <c r="AN243" s="239"/>
      <c r="AO243" s="239">
        <v>25</v>
      </c>
      <c r="AP243" s="239" t="s">
        <v>83</v>
      </c>
      <c r="AQ243" s="239"/>
      <c r="AR243" s="128">
        <f t="shared" si="64"/>
        <v>30</v>
      </c>
      <c r="AS243" s="90"/>
      <c r="AT243" s="90"/>
      <c r="AU243" s="90"/>
      <c r="AV243" s="90"/>
      <c r="AW243" s="90"/>
      <c r="AX243" s="90"/>
      <c r="AY243" s="136"/>
      <c r="AZ243" s="207">
        <v>56</v>
      </c>
      <c r="BA243" s="208">
        <v>10</v>
      </c>
      <c r="BB243" s="208">
        <v>10</v>
      </c>
      <c r="BC243" s="208"/>
      <c r="BD243" s="208" t="s">
        <v>71</v>
      </c>
      <c r="BE243" s="208"/>
      <c r="BF243" s="207">
        <v>57</v>
      </c>
      <c r="BG243" s="208">
        <v>15</v>
      </c>
      <c r="BH243" s="208">
        <v>40</v>
      </c>
      <c r="BI243" s="208"/>
      <c r="BJ243" s="208" t="s">
        <v>71</v>
      </c>
      <c r="BK243" s="208"/>
      <c r="BL243" s="218">
        <f>AVERAGE(BB243,BH243)</f>
        <v>25</v>
      </c>
      <c r="BM243" s="242">
        <v>52</v>
      </c>
      <c r="BN243" s="242" t="s">
        <v>946</v>
      </c>
      <c r="BO243" s="242"/>
      <c r="BP243" s="242" t="s">
        <v>948</v>
      </c>
      <c r="BQ243" s="242" t="s">
        <v>66</v>
      </c>
      <c r="BR243" s="242">
        <v>70</v>
      </c>
      <c r="BS243" s="242"/>
      <c r="BT243" s="242">
        <v>51</v>
      </c>
      <c r="BU243" s="242">
        <v>10</v>
      </c>
      <c r="BV243" s="242" t="s">
        <v>68</v>
      </c>
      <c r="BW243" s="242" t="s">
        <v>71</v>
      </c>
      <c r="BX243" s="242">
        <v>79</v>
      </c>
      <c r="BY243" s="242">
        <v>65</v>
      </c>
      <c r="BZ243" s="242"/>
      <c r="CA243" s="295">
        <f t="shared" si="66"/>
        <v>10</v>
      </c>
      <c r="CB243" s="168"/>
      <c r="CC243" s="168"/>
      <c r="CD243" s="90"/>
      <c r="CE243" s="185"/>
      <c r="CF243" s="89"/>
      <c r="CG243" s="90"/>
      <c r="CH243" s="168"/>
      <c r="CI243" s="168"/>
      <c r="CJ243" s="168"/>
      <c r="CK243" s="168"/>
      <c r="CL243" s="89"/>
      <c r="CM243" s="179"/>
      <c r="CN243" s="177"/>
      <c r="CO243" s="177"/>
      <c r="CP243" s="177"/>
      <c r="CQ243" s="179"/>
      <c r="CR243" s="177"/>
      <c r="CS243" s="177"/>
      <c r="CT243" s="177"/>
      <c r="CU243" s="89"/>
      <c r="CV243" s="199" t="s">
        <v>781</v>
      </c>
      <c r="CW243" s="200">
        <v>5</v>
      </c>
      <c r="CX243" s="200" t="s">
        <v>769</v>
      </c>
      <c r="CY243" s="200">
        <v>44</v>
      </c>
      <c r="CZ243" s="199" t="s">
        <v>770</v>
      </c>
      <c r="DA243" s="201"/>
      <c r="DB243" s="199" t="s">
        <v>777</v>
      </c>
      <c r="DC243" s="200">
        <v>0</v>
      </c>
      <c r="DD243" s="200" t="s">
        <v>769</v>
      </c>
      <c r="DE243" s="200">
        <v>34</v>
      </c>
      <c r="DF243" s="199" t="s">
        <v>783</v>
      </c>
      <c r="DG243" s="203"/>
      <c r="DH243" s="89">
        <f>AVERAGE(CW243,DC243)</f>
        <v>2.5</v>
      </c>
      <c r="DI243" s="241">
        <v>44411</v>
      </c>
      <c r="DJ243" s="242">
        <v>5</v>
      </c>
      <c r="DK243" s="242" t="s">
        <v>769</v>
      </c>
      <c r="DL243" s="242">
        <v>57</v>
      </c>
      <c r="DM243" s="243"/>
      <c r="DN243" s="241">
        <v>44407</v>
      </c>
      <c r="DO243" s="242">
        <v>5</v>
      </c>
      <c r="DP243" s="242" t="s">
        <v>769</v>
      </c>
      <c r="DQ243" s="242">
        <v>62</v>
      </c>
      <c r="DR243" s="128" t="s">
        <v>841</v>
      </c>
      <c r="DS243" s="89">
        <f t="shared" si="75"/>
        <v>5</v>
      </c>
      <c r="DT243" s="180">
        <f t="shared" si="68"/>
        <v>13.818181818181818</v>
      </c>
    </row>
    <row r="244" spans="2:124" ht="15.75" customHeight="1" x14ac:dyDescent="0.35">
      <c r="B244">
        <v>1097</v>
      </c>
      <c r="C244" s="253">
        <v>1097</v>
      </c>
      <c r="D244" s="145" t="s">
        <v>873</v>
      </c>
      <c r="E244" s="149" t="s">
        <v>874</v>
      </c>
      <c r="F244" s="131" t="s">
        <v>875</v>
      </c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239">
        <v>0</v>
      </c>
      <c r="AM244" s="239" t="s">
        <v>63</v>
      </c>
      <c r="AN244" s="239"/>
      <c r="AO244" s="239">
        <v>0</v>
      </c>
      <c r="AP244" s="239" t="s">
        <v>63</v>
      </c>
      <c r="AQ244" s="239"/>
      <c r="AR244" s="128">
        <f t="shared" si="64"/>
        <v>0</v>
      </c>
      <c r="AS244" s="93"/>
      <c r="AT244" s="93"/>
      <c r="AU244" s="93"/>
      <c r="AV244" s="93"/>
      <c r="AW244" s="93"/>
      <c r="AX244" s="93"/>
      <c r="AY244" s="93"/>
      <c r="AZ244" s="93"/>
      <c r="BA244" s="93"/>
      <c r="BB244" s="93"/>
      <c r="BC244" s="93"/>
      <c r="BD244" s="93"/>
      <c r="BE244" s="93"/>
      <c r="BF244" s="93"/>
      <c r="BG244" s="93"/>
      <c r="BH244" s="93"/>
      <c r="BI244" s="93"/>
      <c r="BJ244" s="93"/>
      <c r="BK244" s="93"/>
      <c r="BL244" s="248"/>
      <c r="BM244" s="242">
        <v>53</v>
      </c>
      <c r="BN244" s="242">
        <v>0</v>
      </c>
      <c r="BO244" s="242"/>
      <c r="BP244" s="242" t="s">
        <v>71</v>
      </c>
      <c r="BQ244" s="242">
        <v>81</v>
      </c>
      <c r="BR244" s="242">
        <v>70</v>
      </c>
      <c r="BS244" s="242"/>
      <c r="BT244" s="242" t="s">
        <v>945</v>
      </c>
      <c r="BU244" s="242">
        <v>5</v>
      </c>
      <c r="BV244" s="242" t="s">
        <v>69</v>
      </c>
      <c r="BW244" s="242" t="s">
        <v>71</v>
      </c>
      <c r="BX244" s="242" t="s">
        <v>66</v>
      </c>
      <c r="BY244" s="242">
        <v>74</v>
      </c>
      <c r="BZ244" s="242"/>
      <c r="CA244" s="295">
        <f t="shared" si="66"/>
        <v>2.5</v>
      </c>
      <c r="CB244" s="93"/>
      <c r="CC244" s="93"/>
      <c r="CD244" s="93"/>
      <c r="CE244" s="93"/>
      <c r="CF244" s="93"/>
      <c r="CG244" s="93"/>
      <c r="CH244" s="93"/>
      <c r="CI244" s="93"/>
      <c r="CJ244" s="93"/>
      <c r="CK244" s="93"/>
      <c r="CL244" s="93"/>
      <c r="CM244" s="93"/>
      <c r="CN244" s="93"/>
      <c r="CO244" s="93"/>
      <c r="CP244" s="93"/>
      <c r="CQ244" s="93"/>
      <c r="CR244" s="93"/>
      <c r="CS244" s="93"/>
      <c r="CT244" s="93"/>
      <c r="CU244" s="93"/>
      <c r="CV244" s="93"/>
      <c r="CW244" s="93"/>
      <c r="CX244" s="93"/>
      <c r="CY244" s="93"/>
      <c r="CZ244" s="93"/>
      <c r="DA244" s="93"/>
      <c r="DB244" s="93"/>
      <c r="DC244" s="93"/>
      <c r="DD244" s="93"/>
      <c r="DE244" s="93"/>
      <c r="DF244" s="93"/>
      <c r="DG244" s="93"/>
      <c r="DH244" s="93"/>
      <c r="DI244" s="241">
        <v>44403</v>
      </c>
      <c r="DJ244" s="242">
        <v>5</v>
      </c>
      <c r="DK244" s="242" t="s">
        <v>769</v>
      </c>
      <c r="DL244" s="242">
        <v>86</v>
      </c>
      <c r="DM244" s="243"/>
      <c r="DN244" s="241">
        <v>44396</v>
      </c>
      <c r="DO244" s="242">
        <v>5</v>
      </c>
      <c r="DP244" s="242" t="s">
        <v>769</v>
      </c>
      <c r="DQ244" s="242">
        <v>70</v>
      </c>
      <c r="DR244" s="128"/>
      <c r="DS244" s="89">
        <f t="shared" si="75"/>
        <v>5</v>
      </c>
      <c r="DT244" s="180">
        <f t="shared" si="68"/>
        <v>2.5</v>
      </c>
    </row>
    <row r="245" spans="2:124" ht="15.75" customHeight="1" x14ac:dyDescent="0.35">
      <c r="B245">
        <v>1099</v>
      </c>
      <c r="C245" s="253">
        <v>1099</v>
      </c>
      <c r="D245" s="145" t="s">
        <v>876</v>
      </c>
      <c r="E245" s="149" t="s">
        <v>56</v>
      </c>
      <c r="F245" s="131" t="s">
        <v>877</v>
      </c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239">
        <v>40</v>
      </c>
      <c r="AM245" s="239" t="s">
        <v>65</v>
      </c>
      <c r="AN245" s="239"/>
      <c r="AO245" s="239">
        <v>55</v>
      </c>
      <c r="AP245" s="239" t="s">
        <v>65</v>
      </c>
      <c r="AQ245" s="239" t="s">
        <v>835</v>
      </c>
      <c r="AR245" s="128">
        <f t="shared" si="64"/>
        <v>47.5</v>
      </c>
      <c r="AS245" s="93"/>
      <c r="AT245" s="93"/>
      <c r="AU245" s="93"/>
      <c r="AV245" s="93"/>
      <c r="AW245" s="93"/>
      <c r="AX245" s="93"/>
      <c r="AY245" s="93"/>
      <c r="AZ245" s="93"/>
      <c r="BA245" s="93"/>
      <c r="BB245" s="93"/>
      <c r="BC245" s="93"/>
      <c r="BD245" s="93"/>
      <c r="BE245" s="93"/>
      <c r="BF245" s="93"/>
      <c r="BG245" s="93"/>
      <c r="BH245" s="93"/>
      <c r="BI245" s="93"/>
      <c r="BJ245" s="93"/>
      <c r="BK245" s="93"/>
      <c r="BL245" s="248"/>
      <c r="BM245" s="242">
        <v>50</v>
      </c>
      <c r="BN245" s="242">
        <v>0</v>
      </c>
      <c r="BO245" s="242"/>
      <c r="BP245" s="242" t="s">
        <v>948</v>
      </c>
      <c r="BQ245" s="242">
        <v>79</v>
      </c>
      <c r="BR245" s="242">
        <v>50</v>
      </c>
      <c r="BS245" s="242"/>
      <c r="BT245" s="242">
        <v>50</v>
      </c>
      <c r="BU245" s="242">
        <v>0</v>
      </c>
      <c r="BV245" s="242"/>
      <c r="BW245" s="242" t="s">
        <v>71</v>
      </c>
      <c r="BX245" s="242">
        <v>76</v>
      </c>
      <c r="BY245" s="242">
        <v>61</v>
      </c>
      <c r="BZ245" s="242"/>
      <c r="CA245" s="295">
        <f t="shared" si="66"/>
        <v>0</v>
      </c>
      <c r="CB245" s="93"/>
      <c r="CC245" s="93"/>
      <c r="CD245" s="93"/>
      <c r="CE245" s="93"/>
      <c r="CF245" s="93"/>
      <c r="CG245" s="93"/>
      <c r="CH245" s="93"/>
      <c r="CI245" s="93"/>
      <c r="CJ245" s="93"/>
      <c r="CK245" s="93"/>
      <c r="CL245" s="93"/>
      <c r="CM245" s="93"/>
      <c r="CN245" s="93"/>
      <c r="CO245" s="93"/>
      <c r="CP245" s="93"/>
      <c r="CQ245" s="93"/>
      <c r="CR245" s="93"/>
      <c r="CS245" s="93"/>
      <c r="CT245" s="93"/>
      <c r="CU245" s="93"/>
      <c r="CV245" s="93"/>
      <c r="CW245" s="93"/>
      <c r="CX245" s="93"/>
      <c r="CY245" s="93"/>
      <c r="CZ245" s="93"/>
      <c r="DA245" s="93"/>
      <c r="DB245" s="93"/>
      <c r="DC245" s="93"/>
      <c r="DD245" s="93"/>
      <c r="DE245" s="93"/>
      <c r="DF245" s="93"/>
      <c r="DG245" s="93"/>
      <c r="DH245" s="93"/>
      <c r="DI245" s="241">
        <v>44403</v>
      </c>
      <c r="DJ245" s="242">
        <v>10</v>
      </c>
      <c r="DK245" s="242" t="s">
        <v>769</v>
      </c>
      <c r="DL245" s="242">
        <v>33</v>
      </c>
      <c r="DM245" s="243"/>
      <c r="DN245" s="241">
        <v>44398</v>
      </c>
      <c r="DO245" s="242">
        <v>10</v>
      </c>
      <c r="DP245" s="242" t="s">
        <v>769</v>
      </c>
      <c r="DQ245" s="242">
        <v>37</v>
      </c>
      <c r="DR245" s="128" t="s">
        <v>841</v>
      </c>
      <c r="DS245" s="89">
        <f t="shared" si="75"/>
        <v>10</v>
      </c>
      <c r="DT245" s="180">
        <f t="shared" si="68"/>
        <v>19.166666666666668</v>
      </c>
    </row>
    <row r="246" spans="2:124" ht="15.75" customHeight="1" x14ac:dyDescent="0.35">
      <c r="B246">
        <v>1100</v>
      </c>
      <c r="C246" s="253">
        <v>1100</v>
      </c>
      <c r="D246" s="145" t="s">
        <v>878</v>
      </c>
      <c r="E246" s="149" t="s">
        <v>56</v>
      </c>
      <c r="F246" s="131" t="s">
        <v>877</v>
      </c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239">
        <v>15</v>
      </c>
      <c r="AM246" s="239" t="s">
        <v>69</v>
      </c>
      <c r="AN246" s="239"/>
      <c r="AO246" s="239">
        <v>5</v>
      </c>
      <c r="AP246" s="239" t="s">
        <v>69</v>
      </c>
      <c r="AQ246" s="239"/>
      <c r="AR246" s="128">
        <f t="shared" si="64"/>
        <v>10</v>
      </c>
      <c r="AS246" s="93"/>
      <c r="AT246" s="93"/>
      <c r="AU246" s="93"/>
      <c r="AV246" s="93"/>
      <c r="AW246" s="93"/>
      <c r="AX246" s="93"/>
      <c r="AY246" s="93"/>
      <c r="AZ246" s="93"/>
      <c r="BA246" s="93"/>
      <c r="BB246" s="93"/>
      <c r="BC246" s="93"/>
      <c r="BD246" s="93"/>
      <c r="BE246" s="93"/>
      <c r="BF246" s="93"/>
      <c r="BG246" s="93"/>
      <c r="BH246" s="93"/>
      <c r="BI246" s="93"/>
      <c r="BJ246" s="93"/>
      <c r="BK246" s="93"/>
      <c r="BL246" s="248"/>
      <c r="BM246" s="242">
        <v>50</v>
      </c>
      <c r="BN246" s="242">
        <v>0</v>
      </c>
      <c r="BO246" s="242"/>
      <c r="BP246" s="242" t="s">
        <v>948</v>
      </c>
      <c r="BQ246" s="242">
        <v>80</v>
      </c>
      <c r="BR246" s="242">
        <v>62</v>
      </c>
      <c r="BS246" s="242"/>
      <c r="BT246" s="242">
        <v>47</v>
      </c>
      <c r="BU246" s="242">
        <v>0</v>
      </c>
      <c r="BV246" s="242"/>
      <c r="BW246" s="242" t="s">
        <v>71</v>
      </c>
      <c r="BX246" s="242">
        <v>77</v>
      </c>
      <c r="BY246" s="242">
        <v>48</v>
      </c>
      <c r="BZ246" s="242"/>
      <c r="CA246" s="295">
        <f t="shared" si="66"/>
        <v>0</v>
      </c>
      <c r="CB246" s="93"/>
      <c r="CC246" s="93"/>
      <c r="CD246" s="93"/>
      <c r="CE246" s="93"/>
      <c r="CF246" s="93"/>
      <c r="CG246" s="93"/>
      <c r="CH246" s="93"/>
      <c r="CI246" s="93"/>
      <c r="CJ246" s="93"/>
      <c r="CK246" s="93"/>
      <c r="CL246" s="93"/>
      <c r="CM246" s="93"/>
      <c r="CN246" s="93"/>
      <c r="CO246" s="93"/>
      <c r="CP246" s="93"/>
      <c r="CQ246" s="93"/>
      <c r="CR246" s="93"/>
      <c r="CS246" s="93"/>
      <c r="CT246" s="93"/>
      <c r="CU246" s="93"/>
      <c r="CV246" s="93"/>
      <c r="CW246" s="93"/>
      <c r="CX246" s="93"/>
      <c r="CY246" s="93"/>
      <c r="CZ246" s="93"/>
      <c r="DA246" s="93"/>
      <c r="DB246" s="93"/>
      <c r="DC246" s="93"/>
      <c r="DD246" s="93"/>
      <c r="DE246" s="93"/>
      <c r="DF246" s="93"/>
      <c r="DG246" s="93"/>
      <c r="DH246" s="93"/>
      <c r="DI246" s="241">
        <v>44405</v>
      </c>
      <c r="DJ246" s="242">
        <v>5</v>
      </c>
      <c r="DK246" s="242" t="s">
        <v>769</v>
      </c>
      <c r="DL246" s="242">
        <v>34</v>
      </c>
      <c r="DM246" s="247" t="s">
        <v>858</v>
      </c>
      <c r="DN246" s="241">
        <v>44400</v>
      </c>
      <c r="DO246" s="242">
        <v>5</v>
      </c>
      <c r="DP246" s="242" t="s">
        <v>769</v>
      </c>
      <c r="DQ246" s="242">
        <v>54</v>
      </c>
      <c r="DR246" s="128" t="s">
        <v>841</v>
      </c>
      <c r="DS246" s="89">
        <f t="shared" si="75"/>
        <v>5</v>
      </c>
      <c r="DT246" s="180">
        <f t="shared" si="68"/>
        <v>5</v>
      </c>
    </row>
    <row r="247" spans="2:124" ht="15.75" customHeight="1" x14ac:dyDescent="0.35">
      <c r="B247">
        <v>1101</v>
      </c>
      <c r="C247" s="253">
        <v>1101</v>
      </c>
      <c r="D247" s="145" t="s">
        <v>879</v>
      </c>
      <c r="E247" s="149" t="s">
        <v>56</v>
      </c>
      <c r="F247" s="131" t="s">
        <v>877</v>
      </c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  <c r="AH247" s="93"/>
      <c r="AI247" s="93"/>
      <c r="AJ247" s="93"/>
      <c r="AK247" s="93"/>
      <c r="AL247" s="239">
        <v>15</v>
      </c>
      <c r="AM247" s="239" t="s">
        <v>83</v>
      </c>
      <c r="AN247" s="239" t="s">
        <v>835</v>
      </c>
      <c r="AO247" s="239">
        <v>30</v>
      </c>
      <c r="AP247" s="239" t="s">
        <v>83</v>
      </c>
      <c r="AQ247" s="239" t="s">
        <v>835</v>
      </c>
      <c r="AR247" s="128">
        <f t="shared" si="64"/>
        <v>22.5</v>
      </c>
      <c r="AS247" s="93"/>
      <c r="AT247" s="93"/>
      <c r="AU247" s="93"/>
      <c r="AV247" s="93"/>
      <c r="AW247" s="93"/>
      <c r="AX247" s="93"/>
      <c r="AY247" s="93"/>
      <c r="AZ247" s="93"/>
      <c r="BA247" s="93"/>
      <c r="BB247" s="93"/>
      <c r="BC247" s="93"/>
      <c r="BD247" s="93"/>
      <c r="BE247" s="93"/>
      <c r="BF247" s="93"/>
      <c r="BG247" s="93"/>
      <c r="BH247" s="93"/>
      <c r="BI247" s="93"/>
      <c r="BJ247" s="93"/>
      <c r="BK247" s="93"/>
      <c r="BL247" s="248"/>
      <c r="BM247" s="242">
        <v>50</v>
      </c>
      <c r="BN247" s="242">
        <v>0</v>
      </c>
      <c r="BO247" s="242"/>
      <c r="BP247" s="242" t="s">
        <v>71</v>
      </c>
      <c r="BQ247" s="242">
        <v>81</v>
      </c>
      <c r="BR247" s="242">
        <v>55</v>
      </c>
      <c r="BS247" s="242"/>
      <c r="BT247" s="242">
        <v>47</v>
      </c>
      <c r="BU247" s="242">
        <v>5</v>
      </c>
      <c r="BV247" s="242" t="s">
        <v>69</v>
      </c>
      <c r="BW247" s="242" t="s">
        <v>71</v>
      </c>
      <c r="BX247" s="242">
        <v>78</v>
      </c>
      <c r="BY247" s="242">
        <v>62</v>
      </c>
      <c r="BZ247" s="242"/>
      <c r="CA247" s="295">
        <f t="shared" si="66"/>
        <v>2.5</v>
      </c>
      <c r="CB247" s="93"/>
      <c r="CC247" s="93"/>
      <c r="CD247" s="93"/>
      <c r="CE247" s="93"/>
      <c r="CF247" s="93"/>
      <c r="CG247" s="93"/>
      <c r="CH247" s="93"/>
      <c r="CI247" s="93"/>
      <c r="CJ247" s="93"/>
      <c r="CK247" s="93"/>
      <c r="CL247" s="93"/>
      <c r="CM247" s="93"/>
      <c r="CN247" s="93"/>
      <c r="CO247" s="93"/>
      <c r="CP247" s="93"/>
      <c r="CQ247" s="93"/>
      <c r="CR247" s="93"/>
      <c r="CS247" s="93"/>
      <c r="CT247" s="93"/>
      <c r="CU247" s="93"/>
      <c r="CV247" s="93"/>
      <c r="CW247" s="93"/>
      <c r="CX247" s="93"/>
      <c r="CY247" s="93"/>
      <c r="CZ247" s="93"/>
      <c r="DA247" s="93"/>
      <c r="DB247" s="93"/>
      <c r="DC247" s="93"/>
      <c r="DD247" s="93"/>
      <c r="DE247" s="93"/>
      <c r="DF247" s="93"/>
      <c r="DG247" s="93"/>
      <c r="DH247" s="93"/>
      <c r="DI247" s="241">
        <v>44398</v>
      </c>
      <c r="DJ247" s="242">
        <v>80</v>
      </c>
      <c r="DK247" s="242" t="s">
        <v>769</v>
      </c>
      <c r="DL247" s="242">
        <v>60</v>
      </c>
      <c r="DM247" s="243" t="s">
        <v>841</v>
      </c>
      <c r="DN247" s="241">
        <v>44398</v>
      </c>
      <c r="DO247" s="242">
        <v>60</v>
      </c>
      <c r="DP247" s="242" t="s">
        <v>769</v>
      </c>
      <c r="DQ247" s="242">
        <v>56</v>
      </c>
      <c r="DR247" s="128" t="s">
        <v>841</v>
      </c>
      <c r="DS247" s="89">
        <f t="shared" si="75"/>
        <v>70</v>
      </c>
      <c r="DT247" s="180">
        <f t="shared" si="68"/>
        <v>31.666666666666668</v>
      </c>
    </row>
    <row r="248" spans="2:124" ht="15.75" customHeight="1" x14ac:dyDescent="0.35">
      <c r="B248">
        <v>1114</v>
      </c>
      <c r="C248" s="253">
        <v>1114</v>
      </c>
      <c r="D248" s="145" t="s">
        <v>880</v>
      </c>
      <c r="E248" s="149" t="s">
        <v>56</v>
      </c>
      <c r="F248" s="131" t="s">
        <v>881</v>
      </c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3"/>
      <c r="AG248" s="93"/>
      <c r="AH248" s="93"/>
      <c r="AI248" s="93"/>
      <c r="AJ248" s="93"/>
      <c r="AK248" s="93"/>
      <c r="AL248" s="239">
        <v>10</v>
      </c>
      <c r="AM248" s="239" t="s">
        <v>83</v>
      </c>
      <c r="AN248" s="239"/>
      <c r="AO248" s="239">
        <v>10</v>
      </c>
      <c r="AP248" s="239" t="s">
        <v>69</v>
      </c>
      <c r="AQ248" s="239"/>
      <c r="AR248" s="128">
        <f t="shared" si="64"/>
        <v>10</v>
      </c>
      <c r="AS248" s="93"/>
      <c r="AT248" s="93"/>
      <c r="AU248" s="93"/>
      <c r="AV248" s="93"/>
      <c r="AW248" s="93"/>
      <c r="AX248" s="93"/>
      <c r="AY248" s="93"/>
      <c r="AZ248" s="93"/>
      <c r="BA248" s="93"/>
      <c r="BB248" s="93"/>
      <c r="BC248" s="93"/>
      <c r="BD248" s="93"/>
      <c r="BE248" s="93"/>
      <c r="BF248" s="93"/>
      <c r="BG248" s="93"/>
      <c r="BH248" s="93"/>
      <c r="BI248" s="93"/>
      <c r="BJ248" s="93"/>
      <c r="BK248" s="93"/>
      <c r="BL248" s="248"/>
      <c r="BM248" s="242">
        <v>52</v>
      </c>
      <c r="BN248" s="242">
        <v>0</v>
      </c>
      <c r="BO248" s="242"/>
      <c r="BP248" s="242" t="s">
        <v>71</v>
      </c>
      <c r="BQ248" s="242">
        <v>88</v>
      </c>
      <c r="BR248" s="242">
        <v>75</v>
      </c>
      <c r="BS248" s="242"/>
      <c r="BT248" s="242">
        <v>51</v>
      </c>
      <c r="BU248" s="242">
        <v>0</v>
      </c>
      <c r="BV248" s="242"/>
      <c r="BW248" s="242" t="s">
        <v>71</v>
      </c>
      <c r="BX248" s="242">
        <v>78</v>
      </c>
      <c r="BY248" s="242">
        <v>65</v>
      </c>
      <c r="BZ248" s="242"/>
      <c r="CA248" s="295">
        <f t="shared" si="66"/>
        <v>0</v>
      </c>
      <c r="CB248" s="93"/>
      <c r="CC248" s="93"/>
      <c r="CD248" s="93"/>
      <c r="CE248" s="93"/>
      <c r="CF248" s="93"/>
      <c r="CG248" s="93"/>
      <c r="CH248" s="93"/>
      <c r="CI248" s="93"/>
      <c r="CJ248" s="93"/>
      <c r="CK248" s="93"/>
      <c r="CL248" s="93"/>
      <c r="CM248" s="93"/>
      <c r="CN248" s="93"/>
      <c r="CO248" s="93"/>
      <c r="CP248" s="93"/>
      <c r="CQ248" s="93"/>
      <c r="CR248" s="93"/>
      <c r="CS248" s="93"/>
      <c r="CT248" s="93"/>
      <c r="CU248" s="93"/>
      <c r="CV248" s="93"/>
      <c r="CW248" s="93"/>
      <c r="CX248" s="93"/>
      <c r="CY248" s="93"/>
      <c r="CZ248" s="93"/>
      <c r="DA248" s="93"/>
      <c r="DB248" s="93"/>
      <c r="DC248" s="93"/>
      <c r="DD248" s="93"/>
      <c r="DE248" s="93"/>
      <c r="DF248" s="93"/>
      <c r="DG248" s="93"/>
      <c r="DH248" s="93"/>
      <c r="DI248" s="241">
        <v>44407</v>
      </c>
      <c r="DJ248" s="242">
        <v>5</v>
      </c>
      <c r="DK248" s="242" t="s">
        <v>769</v>
      </c>
      <c r="DL248" s="242">
        <v>63</v>
      </c>
      <c r="DM248" s="243"/>
      <c r="DN248" s="241">
        <v>44407</v>
      </c>
      <c r="DO248" s="242">
        <v>5</v>
      </c>
      <c r="DP248" s="242" t="s">
        <v>769</v>
      </c>
      <c r="DQ248" s="242">
        <v>83</v>
      </c>
      <c r="DR248" s="128"/>
      <c r="DS248" s="89">
        <f t="shared" si="75"/>
        <v>5</v>
      </c>
      <c r="DT248" s="180">
        <f t="shared" si="68"/>
        <v>5</v>
      </c>
    </row>
    <row r="249" spans="2:124" ht="15.75" customHeight="1" x14ac:dyDescent="0.35">
      <c r="B249">
        <v>1115</v>
      </c>
      <c r="C249" s="253">
        <v>1115</v>
      </c>
      <c r="D249" s="145" t="s">
        <v>882</v>
      </c>
      <c r="E249" s="149" t="s">
        <v>56</v>
      </c>
      <c r="F249" s="131" t="s">
        <v>881</v>
      </c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3"/>
      <c r="AG249" s="93"/>
      <c r="AH249" s="93"/>
      <c r="AI249" s="93"/>
      <c r="AJ249" s="93"/>
      <c r="AK249" s="93"/>
      <c r="AL249" s="239">
        <v>10</v>
      </c>
      <c r="AM249" s="239" t="s">
        <v>83</v>
      </c>
      <c r="AN249" s="239"/>
      <c r="AO249" s="239">
        <v>15</v>
      </c>
      <c r="AP249" s="239" t="s">
        <v>83</v>
      </c>
      <c r="AQ249" s="239"/>
      <c r="AR249" s="128">
        <f t="shared" si="64"/>
        <v>12.5</v>
      </c>
      <c r="AS249" s="93"/>
      <c r="AT249" s="93"/>
      <c r="AU249" s="93"/>
      <c r="AV249" s="93"/>
      <c r="AW249" s="93"/>
      <c r="AX249" s="93"/>
      <c r="AY249" s="93"/>
      <c r="AZ249" s="93"/>
      <c r="BA249" s="93"/>
      <c r="BB249" s="93"/>
      <c r="BC249" s="93"/>
      <c r="BD249" s="93"/>
      <c r="BE249" s="93"/>
      <c r="BF249" s="93"/>
      <c r="BG249" s="93"/>
      <c r="BH249" s="93"/>
      <c r="BI249" s="93"/>
      <c r="BJ249" s="93"/>
      <c r="BK249" s="93"/>
      <c r="BL249" s="248"/>
      <c r="BM249" s="242">
        <v>51</v>
      </c>
      <c r="BN249" s="242">
        <v>30</v>
      </c>
      <c r="BO249" s="242" t="s">
        <v>68</v>
      </c>
      <c r="BP249" s="242" t="s">
        <v>71</v>
      </c>
      <c r="BQ249" s="242">
        <v>83</v>
      </c>
      <c r="BR249" s="242">
        <v>71</v>
      </c>
      <c r="BS249" s="242"/>
      <c r="BT249" s="242">
        <v>57</v>
      </c>
      <c r="BU249" s="242">
        <v>15</v>
      </c>
      <c r="BV249" s="242" t="s">
        <v>68</v>
      </c>
      <c r="BW249" s="242" t="s">
        <v>71</v>
      </c>
      <c r="BX249" s="242">
        <v>87</v>
      </c>
      <c r="BY249" s="242">
        <v>79</v>
      </c>
      <c r="BZ249" s="242"/>
      <c r="CA249" s="295">
        <f t="shared" si="66"/>
        <v>22.5</v>
      </c>
      <c r="CB249" s="93"/>
      <c r="CC249" s="93"/>
      <c r="CD249" s="93"/>
      <c r="CE249" s="93"/>
      <c r="CF249" s="93"/>
      <c r="CG249" s="93"/>
      <c r="CH249" s="93"/>
      <c r="CI249" s="93"/>
      <c r="CJ249" s="93"/>
      <c r="CK249" s="93"/>
      <c r="CL249" s="93"/>
      <c r="CM249" s="93"/>
      <c r="CN249" s="93"/>
      <c r="CO249" s="93"/>
      <c r="CP249" s="93"/>
      <c r="CQ249" s="93"/>
      <c r="CR249" s="93"/>
      <c r="CS249" s="93"/>
      <c r="CT249" s="93"/>
      <c r="CU249" s="93"/>
      <c r="CV249" s="93"/>
      <c r="CW249" s="93"/>
      <c r="CX249" s="93"/>
      <c r="CY249" s="93"/>
      <c r="CZ249" s="93"/>
      <c r="DA249" s="93"/>
      <c r="DB249" s="93"/>
      <c r="DC249" s="93"/>
      <c r="DD249" s="93"/>
      <c r="DE249" s="93"/>
      <c r="DF249" s="93"/>
      <c r="DG249" s="93"/>
      <c r="DH249" s="93"/>
      <c r="DI249" s="241">
        <v>44414</v>
      </c>
      <c r="DJ249" s="242">
        <v>30</v>
      </c>
      <c r="DK249" s="242" t="s">
        <v>769</v>
      </c>
      <c r="DL249" s="242">
        <v>44</v>
      </c>
      <c r="DM249" s="243"/>
      <c r="DN249" s="241">
        <v>44405</v>
      </c>
      <c r="DO249" s="242">
        <v>10</v>
      </c>
      <c r="DP249" s="242" t="s">
        <v>769</v>
      </c>
      <c r="DQ249" s="242">
        <v>61</v>
      </c>
      <c r="DR249" s="128"/>
      <c r="DS249" s="89">
        <f t="shared" si="75"/>
        <v>20</v>
      </c>
      <c r="DT249" s="180">
        <f t="shared" si="68"/>
        <v>18.333333333333332</v>
      </c>
    </row>
    <row r="250" spans="2:124" ht="15.75" customHeight="1" x14ac:dyDescent="0.35">
      <c r="B250">
        <v>1123</v>
      </c>
      <c r="C250" s="253">
        <v>1123</v>
      </c>
      <c r="D250" s="145" t="s">
        <v>883</v>
      </c>
      <c r="E250" s="149" t="s">
        <v>73</v>
      </c>
      <c r="F250" s="131" t="s">
        <v>884</v>
      </c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3"/>
      <c r="AG250" s="93"/>
      <c r="AH250" s="93"/>
      <c r="AI250" s="93"/>
      <c r="AJ250" s="93"/>
      <c r="AK250" s="93"/>
      <c r="AL250" s="239">
        <v>20</v>
      </c>
      <c r="AM250" s="239" t="s">
        <v>83</v>
      </c>
      <c r="AN250" s="239"/>
      <c r="AO250" s="239">
        <v>20</v>
      </c>
      <c r="AP250" s="239" t="s">
        <v>83</v>
      </c>
      <c r="AQ250" s="239"/>
      <c r="AR250" s="128">
        <f t="shared" si="64"/>
        <v>20</v>
      </c>
      <c r="AS250" s="93"/>
      <c r="AT250" s="93"/>
      <c r="AU250" s="93"/>
      <c r="AV250" s="93"/>
      <c r="AW250" s="93"/>
      <c r="AX250" s="93"/>
      <c r="AY250" s="93"/>
      <c r="AZ250" s="93"/>
      <c r="BA250" s="93"/>
      <c r="BB250" s="93"/>
      <c r="BC250" s="93"/>
      <c r="BD250" s="93"/>
      <c r="BE250" s="93"/>
      <c r="BF250" s="93"/>
      <c r="BG250" s="93"/>
      <c r="BH250" s="93"/>
      <c r="BI250" s="93"/>
      <c r="BJ250" s="93"/>
      <c r="BK250" s="93"/>
      <c r="BL250" s="248"/>
      <c r="BM250" s="242">
        <v>54</v>
      </c>
      <c r="BN250" s="242">
        <v>10</v>
      </c>
      <c r="BO250" s="242" t="s">
        <v>68</v>
      </c>
      <c r="BP250" s="242" t="s">
        <v>71</v>
      </c>
      <c r="BQ250" s="242">
        <v>84</v>
      </c>
      <c r="BR250" s="242">
        <v>62</v>
      </c>
      <c r="BS250" s="242"/>
      <c r="BT250" s="242">
        <v>51</v>
      </c>
      <c r="BU250" s="242">
        <v>20</v>
      </c>
      <c r="BV250" s="242" t="s">
        <v>68</v>
      </c>
      <c r="BW250" s="242" t="s">
        <v>71</v>
      </c>
      <c r="BX250" s="242">
        <v>81</v>
      </c>
      <c r="BY250" s="242">
        <v>68</v>
      </c>
      <c r="BZ250" s="242"/>
      <c r="CA250" s="295">
        <f t="shared" si="66"/>
        <v>15</v>
      </c>
      <c r="CB250" s="93"/>
      <c r="CC250" s="93"/>
      <c r="CD250" s="93"/>
      <c r="CE250" s="93"/>
      <c r="CF250" s="93"/>
      <c r="CG250" s="93"/>
      <c r="CH250" s="93"/>
      <c r="CI250" s="93"/>
      <c r="CJ250" s="93"/>
      <c r="CK250" s="93"/>
      <c r="CL250" s="93"/>
      <c r="CM250" s="93"/>
      <c r="CN250" s="93"/>
      <c r="CO250" s="93"/>
      <c r="CP250" s="93"/>
      <c r="CQ250" s="93"/>
      <c r="CR250" s="93"/>
      <c r="CS250" s="93"/>
      <c r="CT250" s="93"/>
      <c r="CU250" s="93"/>
      <c r="CV250" s="93"/>
      <c r="CW250" s="93"/>
      <c r="CX250" s="93"/>
      <c r="CY250" s="93"/>
      <c r="CZ250" s="93"/>
      <c r="DA250" s="93"/>
      <c r="DB250" s="93"/>
      <c r="DC250" s="93"/>
      <c r="DD250" s="93"/>
      <c r="DE250" s="93"/>
      <c r="DF250" s="93"/>
      <c r="DG250" s="93"/>
      <c r="DH250" s="93"/>
      <c r="DI250" s="241">
        <v>44407</v>
      </c>
      <c r="DJ250" s="242">
        <v>80</v>
      </c>
      <c r="DK250" s="242" t="s">
        <v>769</v>
      </c>
      <c r="DL250" s="242">
        <v>64</v>
      </c>
      <c r="DM250" s="243"/>
      <c r="DN250" s="241">
        <v>44403</v>
      </c>
      <c r="DO250" s="242">
        <v>60</v>
      </c>
      <c r="DP250" s="242" t="s">
        <v>769</v>
      </c>
      <c r="DQ250" s="242">
        <v>77</v>
      </c>
      <c r="DR250" s="128" t="s">
        <v>841</v>
      </c>
      <c r="DS250" s="89">
        <f t="shared" si="75"/>
        <v>70</v>
      </c>
      <c r="DT250" s="180">
        <f t="shared" si="68"/>
        <v>35</v>
      </c>
    </row>
    <row r="251" spans="2:124" ht="15.75" customHeight="1" x14ac:dyDescent="0.35">
      <c r="B251">
        <v>1128</v>
      </c>
      <c r="C251" s="253">
        <v>1128</v>
      </c>
      <c r="D251" s="145" t="s">
        <v>885</v>
      </c>
      <c r="E251" s="149" t="s">
        <v>73</v>
      </c>
      <c r="F251" s="131" t="s">
        <v>884</v>
      </c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3"/>
      <c r="AG251" s="93"/>
      <c r="AH251" s="93"/>
      <c r="AI251" s="93"/>
      <c r="AJ251" s="93"/>
      <c r="AK251" s="93"/>
      <c r="AL251" s="239">
        <v>40</v>
      </c>
      <c r="AM251" s="239" t="s">
        <v>83</v>
      </c>
      <c r="AN251" s="239"/>
      <c r="AO251" s="239">
        <v>60</v>
      </c>
      <c r="AP251" s="239" t="s">
        <v>65</v>
      </c>
      <c r="AQ251" s="239"/>
      <c r="AR251" s="128">
        <f t="shared" si="64"/>
        <v>50</v>
      </c>
      <c r="AS251" s="93"/>
      <c r="AT251" s="93"/>
      <c r="AU251" s="93"/>
      <c r="AV251" s="93"/>
      <c r="AW251" s="93"/>
      <c r="AX251" s="93"/>
      <c r="AY251" s="93"/>
      <c r="AZ251" s="93"/>
      <c r="BA251" s="93"/>
      <c r="BB251" s="93"/>
      <c r="BC251" s="93"/>
      <c r="BD251" s="93"/>
      <c r="BE251" s="93"/>
      <c r="BF251" s="93"/>
      <c r="BG251" s="93"/>
      <c r="BH251" s="93"/>
      <c r="BI251" s="93"/>
      <c r="BJ251" s="93"/>
      <c r="BK251" s="93"/>
      <c r="BL251" s="248"/>
      <c r="BM251" s="242">
        <v>51</v>
      </c>
      <c r="BN251" s="242">
        <v>20</v>
      </c>
      <c r="BO251" s="242" t="s">
        <v>95</v>
      </c>
      <c r="BP251" s="242" t="s">
        <v>71</v>
      </c>
      <c r="BQ251" s="242">
        <v>78</v>
      </c>
      <c r="BR251" s="242">
        <v>68</v>
      </c>
      <c r="BS251" s="242"/>
      <c r="BT251" s="242">
        <v>51</v>
      </c>
      <c r="BU251" s="242" t="s">
        <v>946</v>
      </c>
      <c r="BV251" s="242"/>
      <c r="BW251" s="242" t="s">
        <v>71</v>
      </c>
      <c r="BX251" s="242">
        <v>80</v>
      </c>
      <c r="BY251" s="242">
        <v>70</v>
      </c>
      <c r="BZ251" s="242"/>
      <c r="CA251" s="295">
        <f t="shared" si="66"/>
        <v>20</v>
      </c>
      <c r="CB251" s="93"/>
      <c r="CC251" s="93"/>
      <c r="CD251" s="93"/>
      <c r="CE251" s="93"/>
      <c r="CF251" s="93"/>
      <c r="CG251" s="93"/>
      <c r="CH251" s="93"/>
      <c r="CI251" s="93"/>
      <c r="CJ251" s="93"/>
      <c r="CK251" s="93"/>
      <c r="CL251" s="93"/>
      <c r="CM251" s="93"/>
      <c r="CN251" s="93"/>
      <c r="CO251" s="93"/>
      <c r="CP251" s="93"/>
      <c r="CQ251" s="93"/>
      <c r="CR251" s="93"/>
      <c r="CS251" s="93"/>
      <c r="CT251" s="93"/>
      <c r="CU251" s="93"/>
      <c r="CV251" s="93"/>
      <c r="CW251" s="93"/>
      <c r="CX251" s="93"/>
      <c r="CY251" s="93"/>
      <c r="CZ251" s="93"/>
      <c r="DA251" s="93"/>
      <c r="DB251" s="93"/>
      <c r="DC251" s="93"/>
      <c r="DD251" s="93"/>
      <c r="DE251" s="93"/>
      <c r="DF251" s="93"/>
      <c r="DG251" s="93"/>
      <c r="DH251" s="93"/>
      <c r="DI251" s="241">
        <v>44411</v>
      </c>
      <c r="DJ251" s="242">
        <v>30</v>
      </c>
      <c r="DK251" s="242" t="s">
        <v>769</v>
      </c>
      <c r="DL251" s="242">
        <v>21</v>
      </c>
      <c r="DM251" s="243" t="s">
        <v>841</v>
      </c>
      <c r="DN251" s="241">
        <v>44405</v>
      </c>
      <c r="DO251" s="242">
        <v>40</v>
      </c>
      <c r="DP251" s="242" t="s">
        <v>769</v>
      </c>
      <c r="DQ251" s="242">
        <v>95</v>
      </c>
      <c r="DR251" s="128" t="s">
        <v>841</v>
      </c>
      <c r="DS251" s="89">
        <f t="shared" si="75"/>
        <v>35</v>
      </c>
      <c r="DT251" s="180">
        <f t="shared" si="68"/>
        <v>38</v>
      </c>
    </row>
    <row r="252" spans="2:124" ht="15.75" customHeight="1" x14ac:dyDescent="0.35">
      <c r="B252">
        <v>1131</v>
      </c>
      <c r="C252" s="253">
        <v>1131</v>
      </c>
      <c r="D252" s="145" t="s">
        <v>886</v>
      </c>
      <c r="E252" s="149" t="s">
        <v>73</v>
      </c>
      <c r="F252" s="131" t="s">
        <v>884</v>
      </c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3"/>
      <c r="AG252" s="93"/>
      <c r="AH252" s="93"/>
      <c r="AI252" s="93"/>
      <c r="AJ252" s="93"/>
      <c r="AK252" s="93"/>
      <c r="AL252" s="239">
        <v>40</v>
      </c>
      <c r="AM252" s="239" t="s">
        <v>83</v>
      </c>
      <c r="AN252" s="239"/>
      <c r="AO252" s="239">
        <v>55</v>
      </c>
      <c r="AP252" s="239" t="s">
        <v>68</v>
      </c>
      <c r="AQ252" s="239"/>
      <c r="AR252" s="128">
        <f t="shared" si="64"/>
        <v>47.5</v>
      </c>
      <c r="AS252" s="93"/>
      <c r="AT252" s="93"/>
      <c r="AU252" s="93"/>
      <c r="AV252" s="93"/>
      <c r="AW252" s="93"/>
      <c r="AX252" s="93"/>
      <c r="AY252" s="93"/>
      <c r="AZ252" s="93"/>
      <c r="BA252" s="93"/>
      <c r="BB252" s="93"/>
      <c r="BC252" s="93"/>
      <c r="BD252" s="93"/>
      <c r="BE252" s="93"/>
      <c r="BF252" s="93"/>
      <c r="BG252" s="93"/>
      <c r="BH252" s="93"/>
      <c r="BI252" s="93"/>
      <c r="BJ252" s="93"/>
      <c r="BK252" s="93"/>
      <c r="BL252" s="248"/>
      <c r="BM252" s="242">
        <v>57</v>
      </c>
      <c r="BN252" s="242">
        <v>30</v>
      </c>
      <c r="BO252" s="242" t="s">
        <v>68</v>
      </c>
      <c r="BP252" s="242" t="s">
        <v>948</v>
      </c>
      <c r="BQ252" s="242" t="s">
        <v>66</v>
      </c>
      <c r="BR252" s="242">
        <v>60</v>
      </c>
      <c r="BS252" s="242"/>
      <c r="BT252" s="242">
        <v>51</v>
      </c>
      <c r="BU252" s="242" t="s">
        <v>946</v>
      </c>
      <c r="BV252" s="242"/>
      <c r="BW252" s="242" t="s">
        <v>71</v>
      </c>
      <c r="BX252" s="242">
        <v>79</v>
      </c>
      <c r="BY252" s="242">
        <v>69</v>
      </c>
      <c r="BZ252" s="242"/>
      <c r="CA252" s="295">
        <f t="shared" si="66"/>
        <v>30</v>
      </c>
      <c r="CB252" s="93"/>
      <c r="CC252" s="93"/>
      <c r="CD252" s="93"/>
      <c r="CE252" s="93"/>
      <c r="CF252" s="93"/>
      <c r="CG252" s="93"/>
      <c r="CH252" s="93"/>
      <c r="CI252" s="93"/>
      <c r="CJ252" s="93"/>
      <c r="CK252" s="93"/>
      <c r="CL252" s="93"/>
      <c r="CM252" s="93"/>
      <c r="CN252" s="93"/>
      <c r="CO252" s="93"/>
      <c r="CP252" s="93"/>
      <c r="CQ252" s="93"/>
      <c r="CR252" s="93"/>
      <c r="CS252" s="93"/>
      <c r="CT252" s="93"/>
      <c r="CU252" s="93"/>
      <c r="CV252" s="93"/>
      <c r="CW252" s="93"/>
      <c r="CX252" s="93"/>
      <c r="CY252" s="93"/>
      <c r="CZ252" s="93"/>
      <c r="DA252" s="93"/>
      <c r="DB252" s="93"/>
      <c r="DC252" s="93"/>
      <c r="DD252" s="93"/>
      <c r="DE252" s="93"/>
      <c r="DF252" s="93"/>
      <c r="DG252" s="93"/>
      <c r="DH252" s="93"/>
      <c r="DI252" s="241">
        <v>44407</v>
      </c>
      <c r="DJ252" s="242">
        <v>30</v>
      </c>
      <c r="DK252" s="242" t="s">
        <v>769</v>
      </c>
      <c r="DL252" s="242">
        <v>71</v>
      </c>
      <c r="DM252" s="243" t="s">
        <v>841</v>
      </c>
      <c r="DN252" s="241">
        <v>44407</v>
      </c>
      <c r="DO252" s="242">
        <v>40</v>
      </c>
      <c r="DP252" s="242" t="s">
        <v>769</v>
      </c>
      <c r="DQ252" s="242">
        <v>83</v>
      </c>
      <c r="DR252" s="128"/>
      <c r="DS252" s="89">
        <f t="shared" si="75"/>
        <v>35</v>
      </c>
      <c r="DT252" s="180">
        <f t="shared" si="68"/>
        <v>39</v>
      </c>
    </row>
    <row r="253" spans="2:124" ht="15.75" customHeight="1" x14ac:dyDescent="0.35">
      <c r="B253">
        <v>1138</v>
      </c>
      <c r="C253" s="253">
        <v>1138</v>
      </c>
      <c r="D253" s="145" t="s">
        <v>887</v>
      </c>
      <c r="E253" s="149" t="s">
        <v>73</v>
      </c>
      <c r="F253" s="131" t="s">
        <v>888</v>
      </c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3"/>
      <c r="AG253" s="93"/>
      <c r="AH253" s="93"/>
      <c r="AI253" s="93"/>
      <c r="AJ253" s="93"/>
      <c r="AK253" s="93"/>
      <c r="AL253" s="239">
        <v>70</v>
      </c>
      <c r="AM253" s="239" t="s">
        <v>95</v>
      </c>
      <c r="AN253" s="239"/>
      <c r="AO253" s="239">
        <v>70</v>
      </c>
      <c r="AP253" s="239" t="s">
        <v>95</v>
      </c>
      <c r="AQ253" s="239"/>
      <c r="AR253" s="128">
        <f t="shared" si="64"/>
        <v>70</v>
      </c>
      <c r="AS253" s="93"/>
      <c r="AT253" s="93"/>
      <c r="AU253" s="93"/>
      <c r="AV253" s="93"/>
      <c r="AW253" s="93"/>
      <c r="AX253" s="93"/>
      <c r="AY253" s="93"/>
      <c r="AZ253" s="93"/>
      <c r="BA253" s="93"/>
      <c r="BB253" s="93"/>
      <c r="BC253" s="93"/>
      <c r="BD253" s="93"/>
      <c r="BE253" s="93"/>
      <c r="BF253" s="93"/>
      <c r="BG253" s="93"/>
      <c r="BH253" s="93"/>
      <c r="BI253" s="93"/>
      <c r="BJ253" s="93"/>
      <c r="BK253" s="93"/>
      <c r="BL253" s="248"/>
      <c r="BM253" s="242">
        <v>54</v>
      </c>
      <c r="BN253" s="242">
        <v>15</v>
      </c>
      <c r="BO253" s="242" t="s">
        <v>68</v>
      </c>
      <c r="BP253" s="242" t="s">
        <v>106</v>
      </c>
      <c r="BQ253" s="242">
        <v>86</v>
      </c>
      <c r="BR253" s="242">
        <v>63</v>
      </c>
      <c r="BS253" s="242"/>
      <c r="BT253" s="242">
        <v>50</v>
      </c>
      <c r="BU253" s="242">
        <v>10</v>
      </c>
      <c r="BV253" s="242" t="s">
        <v>68</v>
      </c>
      <c r="BW253" s="242" t="s">
        <v>71</v>
      </c>
      <c r="BX253" s="242">
        <v>78</v>
      </c>
      <c r="BY253" s="242">
        <v>59</v>
      </c>
      <c r="BZ253" s="242"/>
      <c r="CA253" s="295">
        <f t="shared" si="66"/>
        <v>12.5</v>
      </c>
      <c r="CB253" s="93"/>
      <c r="CC253" s="93"/>
      <c r="CD253" s="93"/>
      <c r="CE253" s="93"/>
      <c r="CF253" s="93"/>
      <c r="CG253" s="93"/>
      <c r="CH253" s="93"/>
      <c r="CI253" s="93"/>
      <c r="CJ253" s="93"/>
      <c r="CK253" s="93"/>
      <c r="CL253" s="93"/>
      <c r="CM253" s="93"/>
      <c r="CN253" s="93"/>
      <c r="CO253" s="93"/>
      <c r="CP253" s="93"/>
      <c r="CQ253" s="93"/>
      <c r="CR253" s="93"/>
      <c r="CS253" s="93"/>
      <c r="CT253" s="93"/>
      <c r="CU253" s="93"/>
      <c r="CV253" s="93"/>
      <c r="CW253" s="93"/>
      <c r="CX253" s="93"/>
      <c r="CY253" s="93"/>
      <c r="CZ253" s="93"/>
      <c r="DA253" s="93"/>
      <c r="DB253" s="93"/>
      <c r="DC253" s="93"/>
      <c r="DD253" s="93"/>
      <c r="DE253" s="93"/>
      <c r="DF253" s="93"/>
      <c r="DG253" s="93"/>
      <c r="DH253" s="93"/>
      <c r="DI253" s="241">
        <v>44400</v>
      </c>
      <c r="DJ253" s="242">
        <v>50</v>
      </c>
      <c r="DK253" s="242" t="s">
        <v>67</v>
      </c>
      <c r="DL253" s="242">
        <v>73</v>
      </c>
      <c r="DM253" s="243"/>
      <c r="DN253" s="241">
        <v>44398</v>
      </c>
      <c r="DO253" s="242">
        <v>90</v>
      </c>
      <c r="DP253" s="242" t="s">
        <v>67</v>
      </c>
      <c r="DQ253" s="242">
        <v>76</v>
      </c>
      <c r="DR253" s="128"/>
      <c r="DS253" s="89">
        <f t="shared" si="75"/>
        <v>70</v>
      </c>
      <c r="DT253" s="180">
        <f t="shared" si="68"/>
        <v>50.833333333333336</v>
      </c>
    </row>
    <row r="254" spans="2:124" ht="15.75" customHeight="1" x14ac:dyDescent="0.35">
      <c r="B254">
        <v>1140</v>
      </c>
      <c r="C254" s="253">
        <v>1140</v>
      </c>
      <c r="D254" s="145" t="s">
        <v>889</v>
      </c>
      <c r="E254" s="149" t="s">
        <v>73</v>
      </c>
      <c r="F254" s="131" t="s">
        <v>890</v>
      </c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3"/>
      <c r="AG254" s="93"/>
      <c r="AH254" s="93"/>
      <c r="AI254" s="93"/>
      <c r="AJ254" s="93"/>
      <c r="AK254" s="93"/>
      <c r="AL254" s="239">
        <v>80</v>
      </c>
      <c r="AM254" s="239" t="s">
        <v>95</v>
      </c>
      <c r="AN254" s="239"/>
      <c r="AO254" s="239">
        <v>70</v>
      </c>
      <c r="AP254" s="239" t="s">
        <v>95</v>
      </c>
      <c r="AQ254" s="239" t="s">
        <v>835</v>
      </c>
      <c r="AR254" s="128">
        <f t="shared" si="64"/>
        <v>75</v>
      </c>
      <c r="AS254" s="93"/>
      <c r="AT254" s="93"/>
      <c r="AU254" s="93"/>
      <c r="AV254" s="93"/>
      <c r="AW254" s="93"/>
      <c r="AX254" s="93"/>
      <c r="AY254" s="93"/>
      <c r="AZ254" s="93"/>
      <c r="BA254" s="93"/>
      <c r="BB254" s="93"/>
      <c r="BC254" s="93"/>
      <c r="BD254" s="93"/>
      <c r="BE254" s="93"/>
      <c r="BF254" s="93"/>
      <c r="BG254" s="93"/>
      <c r="BH254" s="93"/>
      <c r="BI254" s="93"/>
      <c r="BJ254" s="93"/>
      <c r="BK254" s="93"/>
      <c r="BL254" s="248"/>
      <c r="BM254" s="242">
        <v>49</v>
      </c>
      <c r="BN254" s="242">
        <v>90</v>
      </c>
      <c r="BO254" s="242" t="s">
        <v>95</v>
      </c>
      <c r="BP254" s="242" t="s">
        <v>948</v>
      </c>
      <c r="BQ254" s="242">
        <v>83</v>
      </c>
      <c r="BR254" s="242">
        <v>59</v>
      </c>
      <c r="BS254" s="242"/>
      <c r="BT254" s="242">
        <v>54</v>
      </c>
      <c r="BU254" s="242">
        <v>0</v>
      </c>
      <c r="BV254" s="242"/>
      <c r="BW254" s="242" t="s">
        <v>71</v>
      </c>
      <c r="BX254" s="242">
        <v>88</v>
      </c>
      <c r="BY254" s="242">
        <v>57</v>
      </c>
      <c r="BZ254" s="242"/>
      <c r="CA254" s="295">
        <f t="shared" si="66"/>
        <v>45</v>
      </c>
      <c r="CB254" s="93"/>
      <c r="CC254" s="93"/>
      <c r="CD254" s="93"/>
      <c r="CE254" s="93"/>
      <c r="CF254" s="93"/>
      <c r="CG254" s="93"/>
      <c r="CH254" s="93"/>
      <c r="CI254" s="93"/>
      <c r="CJ254" s="93"/>
      <c r="CK254" s="93"/>
      <c r="CL254" s="93"/>
      <c r="CM254" s="93"/>
      <c r="CN254" s="93"/>
      <c r="CO254" s="93"/>
      <c r="CP254" s="93"/>
      <c r="CQ254" s="93"/>
      <c r="CR254" s="93"/>
      <c r="CS254" s="93"/>
      <c r="CT254" s="93"/>
      <c r="CU254" s="93"/>
      <c r="CV254" s="93"/>
      <c r="CW254" s="93"/>
      <c r="CX254" s="93"/>
      <c r="CY254" s="93"/>
      <c r="CZ254" s="93"/>
      <c r="DA254" s="93"/>
      <c r="DB254" s="93"/>
      <c r="DC254" s="93"/>
      <c r="DD254" s="93"/>
      <c r="DE254" s="93"/>
      <c r="DF254" s="93"/>
      <c r="DG254" s="93"/>
      <c r="DH254" s="93"/>
      <c r="DI254" s="241">
        <v>44405</v>
      </c>
      <c r="DJ254" s="242">
        <v>80</v>
      </c>
      <c r="DK254" s="242" t="s">
        <v>769</v>
      </c>
      <c r="DL254" s="242">
        <v>58</v>
      </c>
      <c r="DM254" s="243" t="s">
        <v>841</v>
      </c>
      <c r="DN254" s="241">
        <v>44400</v>
      </c>
      <c r="DO254" s="242">
        <v>80</v>
      </c>
      <c r="DP254" s="242" t="s">
        <v>769</v>
      </c>
      <c r="DQ254" s="242">
        <v>72</v>
      </c>
      <c r="DR254" s="128" t="s">
        <v>841</v>
      </c>
      <c r="DS254" s="89">
        <f t="shared" si="75"/>
        <v>80</v>
      </c>
      <c r="DT254" s="180">
        <f t="shared" si="68"/>
        <v>66.666666666666671</v>
      </c>
    </row>
    <row r="255" spans="2:124" ht="15.75" customHeight="1" x14ac:dyDescent="0.35">
      <c r="B255">
        <v>1141</v>
      </c>
      <c r="C255" s="253">
        <v>1141</v>
      </c>
      <c r="D255" s="145" t="s">
        <v>891</v>
      </c>
      <c r="E255" s="149" t="s">
        <v>73</v>
      </c>
      <c r="F255" s="131" t="s">
        <v>890</v>
      </c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  <c r="AH255" s="93"/>
      <c r="AI255" s="93"/>
      <c r="AJ255" s="93"/>
      <c r="AK255" s="93"/>
      <c r="AL255" s="239">
        <v>60</v>
      </c>
      <c r="AM255" s="239" t="s">
        <v>65</v>
      </c>
      <c r="AN255" s="239"/>
      <c r="AO255" s="239">
        <v>80</v>
      </c>
      <c r="AP255" s="239" t="s">
        <v>95</v>
      </c>
      <c r="AQ255" s="239"/>
      <c r="AR255" s="128">
        <f t="shared" si="64"/>
        <v>70</v>
      </c>
      <c r="AS255" s="93"/>
      <c r="AT255" s="93"/>
      <c r="AU255" s="93"/>
      <c r="AV255" s="93"/>
      <c r="AW255" s="93"/>
      <c r="AX255" s="93"/>
      <c r="AY255" s="93"/>
      <c r="AZ255" s="93"/>
      <c r="BA255" s="93"/>
      <c r="BB255" s="93"/>
      <c r="BC255" s="93"/>
      <c r="BD255" s="93"/>
      <c r="BE255" s="93"/>
      <c r="BF255" s="93"/>
      <c r="BG255" s="93"/>
      <c r="BH255" s="93"/>
      <c r="BI255" s="93"/>
      <c r="BJ255" s="93"/>
      <c r="BK255" s="93"/>
      <c r="BL255" s="248"/>
      <c r="BM255" s="242">
        <v>53</v>
      </c>
      <c r="BN255" s="242">
        <v>80</v>
      </c>
      <c r="BO255" s="242" t="s">
        <v>95</v>
      </c>
      <c r="BP255" s="242" t="s">
        <v>948</v>
      </c>
      <c r="BQ255" s="242">
        <v>81</v>
      </c>
      <c r="BR255" s="242">
        <v>55</v>
      </c>
      <c r="BS255" s="242"/>
      <c r="BT255" s="242">
        <v>49</v>
      </c>
      <c r="BU255" s="242">
        <v>0</v>
      </c>
      <c r="BV255" s="242"/>
      <c r="BW255" s="242" t="s">
        <v>106</v>
      </c>
      <c r="BX255" s="242">
        <v>79</v>
      </c>
      <c r="BY255" s="242">
        <v>60</v>
      </c>
      <c r="BZ255" s="242"/>
      <c r="CA255" s="295">
        <f t="shared" si="66"/>
        <v>40</v>
      </c>
      <c r="CB255" s="93"/>
      <c r="CC255" s="93"/>
      <c r="CD255" s="93"/>
      <c r="CE255" s="93"/>
      <c r="CF255" s="93"/>
      <c r="CG255" s="93"/>
      <c r="CH255" s="93"/>
      <c r="CI255" s="93"/>
      <c r="CJ255" s="93"/>
      <c r="CK255" s="93"/>
      <c r="CL255" s="93"/>
      <c r="CM255" s="93"/>
      <c r="CN255" s="93"/>
      <c r="CO255" s="93"/>
      <c r="CP255" s="93"/>
      <c r="CQ255" s="93"/>
      <c r="CR255" s="93"/>
      <c r="CS255" s="93"/>
      <c r="CT255" s="93"/>
      <c r="CU255" s="93"/>
      <c r="CV255" s="93"/>
      <c r="CW255" s="93"/>
      <c r="CX255" s="93"/>
      <c r="CY255" s="93"/>
      <c r="CZ255" s="93"/>
      <c r="DA255" s="93"/>
      <c r="DB255" s="93"/>
      <c r="DC255" s="93"/>
      <c r="DD255" s="93"/>
      <c r="DE255" s="93"/>
      <c r="DF255" s="93"/>
      <c r="DG255" s="93"/>
      <c r="DH255" s="93"/>
      <c r="DI255" s="241">
        <v>44407</v>
      </c>
      <c r="DJ255" s="242">
        <v>70</v>
      </c>
      <c r="DK255" s="242"/>
      <c r="DL255" s="242">
        <v>51</v>
      </c>
      <c r="DM255" s="243" t="s">
        <v>841</v>
      </c>
      <c r="DN255" s="241">
        <v>44411</v>
      </c>
      <c r="DO255" s="242">
        <v>80</v>
      </c>
      <c r="DP255" s="242" t="s">
        <v>769</v>
      </c>
      <c r="DQ255" s="242">
        <v>62</v>
      </c>
      <c r="DR255" s="128" t="s">
        <v>841</v>
      </c>
      <c r="DS255" s="89">
        <f t="shared" si="75"/>
        <v>75</v>
      </c>
      <c r="DT255" s="180">
        <f t="shared" si="68"/>
        <v>61.666666666666664</v>
      </c>
    </row>
    <row r="256" spans="2:124" ht="15.75" customHeight="1" x14ac:dyDescent="0.35">
      <c r="B256">
        <v>1142</v>
      </c>
      <c r="C256" s="253">
        <v>1142</v>
      </c>
      <c r="D256" s="145" t="s">
        <v>892</v>
      </c>
      <c r="E256" s="149" t="s">
        <v>73</v>
      </c>
      <c r="F256" s="131" t="s">
        <v>890</v>
      </c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3"/>
      <c r="AG256" s="93"/>
      <c r="AH256" s="93"/>
      <c r="AI256" s="93"/>
      <c r="AJ256" s="93"/>
      <c r="AK256" s="93"/>
      <c r="AL256" s="239">
        <v>40</v>
      </c>
      <c r="AM256" s="239" t="s">
        <v>83</v>
      </c>
      <c r="AN256" s="239" t="s">
        <v>835</v>
      </c>
      <c r="AO256" s="239">
        <v>70</v>
      </c>
      <c r="AP256" s="239" t="s">
        <v>95</v>
      </c>
      <c r="AQ256" s="239" t="s">
        <v>835</v>
      </c>
      <c r="AR256" s="128">
        <f t="shared" si="64"/>
        <v>55</v>
      </c>
      <c r="AS256" s="93"/>
      <c r="AT256" s="93"/>
      <c r="AU256" s="93"/>
      <c r="AV256" s="93"/>
      <c r="AW256" s="93"/>
      <c r="AX256" s="93"/>
      <c r="AY256" s="93"/>
      <c r="AZ256" s="93"/>
      <c r="BA256" s="93"/>
      <c r="BB256" s="93"/>
      <c r="BC256" s="93"/>
      <c r="BD256" s="93"/>
      <c r="BE256" s="93"/>
      <c r="BF256" s="93"/>
      <c r="BG256" s="93"/>
      <c r="BH256" s="93"/>
      <c r="BI256" s="93"/>
      <c r="BJ256" s="93"/>
      <c r="BK256" s="93"/>
      <c r="BL256" s="248"/>
      <c r="BM256" s="242">
        <v>46</v>
      </c>
      <c r="BN256" s="242">
        <v>100</v>
      </c>
      <c r="BO256" s="242" t="s">
        <v>95</v>
      </c>
      <c r="BP256" s="242" t="s">
        <v>106</v>
      </c>
      <c r="BQ256" s="242">
        <v>83</v>
      </c>
      <c r="BR256" s="242">
        <v>40</v>
      </c>
      <c r="BS256" s="242"/>
      <c r="BT256" s="242">
        <v>51</v>
      </c>
      <c r="BU256" s="242">
        <v>10</v>
      </c>
      <c r="BV256" s="242" t="s">
        <v>68</v>
      </c>
      <c r="BW256" s="242" t="s">
        <v>71</v>
      </c>
      <c r="BX256" s="242">
        <v>79</v>
      </c>
      <c r="BY256" s="242">
        <v>65</v>
      </c>
      <c r="BZ256" s="242"/>
      <c r="CA256" s="295">
        <f t="shared" si="66"/>
        <v>55</v>
      </c>
      <c r="CB256" s="93"/>
      <c r="CC256" s="93"/>
      <c r="CD256" s="93"/>
      <c r="CE256" s="93"/>
      <c r="CF256" s="93"/>
      <c r="CG256" s="93"/>
      <c r="CH256" s="93"/>
      <c r="CI256" s="93"/>
      <c r="CJ256" s="93"/>
      <c r="CK256" s="93"/>
      <c r="CL256" s="93"/>
      <c r="CM256" s="93"/>
      <c r="CN256" s="93"/>
      <c r="CO256" s="93"/>
      <c r="CP256" s="93"/>
      <c r="CQ256" s="93"/>
      <c r="CR256" s="93"/>
      <c r="CS256" s="93"/>
      <c r="CT256" s="93"/>
      <c r="CU256" s="93"/>
      <c r="CV256" s="93"/>
      <c r="CW256" s="93"/>
      <c r="CX256" s="93"/>
      <c r="CY256" s="93"/>
      <c r="CZ256" s="93"/>
      <c r="DA256" s="93"/>
      <c r="DB256" s="93"/>
      <c r="DC256" s="93"/>
      <c r="DD256" s="93"/>
      <c r="DE256" s="93"/>
      <c r="DF256" s="93"/>
      <c r="DG256" s="93"/>
      <c r="DH256" s="93"/>
      <c r="DI256" s="241">
        <v>44403</v>
      </c>
      <c r="DJ256" s="242">
        <v>80</v>
      </c>
      <c r="DK256" s="242" t="s">
        <v>67</v>
      </c>
      <c r="DL256" s="242">
        <v>44</v>
      </c>
      <c r="DM256" s="243" t="s">
        <v>841</v>
      </c>
      <c r="DN256" s="241">
        <v>44398</v>
      </c>
      <c r="DO256" s="246" t="s">
        <v>131</v>
      </c>
      <c r="DP256" s="242" t="s">
        <v>67</v>
      </c>
      <c r="DQ256" s="242">
        <v>54</v>
      </c>
      <c r="DR256" s="128" t="s">
        <v>859</v>
      </c>
      <c r="DS256" s="89">
        <f t="shared" si="75"/>
        <v>80</v>
      </c>
      <c r="DT256" s="180">
        <f t="shared" si="68"/>
        <v>60</v>
      </c>
    </row>
    <row r="257" spans="2:124" ht="15.75" customHeight="1" x14ac:dyDescent="0.35">
      <c r="B257">
        <v>1162</v>
      </c>
      <c r="C257" s="161">
        <v>1162</v>
      </c>
      <c r="D257" s="145" t="s">
        <v>696</v>
      </c>
      <c r="E257" s="149" t="s">
        <v>574</v>
      </c>
      <c r="F257" s="131" t="s">
        <v>713</v>
      </c>
      <c r="G257" s="90"/>
      <c r="H257" s="90"/>
      <c r="I257" s="89"/>
      <c r="J257" s="90"/>
      <c r="K257" s="174"/>
      <c r="L257" s="169"/>
      <c r="M257" s="90"/>
      <c r="N257" s="174"/>
      <c r="O257" s="169"/>
      <c r="P257" s="136"/>
      <c r="Q257" s="183"/>
      <c r="R257" s="176"/>
      <c r="S257" s="177"/>
      <c r="T257" s="183"/>
      <c r="U257" s="176"/>
      <c r="V257" s="177"/>
      <c r="W257" s="136"/>
      <c r="X257" s="89"/>
      <c r="Y257" s="89"/>
      <c r="Z257" s="89"/>
      <c r="AA257" s="89"/>
      <c r="AB257" s="89"/>
      <c r="AC257" s="89"/>
      <c r="AD257" s="136"/>
      <c r="AE257" s="151">
        <v>20</v>
      </c>
      <c r="AF257" s="152" t="s">
        <v>68</v>
      </c>
      <c r="AG257" s="153"/>
      <c r="AH257" s="151">
        <v>8</v>
      </c>
      <c r="AI257" s="154" t="s">
        <v>69</v>
      </c>
      <c r="AJ257" s="154"/>
      <c r="AK257" s="178">
        <f t="shared" ref="AK257:AK274" si="78">AVERAGE(AE257,AH257)</f>
        <v>14</v>
      </c>
      <c r="AL257" s="239">
        <v>25</v>
      </c>
      <c r="AM257" s="239" t="s">
        <v>83</v>
      </c>
      <c r="AN257" s="239" t="s">
        <v>835</v>
      </c>
      <c r="AO257" s="239">
        <v>20</v>
      </c>
      <c r="AP257" s="239" t="s">
        <v>83</v>
      </c>
      <c r="AQ257" s="239" t="s">
        <v>835</v>
      </c>
      <c r="AR257" s="128">
        <f t="shared" si="64"/>
        <v>22.5</v>
      </c>
      <c r="AS257" s="90"/>
      <c r="AT257" s="90"/>
      <c r="AU257" s="90"/>
      <c r="AV257" s="90"/>
      <c r="AW257" s="90"/>
      <c r="AX257" s="90"/>
      <c r="AY257" s="136"/>
      <c r="AZ257" s="207">
        <v>51</v>
      </c>
      <c r="BA257" s="208">
        <v>10</v>
      </c>
      <c r="BB257" s="208">
        <v>20</v>
      </c>
      <c r="BC257" s="208"/>
      <c r="BD257" s="208" t="s">
        <v>71</v>
      </c>
      <c r="BE257" s="208"/>
      <c r="BF257" s="207">
        <v>52</v>
      </c>
      <c r="BG257" s="208">
        <v>10</v>
      </c>
      <c r="BH257" s="208">
        <v>15</v>
      </c>
      <c r="BI257" s="208"/>
      <c r="BJ257" s="208" t="s">
        <v>71</v>
      </c>
      <c r="BK257" s="208"/>
      <c r="BL257" s="218">
        <f t="shared" ref="BL257:BL274" si="79">AVERAGE(BB257,BH257)</f>
        <v>17.5</v>
      </c>
      <c r="BM257" s="242">
        <v>47</v>
      </c>
      <c r="BN257" s="242">
        <v>15</v>
      </c>
      <c r="BO257" s="242" t="s">
        <v>68</v>
      </c>
      <c r="BP257" s="242" t="s">
        <v>71</v>
      </c>
      <c r="BQ257" s="242">
        <v>79</v>
      </c>
      <c r="BR257" s="242">
        <v>52</v>
      </c>
      <c r="BS257" s="242"/>
      <c r="BT257" s="242">
        <v>48</v>
      </c>
      <c r="BU257" s="242">
        <v>5</v>
      </c>
      <c r="BV257" s="242" t="s">
        <v>69</v>
      </c>
      <c r="BW257" s="242" t="s">
        <v>106</v>
      </c>
      <c r="BX257" s="242">
        <v>77</v>
      </c>
      <c r="BY257" s="242">
        <v>64</v>
      </c>
      <c r="BZ257" s="242"/>
      <c r="CA257" s="295">
        <f t="shared" si="66"/>
        <v>10</v>
      </c>
      <c r="CB257" s="168"/>
      <c r="CC257" s="168"/>
      <c r="CD257" s="90"/>
      <c r="CE257" s="185"/>
      <c r="CF257" s="89"/>
      <c r="CG257" s="90"/>
      <c r="CH257" s="168"/>
      <c r="CI257" s="168"/>
      <c r="CJ257" s="168"/>
      <c r="CK257" s="168"/>
      <c r="CL257" s="89"/>
      <c r="CM257" s="179"/>
      <c r="CN257" s="177"/>
      <c r="CO257" s="177"/>
      <c r="CP257" s="177"/>
      <c r="CQ257" s="179"/>
      <c r="CR257" s="177"/>
      <c r="CS257" s="177"/>
      <c r="CT257" s="177"/>
      <c r="CU257" s="89"/>
      <c r="CV257" s="199" t="s">
        <v>782</v>
      </c>
      <c r="CW257" s="200" t="s">
        <v>131</v>
      </c>
      <c r="CX257" s="200" t="s">
        <v>769</v>
      </c>
      <c r="CY257" s="200">
        <v>37</v>
      </c>
      <c r="CZ257" s="199" t="s">
        <v>783</v>
      </c>
      <c r="DA257" s="201"/>
      <c r="DB257" s="199" t="s">
        <v>782</v>
      </c>
      <c r="DC257" s="200">
        <v>0</v>
      </c>
      <c r="DD257" s="200" t="s">
        <v>769</v>
      </c>
      <c r="DE257" s="200">
        <v>38</v>
      </c>
      <c r="DF257" s="199" t="s">
        <v>770</v>
      </c>
      <c r="DG257" s="201" t="s">
        <v>779</v>
      </c>
      <c r="DH257" s="89">
        <f>AVERAGE(CW257,DC257)</f>
        <v>0</v>
      </c>
      <c r="DI257" s="241">
        <v>44393</v>
      </c>
      <c r="DJ257" s="242">
        <v>5</v>
      </c>
      <c r="DK257" s="242" t="s">
        <v>769</v>
      </c>
      <c r="DL257" s="242">
        <v>55</v>
      </c>
      <c r="DM257" s="243" t="s">
        <v>841</v>
      </c>
      <c r="DN257" s="241">
        <v>44396</v>
      </c>
      <c r="DO257" s="242">
        <v>5</v>
      </c>
      <c r="DP257" s="242" t="s">
        <v>769</v>
      </c>
      <c r="DQ257" s="242">
        <v>53</v>
      </c>
      <c r="DR257" s="128" t="s">
        <v>841</v>
      </c>
      <c r="DS257" s="89">
        <f t="shared" si="75"/>
        <v>5</v>
      </c>
      <c r="DT257" s="180">
        <f t="shared" si="68"/>
        <v>12.545454545454545</v>
      </c>
    </row>
    <row r="258" spans="2:124" ht="15.75" customHeight="1" x14ac:dyDescent="0.35">
      <c r="B258">
        <v>1163</v>
      </c>
      <c r="C258" s="161">
        <v>1163</v>
      </c>
      <c r="D258" s="145" t="s">
        <v>683</v>
      </c>
      <c r="E258" s="149" t="s">
        <v>574</v>
      </c>
      <c r="F258" s="131" t="s">
        <v>713</v>
      </c>
      <c r="G258" s="90"/>
      <c r="H258" s="90"/>
      <c r="I258" s="89"/>
      <c r="J258" s="90"/>
      <c r="K258" s="174"/>
      <c r="L258" s="169"/>
      <c r="M258" s="90"/>
      <c r="N258" s="174"/>
      <c r="O258" s="169"/>
      <c r="P258" s="136"/>
      <c r="Q258" s="183"/>
      <c r="R258" s="176"/>
      <c r="S258" s="177"/>
      <c r="T258" s="183"/>
      <c r="U258" s="176"/>
      <c r="V258" s="177"/>
      <c r="W258" s="136"/>
      <c r="X258" s="89"/>
      <c r="Y258" s="89"/>
      <c r="Z258" s="89"/>
      <c r="AA258" s="89"/>
      <c r="AB258" s="89"/>
      <c r="AC258" s="89"/>
      <c r="AD258" s="136"/>
      <c r="AE258" s="151">
        <v>10</v>
      </c>
      <c r="AF258" s="155" t="s">
        <v>69</v>
      </c>
      <c r="AG258" s="153"/>
      <c r="AH258" s="156">
        <v>15</v>
      </c>
      <c r="AI258" s="152" t="s">
        <v>69</v>
      </c>
      <c r="AJ258" s="152"/>
      <c r="AK258" s="178">
        <f t="shared" si="78"/>
        <v>12.5</v>
      </c>
      <c r="AL258" s="128"/>
      <c r="AM258" s="128"/>
      <c r="AN258" s="128"/>
      <c r="AO258" s="128"/>
      <c r="AP258" s="128"/>
      <c r="AQ258" s="128"/>
      <c r="AR258" s="128"/>
      <c r="AS258" s="90"/>
      <c r="AT258" s="90"/>
      <c r="AU258" s="90"/>
      <c r="AV258" s="90"/>
      <c r="AW258" s="90"/>
      <c r="AX258" s="90"/>
      <c r="AY258" s="136"/>
      <c r="AZ258" s="207">
        <v>53</v>
      </c>
      <c r="BA258" s="208">
        <v>30</v>
      </c>
      <c r="BB258" s="208">
        <v>40</v>
      </c>
      <c r="BC258" s="208"/>
      <c r="BD258" s="208" t="s">
        <v>106</v>
      </c>
      <c r="BE258" s="208"/>
      <c r="BF258" s="207">
        <v>55</v>
      </c>
      <c r="BG258" s="208">
        <v>20</v>
      </c>
      <c r="BH258" s="208">
        <v>50</v>
      </c>
      <c r="BI258" s="208"/>
      <c r="BJ258" s="208" t="s">
        <v>106</v>
      </c>
      <c r="BK258" s="208"/>
      <c r="BL258" s="218">
        <f t="shared" si="79"/>
        <v>45</v>
      </c>
      <c r="BM258" s="248"/>
      <c r="BN258" s="248"/>
      <c r="BO258" s="248"/>
      <c r="BP258" s="248"/>
      <c r="BQ258" s="248"/>
      <c r="BR258" s="248"/>
      <c r="BS258" s="248"/>
      <c r="BT258" s="248"/>
      <c r="BU258" s="248"/>
      <c r="BV258" s="248"/>
      <c r="BW258" s="248"/>
      <c r="BX258" s="248"/>
      <c r="BY258" s="248"/>
      <c r="BZ258" s="248"/>
      <c r="CA258" s="295"/>
      <c r="CB258" s="168"/>
      <c r="CC258" s="168"/>
      <c r="CD258" s="90"/>
      <c r="CE258" s="185"/>
      <c r="CF258" s="89"/>
      <c r="CG258" s="90"/>
      <c r="CH258" s="168"/>
      <c r="CI258" s="168"/>
      <c r="CJ258" s="168"/>
      <c r="CK258" s="168"/>
      <c r="CL258" s="89"/>
      <c r="CM258" s="179"/>
      <c r="CN258" s="177"/>
      <c r="CO258" s="177"/>
      <c r="CP258" s="177"/>
      <c r="CQ258" s="179"/>
      <c r="CR258" s="177"/>
      <c r="CS258" s="177"/>
      <c r="CT258" s="177"/>
      <c r="CU258" s="89"/>
      <c r="CV258" s="199" t="s">
        <v>794</v>
      </c>
      <c r="CW258" s="200">
        <v>0</v>
      </c>
      <c r="CX258" s="200" t="s">
        <v>67</v>
      </c>
      <c r="CY258" s="200">
        <v>36</v>
      </c>
      <c r="CZ258" s="199" t="s">
        <v>770</v>
      </c>
      <c r="DA258" s="201"/>
      <c r="DB258" s="199" t="s">
        <v>788</v>
      </c>
      <c r="DC258" s="200">
        <v>0</v>
      </c>
      <c r="DD258" s="200" t="s">
        <v>67</v>
      </c>
      <c r="DE258" s="200">
        <v>42</v>
      </c>
      <c r="DF258" s="199" t="s">
        <v>770</v>
      </c>
      <c r="DG258" s="203"/>
      <c r="DH258" s="89">
        <f>AVERAGE(CW258,DC258)</f>
        <v>0</v>
      </c>
      <c r="DI258" s="93"/>
      <c r="DJ258" s="93"/>
      <c r="DK258" s="93"/>
      <c r="DL258" s="93"/>
      <c r="DM258" s="93"/>
      <c r="DN258" s="93"/>
      <c r="DO258" s="93"/>
      <c r="DP258" s="93"/>
      <c r="DQ258" s="93"/>
      <c r="DR258" s="93"/>
      <c r="DS258" s="89"/>
      <c r="DT258" s="180">
        <f t="shared" si="68"/>
        <v>19.166666666666668</v>
      </c>
    </row>
    <row r="259" spans="2:124" ht="15.75" customHeight="1" x14ac:dyDescent="0.35">
      <c r="B259">
        <v>1164</v>
      </c>
      <c r="C259" s="161">
        <v>1164</v>
      </c>
      <c r="D259" s="145" t="s">
        <v>692</v>
      </c>
      <c r="E259" s="149" t="s">
        <v>574</v>
      </c>
      <c r="F259" s="131" t="s">
        <v>713</v>
      </c>
      <c r="G259" s="90"/>
      <c r="H259" s="90"/>
      <c r="I259" s="89"/>
      <c r="J259" s="90"/>
      <c r="K259" s="174"/>
      <c r="L259" s="169"/>
      <c r="M259" s="90"/>
      <c r="N259" s="174"/>
      <c r="O259" s="169"/>
      <c r="P259" s="136"/>
      <c r="Q259" s="183"/>
      <c r="R259" s="176"/>
      <c r="S259" s="177"/>
      <c r="T259" s="183"/>
      <c r="U259" s="176"/>
      <c r="V259" s="177"/>
      <c r="W259" s="136"/>
      <c r="X259" s="89"/>
      <c r="Y259" s="89"/>
      <c r="Z259" s="89"/>
      <c r="AA259" s="89"/>
      <c r="AB259" s="89"/>
      <c r="AC259" s="89"/>
      <c r="AD259" s="136"/>
      <c r="AE259" s="156">
        <v>35</v>
      </c>
      <c r="AF259" s="152" t="s">
        <v>68</v>
      </c>
      <c r="AG259" s="153"/>
      <c r="AH259" s="151">
        <v>20</v>
      </c>
      <c r="AI259" s="152" t="s">
        <v>83</v>
      </c>
      <c r="AJ259" s="152"/>
      <c r="AK259" s="178">
        <f t="shared" si="78"/>
        <v>27.5</v>
      </c>
      <c r="AL259" s="239">
        <v>30</v>
      </c>
      <c r="AM259" s="239" t="s">
        <v>83</v>
      </c>
      <c r="AN259" s="239" t="s">
        <v>835</v>
      </c>
      <c r="AO259" s="239">
        <v>30</v>
      </c>
      <c r="AP259" s="239" t="s">
        <v>83</v>
      </c>
      <c r="AQ259" s="239" t="s">
        <v>835</v>
      </c>
      <c r="AR259" s="128">
        <f t="shared" si="64"/>
        <v>30</v>
      </c>
      <c r="AS259" s="90"/>
      <c r="AT259" s="90"/>
      <c r="AU259" s="90"/>
      <c r="AV259" s="90"/>
      <c r="AW259" s="90"/>
      <c r="AX259" s="90"/>
      <c r="AY259" s="136"/>
      <c r="AZ259" s="207">
        <v>56</v>
      </c>
      <c r="BA259" s="208">
        <v>95</v>
      </c>
      <c r="BB259" s="208">
        <v>100</v>
      </c>
      <c r="BC259" s="208"/>
      <c r="BD259" s="208" t="s">
        <v>106</v>
      </c>
      <c r="BE259" s="208"/>
      <c r="BF259" s="207">
        <v>53</v>
      </c>
      <c r="BG259" s="208">
        <v>25</v>
      </c>
      <c r="BH259" s="208">
        <v>70</v>
      </c>
      <c r="BI259" s="208"/>
      <c r="BJ259" s="208" t="s">
        <v>71</v>
      </c>
      <c r="BK259" s="208"/>
      <c r="BL259" s="218">
        <f t="shared" si="79"/>
        <v>85</v>
      </c>
      <c r="BM259" s="242">
        <v>46</v>
      </c>
      <c r="BN259" s="242">
        <v>20</v>
      </c>
      <c r="BO259" s="242" t="s">
        <v>68</v>
      </c>
      <c r="BP259" s="242" t="s">
        <v>71</v>
      </c>
      <c r="BQ259" s="242">
        <v>79</v>
      </c>
      <c r="BR259" s="242">
        <v>61</v>
      </c>
      <c r="BS259" s="242"/>
      <c r="BT259" s="242">
        <v>53</v>
      </c>
      <c r="BU259" s="242">
        <v>0</v>
      </c>
      <c r="BV259" s="242"/>
      <c r="BW259" s="242" t="s">
        <v>948</v>
      </c>
      <c r="BX259" s="242">
        <v>83</v>
      </c>
      <c r="BY259" s="242">
        <v>53</v>
      </c>
      <c r="BZ259" s="242"/>
      <c r="CA259" s="295">
        <f t="shared" si="66"/>
        <v>10</v>
      </c>
      <c r="CB259" s="168"/>
      <c r="CC259" s="168"/>
      <c r="CD259" s="90"/>
      <c r="CE259" s="185"/>
      <c r="CF259" s="89"/>
      <c r="CG259" s="90"/>
      <c r="CH259" s="168"/>
      <c r="CI259" s="168"/>
      <c r="CJ259" s="168"/>
      <c r="CK259" s="168"/>
      <c r="CL259" s="89"/>
      <c r="CM259" s="179"/>
      <c r="CN259" s="177"/>
      <c r="CO259" s="177"/>
      <c r="CP259" s="177"/>
      <c r="CQ259" s="179"/>
      <c r="CR259" s="177"/>
      <c r="CS259" s="177"/>
      <c r="CT259" s="177"/>
      <c r="CU259" s="89"/>
      <c r="CV259" s="199" t="s">
        <v>782</v>
      </c>
      <c r="CW259" s="200" t="s">
        <v>131</v>
      </c>
      <c r="CX259" s="200" t="s">
        <v>769</v>
      </c>
      <c r="CY259" s="200">
        <v>37</v>
      </c>
      <c r="CZ259" s="199" t="s">
        <v>783</v>
      </c>
      <c r="DA259" s="201"/>
      <c r="DB259" s="199" t="s">
        <v>782</v>
      </c>
      <c r="DC259" s="200" t="s">
        <v>131</v>
      </c>
      <c r="DD259" s="200" t="s">
        <v>769</v>
      </c>
      <c r="DE259" s="200">
        <v>43</v>
      </c>
      <c r="DF259" s="199" t="s">
        <v>783</v>
      </c>
      <c r="DG259" s="203"/>
      <c r="DH259" s="89"/>
      <c r="DI259" s="241">
        <v>44393</v>
      </c>
      <c r="DJ259" s="242">
        <v>90</v>
      </c>
      <c r="DK259" s="242" t="s">
        <v>769</v>
      </c>
      <c r="DL259" s="242">
        <v>56</v>
      </c>
      <c r="DM259" s="243" t="s">
        <v>841</v>
      </c>
      <c r="DN259" s="241">
        <v>44391</v>
      </c>
      <c r="DO259" s="246" t="s">
        <v>131</v>
      </c>
      <c r="DP259" s="242" t="s">
        <v>769</v>
      </c>
      <c r="DQ259" s="242">
        <v>63</v>
      </c>
      <c r="DR259" s="128" t="s">
        <v>859</v>
      </c>
      <c r="DS259" s="89">
        <f t="shared" si="75"/>
        <v>90</v>
      </c>
      <c r="DT259" s="180">
        <f t="shared" si="68"/>
        <v>43.888888888888886</v>
      </c>
    </row>
    <row r="260" spans="2:124" ht="15.75" customHeight="1" x14ac:dyDescent="0.35">
      <c r="B260">
        <v>1165</v>
      </c>
      <c r="C260" s="161">
        <v>1165</v>
      </c>
      <c r="D260" s="146" t="s">
        <v>532</v>
      </c>
      <c r="E260" s="129" t="s">
        <v>574</v>
      </c>
      <c r="F260" s="131" t="s">
        <v>713</v>
      </c>
      <c r="G260" s="90"/>
      <c r="H260" s="90"/>
      <c r="I260" s="89"/>
      <c r="J260" s="90"/>
      <c r="K260" s="174"/>
      <c r="L260" s="169"/>
      <c r="M260" s="90"/>
      <c r="N260" s="174"/>
      <c r="O260" s="169"/>
      <c r="P260" s="136"/>
      <c r="Q260" s="183"/>
      <c r="R260" s="176"/>
      <c r="S260" s="177"/>
      <c r="T260" s="183"/>
      <c r="U260" s="176"/>
      <c r="V260" s="177"/>
      <c r="W260" s="136"/>
      <c r="X260" s="89"/>
      <c r="Y260" s="89"/>
      <c r="Z260" s="89"/>
      <c r="AA260" s="89"/>
      <c r="AB260" s="89"/>
      <c r="AC260" s="89"/>
      <c r="AD260" s="136"/>
      <c r="AE260" s="151">
        <v>40</v>
      </c>
      <c r="AF260" s="152" t="s">
        <v>95</v>
      </c>
      <c r="AG260" s="153"/>
      <c r="AH260" s="151">
        <v>40</v>
      </c>
      <c r="AI260" s="154" t="s">
        <v>65</v>
      </c>
      <c r="AJ260" s="154"/>
      <c r="AK260" s="178">
        <f t="shared" si="78"/>
        <v>40</v>
      </c>
      <c r="AL260" s="239">
        <v>15</v>
      </c>
      <c r="AM260" s="239" t="s">
        <v>83</v>
      </c>
      <c r="AN260" s="239"/>
      <c r="AO260" s="239">
        <v>30</v>
      </c>
      <c r="AP260" s="239" t="s">
        <v>83</v>
      </c>
      <c r="AQ260" s="239"/>
      <c r="AR260" s="128">
        <f t="shared" si="64"/>
        <v>22.5</v>
      </c>
      <c r="AS260" s="90"/>
      <c r="AT260" s="90"/>
      <c r="AU260" s="90"/>
      <c r="AV260" s="90"/>
      <c r="AW260" s="90"/>
      <c r="AX260" s="90"/>
      <c r="AY260" s="136"/>
      <c r="AZ260" s="207">
        <v>50</v>
      </c>
      <c r="BA260" s="208">
        <v>50</v>
      </c>
      <c r="BB260" s="208">
        <v>90</v>
      </c>
      <c r="BC260" s="208"/>
      <c r="BD260" s="208" t="s">
        <v>71</v>
      </c>
      <c r="BE260" s="208"/>
      <c r="BF260" s="207">
        <v>50</v>
      </c>
      <c r="BG260" s="208">
        <v>25</v>
      </c>
      <c r="BH260" s="208">
        <v>40</v>
      </c>
      <c r="BI260" s="208"/>
      <c r="BJ260" s="208" t="s">
        <v>71</v>
      </c>
      <c r="BK260" s="208"/>
      <c r="BL260" s="218">
        <f t="shared" si="79"/>
        <v>65</v>
      </c>
      <c r="BM260" s="242">
        <v>47</v>
      </c>
      <c r="BN260" s="242">
        <v>20</v>
      </c>
      <c r="BO260" s="242" t="s">
        <v>68</v>
      </c>
      <c r="BP260" s="242" t="s">
        <v>71</v>
      </c>
      <c r="BQ260" s="242">
        <v>80</v>
      </c>
      <c r="BR260" s="242">
        <v>63</v>
      </c>
      <c r="BS260" s="242"/>
      <c r="BT260" s="242">
        <v>48</v>
      </c>
      <c r="BU260" s="242">
        <v>0</v>
      </c>
      <c r="BV260" s="242"/>
      <c r="BW260" s="242" t="s">
        <v>71</v>
      </c>
      <c r="BX260" s="242">
        <v>78</v>
      </c>
      <c r="BY260" s="242">
        <v>52</v>
      </c>
      <c r="BZ260" s="242"/>
      <c r="CA260" s="295">
        <f t="shared" si="66"/>
        <v>10</v>
      </c>
      <c r="CB260" s="168"/>
      <c r="CC260" s="168"/>
      <c r="CD260" s="90"/>
      <c r="CE260" s="185"/>
      <c r="CF260" s="89"/>
      <c r="CG260" s="90"/>
      <c r="CH260" s="168"/>
      <c r="CI260" s="168"/>
      <c r="CJ260" s="168"/>
      <c r="CK260" s="168"/>
      <c r="CL260" s="89"/>
      <c r="CM260" s="179"/>
      <c r="CN260" s="177"/>
      <c r="CO260" s="177"/>
      <c r="CP260" s="177"/>
      <c r="CQ260" s="179"/>
      <c r="CR260" s="177"/>
      <c r="CS260" s="177"/>
      <c r="CT260" s="177"/>
      <c r="CU260" s="89"/>
      <c r="CV260" s="199">
        <v>44111</v>
      </c>
      <c r="CW260" s="200" t="s">
        <v>131</v>
      </c>
      <c r="CX260" s="200" t="s">
        <v>769</v>
      </c>
      <c r="CY260" s="200">
        <v>40</v>
      </c>
      <c r="CZ260" s="199">
        <v>43930</v>
      </c>
      <c r="DA260" s="201"/>
      <c r="DB260" s="199">
        <v>44111</v>
      </c>
      <c r="DC260" s="200">
        <v>0</v>
      </c>
      <c r="DD260" s="200" t="s">
        <v>769</v>
      </c>
      <c r="DE260" s="200">
        <v>42</v>
      </c>
      <c r="DF260" s="199" t="s">
        <v>783</v>
      </c>
      <c r="DG260" s="203"/>
      <c r="DH260" s="89">
        <f>AVERAGE(CW260,DC260)</f>
        <v>0</v>
      </c>
      <c r="DI260" s="241">
        <v>44391</v>
      </c>
      <c r="DJ260" s="242">
        <v>30</v>
      </c>
      <c r="DK260" s="242" t="s">
        <v>769</v>
      </c>
      <c r="DL260" s="242">
        <v>76</v>
      </c>
      <c r="DM260" s="243" t="s">
        <v>841</v>
      </c>
      <c r="DN260" s="241">
        <v>44393</v>
      </c>
      <c r="DO260" s="242">
        <v>50</v>
      </c>
      <c r="DP260" s="242" t="s">
        <v>769</v>
      </c>
      <c r="DQ260" s="242">
        <v>70</v>
      </c>
      <c r="DR260" s="128" t="s">
        <v>841</v>
      </c>
      <c r="DS260" s="89">
        <f t="shared" si="75"/>
        <v>40</v>
      </c>
      <c r="DT260" s="180">
        <f t="shared" si="68"/>
        <v>32.272727272727273</v>
      </c>
    </row>
    <row r="261" spans="2:124" ht="15.75" customHeight="1" x14ac:dyDescent="0.35">
      <c r="B261">
        <v>1166</v>
      </c>
      <c r="C261" s="161">
        <v>1166</v>
      </c>
      <c r="D261" s="145" t="s">
        <v>694</v>
      </c>
      <c r="E261" s="149" t="s">
        <v>574</v>
      </c>
      <c r="F261" s="131" t="s">
        <v>713</v>
      </c>
      <c r="G261" s="90"/>
      <c r="H261" s="90"/>
      <c r="I261" s="89"/>
      <c r="J261" s="90"/>
      <c r="K261" s="174"/>
      <c r="L261" s="169"/>
      <c r="M261" s="90"/>
      <c r="N261" s="174"/>
      <c r="O261" s="169"/>
      <c r="P261" s="136"/>
      <c r="Q261" s="183"/>
      <c r="R261" s="176"/>
      <c r="S261" s="177"/>
      <c r="T261" s="183"/>
      <c r="U261" s="176"/>
      <c r="V261" s="177"/>
      <c r="W261" s="136"/>
      <c r="X261" s="89"/>
      <c r="Y261" s="89"/>
      <c r="Z261" s="89"/>
      <c r="AA261" s="89"/>
      <c r="AB261" s="89"/>
      <c r="AC261" s="89"/>
      <c r="AD261" s="136"/>
      <c r="AE261" s="151">
        <v>65</v>
      </c>
      <c r="AF261" s="152" t="s">
        <v>95</v>
      </c>
      <c r="AG261" s="153"/>
      <c r="AH261" s="151">
        <v>75</v>
      </c>
      <c r="AI261" s="154" t="s">
        <v>95</v>
      </c>
      <c r="AJ261" s="154"/>
      <c r="AK261" s="178">
        <f t="shared" si="78"/>
        <v>70</v>
      </c>
      <c r="AL261" s="239">
        <v>35</v>
      </c>
      <c r="AM261" s="239" t="s">
        <v>83</v>
      </c>
      <c r="AN261" s="239" t="s">
        <v>835</v>
      </c>
      <c r="AO261" s="239">
        <v>35</v>
      </c>
      <c r="AP261" s="239" t="s">
        <v>83</v>
      </c>
      <c r="AQ261" s="239" t="s">
        <v>835</v>
      </c>
      <c r="AR261" s="128">
        <f t="shared" ref="AR261:AR321" si="80">AVERAGE(AL261,AO261)</f>
        <v>35</v>
      </c>
      <c r="AS261" s="90"/>
      <c r="AT261" s="90"/>
      <c r="AU261" s="90"/>
      <c r="AV261" s="90"/>
      <c r="AW261" s="90"/>
      <c r="AX261" s="90"/>
      <c r="AY261" s="136"/>
      <c r="AZ261" s="207">
        <v>53</v>
      </c>
      <c r="BA261" s="208">
        <v>95</v>
      </c>
      <c r="BB261" s="208">
        <v>95</v>
      </c>
      <c r="BC261" s="208"/>
      <c r="BD261" s="208" t="s">
        <v>71</v>
      </c>
      <c r="BE261" s="208"/>
      <c r="BF261" s="207">
        <v>54</v>
      </c>
      <c r="BG261" s="208">
        <v>60</v>
      </c>
      <c r="BH261" s="208">
        <v>80</v>
      </c>
      <c r="BI261" s="208"/>
      <c r="BJ261" s="208" t="s">
        <v>71</v>
      </c>
      <c r="BK261" s="208"/>
      <c r="BL261" s="218">
        <f t="shared" si="79"/>
        <v>87.5</v>
      </c>
      <c r="BM261" s="242">
        <v>48</v>
      </c>
      <c r="BN261" s="242">
        <v>60</v>
      </c>
      <c r="BO261" s="242" t="s">
        <v>95</v>
      </c>
      <c r="BP261" s="242" t="s">
        <v>71</v>
      </c>
      <c r="BQ261" s="242">
        <v>85</v>
      </c>
      <c r="BR261" s="242">
        <v>70</v>
      </c>
      <c r="BS261" s="242"/>
      <c r="BT261" s="242">
        <v>55</v>
      </c>
      <c r="BU261" s="242">
        <v>5</v>
      </c>
      <c r="BV261" s="242" t="s">
        <v>69</v>
      </c>
      <c r="BW261" s="242" t="s">
        <v>71</v>
      </c>
      <c r="BX261" s="242" t="s">
        <v>458</v>
      </c>
      <c r="BY261" s="242">
        <v>37</v>
      </c>
      <c r="BZ261" s="242"/>
      <c r="CA261" s="295">
        <f t="shared" ref="CA261:CA321" si="81">AVERAGE(BN261,BU261)</f>
        <v>32.5</v>
      </c>
      <c r="CB261" s="168"/>
      <c r="CC261" s="168"/>
      <c r="CD261" s="90"/>
      <c r="CE261" s="185"/>
      <c r="CF261" s="89"/>
      <c r="CG261" s="90"/>
      <c r="CH261" s="168"/>
      <c r="CI261" s="168"/>
      <c r="CJ261" s="168"/>
      <c r="CK261" s="168"/>
      <c r="CL261" s="89"/>
      <c r="CM261" s="179"/>
      <c r="CN261" s="177"/>
      <c r="CO261" s="177"/>
      <c r="CP261" s="177"/>
      <c r="CQ261" s="179"/>
      <c r="CR261" s="177"/>
      <c r="CS261" s="177"/>
      <c r="CT261" s="177"/>
      <c r="CU261" s="89"/>
      <c r="CV261" s="199" t="s">
        <v>782</v>
      </c>
      <c r="CW261" s="200" t="s">
        <v>131</v>
      </c>
      <c r="CX261" s="200" t="s">
        <v>769</v>
      </c>
      <c r="CY261" s="200">
        <v>37</v>
      </c>
      <c r="CZ261" s="199" t="s">
        <v>783</v>
      </c>
      <c r="DA261" s="201"/>
      <c r="DB261" s="199" t="s">
        <v>794</v>
      </c>
      <c r="DC261" s="200">
        <v>30</v>
      </c>
      <c r="DD261" s="200" t="s">
        <v>769</v>
      </c>
      <c r="DE261" s="200">
        <v>45</v>
      </c>
      <c r="DF261" s="199" t="s">
        <v>783</v>
      </c>
      <c r="DG261" s="203"/>
      <c r="DH261" s="89">
        <f>AVERAGE(CW261,DC261)</f>
        <v>30</v>
      </c>
      <c r="DI261" s="241">
        <v>44396</v>
      </c>
      <c r="DJ261" s="242">
        <v>70</v>
      </c>
      <c r="DK261" s="242" t="s">
        <v>769</v>
      </c>
      <c r="DL261" s="242">
        <v>81</v>
      </c>
      <c r="DM261" s="243"/>
      <c r="DN261" s="241">
        <v>44398</v>
      </c>
      <c r="DO261" s="242">
        <v>90</v>
      </c>
      <c r="DP261" s="242" t="s">
        <v>769</v>
      </c>
      <c r="DQ261" s="242">
        <v>65</v>
      </c>
      <c r="DR261" s="128" t="s">
        <v>841</v>
      </c>
      <c r="DS261" s="89">
        <f t="shared" si="75"/>
        <v>80</v>
      </c>
      <c r="DT261" s="180">
        <f t="shared" ref="DT261:DT321" si="82">AVERAGE(G261,J261,M261,Q261,T261,X261,AA261,AE261,AH261,AL261,AO261,AS261,AV261,BB261,BH261,BN261,BU261,CB261,CC261,CH261,CJ261,CM261,CS261,CW261,DC261,DJ261,DO261)</f>
        <v>58.18181818181818</v>
      </c>
    </row>
    <row r="262" spans="2:124" ht="15.75" customHeight="1" x14ac:dyDescent="0.35">
      <c r="B262">
        <v>1167</v>
      </c>
      <c r="C262" s="161">
        <v>1167</v>
      </c>
      <c r="D262" s="145" t="s">
        <v>695</v>
      </c>
      <c r="E262" s="149" t="s">
        <v>574</v>
      </c>
      <c r="F262" s="131" t="s">
        <v>713</v>
      </c>
      <c r="G262" s="90"/>
      <c r="H262" s="90"/>
      <c r="I262" s="89"/>
      <c r="J262" s="90"/>
      <c r="K262" s="174"/>
      <c r="L262" s="169"/>
      <c r="M262" s="90"/>
      <c r="N262" s="174"/>
      <c r="O262" s="169"/>
      <c r="P262" s="136"/>
      <c r="Q262" s="183"/>
      <c r="R262" s="176"/>
      <c r="S262" s="177"/>
      <c r="T262" s="183"/>
      <c r="U262" s="176"/>
      <c r="V262" s="177"/>
      <c r="W262" s="136"/>
      <c r="X262" s="89"/>
      <c r="Y262" s="89"/>
      <c r="Z262" s="89"/>
      <c r="AA262" s="89"/>
      <c r="AB262" s="89"/>
      <c r="AC262" s="89"/>
      <c r="AD262" s="136"/>
      <c r="AE262" s="151">
        <v>20</v>
      </c>
      <c r="AF262" s="152" t="s">
        <v>83</v>
      </c>
      <c r="AG262" s="153"/>
      <c r="AH262" s="151">
        <v>30</v>
      </c>
      <c r="AI262" s="154" t="s">
        <v>95</v>
      </c>
      <c r="AJ262" s="154"/>
      <c r="AK262" s="178">
        <f t="shared" si="78"/>
        <v>25</v>
      </c>
      <c r="AL262" s="239">
        <v>70</v>
      </c>
      <c r="AM262" s="239" t="s">
        <v>95</v>
      </c>
      <c r="AN262" s="239"/>
      <c r="AO262" s="239">
        <v>65</v>
      </c>
      <c r="AP262" s="239" t="s">
        <v>65</v>
      </c>
      <c r="AQ262" s="239"/>
      <c r="AR262" s="128">
        <f t="shared" si="80"/>
        <v>67.5</v>
      </c>
      <c r="AS262" s="90"/>
      <c r="AT262" s="90"/>
      <c r="AU262" s="90"/>
      <c r="AV262" s="90"/>
      <c r="AW262" s="90"/>
      <c r="AX262" s="90"/>
      <c r="AY262" s="136"/>
      <c r="AZ262" s="207">
        <v>58</v>
      </c>
      <c r="BA262" s="208">
        <v>40</v>
      </c>
      <c r="BB262" s="208">
        <v>90</v>
      </c>
      <c r="BC262" s="208"/>
      <c r="BD262" s="208" t="s">
        <v>71</v>
      </c>
      <c r="BE262" s="208"/>
      <c r="BF262" s="207">
        <v>58</v>
      </c>
      <c r="BG262" s="208">
        <v>60</v>
      </c>
      <c r="BH262" s="208">
        <v>80</v>
      </c>
      <c r="BI262" s="208"/>
      <c r="BJ262" s="208" t="s">
        <v>71</v>
      </c>
      <c r="BK262" s="208"/>
      <c r="BL262" s="218">
        <f t="shared" si="79"/>
        <v>85</v>
      </c>
      <c r="BM262" s="242">
        <v>49</v>
      </c>
      <c r="BN262" s="242">
        <v>10</v>
      </c>
      <c r="BO262" s="242" t="s">
        <v>68</v>
      </c>
      <c r="BP262" s="242" t="s">
        <v>71</v>
      </c>
      <c r="BQ262" s="242" t="s">
        <v>66</v>
      </c>
      <c r="BR262" s="242">
        <v>80</v>
      </c>
      <c r="BS262" s="242"/>
      <c r="BT262" s="242">
        <v>50</v>
      </c>
      <c r="BU262" s="242">
        <v>10</v>
      </c>
      <c r="BV262" s="242" t="s">
        <v>69</v>
      </c>
      <c r="BW262" s="242" t="s">
        <v>106</v>
      </c>
      <c r="BX262" s="242">
        <v>85</v>
      </c>
      <c r="BY262" s="242">
        <v>63</v>
      </c>
      <c r="BZ262" s="242"/>
      <c r="CA262" s="295">
        <f t="shared" si="81"/>
        <v>10</v>
      </c>
      <c r="CB262" s="168"/>
      <c r="CC262" s="168"/>
      <c r="CD262" s="90"/>
      <c r="CE262" s="185"/>
      <c r="CF262" s="89"/>
      <c r="CG262" s="90"/>
      <c r="CH262" s="168"/>
      <c r="CI262" s="168"/>
      <c r="CJ262" s="168"/>
      <c r="CK262" s="168"/>
      <c r="CL262" s="89"/>
      <c r="CM262" s="179"/>
      <c r="CN262" s="177"/>
      <c r="CO262" s="177"/>
      <c r="CP262" s="177"/>
      <c r="CQ262" s="179"/>
      <c r="CR262" s="177"/>
      <c r="CS262" s="177"/>
      <c r="CT262" s="177"/>
      <c r="CU262" s="89"/>
      <c r="CV262" s="199" t="s">
        <v>777</v>
      </c>
      <c r="CW262" s="200">
        <v>5</v>
      </c>
      <c r="CX262" s="200" t="s">
        <v>769</v>
      </c>
      <c r="CY262" s="200">
        <v>50</v>
      </c>
      <c r="CZ262" s="199">
        <v>43930</v>
      </c>
      <c r="DA262" s="201"/>
      <c r="DB262" s="199" t="s">
        <v>777</v>
      </c>
      <c r="DC262" s="200">
        <v>30</v>
      </c>
      <c r="DD262" s="200" t="s">
        <v>769</v>
      </c>
      <c r="DE262" s="200">
        <v>51</v>
      </c>
      <c r="DF262" s="199">
        <v>43930</v>
      </c>
      <c r="DG262" s="203"/>
      <c r="DH262" s="89">
        <f>AVERAGE(CW262,DC262)</f>
        <v>17.5</v>
      </c>
      <c r="DI262" s="241">
        <v>44403</v>
      </c>
      <c r="DJ262" s="242">
        <v>50</v>
      </c>
      <c r="DK262" s="242" t="s">
        <v>769</v>
      </c>
      <c r="DL262" s="242">
        <v>83</v>
      </c>
      <c r="DM262" s="243" t="s">
        <v>841</v>
      </c>
      <c r="DN262" s="241">
        <v>44411</v>
      </c>
      <c r="DO262" s="242">
        <v>50</v>
      </c>
      <c r="DP262" s="242" t="s">
        <v>769</v>
      </c>
      <c r="DQ262" s="242">
        <v>69</v>
      </c>
      <c r="DR262" s="128" t="s">
        <v>841</v>
      </c>
      <c r="DS262" s="89">
        <f t="shared" si="75"/>
        <v>50</v>
      </c>
      <c r="DT262" s="180">
        <f t="shared" si="82"/>
        <v>42.5</v>
      </c>
    </row>
    <row r="263" spans="2:124" ht="15.75" customHeight="1" x14ac:dyDescent="0.35">
      <c r="B263">
        <v>1168</v>
      </c>
      <c r="C263" s="161">
        <v>1168</v>
      </c>
      <c r="D263" s="145" t="s">
        <v>690</v>
      </c>
      <c r="E263" s="149" t="s">
        <v>574</v>
      </c>
      <c r="F263" s="131" t="s">
        <v>713</v>
      </c>
      <c r="G263" s="90"/>
      <c r="H263" s="90"/>
      <c r="I263" s="89"/>
      <c r="J263" s="90"/>
      <c r="K263" s="174"/>
      <c r="L263" s="169"/>
      <c r="M263" s="90"/>
      <c r="N263" s="174"/>
      <c r="O263" s="169"/>
      <c r="P263" s="136"/>
      <c r="Q263" s="183"/>
      <c r="R263" s="176"/>
      <c r="S263" s="177"/>
      <c r="T263" s="183"/>
      <c r="U263" s="176"/>
      <c r="V263" s="177"/>
      <c r="W263" s="136"/>
      <c r="X263" s="89"/>
      <c r="Y263" s="89"/>
      <c r="Z263" s="89"/>
      <c r="AA263" s="89"/>
      <c r="AB263" s="89"/>
      <c r="AC263" s="89"/>
      <c r="AD263" s="136"/>
      <c r="AE263" s="151">
        <v>20</v>
      </c>
      <c r="AF263" s="155" t="s">
        <v>83</v>
      </c>
      <c r="AG263" s="153"/>
      <c r="AH263" s="156">
        <v>15</v>
      </c>
      <c r="AI263" s="154" t="s">
        <v>83</v>
      </c>
      <c r="AJ263" s="154"/>
      <c r="AK263" s="178">
        <f t="shared" si="78"/>
        <v>17.5</v>
      </c>
      <c r="AL263" s="239">
        <v>20</v>
      </c>
      <c r="AM263" s="239" t="s">
        <v>83</v>
      </c>
      <c r="AN263" s="239"/>
      <c r="AO263" s="239">
        <v>20</v>
      </c>
      <c r="AP263" s="239" t="s">
        <v>83</v>
      </c>
      <c r="AQ263" s="239" t="s">
        <v>835</v>
      </c>
      <c r="AR263" s="128">
        <f t="shared" si="80"/>
        <v>20</v>
      </c>
      <c r="AS263" s="90"/>
      <c r="AT263" s="90"/>
      <c r="AU263" s="90"/>
      <c r="AV263" s="90"/>
      <c r="AW263" s="90"/>
      <c r="AX263" s="90"/>
      <c r="AY263" s="136"/>
      <c r="AZ263" s="207">
        <v>52</v>
      </c>
      <c r="BA263" s="208">
        <v>5</v>
      </c>
      <c r="BB263" s="208">
        <v>30</v>
      </c>
      <c r="BC263" s="208"/>
      <c r="BD263" s="208" t="s">
        <v>106</v>
      </c>
      <c r="BE263" s="208"/>
      <c r="BF263" s="207">
        <v>54</v>
      </c>
      <c r="BG263" s="208">
        <v>25</v>
      </c>
      <c r="BH263" s="208">
        <v>30</v>
      </c>
      <c r="BI263" s="208"/>
      <c r="BJ263" s="208" t="s">
        <v>106</v>
      </c>
      <c r="BK263" s="208"/>
      <c r="BL263" s="218">
        <f t="shared" si="79"/>
        <v>30</v>
      </c>
      <c r="BM263" s="242">
        <v>48</v>
      </c>
      <c r="BN263" s="242">
        <v>0</v>
      </c>
      <c r="BO263" s="242"/>
      <c r="BP263" s="242" t="s">
        <v>106</v>
      </c>
      <c r="BQ263" s="242">
        <v>83</v>
      </c>
      <c r="BR263" s="242">
        <v>68</v>
      </c>
      <c r="BS263" s="242"/>
      <c r="BT263" s="242">
        <v>47</v>
      </c>
      <c r="BU263" s="242">
        <v>35</v>
      </c>
      <c r="BV263" s="242" t="s">
        <v>68</v>
      </c>
      <c r="BW263" s="242" t="s">
        <v>106</v>
      </c>
      <c r="BX263" s="242">
        <v>77</v>
      </c>
      <c r="BY263" s="242">
        <v>55</v>
      </c>
      <c r="BZ263" s="242"/>
      <c r="CA263" s="295">
        <f t="shared" si="81"/>
        <v>17.5</v>
      </c>
      <c r="CB263" s="168"/>
      <c r="CC263" s="168"/>
      <c r="CD263" s="90"/>
      <c r="CE263" s="185"/>
      <c r="CF263" s="89"/>
      <c r="CG263" s="90"/>
      <c r="CH263" s="168"/>
      <c r="CI263" s="168"/>
      <c r="CJ263" s="168"/>
      <c r="CK263" s="168"/>
      <c r="CL263" s="89"/>
      <c r="CM263" s="179"/>
      <c r="CN263" s="177"/>
      <c r="CO263" s="177"/>
      <c r="CP263" s="177"/>
      <c r="CQ263" s="179"/>
      <c r="CR263" s="177"/>
      <c r="CS263" s="177"/>
      <c r="CT263" s="177"/>
      <c r="CU263" s="89"/>
      <c r="CV263" s="199" t="s">
        <v>794</v>
      </c>
      <c r="CW263" s="200">
        <v>10</v>
      </c>
      <c r="CX263" s="200" t="s">
        <v>67</v>
      </c>
      <c r="CY263" s="200">
        <v>37</v>
      </c>
      <c r="CZ263" s="199" t="s">
        <v>770</v>
      </c>
      <c r="DA263" s="201"/>
      <c r="DB263" s="199">
        <v>44111</v>
      </c>
      <c r="DC263" s="200" t="s">
        <v>131</v>
      </c>
      <c r="DD263" s="200" t="s">
        <v>67</v>
      </c>
      <c r="DE263" s="200">
        <v>39</v>
      </c>
      <c r="DF263" s="199" t="s">
        <v>783</v>
      </c>
      <c r="DG263" s="203"/>
      <c r="DH263" s="89">
        <f>AVERAGE(CW263,DC263)</f>
        <v>10</v>
      </c>
      <c r="DI263" s="241">
        <v>44396</v>
      </c>
      <c r="DJ263" s="242">
        <v>20</v>
      </c>
      <c r="DK263" s="242" t="s">
        <v>67</v>
      </c>
      <c r="DL263" s="242">
        <v>78</v>
      </c>
      <c r="DM263" s="243" t="s">
        <v>841</v>
      </c>
      <c r="DN263" s="241">
        <v>44396</v>
      </c>
      <c r="DO263" s="242">
        <v>80</v>
      </c>
      <c r="DP263" s="242" t="s">
        <v>67</v>
      </c>
      <c r="DQ263" s="242">
        <v>77</v>
      </c>
      <c r="DR263" s="128" t="s">
        <v>841</v>
      </c>
      <c r="DS263" s="89">
        <f t="shared" si="75"/>
        <v>50</v>
      </c>
      <c r="DT263" s="180">
        <f t="shared" si="82"/>
        <v>25.454545454545453</v>
      </c>
    </row>
    <row r="264" spans="2:124" ht="15.75" customHeight="1" x14ac:dyDescent="0.35">
      <c r="B264">
        <v>1169</v>
      </c>
      <c r="C264" s="161">
        <v>1169</v>
      </c>
      <c r="D264" s="145" t="s">
        <v>693</v>
      </c>
      <c r="E264" s="149" t="s">
        <v>574</v>
      </c>
      <c r="F264" s="131" t="s">
        <v>713</v>
      </c>
      <c r="G264" s="90"/>
      <c r="H264" s="90"/>
      <c r="I264" s="89"/>
      <c r="J264" s="90"/>
      <c r="K264" s="174"/>
      <c r="L264" s="169"/>
      <c r="M264" s="90"/>
      <c r="N264" s="174"/>
      <c r="O264" s="169"/>
      <c r="P264" s="136"/>
      <c r="Q264" s="183"/>
      <c r="R264" s="176"/>
      <c r="S264" s="177"/>
      <c r="T264" s="183"/>
      <c r="U264" s="176"/>
      <c r="V264" s="177"/>
      <c r="W264" s="136"/>
      <c r="X264" s="89"/>
      <c r="Y264" s="89"/>
      <c r="Z264" s="89"/>
      <c r="AA264" s="89"/>
      <c r="AB264" s="89"/>
      <c r="AC264" s="89"/>
      <c r="AD264" s="136"/>
      <c r="AE264" s="156">
        <v>65</v>
      </c>
      <c r="AF264" s="152" t="s">
        <v>95</v>
      </c>
      <c r="AG264" s="153"/>
      <c r="AH264" s="151">
        <v>70</v>
      </c>
      <c r="AI264" s="154" t="s">
        <v>95</v>
      </c>
      <c r="AJ264" s="154"/>
      <c r="AK264" s="178">
        <f t="shared" si="78"/>
        <v>67.5</v>
      </c>
      <c r="AL264" s="239">
        <v>60</v>
      </c>
      <c r="AM264" s="239" t="s">
        <v>68</v>
      </c>
      <c r="AN264" s="239" t="s">
        <v>835</v>
      </c>
      <c r="AO264" s="239">
        <v>60</v>
      </c>
      <c r="AP264" s="239" t="s">
        <v>65</v>
      </c>
      <c r="AQ264" s="239" t="s">
        <v>835</v>
      </c>
      <c r="AR264" s="128">
        <f t="shared" si="80"/>
        <v>60</v>
      </c>
      <c r="AS264" s="90"/>
      <c r="AT264" s="90"/>
      <c r="AU264" s="90"/>
      <c r="AV264" s="90"/>
      <c r="AW264" s="90"/>
      <c r="AX264" s="90"/>
      <c r="AY264" s="136"/>
      <c r="AZ264" s="207">
        <v>51</v>
      </c>
      <c r="BA264" s="208">
        <v>90</v>
      </c>
      <c r="BB264" s="208">
        <v>95</v>
      </c>
      <c r="BC264" s="208"/>
      <c r="BD264" s="208" t="s">
        <v>106</v>
      </c>
      <c r="BE264" s="208"/>
      <c r="BF264" s="207">
        <v>80</v>
      </c>
      <c r="BG264" s="208">
        <v>95</v>
      </c>
      <c r="BH264" s="208">
        <v>95</v>
      </c>
      <c r="BI264" s="208"/>
      <c r="BJ264" s="208" t="s">
        <v>106</v>
      </c>
      <c r="BK264" s="208"/>
      <c r="BL264" s="218">
        <f t="shared" si="79"/>
        <v>95</v>
      </c>
      <c r="BM264" s="242">
        <v>45</v>
      </c>
      <c r="BN264" s="242">
        <v>0</v>
      </c>
      <c r="BO264" s="242"/>
      <c r="BP264" s="242" t="s">
        <v>948</v>
      </c>
      <c r="BQ264" s="242">
        <v>79</v>
      </c>
      <c r="BR264" s="242">
        <v>60</v>
      </c>
      <c r="BS264" s="242"/>
      <c r="BT264" s="242">
        <v>48</v>
      </c>
      <c r="BU264" s="242">
        <v>0</v>
      </c>
      <c r="BV264" s="242"/>
      <c r="BW264" s="242" t="s">
        <v>106</v>
      </c>
      <c r="BX264" s="242">
        <v>79</v>
      </c>
      <c r="BY264" s="242">
        <v>46</v>
      </c>
      <c r="BZ264" s="242"/>
      <c r="CA264" s="295">
        <f t="shared" si="81"/>
        <v>0</v>
      </c>
      <c r="CB264" s="168"/>
      <c r="CC264" s="168"/>
      <c r="CD264" s="90"/>
      <c r="CE264" s="185"/>
      <c r="CF264" s="89"/>
      <c r="CG264" s="90"/>
      <c r="CH264" s="168"/>
      <c r="CI264" s="168"/>
      <c r="CJ264" s="168"/>
      <c r="CK264" s="168"/>
      <c r="CL264" s="89"/>
      <c r="CM264" s="179"/>
      <c r="CN264" s="177"/>
      <c r="CO264" s="177"/>
      <c r="CP264" s="177"/>
      <c r="CQ264" s="179"/>
      <c r="CR264" s="177"/>
      <c r="CS264" s="177"/>
      <c r="CT264" s="177"/>
      <c r="CU264" s="89"/>
      <c r="CV264" s="199">
        <v>44050</v>
      </c>
      <c r="CW264" s="200" t="s">
        <v>131</v>
      </c>
      <c r="CX264" s="200" t="s">
        <v>67</v>
      </c>
      <c r="CY264" s="200">
        <v>46</v>
      </c>
      <c r="CZ264" s="199" t="s">
        <v>783</v>
      </c>
      <c r="DA264" s="201"/>
      <c r="DB264" s="199" t="s">
        <v>782</v>
      </c>
      <c r="DC264" s="200" t="s">
        <v>131</v>
      </c>
      <c r="DD264" s="200" t="s">
        <v>67</v>
      </c>
      <c r="DE264" s="200">
        <v>40</v>
      </c>
      <c r="DF264" s="199" t="s">
        <v>783</v>
      </c>
      <c r="DG264" s="203"/>
      <c r="DH264" s="89"/>
      <c r="DI264" s="241">
        <v>44391</v>
      </c>
      <c r="DJ264" s="242">
        <v>70</v>
      </c>
      <c r="DK264" s="242" t="s">
        <v>67</v>
      </c>
      <c r="DL264" s="242">
        <v>72</v>
      </c>
      <c r="DM264" s="243"/>
      <c r="DN264" s="241">
        <v>44393</v>
      </c>
      <c r="DO264" s="242">
        <v>70</v>
      </c>
      <c r="DP264" s="242" t="s">
        <v>67</v>
      </c>
      <c r="DQ264" s="242">
        <v>78</v>
      </c>
      <c r="DR264" s="128" t="s">
        <v>841</v>
      </c>
      <c r="DS264" s="89">
        <f t="shared" si="75"/>
        <v>70</v>
      </c>
      <c r="DT264" s="180">
        <f t="shared" si="82"/>
        <v>58.5</v>
      </c>
    </row>
    <row r="265" spans="2:124" ht="15.75" customHeight="1" x14ac:dyDescent="0.35">
      <c r="B265">
        <v>1170</v>
      </c>
      <c r="C265" s="161">
        <v>1170</v>
      </c>
      <c r="D265" s="145" t="s">
        <v>709</v>
      </c>
      <c r="E265" s="149" t="s">
        <v>574</v>
      </c>
      <c r="F265" s="131" t="s">
        <v>713</v>
      </c>
      <c r="G265" s="90"/>
      <c r="H265" s="90"/>
      <c r="I265" s="89"/>
      <c r="J265" s="90"/>
      <c r="K265" s="174"/>
      <c r="L265" s="169"/>
      <c r="M265" s="90"/>
      <c r="N265" s="174"/>
      <c r="O265" s="169"/>
      <c r="P265" s="136"/>
      <c r="Q265" s="183"/>
      <c r="R265" s="176"/>
      <c r="S265" s="177"/>
      <c r="T265" s="183"/>
      <c r="U265" s="176"/>
      <c r="V265" s="177"/>
      <c r="W265" s="136"/>
      <c r="X265" s="89"/>
      <c r="Y265" s="89"/>
      <c r="Z265" s="89"/>
      <c r="AA265" s="89"/>
      <c r="AB265" s="89"/>
      <c r="AC265" s="89"/>
      <c r="AD265" s="136"/>
      <c r="AE265" s="151">
        <v>40</v>
      </c>
      <c r="AF265" s="155" t="s">
        <v>68</v>
      </c>
      <c r="AG265" s="153"/>
      <c r="AH265" s="151">
        <v>30</v>
      </c>
      <c r="AI265" s="154" t="s">
        <v>83</v>
      </c>
      <c r="AJ265" s="154"/>
      <c r="AK265" s="178">
        <f t="shared" si="78"/>
        <v>35</v>
      </c>
      <c r="AL265" s="239">
        <v>20</v>
      </c>
      <c r="AM265" s="239" t="s">
        <v>83</v>
      </c>
      <c r="AN265" s="239"/>
      <c r="AO265" s="239">
        <v>20</v>
      </c>
      <c r="AP265" s="239" t="s">
        <v>83</v>
      </c>
      <c r="AQ265" s="239" t="s">
        <v>835</v>
      </c>
      <c r="AR265" s="128">
        <f t="shared" si="80"/>
        <v>20</v>
      </c>
      <c r="AS265" s="90"/>
      <c r="AT265" s="90"/>
      <c r="AU265" s="90"/>
      <c r="AV265" s="90"/>
      <c r="AW265" s="90"/>
      <c r="AX265" s="90"/>
      <c r="AY265" s="136"/>
      <c r="AZ265" s="207">
        <v>53</v>
      </c>
      <c r="BA265" s="208">
        <v>5</v>
      </c>
      <c r="BB265" s="208">
        <v>30</v>
      </c>
      <c r="BC265" s="208"/>
      <c r="BD265" s="208" t="s">
        <v>106</v>
      </c>
      <c r="BE265" s="208"/>
      <c r="BF265" s="207">
        <v>52</v>
      </c>
      <c r="BG265" s="208">
        <v>20</v>
      </c>
      <c r="BH265" s="208">
        <v>35</v>
      </c>
      <c r="BI265" s="208" t="s">
        <v>63</v>
      </c>
      <c r="BJ265" s="208" t="s">
        <v>106</v>
      </c>
      <c r="BK265" s="208"/>
      <c r="BL265" s="218">
        <f t="shared" si="79"/>
        <v>32.5</v>
      </c>
      <c r="BM265" s="242">
        <v>48</v>
      </c>
      <c r="BN265" s="242">
        <v>5</v>
      </c>
      <c r="BO265" s="242" t="s">
        <v>69</v>
      </c>
      <c r="BP265" s="242" t="s">
        <v>106</v>
      </c>
      <c r="BQ265" s="242">
        <v>80</v>
      </c>
      <c r="BR265" s="242">
        <v>68</v>
      </c>
      <c r="BS265" s="242"/>
      <c r="BT265" s="242">
        <v>51</v>
      </c>
      <c r="BU265" s="242">
        <v>0</v>
      </c>
      <c r="BV265" s="242"/>
      <c r="BW265" s="242" t="s">
        <v>71</v>
      </c>
      <c r="BX265" s="242">
        <v>76</v>
      </c>
      <c r="BY265" s="242">
        <v>58</v>
      </c>
      <c r="BZ265" s="242"/>
      <c r="CA265" s="295">
        <f t="shared" si="81"/>
        <v>2.5</v>
      </c>
      <c r="CB265" s="168"/>
      <c r="CC265" s="168"/>
      <c r="CD265" s="90"/>
      <c r="CE265" s="185"/>
      <c r="CF265" s="89"/>
      <c r="CG265" s="90"/>
      <c r="CH265" s="168"/>
      <c r="CI265" s="168"/>
      <c r="CJ265" s="168"/>
      <c r="CK265" s="168"/>
      <c r="CL265" s="89"/>
      <c r="CM265" s="179"/>
      <c r="CN265" s="177"/>
      <c r="CO265" s="177"/>
      <c r="CP265" s="177"/>
      <c r="CQ265" s="179"/>
      <c r="CR265" s="177"/>
      <c r="CS265" s="177"/>
      <c r="CT265" s="177"/>
      <c r="CU265" s="89"/>
      <c r="CV265" s="199" t="s">
        <v>794</v>
      </c>
      <c r="CW265" s="200">
        <v>0</v>
      </c>
      <c r="CX265" s="200" t="s">
        <v>67</v>
      </c>
      <c r="CY265" s="200">
        <v>46</v>
      </c>
      <c r="CZ265" s="199" t="s">
        <v>783</v>
      </c>
      <c r="DA265" s="201"/>
      <c r="DB265" s="199" t="s">
        <v>782</v>
      </c>
      <c r="DC265" s="200">
        <v>0</v>
      </c>
      <c r="DD265" s="200" t="s">
        <v>67</v>
      </c>
      <c r="DE265" s="200">
        <v>45</v>
      </c>
      <c r="DF265" s="199" t="s">
        <v>783</v>
      </c>
      <c r="DG265" s="203"/>
      <c r="DH265" s="89">
        <f t="shared" ref="DH265:DH274" si="83">AVERAGE(CW265,DC265)</f>
        <v>0</v>
      </c>
      <c r="DI265" s="241">
        <v>44400</v>
      </c>
      <c r="DJ265" s="242">
        <v>20</v>
      </c>
      <c r="DK265" s="242" t="s">
        <v>67</v>
      </c>
      <c r="DL265" s="242">
        <v>62</v>
      </c>
      <c r="DM265" s="243" t="s">
        <v>841</v>
      </c>
      <c r="DN265" s="241">
        <v>44396</v>
      </c>
      <c r="DO265" s="242">
        <v>20</v>
      </c>
      <c r="DP265" s="242" t="s">
        <v>67</v>
      </c>
      <c r="DQ265" s="242">
        <v>71</v>
      </c>
      <c r="DR265" s="128" t="s">
        <v>841</v>
      </c>
      <c r="DS265" s="89">
        <f t="shared" si="75"/>
        <v>20</v>
      </c>
      <c r="DT265" s="180">
        <f t="shared" si="82"/>
        <v>18.333333333333332</v>
      </c>
    </row>
    <row r="266" spans="2:124" ht="15.75" customHeight="1" x14ac:dyDescent="0.35">
      <c r="B266">
        <v>1171</v>
      </c>
      <c r="C266" s="161">
        <v>1171</v>
      </c>
      <c r="D266" s="146" t="s">
        <v>498</v>
      </c>
      <c r="E266" s="129" t="s">
        <v>574</v>
      </c>
      <c r="F266" s="131" t="s">
        <v>713</v>
      </c>
      <c r="G266" s="90"/>
      <c r="H266" s="90"/>
      <c r="I266" s="89"/>
      <c r="J266" s="90"/>
      <c r="K266" s="174"/>
      <c r="L266" s="169"/>
      <c r="M266" s="90"/>
      <c r="N266" s="174"/>
      <c r="O266" s="169"/>
      <c r="P266" s="136"/>
      <c r="Q266" s="183"/>
      <c r="R266" s="176"/>
      <c r="S266" s="177"/>
      <c r="T266" s="183"/>
      <c r="U266" s="176"/>
      <c r="V266" s="177"/>
      <c r="W266" s="136"/>
      <c r="X266" s="89"/>
      <c r="Y266" s="89"/>
      <c r="Z266" s="89"/>
      <c r="AA266" s="89"/>
      <c r="AB266" s="89"/>
      <c r="AC266" s="89"/>
      <c r="AD266" s="136"/>
      <c r="AE266" s="151">
        <v>5</v>
      </c>
      <c r="AF266" s="152" t="s">
        <v>63</v>
      </c>
      <c r="AG266" s="153"/>
      <c r="AH266" s="151">
        <v>5</v>
      </c>
      <c r="AI266" s="154" t="s">
        <v>69</v>
      </c>
      <c r="AJ266" s="154"/>
      <c r="AK266" s="178">
        <f t="shared" si="78"/>
        <v>5</v>
      </c>
      <c r="AL266" s="128"/>
      <c r="AM266" s="128"/>
      <c r="AN266" s="128"/>
      <c r="AO266" s="128"/>
      <c r="AP266" s="128"/>
      <c r="AQ266" s="128"/>
      <c r="AR266" s="128"/>
      <c r="AS266" s="90"/>
      <c r="AT266" s="90"/>
      <c r="AU266" s="90"/>
      <c r="AV266" s="90"/>
      <c r="AW266" s="90"/>
      <c r="AX266" s="90"/>
      <c r="AY266" s="136"/>
      <c r="AZ266" s="207">
        <v>58</v>
      </c>
      <c r="BA266" s="208">
        <v>15</v>
      </c>
      <c r="BB266" s="208">
        <v>15</v>
      </c>
      <c r="BC266" s="208" t="s">
        <v>63</v>
      </c>
      <c r="BD266" s="208" t="s">
        <v>71</v>
      </c>
      <c r="BE266" s="208"/>
      <c r="BF266" s="207">
        <v>60</v>
      </c>
      <c r="BG266" s="208">
        <v>5</v>
      </c>
      <c r="BH266" s="208">
        <v>40</v>
      </c>
      <c r="BI266" s="208" t="s">
        <v>63</v>
      </c>
      <c r="BJ266" s="208" t="s">
        <v>71</v>
      </c>
      <c r="BK266" s="208"/>
      <c r="BL266" s="218">
        <f t="shared" si="79"/>
        <v>27.5</v>
      </c>
      <c r="BM266" s="248"/>
      <c r="BN266" s="248"/>
      <c r="BO266" s="248"/>
      <c r="BP266" s="248"/>
      <c r="BQ266" s="248"/>
      <c r="BR266" s="248"/>
      <c r="BS266" s="248"/>
      <c r="BT266" s="248"/>
      <c r="BU266" s="248"/>
      <c r="BV266" s="248"/>
      <c r="BW266" s="248"/>
      <c r="BX266" s="248"/>
      <c r="BY266" s="248"/>
      <c r="BZ266" s="248"/>
      <c r="CA266" s="295"/>
      <c r="CB266" s="168"/>
      <c r="CC266" s="168"/>
      <c r="CD266" s="90"/>
      <c r="CE266" s="185"/>
      <c r="CF266" s="89"/>
      <c r="CG266" s="90"/>
      <c r="CH266" s="168"/>
      <c r="CI266" s="168"/>
      <c r="CJ266" s="168"/>
      <c r="CK266" s="168"/>
      <c r="CL266" s="89"/>
      <c r="CM266" s="179"/>
      <c r="CN266" s="177"/>
      <c r="CO266" s="177"/>
      <c r="CP266" s="177"/>
      <c r="CQ266" s="179"/>
      <c r="CR266" s="177"/>
      <c r="CS266" s="177"/>
      <c r="CT266" s="177"/>
      <c r="CU266" s="89"/>
      <c r="CV266" s="199" t="s">
        <v>781</v>
      </c>
      <c r="CW266" s="200">
        <v>0</v>
      </c>
      <c r="CX266" s="200" t="s">
        <v>769</v>
      </c>
      <c r="CY266" s="200">
        <v>45</v>
      </c>
      <c r="CZ266" s="199" t="s">
        <v>770</v>
      </c>
      <c r="DA266" s="201" t="s">
        <v>779</v>
      </c>
      <c r="DB266" s="199" t="s">
        <v>788</v>
      </c>
      <c r="DC266" s="200">
        <v>5</v>
      </c>
      <c r="DD266" s="200" t="s">
        <v>769</v>
      </c>
      <c r="DE266" s="200">
        <v>60</v>
      </c>
      <c r="DF266" s="199" t="s">
        <v>770</v>
      </c>
      <c r="DG266" s="203"/>
      <c r="DH266" s="89">
        <f t="shared" si="83"/>
        <v>2.5</v>
      </c>
      <c r="DI266" s="93"/>
      <c r="DJ266" s="93"/>
      <c r="DK266" s="93"/>
      <c r="DL266" s="93"/>
      <c r="DM266" s="93"/>
      <c r="DN266" s="93"/>
      <c r="DO266" s="93"/>
      <c r="DP266" s="93"/>
      <c r="DQ266" s="93"/>
      <c r="DR266" s="93"/>
      <c r="DS266" s="89"/>
      <c r="DT266" s="180">
        <f t="shared" si="82"/>
        <v>11.666666666666666</v>
      </c>
    </row>
    <row r="267" spans="2:124" ht="15.75" customHeight="1" x14ac:dyDescent="0.35">
      <c r="B267">
        <v>1172</v>
      </c>
      <c r="C267" s="161">
        <v>1172</v>
      </c>
      <c r="D267" s="145" t="s">
        <v>702</v>
      </c>
      <c r="E267" s="149" t="s">
        <v>574</v>
      </c>
      <c r="F267" s="131" t="s">
        <v>713</v>
      </c>
      <c r="G267" s="90"/>
      <c r="H267" s="90"/>
      <c r="I267" s="89"/>
      <c r="J267" s="90"/>
      <c r="K267" s="174"/>
      <c r="L267" s="169"/>
      <c r="M267" s="90"/>
      <c r="N267" s="174"/>
      <c r="O267" s="169"/>
      <c r="P267" s="136"/>
      <c r="Q267" s="183"/>
      <c r="R267" s="176"/>
      <c r="S267" s="177"/>
      <c r="T267" s="183"/>
      <c r="U267" s="176"/>
      <c r="V267" s="177"/>
      <c r="W267" s="136"/>
      <c r="X267" s="89"/>
      <c r="Y267" s="89"/>
      <c r="Z267" s="89"/>
      <c r="AA267" s="89"/>
      <c r="AB267" s="89"/>
      <c r="AC267" s="89"/>
      <c r="AD267" s="136"/>
      <c r="AE267" s="156">
        <v>12</v>
      </c>
      <c r="AF267" s="152" t="s">
        <v>83</v>
      </c>
      <c r="AG267" s="153"/>
      <c r="AH267" s="151">
        <v>0</v>
      </c>
      <c r="AI267" s="154" t="s">
        <v>83</v>
      </c>
      <c r="AJ267" s="154"/>
      <c r="AK267" s="178">
        <f t="shared" si="78"/>
        <v>6</v>
      </c>
      <c r="AL267" s="239">
        <v>30</v>
      </c>
      <c r="AM267" s="239" t="s">
        <v>83</v>
      </c>
      <c r="AN267" s="239"/>
      <c r="AO267" s="239">
        <v>15</v>
      </c>
      <c r="AP267" s="239" t="s">
        <v>83</v>
      </c>
      <c r="AQ267" s="239"/>
      <c r="AR267" s="128">
        <f t="shared" si="80"/>
        <v>22.5</v>
      </c>
      <c r="AS267" s="90"/>
      <c r="AT267" s="90"/>
      <c r="AU267" s="90"/>
      <c r="AV267" s="90"/>
      <c r="AW267" s="90"/>
      <c r="AX267" s="90"/>
      <c r="AY267" s="136"/>
      <c r="AZ267" s="207">
        <v>51</v>
      </c>
      <c r="BA267" s="208">
        <v>15</v>
      </c>
      <c r="BB267" s="208">
        <v>15</v>
      </c>
      <c r="BC267" s="208"/>
      <c r="BD267" s="208" t="s">
        <v>71</v>
      </c>
      <c r="BE267" s="208"/>
      <c r="BF267" s="207">
        <v>51</v>
      </c>
      <c r="BG267" s="208">
        <v>10</v>
      </c>
      <c r="BH267" s="208">
        <v>10</v>
      </c>
      <c r="BI267" s="208"/>
      <c r="BJ267" s="208" t="s">
        <v>71</v>
      </c>
      <c r="BK267" s="208"/>
      <c r="BL267" s="218">
        <f t="shared" si="79"/>
        <v>12.5</v>
      </c>
      <c r="BM267" s="242">
        <v>46</v>
      </c>
      <c r="BN267" s="242">
        <v>0</v>
      </c>
      <c r="BO267" s="242"/>
      <c r="BP267" s="242" t="s">
        <v>71</v>
      </c>
      <c r="BQ267" s="242">
        <v>78</v>
      </c>
      <c r="BR267" s="242">
        <v>55</v>
      </c>
      <c r="BS267" s="242"/>
      <c r="BT267" s="242">
        <v>48</v>
      </c>
      <c r="BU267" s="242">
        <v>40</v>
      </c>
      <c r="BV267" s="242" t="s">
        <v>95</v>
      </c>
      <c r="BW267" s="242" t="s">
        <v>71</v>
      </c>
      <c r="BX267" s="242">
        <v>78</v>
      </c>
      <c r="BY267" s="242">
        <v>62</v>
      </c>
      <c r="BZ267" s="242"/>
      <c r="CA267" s="295">
        <f t="shared" si="81"/>
        <v>20</v>
      </c>
      <c r="CB267" s="168"/>
      <c r="CC267" s="168"/>
      <c r="CD267" s="90"/>
      <c r="CE267" s="185"/>
      <c r="CF267" s="89"/>
      <c r="CG267" s="90"/>
      <c r="CH267" s="168"/>
      <c r="CI267" s="168"/>
      <c r="CJ267" s="168"/>
      <c r="CK267" s="168"/>
      <c r="CL267" s="89"/>
      <c r="CM267" s="179"/>
      <c r="CN267" s="177"/>
      <c r="CO267" s="177"/>
      <c r="CP267" s="177"/>
      <c r="CQ267" s="179"/>
      <c r="CR267" s="177"/>
      <c r="CS267" s="177"/>
      <c r="CT267" s="177"/>
      <c r="CU267" s="89"/>
      <c r="CV267" s="199" t="s">
        <v>794</v>
      </c>
      <c r="CW267" s="200">
        <v>0</v>
      </c>
      <c r="CX267" s="200" t="s">
        <v>769</v>
      </c>
      <c r="CY267" s="200">
        <v>43</v>
      </c>
      <c r="CZ267" s="199">
        <v>43930</v>
      </c>
      <c r="DA267" s="201"/>
      <c r="DB267" s="199" t="s">
        <v>794</v>
      </c>
      <c r="DC267" s="200">
        <v>0</v>
      </c>
      <c r="DD267" s="200" t="s">
        <v>769</v>
      </c>
      <c r="DE267" s="200">
        <v>37</v>
      </c>
      <c r="DF267" s="199" t="s">
        <v>770</v>
      </c>
      <c r="DG267" s="203"/>
      <c r="DH267" s="89">
        <f t="shared" si="83"/>
        <v>0</v>
      </c>
      <c r="DI267" s="241">
        <v>44396</v>
      </c>
      <c r="DJ267" s="242">
        <v>5</v>
      </c>
      <c r="DK267" s="242" t="s">
        <v>769</v>
      </c>
      <c r="DL267" s="242">
        <v>63</v>
      </c>
      <c r="DM267" s="243"/>
      <c r="DN267" s="241">
        <v>44396</v>
      </c>
      <c r="DO267" s="242">
        <v>10</v>
      </c>
      <c r="DP267" s="242" t="s">
        <v>769</v>
      </c>
      <c r="DQ267" s="242">
        <v>64</v>
      </c>
      <c r="DR267" s="128"/>
      <c r="DS267" s="89">
        <f t="shared" si="75"/>
        <v>7.5</v>
      </c>
      <c r="DT267" s="180">
        <f t="shared" si="82"/>
        <v>11.416666666666666</v>
      </c>
    </row>
    <row r="268" spans="2:124" ht="15.75" customHeight="1" x14ac:dyDescent="0.35">
      <c r="B268">
        <v>1173</v>
      </c>
      <c r="C268" s="161">
        <v>1173</v>
      </c>
      <c r="D268" s="145" t="s">
        <v>708</v>
      </c>
      <c r="E268" s="149" t="s">
        <v>574</v>
      </c>
      <c r="F268" s="131" t="s">
        <v>713</v>
      </c>
      <c r="G268" s="90"/>
      <c r="H268" s="90"/>
      <c r="I268" s="89"/>
      <c r="J268" s="90"/>
      <c r="K268" s="174"/>
      <c r="L268" s="169"/>
      <c r="M268" s="90"/>
      <c r="N268" s="174"/>
      <c r="O268" s="169"/>
      <c r="P268" s="136"/>
      <c r="Q268" s="183"/>
      <c r="R268" s="176"/>
      <c r="S268" s="177"/>
      <c r="T268" s="183"/>
      <c r="U268" s="176"/>
      <c r="V268" s="177"/>
      <c r="W268" s="136"/>
      <c r="X268" s="89"/>
      <c r="Y268" s="89"/>
      <c r="Z268" s="89"/>
      <c r="AA268" s="89"/>
      <c r="AB268" s="89"/>
      <c r="AC268" s="89"/>
      <c r="AD268" s="136"/>
      <c r="AE268" s="156">
        <v>25</v>
      </c>
      <c r="AF268" s="155" t="s">
        <v>83</v>
      </c>
      <c r="AG268" s="153"/>
      <c r="AH268" s="151">
        <v>15</v>
      </c>
      <c r="AI268" s="154" t="s">
        <v>83</v>
      </c>
      <c r="AJ268" s="154"/>
      <c r="AK268" s="178">
        <f t="shared" si="78"/>
        <v>20</v>
      </c>
      <c r="AL268" s="239">
        <v>10</v>
      </c>
      <c r="AM268" s="239" t="s">
        <v>69</v>
      </c>
      <c r="AN268" s="239"/>
      <c r="AO268" s="239">
        <v>5</v>
      </c>
      <c r="AP268" s="239" t="s">
        <v>83</v>
      </c>
      <c r="AQ268" s="239"/>
      <c r="AR268" s="128">
        <f t="shared" si="80"/>
        <v>7.5</v>
      </c>
      <c r="AS268" s="90"/>
      <c r="AT268" s="90"/>
      <c r="AU268" s="90"/>
      <c r="AV268" s="90"/>
      <c r="AW268" s="90"/>
      <c r="AX268" s="90"/>
      <c r="AY268" s="136"/>
      <c r="AZ268" s="207">
        <v>54</v>
      </c>
      <c r="BA268" s="208">
        <v>40</v>
      </c>
      <c r="BB268" s="208">
        <v>40</v>
      </c>
      <c r="BC268" s="208"/>
      <c r="BD268" s="208" t="s">
        <v>71</v>
      </c>
      <c r="BE268" s="208"/>
      <c r="BF268" s="207">
        <v>52</v>
      </c>
      <c r="BG268" s="208">
        <v>30</v>
      </c>
      <c r="BH268" s="208">
        <v>40</v>
      </c>
      <c r="BI268" s="208"/>
      <c r="BJ268" s="208" t="s">
        <v>71</v>
      </c>
      <c r="BK268" s="208"/>
      <c r="BL268" s="218">
        <f t="shared" si="79"/>
        <v>40</v>
      </c>
      <c r="BM268" s="242">
        <v>48</v>
      </c>
      <c r="BN268" s="242" t="s">
        <v>946</v>
      </c>
      <c r="BO268" s="242"/>
      <c r="BP268" s="242" t="s">
        <v>71</v>
      </c>
      <c r="BQ268" s="242">
        <v>79</v>
      </c>
      <c r="BR268" s="242">
        <v>63</v>
      </c>
      <c r="BS268" s="242"/>
      <c r="BT268" s="242">
        <v>49</v>
      </c>
      <c r="BU268" s="242">
        <v>10</v>
      </c>
      <c r="BV268" s="242" t="s">
        <v>68</v>
      </c>
      <c r="BW268" s="242" t="s">
        <v>71</v>
      </c>
      <c r="BX268" s="242">
        <v>83</v>
      </c>
      <c r="BY268" s="242">
        <v>55</v>
      </c>
      <c r="BZ268" s="242"/>
      <c r="CA268" s="295">
        <f t="shared" si="81"/>
        <v>10</v>
      </c>
      <c r="CB268" s="168"/>
      <c r="CC268" s="168"/>
      <c r="CD268" s="90"/>
      <c r="CE268" s="185"/>
      <c r="CF268" s="89"/>
      <c r="CG268" s="90"/>
      <c r="CH268" s="168"/>
      <c r="CI268" s="168"/>
      <c r="CJ268" s="168"/>
      <c r="CK268" s="168"/>
      <c r="CL268" s="89"/>
      <c r="CM268" s="179"/>
      <c r="CN268" s="177"/>
      <c r="CO268" s="177"/>
      <c r="CP268" s="177"/>
      <c r="CQ268" s="179"/>
      <c r="CR268" s="177"/>
      <c r="CS268" s="177"/>
      <c r="CT268" s="177"/>
      <c r="CU268" s="89"/>
      <c r="CV268" s="199" t="s">
        <v>794</v>
      </c>
      <c r="CW268" s="200">
        <v>0</v>
      </c>
      <c r="CX268" s="200" t="s">
        <v>769</v>
      </c>
      <c r="CY268" s="200">
        <v>34</v>
      </c>
      <c r="CZ268" s="199" t="s">
        <v>783</v>
      </c>
      <c r="DA268" s="201"/>
      <c r="DB268" s="199">
        <v>44111</v>
      </c>
      <c r="DC268" s="200" t="s">
        <v>131</v>
      </c>
      <c r="DD268" s="200" t="s">
        <v>769</v>
      </c>
      <c r="DE268" s="200">
        <v>34</v>
      </c>
      <c r="DF268" s="199" t="s">
        <v>783</v>
      </c>
      <c r="DG268" s="203"/>
      <c r="DH268" s="89">
        <f t="shared" si="83"/>
        <v>0</v>
      </c>
      <c r="DI268" s="241">
        <v>44396</v>
      </c>
      <c r="DJ268" s="242">
        <v>10</v>
      </c>
      <c r="DK268" s="242" t="s">
        <v>769</v>
      </c>
      <c r="DL268" s="242">
        <v>52</v>
      </c>
      <c r="DM268" s="243" t="s">
        <v>841</v>
      </c>
      <c r="DN268" s="241">
        <v>44396</v>
      </c>
      <c r="DO268" s="242">
        <v>40</v>
      </c>
      <c r="DP268" s="242" t="s">
        <v>769</v>
      </c>
      <c r="DQ268" s="242">
        <v>61</v>
      </c>
      <c r="DR268" s="128" t="s">
        <v>841</v>
      </c>
      <c r="DS268" s="89">
        <f t="shared" si="75"/>
        <v>25</v>
      </c>
      <c r="DT268" s="180">
        <f t="shared" si="82"/>
        <v>19.5</v>
      </c>
    </row>
    <row r="269" spans="2:124" ht="15.75" customHeight="1" x14ac:dyDescent="0.35">
      <c r="B269">
        <v>1174</v>
      </c>
      <c r="C269" s="161">
        <v>1174</v>
      </c>
      <c r="D269" s="145" t="s">
        <v>697</v>
      </c>
      <c r="E269" s="149" t="s">
        <v>574</v>
      </c>
      <c r="F269" s="131" t="s">
        <v>713</v>
      </c>
      <c r="G269" s="90"/>
      <c r="H269" s="90"/>
      <c r="I269" s="89"/>
      <c r="J269" s="90"/>
      <c r="K269" s="174"/>
      <c r="L269" s="169"/>
      <c r="M269" s="90"/>
      <c r="N269" s="174"/>
      <c r="O269" s="169"/>
      <c r="P269" s="136"/>
      <c r="Q269" s="183"/>
      <c r="R269" s="176"/>
      <c r="S269" s="177"/>
      <c r="T269" s="183"/>
      <c r="U269" s="176"/>
      <c r="V269" s="177"/>
      <c r="W269" s="136"/>
      <c r="X269" s="89"/>
      <c r="Y269" s="89"/>
      <c r="Z269" s="89"/>
      <c r="AA269" s="89"/>
      <c r="AB269" s="89"/>
      <c r="AC269" s="89"/>
      <c r="AD269" s="136"/>
      <c r="AE269" s="156">
        <v>5</v>
      </c>
      <c r="AF269" s="155" t="s">
        <v>69</v>
      </c>
      <c r="AG269" s="153"/>
      <c r="AH269" s="156">
        <v>1</v>
      </c>
      <c r="AI269" s="154" t="s">
        <v>63</v>
      </c>
      <c r="AJ269" s="154"/>
      <c r="AK269" s="178">
        <f t="shared" si="78"/>
        <v>3</v>
      </c>
      <c r="AL269" s="239">
        <v>30</v>
      </c>
      <c r="AM269" s="239" t="s">
        <v>83</v>
      </c>
      <c r="AN269" s="239" t="s">
        <v>835</v>
      </c>
      <c r="AO269" s="239">
        <v>20</v>
      </c>
      <c r="AP269" s="239" t="s">
        <v>83</v>
      </c>
      <c r="AQ269" s="239" t="s">
        <v>835</v>
      </c>
      <c r="AR269" s="128">
        <f t="shared" si="80"/>
        <v>25</v>
      </c>
      <c r="AS269" s="90"/>
      <c r="AT269" s="90"/>
      <c r="AU269" s="90"/>
      <c r="AV269" s="90"/>
      <c r="AW269" s="90"/>
      <c r="AX269" s="90"/>
      <c r="AY269" s="136"/>
      <c r="AZ269" s="207">
        <v>52</v>
      </c>
      <c r="BA269" s="208">
        <v>20</v>
      </c>
      <c r="BB269" s="208">
        <v>40</v>
      </c>
      <c r="BC269" s="208" t="s">
        <v>69</v>
      </c>
      <c r="BD269" s="208" t="s">
        <v>106</v>
      </c>
      <c r="BE269" s="208"/>
      <c r="BF269" s="207">
        <v>52</v>
      </c>
      <c r="BG269" s="208">
        <v>50</v>
      </c>
      <c r="BH269" s="208">
        <v>50</v>
      </c>
      <c r="BI269" s="208" t="s">
        <v>69</v>
      </c>
      <c r="BJ269" s="208" t="s">
        <v>106</v>
      </c>
      <c r="BK269" s="208"/>
      <c r="BL269" s="218">
        <f t="shared" si="79"/>
        <v>45</v>
      </c>
      <c r="BM269" s="242">
        <v>47</v>
      </c>
      <c r="BN269" s="242">
        <v>0</v>
      </c>
      <c r="BO269" s="242"/>
      <c r="BP269" s="242" t="s">
        <v>106</v>
      </c>
      <c r="BQ269" s="242">
        <v>77</v>
      </c>
      <c r="BR269" s="242">
        <v>60</v>
      </c>
      <c r="BS269" s="242"/>
      <c r="BT269" s="242">
        <v>48</v>
      </c>
      <c r="BU269" s="242">
        <v>0</v>
      </c>
      <c r="BV269" s="242"/>
      <c r="BW269" s="242" t="s">
        <v>71</v>
      </c>
      <c r="BX269" s="242">
        <v>81</v>
      </c>
      <c r="BY269" s="242">
        <v>52</v>
      </c>
      <c r="BZ269" s="242"/>
      <c r="CA269" s="295">
        <f t="shared" si="81"/>
        <v>0</v>
      </c>
      <c r="CB269" s="168"/>
      <c r="CC269" s="168"/>
      <c r="CD269" s="90"/>
      <c r="CE269" s="185"/>
      <c r="CF269" s="89"/>
      <c r="CG269" s="90"/>
      <c r="CH269" s="168"/>
      <c r="CI269" s="168"/>
      <c r="CJ269" s="168"/>
      <c r="CK269" s="168"/>
      <c r="CL269" s="89"/>
      <c r="CM269" s="179"/>
      <c r="CN269" s="177"/>
      <c r="CO269" s="177"/>
      <c r="CP269" s="177"/>
      <c r="CQ269" s="179"/>
      <c r="CR269" s="177"/>
      <c r="CS269" s="177"/>
      <c r="CT269" s="177"/>
      <c r="CU269" s="89"/>
      <c r="CV269" s="199" t="s">
        <v>788</v>
      </c>
      <c r="CW269" s="200">
        <v>0</v>
      </c>
      <c r="CX269" s="200" t="s">
        <v>67</v>
      </c>
      <c r="CY269" s="200">
        <v>37</v>
      </c>
      <c r="CZ269" s="199">
        <v>43930</v>
      </c>
      <c r="DA269" s="201"/>
      <c r="DB269" s="199" t="s">
        <v>777</v>
      </c>
      <c r="DC269" s="200">
        <v>0</v>
      </c>
      <c r="DD269" s="200" t="s">
        <v>67</v>
      </c>
      <c r="DE269" s="200">
        <v>32</v>
      </c>
      <c r="DF269" s="199">
        <v>43930</v>
      </c>
      <c r="DG269" s="201" t="s">
        <v>779</v>
      </c>
      <c r="DH269" s="89">
        <f t="shared" si="83"/>
        <v>0</v>
      </c>
      <c r="DI269" s="241">
        <v>44400</v>
      </c>
      <c r="DJ269" s="242">
        <v>10</v>
      </c>
      <c r="DK269" s="242" t="s">
        <v>67</v>
      </c>
      <c r="DL269" s="242">
        <v>53</v>
      </c>
      <c r="DM269" s="243"/>
      <c r="DN269" s="241">
        <v>44396</v>
      </c>
      <c r="DO269" s="242">
        <v>30</v>
      </c>
      <c r="DP269" s="242" t="s">
        <v>67</v>
      </c>
      <c r="DQ269" s="242">
        <v>65</v>
      </c>
      <c r="DR269" s="128" t="s">
        <v>842</v>
      </c>
      <c r="DS269" s="89">
        <f t="shared" si="75"/>
        <v>20</v>
      </c>
      <c r="DT269" s="180">
        <f t="shared" si="82"/>
        <v>15.5</v>
      </c>
    </row>
    <row r="270" spans="2:124" ht="15.75" customHeight="1" x14ac:dyDescent="0.35">
      <c r="B270">
        <v>1175</v>
      </c>
      <c r="C270" s="161">
        <v>1175</v>
      </c>
      <c r="D270" s="145" t="s">
        <v>701</v>
      </c>
      <c r="E270" s="149" t="s">
        <v>574</v>
      </c>
      <c r="F270" s="131" t="s">
        <v>713</v>
      </c>
      <c r="G270" s="90"/>
      <c r="H270" s="90"/>
      <c r="I270" s="89"/>
      <c r="J270" s="90"/>
      <c r="K270" s="174"/>
      <c r="L270" s="169"/>
      <c r="M270" s="90"/>
      <c r="N270" s="174"/>
      <c r="O270" s="169"/>
      <c r="P270" s="136"/>
      <c r="Q270" s="183"/>
      <c r="R270" s="176"/>
      <c r="S270" s="177"/>
      <c r="T270" s="183"/>
      <c r="U270" s="176"/>
      <c r="V270" s="177"/>
      <c r="W270" s="136"/>
      <c r="X270" s="89"/>
      <c r="Y270" s="89"/>
      <c r="Z270" s="89"/>
      <c r="AA270" s="89"/>
      <c r="AB270" s="89"/>
      <c r="AC270" s="89"/>
      <c r="AD270" s="136"/>
      <c r="AE270" s="151">
        <v>10</v>
      </c>
      <c r="AF270" s="155" t="s">
        <v>751</v>
      </c>
      <c r="AG270" s="153"/>
      <c r="AH270" s="156">
        <v>10</v>
      </c>
      <c r="AI270" s="154" t="s">
        <v>69</v>
      </c>
      <c r="AJ270" s="154"/>
      <c r="AK270" s="178">
        <f t="shared" si="78"/>
        <v>10</v>
      </c>
      <c r="AL270" s="239">
        <v>10</v>
      </c>
      <c r="AM270" s="239" t="s">
        <v>83</v>
      </c>
      <c r="AN270" s="239" t="s">
        <v>835</v>
      </c>
      <c r="AO270" s="239">
        <v>15</v>
      </c>
      <c r="AP270" s="239" t="s">
        <v>83</v>
      </c>
      <c r="AQ270" s="239" t="s">
        <v>835</v>
      </c>
      <c r="AR270" s="128">
        <f t="shared" si="80"/>
        <v>12.5</v>
      </c>
      <c r="AS270" s="90"/>
      <c r="AT270" s="90"/>
      <c r="AU270" s="90"/>
      <c r="AV270" s="90"/>
      <c r="AW270" s="90"/>
      <c r="AX270" s="90"/>
      <c r="AY270" s="136"/>
      <c r="AZ270" s="207">
        <v>53</v>
      </c>
      <c r="BA270" s="208">
        <v>50</v>
      </c>
      <c r="BB270" s="208">
        <v>50</v>
      </c>
      <c r="BC270" s="208" t="s">
        <v>69</v>
      </c>
      <c r="BD270" s="208" t="s">
        <v>71</v>
      </c>
      <c r="BE270" s="208"/>
      <c r="BF270" s="207">
        <v>51</v>
      </c>
      <c r="BG270" s="208">
        <v>50</v>
      </c>
      <c r="BH270" s="208">
        <v>60</v>
      </c>
      <c r="BI270" s="208"/>
      <c r="BJ270" s="208" t="s">
        <v>71</v>
      </c>
      <c r="BK270" s="208"/>
      <c r="BL270" s="218">
        <f t="shared" si="79"/>
        <v>55</v>
      </c>
      <c r="BM270" s="242">
        <v>45</v>
      </c>
      <c r="BN270" s="242">
        <v>20</v>
      </c>
      <c r="BO270" s="242" t="s">
        <v>68</v>
      </c>
      <c r="BP270" s="242" t="s">
        <v>71</v>
      </c>
      <c r="BQ270" s="242">
        <v>77</v>
      </c>
      <c r="BR270" s="242">
        <v>61</v>
      </c>
      <c r="BS270" s="242"/>
      <c r="BT270" s="242">
        <v>55</v>
      </c>
      <c r="BU270" s="242">
        <v>0</v>
      </c>
      <c r="BV270" s="242"/>
      <c r="BW270" s="242" t="s">
        <v>71</v>
      </c>
      <c r="BX270" s="242" t="s">
        <v>66</v>
      </c>
      <c r="BY270" s="242">
        <v>46</v>
      </c>
      <c r="BZ270" s="242"/>
      <c r="CA270" s="295">
        <f t="shared" si="81"/>
        <v>10</v>
      </c>
      <c r="CB270" s="168"/>
      <c r="CC270" s="168"/>
      <c r="CD270" s="90"/>
      <c r="CE270" s="185"/>
      <c r="CF270" s="89"/>
      <c r="CG270" s="90"/>
      <c r="CH270" s="168"/>
      <c r="CI270" s="168"/>
      <c r="CJ270" s="168"/>
      <c r="CK270" s="168"/>
      <c r="CL270" s="89"/>
      <c r="CM270" s="179"/>
      <c r="CN270" s="177"/>
      <c r="CO270" s="177"/>
      <c r="CP270" s="177"/>
      <c r="CQ270" s="179"/>
      <c r="CR270" s="177"/>
      <c r="CS270" s="177"/>
      <c r="CT270" s="177"/>
      <c r="CU270" s="89"/>
      <c r="CV270" s="199">
        <v>44111</v>
      </c>
      <c r="CW270" s="200">
        <v>10</v>
      </c>
      <c r="CX270" s="200" t="s">
        <v>769</v>
      </c>
      <c r="CY270" s="200">
        <v>49</v>
      </c>
      <c r="CZ270" s="199" t="s">
        <v>783</v>
      </c>
      <c r="DA270" s="201"/>
      <c r="DB270" s="199">
        <v>44111</v>
      </c>
      <c r="DC270" s="200" t="s">
        <v>131</v>
      </c>
      <c r="DD270" s="200" t="s">
        <v>769</v>
      </c>
      <c r="DE270" s="200">
        <v>37</v>
      </c>
      <c r="DF270" s="199" t="s">
        <v>783</v>
      </c>
      <c r="DG270" s="203"/>
      <c r="DH270" s="89">
        <f t="shared" si="83"/>
        <v>10</v>
      </c>
      <c r="DI270" s="241">
        <v>44396</v>
      </c>
      <c r="DJ270" s="242">
        <v>60</v>
      </c>
      <c r="DK270" s="242" t="s">
        <v>769</v>
      </c>
      <c r="DL270" s="242">
        <v>69</v>
      </c>
      <c r="DM270" s="243" t="s">
        <v>841</v>
      </c>
      <c r="DN270" s="241">
        <v>44393</v>
      </c>
      <c r="DO270" s="242">
        <v>60</v>
      </c>
      <c r="DP270" s="242" t="s">
        <v>769</v>
      </c>
      <c r="DQ270" s="242">
        <v>82</v>
      </c>
      <c r="DR270" s="128" t="s">
        <v>841</v>
      </c>
      <c r="DS270" s="89">
        <f t="shared" si="75"/>
        <v>60</v>
      </c>
      <c r="DT270" s="180">
        <f t="shared" si="82"/>
        <v>27.727272727272727</v>
      </c>
    </row>
    <row r="271" spans="2:124" ht="15.75" customHeight="1" x14ac:dyDescent="0.35">
      <c r="B271">
        <v>1176</v>
      </c>
      <c r="C271" s="161">
        <v>1176</v>
      </c>
      <c r="D271" s="145" t="s">
        <v>684</v>
      </c>
      <c r="E271" s="149" t="s">
        <v>574</v>
      </c>
      <c r="F271" s="131" t="s">
        <v>713</v>
      </c>
      <c r="G271" s="90"/>
      <c r="H271" s="90"/>
      <c r="I271" s="89"/>
      <c r="J271" s="90"/>
      <c r="K271" s="174"/>
      <c r="L271" s="169"/>
      <c r="M271" s="90"/>
      <c r="N271" s="174"/>
      <c r="O271" s="169"/>
      <c r="P271" s="136"/>
      <c r="Q271" s="183"/>
      <c r="R271" s="176"/>
      <c r="S271" s="177"/>
      <c r="T271" s="183"/>
      <c r="U271" s="176"/>
      <c r="V271" s="177"/>
      <c r="W271" s="136"/>
      <c r="X271" s="89"/>
      <c r="Y271" s="89"/>
      <c r="Z271" s="89"/>
      <c r="AA271" s="89"/>
      <c r="AB271" s="89"/>
      <c r="AC271" s="89"/>
      <c r="AD271" s="136"/>
      <c r="AE271" s="151">
        <v>35</v>
      </c>
      <c r="AF271" s="155" t="s">
        <v>68</v>
      </c>
      <c r="AG271" s="153"/>
      <c r="AH271" s="151">
        <v>40</v>
      </c>
      <c r="AI271" s="154" t="s">
        <v>95</v>
      </c>
      <c r="AJ271" s="154"/>
      <c r="AK271" s="178">
        <f t="shared" si="78"/>
        <v>37.5</v>
      </c>
      <c r="AL271" s="239">
        <v>25</v>
      </c>
      <c r="AM271" s="239" t="s">
        <v>83</v>
      </c>
      <c r="AN271" s="239"/>
      <c r="AO271" s="239">
        <v>40</v>
      </c>
      <c r="AP271" s="239" t="s">
        <v>83</v>
      </c>
      <c r="AQ271" s="239" t="s">
        <v>835</v>
      </c>
      <c r="AR271" s="128">
        <f t="shared" si="80"/>
        <v>32.5</v>
      </c>
      <c r="AS271" s="90"/>
      <c r="AT271" s="90"/>
      <c r="AU271" s="90"/>
      <c r="AV271" s="90"/>
      <c r="AW271" s="90"/>
      <c r="AX271" s="90"/>
      <c r="AY271" s="136"/>
      <c r="AZ271" s="207">
        <v>56</v>
      </c>
      <c r="BA271" s="208">
        <v>85</v>
      </c>
      <c r="BB271" s="208">
        <v>95</v>
      </c>
      <c r="BC271" s="208"/>
      <c r="BD271" s="208" t="s">
        <v>106</v>
      </c>
      <c r="BE271" s="208"/>
      <c r="BF271" s="207">
        <v>57</v>
      </c>
      <c r="BG271" s="208">
        <v>75</v>
      </c>
      <c r="BH271" s="208">
        <v>85</v>
      </c>
      <c r="BI271" s="208"/>
      <c r="BJ271" s="208" t="s">
        <v>106</v>
      </c>
      <c r="BK271" s="208"/>
      <c r="BL271" s="218">
        <f t="shared" si="79"/>
        <v>90</v>
      </c>
      <c r="BM271" s="242">
        <v>51</v>
      </c>
      <c r="BN271" s="242">
        <v>5</v>
      </c>
      <c r="BO271" s="242" t="s">
        <v>68</v>
      </c>
      <c r="BP271" s="242" t="s">
        <v>106</v>
      </c>
      <c r="BQ271" s="242">
        <v>77</v>
      </c>
      <c r="BR271" s="242">
        <v>74</v>
      </c>
      <c r="BS271" s="242"/>
      <c r="BT271" s="242">
        <v>49</v>
      </c>
      <c r="BU271" s="242">
        <v>0</v>
      </c>
      <c r="BV271" s="242"/>
      <c r="BW271" s="242" t="s">
        <v>71</v>
      </c>
      <c r="BX271" s="242">
        <v>79</v>
      </c>
      <c r="BY271" s="242">
        <v>52</v>
      </c>
      <c r="BZ271" s="242"/>
      <c r="CA271" s="295">
        <f t="shared" si="81"/>
        <v>2.5</v>
      </c>
      <c r="CB271" s="168"/>
      <c r="CC271" s="168"/>
      <c r="CD271" s="90"/>
      <c r="CE271" s="185"/>
      <c r="CF271" s="89"/>
      <c r="CG271" s="90"/>
      <c r="CH271" s="168"/>
      <c r="CI271" s="168"/>
      <c r="CJ271" s="168"/>
      <c r="CK271" s="168"/>
      <c r="CL271" s="89"/>
      <c r="CM271" s="179"/>
      <c r="CN271" s="177"/>
      <c r="CO271" s="177"/>
      <c r="CP271" s="177"/>
      <c r="CQ271" s="179"/>
      <c r="CR271" s="177"/>
      <c r="CS271" s="177"/>
      <c r="CT271" s="177"/>
      <c r="CU271" s="89"/>
      <c r="CV271" s="199" t="s">
        <v>788</v>
      </c>
      <c r="CW271" s="200">
        <v>30</v>
      </c>
      <c r="CX271" s="200" t="s">
        <v>67</v>
      </c>
      <c r="CY271" s="200">
        <v>43</v>
      </c>
      <c r="CZ271" s="199">
        <v>43930</v>
      </c>
      <c r="DA271" s="201"/>
      <c r="DB271" s="199" t="s">
        <v>788</v>
      </c>
      <c r="DC271" s="200">
        <v>0</v>
      </c>
      <c r="DD271" s="200" t="s">
        <v>67</v>
      </c>
      <c r="DE271" s="200">
        <v>43</v>
      </c>
      <c r="DF271" s="199" t="s">
        <v>770</v>
      </c>
      <c r="DG271" s="201" t="s">
        <v>779</v>
      </c>
      <c r="DH271" s="89">
        <f t="shared" si="83"/>
        <v>15</v>
      </c>
      <c r="DI271" s="241">
        <v>44400</v>
      </c>
      <c r="DJ271" s="242">
        <v>70</v>
      </c>
      <c r="DK271" s="242" t="s">
        <v>67</v>
      </c>
      <c r="DL271" s="242">
        <v>57</v>
      </c>
      <c r="DM271" s="243" t="s">
        <v>841</v>
      </c>
      <c r="DN271" s="241">
        <v>44398</v>
      </c>
      <c r="DO271" s="242">
        <v>80</v>
      </c>
      <c r="DP271" s="242" t="s">
        <v>67</v>
      </c>
      <c r="DQ271" s="242">
        <v>61</v>
      </c>
      <c r="DR271" s="128" t="s">
        <v>841</v>
      </c>
      <c r="DS271" s="89">
        <f t="shared" si="75"/>
        <v>75</v>
      </c>
      <c r="DT271" s="180">
        <f t="shared" si="82"/>
        <v>42.083333333333336</v>
      </c>
    </row>
    <row r="272" spans="2:124" ht="15.75" customHeight="1" x14ac:dyDescent="0.35">
      <c r="B272">
        <v>1177</v>
      </c>
      <c r="C272" s="161">
        <v>1177</v>
      </c>
      <c r="D272" s="145" t="s">
        <v>703</v>
      </c>
      <c r="E272" s="149" t="s">
        <v>574</v>
      </c>
      <c r="F272" s="131" t="s">
        <v>713</v>
      </c>
      <c r="G272" s="90"/>
      <c r="H272" s="90"/>
      <c r="I272" s="89"/>
      <c r="J272" s="90"/>
      <c r="K272" s="174"/>
      <c r="L272" s="169"/>
      <c r="M272" s="90"/>
      <c r="N272" s="174"/>
      <c r="O272" s="169"/>
      <c r="P272" s="136"/>
      <c r="Q272" s="183"/>
      <c r="R272" s="176"/>
      <c r="S272" s="177"/>
      <c r="T272" s="183"/>
      <c r="U272" s="176"/>
      <c r="V272" s="177"/>
      <c r="W272" s="136"/>
      <c r="X272" s="89"/>
      <c r="Y272" s="89"/>
      <c r="Z272" s="89"/>
      <c r="AA272" s="89"/>
      <c r="AB272" s="89"/>
      <c r="AC272" s="89"/>
      <c r="AD272" s="136"/>
      <c r="AE272" s="151">
        <v>45</v>
      </c>
      <c r="AF272" s="152" t="s">
        <v>83</v>
      </c>
      <c r="AG272" s="153"/>
      <c r="AH272" s="151">
        <v>50</v>
      </c>
      <c r="AI272" s="154" t="s">
        <v>95</v>
      </c>
      <c r="AJ272" s="154"/>
      <c r="AK272" s="178">
        <f t="shared" si="78"/>
        <v>47.5</v>
      </c>
      <c r="AL272" s="239">
        <v>45</v>
      </c>
      <c r="AM272" s="239" t="s">
        <v>68</v>
      </c>
      <c r="AN272" s="239"/>
      <c r="AO272" s="239">
        <v>45</v>
      </c>
      <c r="AP272" s="239" t="s">
        <v>83</v>
      </c>
      <c r="AQ272" s="239"/>
      <c r="AR272" s="128">
        <f t="shared" si="80"/>
        <v>45</v>
      </c>
      <c r="AS272" s="90"/>
      <c r="AT272" s="90"/>
      <c r="AU272" s="90"/>
      <c r="AV272" s="90"/>
      <c r="AW272" s="90"/>
      <c r="AX272" s="90"/>
      <c r="AY272" s="136"/>
      <c r="AZ272" s="207">
        <v>51</v>
      </c>
      <c r="BA272" s="208">
        <v>15</v>
      </c>
      <c r="BB272" s="208">
        <v>40</v>
      </c>
      <c r="BC272" s="208"/>
      <c r="BD272" s="208" t="s">
        <v>106</v>
      </c>
      <c r="BE272" s="208"/>
      <c r="BF272" s="207">
        <v>54</v>
      </c>
      <c r="BG272" s="208">
        <v>50</v>
      </c>
      <c r="BH272" s="208">
        <v>60</v>
      </c>
      <c r="BI272" s="208"/>
      <c r="BJ272" s="208" t="s">
        <v>71</v>
      </c>
      <c r="BK272" s="208"/>
      <c r="BL272" s="218">
        <f t="shared" si="79"/>
        <v>50</v>
      </c>
      <c r="BM272" s="242">
        <v>47</v>
      </c>
      <c r="BN272" s="242" t="s">
        <v>947</v>
      </c>
      <c r="BO272" s="242"/>
      <c r="BP272" s="242" t="s">
        <v>71</v>
      </c>
      <c r="BQ272" s="242">
        <v>83</v>
      </c>
      <c r="BR272" s="242">
        <v>61</v>
      </c>
      <c r="BS272" s="242"/>
      <c r="BT272" s="242">
        <v>48</v>
      </c>
      <c r="BU272" s="242">
        <v>5</v>
      </c>
      <c r="BV272" s="242" t="s">
        <v>68</v>
      </c>
      <c r="BW272" s="242" t="s">
        <v>71</v>
      </c>
      <c r="BX272" s="242">
        <v>78</v>
      </c>
      <c r="BY272" s="242">
        <v>58</v>
      </c>
      <c r="BZ272" s="242"/>
      <c r="CA272" s="295">
        <f t="shared" si="81"/>
        <v>5</v>
      </c>
      <c r="CB272" s="168"/>
      <c r="CC272" s="168"/>
      <c r="CD272" s="90"/>
      <c r="CE272" s="185"/>
      <c r="CF272" s="89"/>
      <c r="CG272" s="90"/>
      <c r="CH272" s="168"/>
      <c r="CI272" s="168"/>
      <c r="CJ272" s="168"/>
      <c r="CK272" s="168"/>
      <c r="CL272" s="89"/>
      <c r="CM272" s="179"/>
      <c r="CN272" s="177"/>
      <c r="CO272" s="177"/>
      <c r="CP272" s="177"/>
      <c r="CQ272" s="179"/>
      <c r="CR272" s="177"/>
      <c r="CS272" s="177"/>
      <c r="CT272" s="177"/>
      <c r="CU272" s="89"/>
      <c r="CV272" s="199" t="s">
        <v>794</v>
      </c>
      <c r="CW272" s="200">
        <v>0</v>
      </c>
      <c r="CX272" s="200" t="s">
        <v>769</v>
      </c>
      <c r="CY272" s="200">
        <v>42</v>
      </c>
      <c r="CZ272" s="199" t="s">
        <v>770</v>
      </c>
      <c r="DA272" s="201" t="s">
        <v>798</v>
      </c>
      <c r="DB272" s="199" t="s">
        <v>777</v>
      </c>
      <c r="DC272" s="200">
        <v>10</v>
      </c>
      <c r="DD272" s="200" t="s">
        <v>769</v>
      </c>
      <c r="DE272" s="200">
        <v>40</v>
      </c>
      <c r="DF272" s="199" t="s">
        <v>783</v>
      </c>
      <c r="DG272" s="203"/>
      <c r="DH272" s="89">
        <f t="shared" si="83"/>
        <v>5</v>
      </c>
      <c r="DI272" s="241">
        <v>44396</v>
      </c>
      <c r="DJ272" s="242">
        <v>40</v>
      </c>
      <c r="DK272" s="242" t="s">
        <v>769</v>
      </c>
      <c r="DL272" s="242">
        <v>76</v>
      </c>
      <c r="DM272" s="243"/>
      <c r="DN272" s="241">
        <v>44396</v>
      </c>
      <c r="DO272" s="242">
        <v>40</v>
      </c>
      <c r="DP272" s="242" t="s">
        <v>769</v>
      </c>
      <c r="DQ272" s="242">
        <v>76</v>
      </c>
      <c r="DR272" s="128"/>
      <c r="DS272" s="89">
        <f t="shared" si="75"/>
        <v>40</v>
      </c>
      <c r="DT272" s="180">
        <f t="shared" si="82"/>
        <v>34.545454545454547</v>
      </c>
    </row>
    <row r="273" spans="2:124" ht="15.75" customHeight="1" x14ac:dyDescent="0.35">
      <c r="B273">
        <v>1178</v>
      </c>
      <c r="C273" s="160">
        <v>1178</v>
      </c>
      <c r="D273" s="145" t="s">
        <v>707</v>
      </c>
      <c r="E273" s="149" t="s">
        <v>574</v>
      </c>
      <c r="F273" s="131" t="s">
        <v>713</v>
      </c>
      <c r="G273" s="90"/>
      <c r="H273" s="90"/>
      <c r="I273" s="89"/>
      <c r="J273" s="90"/>
      <c r="K273" s="174"/>
      <c r="L273" s="169"/>
      <c r="M273" s="90"/>
      <c r="N273" s="174"/>
      <c r="O273" s="169"/>
      <c r="P273" s="136"/>
      <c r="Q273" s="183"/>
      <c r="R273" s="176"/>
      <c r="S273" s="177"/>
      <c r="T273" s="183"/>
      <c r="U273" s="176"/>
      <c r="V273" s="177"/>
      <c r="W273" s="136"/>
      <c r="X273" s="89"/>
      <c r="Y273" s="89"/>
      <c r="Z273" s="89"/>
      <c r="AA273" s="89"/>
      <c r="AB273" s="89"/>
      <c r="AC273" s="89"/>
      <c r="AD273" s="136"/>
      <c r="AE273" s="151">
        <v>20</v>
      </c>
      <c r="AF273" s="152" t="s">
        <v>83</v>
      </c>
      <c r="AG273" s="153"/>
      <c r="AH273" s="151">
        <v>12</v>
      </c>
      <c r="AI273" s="154" t="s">
        <v>83</v>
      </c>
      <c r="AJ273" s="154"/>
      <c r="AK273" s="178">
        <f t="shared" si="78"/>
        <v>16</v>
      </c>
      <c r="AL273" s="128"/>
      <c r="AM273" s="128"/>
      <c r="AN273" s="128"/>
      <c r="AO273" s="128"/>
      <c r="AP273" s="128"/>
      <c r="AQ273" s="128"/>
      <c r="AR273" s="128"/>
      <c r="AS273" s="90"/>
      <c r="AT273" s="90"/>
      <c r="AU273" s="90"/>
      <c r="AV273" s="90"/>
      <c r="AW273" s="90"/>
      <c r="AX273" s="90"/>
      <c r="AY273" s="136"/>
      <c r="AZ273" s="207">
        <v>57</v>
      </c>
      <c r="BA273" s="208">
        <v>40</v>
      </c>
      <c r="BB273" s="208">
        <v>60</v>
      </c>
      <c r="BC273" s="208"/>
      <c r="BD273" s="208" t="s">
        <v>71</v>
      </c>
      <c r="BE273" s="208"/>
      <c r="BF273" s="207">
        <v>59</v>
      </c>
      <c r="BG273" s="208">
        <v>50</v>
      </c>
      <c r="BH273" s="208">
        <v>50</v>
      </c>
      <c r="BI273" s="208"/>
      <c r="BJ273" s="208" t="s">
        <v>71</v>
      </c>
      <c r="BK273" s="208"/>
      <c r="BL273" s="218">
        <f t="shared" si="79"/>
        <v>55</v>
      </c>
      <c r="BM273" s="248"/>
      <c r="BN273" s="248"/>
      <c r="BO273" s="248"/>
      <c r="BP273" s="248"/>
      <c r="BQ273" s="248"/>
      <c r="BR273" s="248"/>
      <c r="BS273" s="248"/>
      <c r="BT273" s="248"/>
      <c r="BU273" s="248"/>
      <c r="BV273" s="248"/>
      <c r="BW273" s="248"/>
      <c r="BX273" s="248"/>
      <c r="BY273" s="248"/>
      <c r="BZ273" s="248"/>
      <c r="CA273" s="295"/>
      <c r="CB273" s="168"/>
      <c r="CC273" s="168"/>
      <c r="CD273" s="90"/>
      <c r="CE273" s="185"/>
      <c r="CF273" s="89"/>
      <c r="CG273" s="90"/>
      <c r="CH273" s="168"/>
      <c r="CI273" s="168"/>
      <c r="CJ273" s="168"/>
      <c r="CK273" s="168"/>
      <c r="CL273" s="89"/>
      <c r="CM273" s="179"/>
      <c r="CN273" s="177"/>
      <c r="CO273" s="177"/>
      <c r="CP273" s="177"/>
      <c r="CQ273" s="179"/>
      <c r="CR273" s="177"/>
      <c r="CS273" s="177"/>
      <c r="CT273" s="177"/>
      <c r="CU273" s="89"/>
      <c r="CV273" s="199" t="s">
        <v>776</v>
      </c>
      <c r="CW273" s="200">
        <v>0</v>
      </c>
      <c r="CX273" s="200" t="s">
        <v>769</v>
      </c>
      <c r="CY273" s="200">
        <v>45</v>
      </c>
      <c r="CZ273" s="199" t="s">
        <v>770</v>
      </c>
      <c r="DA273" s="201"/>
      <c r="DB273" s="199" t="s">
        <v>777</v>
      </c>
      <c r="DC273" s="200">
        <v>0</v>
      </c>
      <c r="DD273" s="200" t="s">
        <v>769</v>
      </c>
      <c r="DE273" s="200">
        <v>40</v>
      </c>
      <c r="DF273" s="199" t="s">
        <v>770</v>
      </c>
      <c r="DG273" s="203"/>
      <c r="DH273" s="89">
        <f t="shared" si="83"/>
        <v>0</v>
      </c>
      <c r="DI273" s="93"/>
      <c r="DJ273" s="93"/>
      <c r="DK273" s="93"/>
      <c r="DL273" s="93"/>
      <c r="DM273" s="93"/>
      <c r="DN273" s="93"/>
      <c r="DO273" s="93"/>
      <c r="DP273" s="93"/>
      <c r="DQ273" s="93"/>
      <c r="DR273" s="93"/>
      <c r="DS273" s="89"/>
      <c r="DT273" s="180">
        <f t="shared" si="82"/>
        <v>23.666666666666668</v>
      </c>
    </row>
    <row r="274" spans="2:124" ht="15.75" customHeight="1" x14ac:dyDescent="0.35">
      <c r="B274">
        <v>1179</v>
      </c>
      <c r="C274" s="160">
        <v>1179</v>
      </c>
      <c r="D274" s="145" t="s">
        <v>700</v>
      </c>
      <c r="E274" s="149" t="s">
        <v>574</v>
      </c>
      <c r="F274" s="131" t="s">
        <v>713</v>
      </c>
      <c r="G274" s="90"/>
      <c r="H274" s="90"/>
      <c r="I274" s="89"/>
      <c r="J274" s="90"/>
      <c r="K274" s="174"/>
      <c r="L274" s="169"/>
      <c r="M274" s="90"/>
      <c r="N274" s="174"/>
      <c r="O274" s="169"/>
      <c r="P274" s="136"/>
      <c r="Q274" s="183"/>
      <c r="R274" s="176"/>
      <c r="S274" s="177"/>
      <c r="T274" s="183"/>
      <c r="U274" s="176"/>
      <c r="V274" s="177"/>
      <c r="W274" s="136"/>
      <c r="X274" s="89"/>
      <c r="Y274" s="89"/>
      <c r="Z274" s="89"/>
      <c r="AA274" s="89"/>
      <c r="AB274" s="89"/>
      <c r="AC274" s="89"/>
      <c r="AD274" s="136"/>
      <c r="AE274" s="151">
        <v>1</v>
      </c>
      <c r="AF274" s="152" t="s">
        <v>63</v>
      </c>
      <c r="AG274" s="153"/>
      <c r="AH274" s="151">
        <v>10</v>
      </c>
      <c r="AI274" s="154" t="s">
        <v>83</v>
      </c>
      <c r="AJ274" s="154"/>
      <c r="AK274" s="178">
        <f t="shared" si="78"/>
        <v>5.5</v>
      </c>
      <c r="AL274" s="239">
        <v>15</v>
      </c>
      <c r="AM274" s="239" t="s">
        <v>83</v>
      </c>
      <c r="AN274" s="239"/>
      <c r="AO274" s="239">
        <v>10</v>
      </c>
      <c r="AP274" s="239" t="s">
        <v>83</v>
      </c>
      <c r="AQ274" s="239" t="s">
        <v>835</v>
      </c>
      <c r="AR274" s="128">
        <f t="shared" si="80"/>
        <v>12.5</v>
      </c>
      <c r="AS274" s="90"/>
      <c r="AT274" s="90"/>
      <c r="AU274" s="90"/>
      <c r="AV274" s="90"/>
      <c r="AW274" s="90"/>
      <c r="AX274" s="90"/>
      <c r="AY274" s="136"/>
      <c r="AZ274" s="207">
        <v>56</v>
      </c>
      <c r="BA274" s="208">
        <v>90</v>
      </c>
      <c r="BB274" s="208">
        <v>95</v>
      </c>
      <c r="BC274" s="208"/>
      <c r="BD274" s="208" t="s">
        <v>106</v>
      </c>
      <c r="BE274" s="208"/>
      <c r="BF274" s="207">
        <v>57</v>
      </c>
      <c r="BG274" s="208">
        <v>50</v>
      </c>
      <c r="BH274" s="208">
        <v>65</v>
      </c>
      <c r="BI274" s="208"/>
      <c r="BJ274" s="208" t="s">
        <v>71</v>
      </c>
      <c r="BK274" s="208"/>
      <c r="BL274" s="218">
        <f t="shared" si="79"/>
        <v>80</v>
      </c>
      <c r="BM274" s="242">
        <v>50</v>
      </c>
      <c r="BN274" s="242">
        <v>0</v>
      </c>
      <c r="BO274" s="242"/>
      <c r="BP274" s="242" t="s">
        <v>71</v>
      </c>
      <c r="BQ274" s="242">
        <v>79</v>
      </c>
      <c r="BR274" s="242">
        <v>69</v>
      </c>
      <c r="BS274" s="242"/>
      <c r="BT274" s="242">
        <v>48</v>
      </c>
      <c r="BU274" s="242">
        <v>0</v>
      </c>
      <c r="BV274" s="242"/>
      <c r="BW274" s="242" t="s">
        <v>71</v>
      </c>
      <c r="BX274" s="242">
        <v>79</v>
      </c>
      <c r="BY274" s="242">
        <v>56</v>
      </c>
      <c r="BZ274" s="242"/>
      <c r="CA274" s="295">
        <f t="shared" si="81"/>
        <v>0</v>
      </c>
      <c r="CB274" s="168"/>
      <c r="CC274" s="168"/>
      <c r="CD274" s="90"/>
      <c r="CE274" s="185"/>
      <c r="CF274" s="89"/>
      <c r="CG274" s="90"/>
      <c r="CH274" s="168"/>
      <c r="CI274" s="168"/>
      <c r="CJ274" s="168"/>
      <c r="CK274" s="168"/>
      <c r="CL274" s="89"/>
      <c r="CM274" s="179"/>
      <c r="CN274" s="177"/>
      <c r="CO274" s="177"/>
      <c r="CP274" s="177"/>
      <c r="CQ274" s="179"/>
      <c r="CR274" s="177"/>
      <c r="CS274" s="177"/>
      <c r="CT274" s="177"/>
      <c r="CU274" s="89"/>
      <c r="CV274" s="199" t="s">
        <v>777</v>
      </c>
      <c r="CW274" s="200">
        <v>20</v>
      </c>
      <c r="CX274" s="200" t="s">
        <v>769</v>
      </c>
      <c r="CY274" s="200">
        <v>54</v>
      </c>
      <c r="CZ274" s="199">
        <v>43930</v>
      </c>
      <c r="DA274" s="201"/>
      <c r="DB274" s="199" t="s">
        <v>788</v>
      </c>
      <c r="DC274" s="200">
        <v>40</v>
      </c>
      <c r="DD274" s="200" t="s">
        <v>769</v>
      </c>
      <c r="DE274" s="200">
        <v>47</v>
      </c>
      <c r="DF274" s="199">
        <v>43930</v>
      </c>
      <c r="DG274" s="203"/>
      <c r="DH274" s="89">
        <f t="shared" si="83"/>
        <v>30</v>
      </c>
      <c r="DI274" s="241">
        <v>44398</v>
      </c>
      <c r="DJ274" s="242">
        <v>70</v>
      </c>
      <c r="DK274" s="242" t="s">
        <v>769</v>
      </c>
      <c r="DL274" s="242">
        <v>88</v>
      </c>
      <c r="DM274" s="243"/>
      <c r="DN274" s="241">
        <v>44398</v>
      </c>
      <c r="DO274" s="242">
        <v>60</v>
      </c>
      <c r="DP274" s="242" t="s">
        <v>769</v>
      </c>
      <c r="DQ274" s="242">
        <v>94</v>
      </c>
      <c r="DR274" s="128"/>
      <c r="DS274" s="89">
        <f t="shared" si="75"/>
        <v>65</v>
      </c>
      <c r="DT274" s="180">
        <f t="shared" si="82"/>
        <v>32.166666666666664</v>
      </c>
    </row>
    <row r="275" spans="2:124" ht="15.75" customHeight="1" x14ac:dyDescent="0.35">
      <c r="B275">
        <v>1180</v>
      </c>
      <c r="C275" s="160">
        <v>1180</v>
      </c>
      <c r="D275" s="145" t="s">
        <v>705</v>
      </c>
      <c r="E275" s="149" t="s">
        <v>574</v>
      </c>
      <c r="F275" s="131" t="s">
        <v>713</v>
      </c>
      <c r="G275" s="90"/>
      <c r="H275" s="90"/>
      <c r="I275" s="89"/>
      <c r="J275" s="90"/>
      <c r="K275" s="174"/>
      <c r="L275" s="169"/>
      <c r="M275" s="90"/>
      <c r="N275" s="174"/>
      <c r="O275" s="169"/>
      <c r="P275" s="136"/>
      <c r="Q275" s="183"/>
      <c r="R275" s="176"/>
      <c r="S275" s="177"/>
      <c r="T275" s="183"/>
      <c r="U275" s="176"/>
      <c r="V275" s="177"/>
      <c r="W275" s="136"/>
      <c r="X275" s="89"/>
      <c r="Y275" s="89"/>
      <c r="Z275" s="89"/>
      <c r="AA275" s="89"/>
      <c r="AB275" s="89"/>
      <c r="AC275" s="89"/>
      <c r="AD275" s="136"/>
      <c r="AE275" s="151">
        <v>0</v>
      </c>
      <c r="AF275" s="152" t="s">
        <v>63</v>
      </c>
      <c r="AG275" s="153"/>
      <c r="AH275" s="156">
        <v>1</v>
      </c>
      <c r="AI275" s="154" t="s">
        <v>63</v>
      </c>
      <c r="AJ275" s="154"/>
      <c r="AK275" s="178">
        <f t="shared" ref="AK275:AK276" si="84">AVERAGE(AE275,AH275)</f>
        <v>0.5</v>
      </c>
      <c r="AL275" s="239">
        <v>10</v>
      </c>
      <c r="AM275" s="239" t="s">
        <v>83</v>
      </c>
      <c r="AN275" s="239"/>
      <c r="AO275" s="239">
        <v>15</v>
      </c>
      <c r="AP275" s="239" t="s">
        <v>83</v>
      </c>
      <c r="AQ275" s="239"/>
      <c r="AR275" s="128">
        <f t="shared" si="80"/>
        <v>12.5</v>
      </c>
      <c r="AS275" s="90"/>
      <c r="AT275" s="90"/>
      <c r="AU275" s="90"/>
      <c r="AV275" s="90"/>
      <c r="AW275" s="90"/>
      <c r="AX275" s="90"/>
      <c r="AY275" s="136"/>
      <c r="AZ275" s="207">
        <v>52</v>
      </c>
      <c r="BA275" s="208">
        <v>0</v>
      </c>
      <c r="BB275" s="208" t="s">
        <v>809</v>
      </c>
      <c r="BC275" s="208"/>
      <c r="BD275" s="208" t="s">
        <v>71</v>
      </c>
      <c r="BE275" s="208"/>
      <c r="BF275" s="207">
        <v>53</v>
      </c>
      <c r="BG275" s="208">
        <v>0</v>
      </c>
      <c r="BH275" s="208">
        <v>5</v>
      </c>
      <c r="BI275" s="208"/>
      <c r="BJ275" s="208" t="s">
        <v>71</v>
      </c>
      <c r="BK275" s="208"/>
      <c r="BL275" s="218">
        <f t="shared" ref="BL275:BL276" si="85">AVERAGE(BB275,BH275)</f>
        <v>5</v>
      </c>
      <c r="BM275" s="242">
        <v>48</v>
      </c>
      <c r="BN275" s="242">
        <v>0</v>
      </c>
      <c r="BO275" s="242"/>
      <c r="BP275" s="242" t="s">
        <v>71</v>
      </c>
      <c r="BQ275" s="242">
        <v>88</v>
      </c>
      <c r="BR275" s="242">
        <v>51</v>
      </c>
      <c r="BS275" s="242"/>
      <c r="BT275" s="242">
        <v>51</v>
      </c>
      <c r="BU275" s="242">
        <v>70</v>
      </c>
      <c r="BV275" s="242" t="s">
        <v>95</v>
      </c>
      <c r="BW275" s="242" t="s">
        <v>71</v>
      </c>
      <c r="BX275" s="242">
        <v>78</v>
      </c>
      <c r="BY275" s="242">
        <v>52</v>
      </c>
      <c r="BZ275" s="242"/>
      <c r="CA275" s="295">
        <f t="shared" si="81"/>
        <v>35</v>
      </c>
      <c r="CB275" s="168"/>
      <c r="CC275" s="168"/>
      <c r="CD275" s="90"/>
      <c r="CE275" s="185"/>
      <c r="CF275" s="89"/>
      <c r="CG275" s="90"/>
      <c r="CH275" s="168"/>
      <c r="CI275" s="168"/>
      <c r="CJ275" s="168"/>
      <c r="CK275" s="168"/>
      <c r="CL275" s="89"/>
      <c r="CM275" s="179"/>
      <c r="CN275" s="177"/>
      <c r="CO275" s="177"/>
      <c r="CP275" s="177"/>
      <c r="CQ275" s="179"/>
      <c r="CR275" s="177"/>
      <c r="CS275" s="177"/>
      <c r="CT275" s="177"/>
      <c r="CU275" s="89"/>
      <c r="CV275" s="199">
        <v>44111</v>
      </c>
      <c r="CW275" s="200" t="s">
        <v>131</v>
      </c>
      <c r="CX275" s="200" t="s">
        <v>769</v>
      </c>
      <c r="CY275" s="200">
        <v>47</v>
      </c>
      <c r="CZ275" s="199" t="s">
        <v>783</v>
      </c>
      <c r="DA275" s="201"/>
      <c r="DB275" s="199" t="s">
        <v>794</v>
      </c>
      <c r="DC275" s="200">
        <v>0</v>
      </c>
      <c r="DD275" s="200" t="s">
        <v>769</v>
      </c>
      <c r="DE275" s="200">
        <v>37</v>
      </c>
      <c r="DF275" s="199" t="s">
        <v>770</v>
      </c>
      <c r="DG275" s="201" t="s">
        <v>779</v>
      </c>
      <c r="DH275" s="89">
        <f t="shared" ref="DH275:DH276" si="86">AVERAGE(CW275,DC275)</f>
        <v>0</v>
      </c>
      <c r="DI275" s="241">
        <v>44393</v>
      </c>
      <c r="DJ275" s="242">
        <v>20</v>
      </c>
      <c r="DK275" s="242" t="s">
        <v>769</v>
      </c>
      <c r="DL275" s="242">
        <v>53</v>
      </c>
      <c r="DM275" s="243"/>
      <c r="DN275" s="241">
        <v>44393</v>
      </c>
      <c r="DO275" s="242">
        <v>20</v>
      </c>
      <c r="DP275" s="242" t="s">
        <v>769</v>
      </c>
      <c r="DQ275" s="242">
        <v>62</v>
      </c>
      <c r="DR275" s="128"/>
      <c r="DS275" s="89">
        <f t="shared" si="75"/>
        <v>20</v>
      </c>
      <c r="DT275" s="180">
        <f t="shared" si="82"/>
        <v>14.1</v>
      </c>
    </row>
    <row r="276" spans="2:124" ht="15.75" customHeight="1" x14ac:dyDescent="0.35">
      <c r="B276">
        <v>1181</v>
      </c>
      <c r="C276" s="160">
        <v>1181</v>
      </c>
      <c r="D276" s="145" t="s">
        <v>686</v>
      </c>
      <c r="E276" s="149" t="s">
        <v>574</v>
      </c>
      <c r="F276" s="131" t="s">
        <v>713</v>
      </c>
      <c r="G276" s="90"/>
      <c r="H276" s="90"/>
      <c r="I276" s="89"/>
      <c r="J276" s="90"/>
      <c r="K276" s="174"/>
      <c r="L276" s="169"/>
      <c r="M276" s="90"/>
      <c r="N276" s="174"/>
      <c r="O276" s="169"/>
      <c r="P276" s="136"/>
      <c r="Q276" s="183"/>
      <c r="R276" s="176"/>
      <c r="S276" s="177"/>
      <c r="T276" s="183"/>
      <c r="U276" s="176"/>
      <c r="V276" s="177"/>
      <c r="W276" s="136"/>
      <c r="X276" s="89"/>
      <c r="Y276" s="89"/>
      <c r="Z276" s="89"/>
      <c r="AA276" s="89"/>
      <c r="AB276" s="89"/>
      <c r="AC276" s="89"/>
      <c r="AD276" s="136"/>
      <c r="AE276" s="151">
        <v>5</v>
      </c>
      <c r="AF276" s="152" t="s">
        <v>63</v>
      </c>
      <c r="AG276" s="153"/>
      <c r="AH276" s="151">
        <v>0</v>
      </c>
      <c r="AI276" s="152" t="s">
        <v>63</v>
      </c>
      <c r="AJ276" s="152"/>
      <c r="AK276" s="178">
        <f t="shared" si="84"/>
        <v>2.5</v>
      </c>
      <c r="AL276" s="128"/>
      <c r="AM276" s="128"/>
      <c r="AN276" s="128"/>
      <c r="AO276" s="128"/>
      <c r="AP276" s="128"/>
      <c r="AQ276" s="128"/>
      <c r="AR276" s="128"/>
      <c r="AS276" s="90"/>
      <c r="AT276" s="90"/>
      <c r="AU276" s="90"/>
      <c r="AV276" s="90"/>
      <c r="AW276" s="90"/>
      <c r="AX276" s="90"/>
      <c r="AY276" s="136"/>
      <c r="AZ276" s="207">
        <v>56</v>
      </c>
      <c r="BA276" s="208">
        <v>10</v>
      </c>
      <c r="BB276" s="208">
        <v>15</v>
      </c>
      <c r="BC276" s="208"/>
      <c r="BD276" s="208" t="s">
        <v>106</v>
      </c>
      <c r="BE276" s="208"/>
      <c r="BF276" s="207">
        <v>55</v>
      </c>
      <c r="BG276" s="208">
        <v>10</v>
      </c>
      <c r="BH276" s="208">
        <v>10</v>
      </c>
      <c r="BI276" s="208"/>
      <c r="BJ276" s="208" t="s">
        <v>106</v>
      </c>
      <c r="BK276" s="208"/>
      <c r="BL276" s="218">
        <f t="shared" si="85"/>
        <v>12.5</v>
      </c>
      <c r="BM276" s="248"/>
      <c r="BN276" s="248"/>
      <c r="BO276" s="248"/>
      <c r="BP276" s="248"/>
      <c r="BQ276" s="248"/>
      <c r="BR276" s="248"/>
      <c r="BS276" s="248"/>
      <c r="BT276" s="248"/>
      <c r="BU276" s="248"/>
      <c r="BV276" s="248"/>
      <c r="BW276" s="248"/>
      <c r="BX276" s="248"/>
      <c r="BY276" s="248"/>
      <c r="BZ276" s="248"/>
      <c r="CA276" s="295"/>
      <c r="CB276" s="168"/>
      <c r="CC276" s="168"/>
      <c r="CD276" s="90"/>
      <c r="CE276" s="185"/>
      <c r="CF276" s="89"/>
      <c r="CG276" s="90"/>
      <c r="CH276" s="168"/>
      <c r="CI276" s="168"/>
      <c r="CJ276" s="168"/>
      <c r="CK276" s="168"/>
      <c r="CL276" s="89"/>
      <c r="CM276" s="179"/>
      <c r="CN276" s="177"/>
      <c r="CO276" s="177"/>
      <c r="CP276" s="177"/>
      <c r="CQ276" s="179"/>
      <c r="CR276" s="177"/>
      <c r="CS276" s="177"/>
      <c r="CT276" s="177"/>
      <c r="CU276" s="89"/>
      <c r="CV276" s="199" t="s">
        <v>794</v>
      </c>
      <c r="CW276" s="200">
        <v>0</v>
      </c>
      <c r="CX276" s="200" t="s">
        <v>67</v>
      </c>
      <c r="CY276" s="200">
        <v>45</v>
      </c>
      <c r="CZ276" s="199" t="s">
        <v>770</v>
      </c>
      <c r="DA276" s="201"/>
      <c r="DB276" s="199" t="s">
        <v>794</v>
      </c>
      <c r="DC276" s="200">
        <v>5</v>
      </c>
      <c r="DD276" s="200" t="s">
        <v>67</v>
      </c>
      <c r="DE276" s="200">
        <v>36</v>
      </c>
      <c r="DF276" s="199" t="s">
        <v>770</v>
      </c>
      <c r="DG276" s="203"/>
      <c r="DH276" s="89">
        <f t="shared" si="86"/>
        <v>2.5</v>
      </c>
      <c r="DI276" s="93"/>
      <c r="DJ276" s="93"/>
      <c r="DK276" s="93"/>
      <c r="DL276" s="93"/>
      <c r="DM276" s="93"/>
      <c r="DN276" s="93"/>
      <c r="DO276" s="93"/>
      <c r="DP276" s="93"/>
      <c r="DQ276" s="93"/>
      <c r="DR276" s="93"/>
      <c r="DS276" s="89"/>
      <c r="DT276" s="180">
        <f t="shared" si="82"/>
        <v>5.833333333333333</v>
      </c>
    </row>
    <row r="277" spans="2:124" ht="15.75" customHeight="1" x14ac:dyDescent="0.35">
      <c r="B277">
        <v>1182</v>
      </c>
      <c r="C277" s="253">
        <v>1182</v>
      </c>
      <c r="D277" s="145" t="s">
        <v>893</v>
      </c>
      <c r="E277" s="149" t="s">
        <v>73</v>
      </c>
      <c r="F277" s="131" t="s">
        <v>872</v>
      </c>
      <c r="G277" s="90"/>
      <c r="H277" s="90"/>
      <c r="I277" s="89"/>
      <c r="J277" s="90"/>
      <c r="K277" s="174"/>
      <c r="L277" s="169"/>
      <c r="M277" s="90"/>
      <c r="N277" s="174"/>
      <c r="O277" s="169"/>
      <c r="P277" s="136"/>
      <c r="Q277" s="183"/>
      <c r="R277" s="176"/>
      <c r="S277" s="177"/>
      <c r="T277" s="183"/>
      <c r="U277" s="176"/>
      <c r="V277" s="177"/>
      <c r="W277" s="136"/>
      <c r="X277" s="89"/>
      <c r="Y277" s="89"/>
      <c r="Z277" s="89"/>
      <c r="AA277" s="89"/>
      <c r="AB277" s="89"/>
      <c r="AC277" s="89"/>
      <c r="AD277" s="136"/>
      <c r="AE277" s="151"/>
      <c r="AF277" s="152"/>
      <c r="AG277" s="153"/>
      <c r="AH277" s="151"/>
      <c r="AI277" s="152"/>
      <c r="AJ277" s="152"/>
      <c r="AK277" s="178"/>
      <c r="AL277" s="239">
        <v>15</v>
      </c>
      <c r="AM277" s="239" t="s">
        <v>83</v>
      </c>
      <c r="AN277" s="239"/>
      <c r="AO277" s="239">
        <v>30</v>
      </c>
      <c r="AP277" s="239" t="s">
        <v>83</v>
      </c>
      <c r="AQ277" s="239"/>
      <c r="AR277" s="128">
        <f t="shared" si="80"/>
        <v>22.5</v>
      </c>
      <c r="AS277" s="90"/>
      <c r="AT277" s="90"/>
      <c r="AU277" s="90"/>
      <c r="AV277" s="90"/>
      <c r="AW277" s="90"/>
      <c r="AX277" s="90"/>
      <c r="AY277" s="136"/>
      <c r="AZ277" s="207"/>
      <c r="BA277" s="208"/>
      <c r="BB277" s="208"/>
      <c r="BC277" s="208"/>
      <c r="BD277" s="208"/>
      <c r="BE277" s="208"/>
      <c r="BF277" s="207"/>
      <c r="BG277" s="208"/>
      <c r="BH277" s="208"/>
      <c r="BI277" s="208"/>
      <c r="BJ277" s="208"/>
      <c r="BK277" s="208"/>
      <c r="BL277" s="218"/>
      <c r="BM277" s="242" t="s">
        <v>945</v>
      </c>
      <c r="BN277" s="242">
        <v>5</v>
      </c>
      <c r="BO277" s="242" t="s">
        <v>68</v>
      </c>
      <c r="BP277" s="242" t="s">
        <v>71</v>
      </c>
      <c r="BQ277" s="242" t="s">
        <v>458</v>
      </c>
      <c r="BR277" s="242">
        <v>76</v>
      </c>
      <c r="BS277" s="242"/>
      <c r="BT277" s="242">
        <v>47</v>
      </c>
      <c r="BU277" s="242">
        <v>50</v>
      </c>
      <c r="BV277" s="242" t="s">
        <v>95</v>
      </c>
      <c r="BW277" s="242" t="s">
        <v>71</v>
      </c>
      <c r="BX277" s="242">
        <v>76</v>
      </c>
      <c r="BY277" s="242">
        <v>60</v>
      </c>
      <c r="BZ277" s="242"/>
      <c r="CA277" s="295">
        <f t="shared" si="81"/>
        <v>27.5</v>
      </c>
      <c r="CB277" s="168"/>
      <c r="CC277" s="168"/>
      <c r="CD277" s="90"/>
      <c r="CE277" s="185"/>
      <c r="CF277" s="89"/>
      <c r="CG277" s="90"/>
      <c r="CH277" s="168"/>
      <c r="CI277" s="168"/>
      <c r="CJ277" s="168"/>
      <c r="CK277" s="168"/>
      <c r="CL277" s="89"/>
      <c r="CM277" s="179"/>
      <c r="CN277" s="177"/>
      <c r="CO277" s="177"/>
      <c r="CP277" s="177"/>
      <c r="CQ277" s="179"/>
      <c r="CR277" s="177"/>
      <c r="CS277" s="177"/>
      <c r="CT277" s="177"/>
      <c r="CU277" s="89"/>
      <c r="CV277" s="199"/>
      <c r="CW277" s="200"/>
      <c r="CX277" s="200"/>
      <c r="CY277" s="200"/>
      <c r="CZ277" s="199"/>
      <c r="DA277" s="201"/>
      <c r="DB277" s="199"/>
      <c r="DC277" s="200"/>
      <c r="DD277" s="200"/>
      <c r="DE277" s="200"/>
      <c r="DF277" s="199"/>
      <c r="DG277" s="203"/>
      <c r="DH277" s="89"/>
      <c r="DI277" s="241">
        <v>44436</v>
      </c>
      <c r="DJ277" s="242">
        <v>10</v>
      </c>
      <c r="DK277" s="242" t="s">
        <v>769</v>
      </c>
      <c r="DL277" s="242">
        <v>62</v>
      </c>
      <c r="DM277" s="243" t="s">
        <v>841</v>
      </c>
      <c r="DN277" s="241">
        <v>44432</v>
      </c>
      <c r="DO277" s="242">
        <v>10</v>
      </c>
      <c r="DP277" s="242" t="s">
        <v>769</v>
      </c>
      <c r="DQ277" s="242">
        <v>72</v>
      </c>
      <c r="DR277" s="128" t="s">
        <v>160</v>
      </c>
      <c r="DS277" s="89">
        <f t="shared" si="75"/>
        <v>10</v>
      </c>
      <c r="DT277" s="180">
        <f t="shared" si="82"/>
        <v>20</v>
      </c>
    </row>
    <row r="278" spans="2:124" ht="15.75" customHeight="1" x14ac:dyDescent="0.35">
      <c r="B278">
        <v>1183</v>
      </c>
      <c r="C278" s="253">
        <v>1183</v>
      </c>
      <c r="D278" s="145" t="s">
        <v>894</v>
      </c>
      <c r="E278" s="149" t="s">
        <v>895</v>
      </c>
      <c r="F278" s="131" t="s">
        <v>872</v>
      </c>
      <c r="G278" s="90"/>
      <c r="H278" s="90"/>
      <c r="I278" s="89"/>
      <c r="J278" s="90"/>
      <c r="K278" s="174"/>
      <c r="L278" s="169"/>
      <c r="M278" s="90"/>
      <c r="N278" s="174"/>
      <c r="O278" s="169"/>
      <c r="P278" s="136"/>
      <c r="Q278" s="183"/>
      <c r="R278" s="176"/>
      <c r="S278" s="177"/>
      <c r="T278" s="183"/>
      <c r="U278" s="176"/>
      <c r="V278" s="177"/>
      <c r="W278" s="136"/>
      <c r="X278" s="89"/>
      <c r="Y278" s="89"/>
      <c r="Z278" s="89"/>
      <c r="AA278" s="89"/>
      <c r="AB278" s="89"/>
      <c r="AC278" s="89"/>
      <c r="AD278" s="136"/>
      <c r="AE278" s="151"/>
      <c r="AF278" s="152"/>
      <c r="AG278" s="153"/>
      <c r="AH278" s="151"/>
      <c r="AI278" s="152"/>
      <c r="AJ278" s="152"/>
      <c r="AK278" s="178"/>
      <c r="AL278" s="239">
        <v>5</v>
      </c>
      <c r="AM278" s="239" t="s">
        <v>83</v>
      </c>
      <c r="AN278" s="239"/>
      <c r="AO278" s="239">
        <v>20</v>
      </c>
      <c r="AP278" s="239" t="s">
        <v>83</v>
      </c>
      <c r="AQ278" s="239"/>
      <c r="AR278" s="128">
        <f t="shared" si="80"/>
        <v>12.5</v>
      </c>
      <c r="AS278" s="90"/>
      <c r="AT278" s="90"/>
      <c r="AU278" s="90"/>
      <c r="AV278" s="90"/>
      <c r="AW278" s="90"/>
      <c r="AX278" s="90"/>
      <c r="AY278" s="136"/>
      <c r="AZ278" s="207"/>
      <c r="BA278" s="208"/>
      <c r="BB278" s="208"/>
      <c r="BC278" s="208"/>
      <c r="BD278" s="208"/>
      <c r="BE278" s="208"/>
      <c r="BF278" s="207"/>
      <c r="BG278" s="208"/>
      <c r="BH278" s="208"/>
      <c r="BI278" s="208"/>
      <c r="BJ278" s="208"/>
      <c r="BK278" s="208"/>
      <c r="BL278" s="218"/>
      <c r="BM278" s="242">
        <v>52</v>
      </c>
      <c r="BN278" s="242" t="s">
        <v>946</v>
      </c>
      <c r="BO278" s="242"/>
      <c r="BP278" s="242" t="s">
        <v>71</v>
      </c>
      <c r="BQ278" s="242">
        <v>87</v>
      </c>
      <c r="BR278" s="242">
        <v>63</v>
      </c>
      <c r="BS278" s="242"/>
      <c r="BT278" s="242">
        <v>50</v>
      </c>
      <c r="BU278" s="242">
        <v>40</v>
      </c>
      <c r="BV278" s="242" t="s">
        <v>68</v>
      </c>
      <c r="BW278" s="242" t="s">
        <v>948</v>
      </c>
      <c r="BX278" s="242">
        <v>85</v>
      </c>
      <c r="BY278" s="242">
        <v>34</v>
      </c>
      <c r="BZ278" s="242"/>
      <c r="CA278" s="295">
        <f t="shared" si="81"/>
        <v>40</v>
      </c>
      <c r="CB278" s="168"/>
      <c r="CC278" s="168"/>
      <c r="CD278" s="90"/>
      <c r="CE278" s="185"/>
      <c r="CF278" s="89"/>
      <c r="CG278" s="90"/>
      <c r="CH278" s="168"/>
      <c r="CI278" s="168"/>
      <c r="CJ278" s="168"/>
      <c r="CK278" s="168"/>
      <c r="CL278" s="89"/>
      <c r="CM278" s="179"/>
      <c r="CN278" s="177"/>
      <c r="CO278" s="177"/>
      <c r="CP278" s="177"/>
      <c r="CQ278" s="179"/>
      <c r="CR278" s="177"/>
      <c r="CS278" s="177"/>
      <c r="CT278" s="177"/>
      <c r="CU278" s="89"/>
      <c r="CV278" s="199"/>
      <c r="CW278" s="200"/>
      <c r="CX278" s="200"/>
      <c r="CY278" s="200"/>
      <c r="CZ278" s="199"/>
      <c r="DA278" s="201"/>
      <c r="DB278" s="199"/>
      <c r="DC278" s="200"/>
      <c r="DD278" s="200"/>
      <c r="DE278" s="200"/>
      <c r="DF278" s="199"/>
      <c r="DG278" s="203"/>
      <c r="DH278" s="89"/>
      <c r="DI278" s="241">
        <v>44434</v>
      </c>
      <c r="DJ278" s="242">
        <v>5</v>
      </c>
      <c r="DK278" s="242" t="s">
        <v>769</v>
      </c>
      <c r="DL278" s="242">
        <v>47</v>
      </c>
      <c r="DM278" s="243" t="s">
        <v>852</v>
      </c>
      <c r="DN278" s="241">
        <v>44414</v>
      </c>
      <c r="DO278" s="242">
        <v>10</v>
      </c>
      <c r="DP278" s="242" t="s">
        <v>769</v>
      </c>
      <c r="DQ278" s="242">
        <v>67</v>
      </c>
      <c r="DR278" s="128"/>
      <c r="DS278" s="89">
        <f t="shared" si="75"/>
        <v>7.5</v>
      </c>
      <c r="DT278" s="180">
        <f t="shared" si="82"/>
        <v>16</v>
      </c>
    </row>
    <row r="279" spans="2:124" ht="15.75" customHeight="1" x14ac:dyDescent="0.35">
      <c r="B279">
        <v>1184</v>
      </c>
      <c r="C279" s="253">
        <v>1184</v>
      </c>
      <c r="D279" s="145" t="s">
        <v>896</v>
      </c>
      <c r="E279" s="149" t="s">
        <v>895</v>
      </c>
      <c r="F279" s="131" t="s">
        <v>872</v>
      </c>
      <c r="G279" s="90"/>
      <c r="H279" s="90"/>
      <c r="I279" s="89"/>
      <c r="J279" s="90"/>
      <c r="K279" s="174"/>
      <c r="L279" s="169"/>
      <c r="M279" s="90"/>
      <c r="N279" s="174"/>
      <c r="O279" s="169"/>
      <c r="P279" s="136"/>
      <c r="Q279" s="183"/>
      <c r="R279" s="176"/>
      <c r="S279" s="177"/>
      <c r="T279" s="183"/>
      <c r="U279" s="176"/>
      <c r="V279" s="177"/>
      <c r="W279" s="136"/>
      <c r="X279" s="89"/>
      <c r="Y279" s="89"/>
      <c r="Z279" s="89"/>
      <c r="AA279" s="89"/>
      <c r="AB279" s="89"/>
      <c r="AC279" s="89"/>
      <c r="AD279" s="136"/>
      <c r="AE279" s="151"/>
      <c r="AF279" s="152"/>
      <c r="AG279" s="153"/>
      <c r="AH279" s="151"/>
      <c r="AI279" s="152"/>
      <c r="AJ279" s="152"/>
      <c r="AK279" s="178"/>
      <c r="AL279" s="239">
        <v>0</v>
      </c>
      <c r="AM279" s="239" t="s">
        <v>63</v>
      </c>
      <c r="AN279" s="239"/>
      <c r="AO279" s="239">
        <v>1</v>
      </c>
      <c r="AP279" s="239" t="s">
        <v>63</v>
      </c>
      <c r="AQ279" s="239"/>
      <c r="AR279" s="128">
        <f t="shared" si="80"/>
        <v>0.5</v>
      </c>
      <c r="AS279" s="90"/>
      <c r="AT279" s="90"/>
      <c r="AU279" s="90"/>
      <c r="AV279" s="90"/>
      <c r="AW279" s="90"/>
      <c r="AX279" s="90"/>
      <c r="AY279" s="136"/>
      <c r="AZ279" s="207"/>
      <c r="BA279" s="208"/>
      <c r="BB279" s="208"/>
      <c r="BC279" s="208"/>
      <c r="BD279" s="208"/>
      <c r="BE279" s="208"/>
      <c r="BF279" s="207"/>
      <c r="BG279" s="208"/>
      <c r="BH279" s="208"/>
      <c r="BI279" s="208"/>
      <c r="BJ279" s="208"/>
      <c r="BK279" s="208"/>
      <c r="BL279" s="218"/>
      <c r="BM279" s="242">
        <v>58</v>
      </c>
      <c r="BN279" s="242">
        <v>0</v>
      </c>
      <c r="BO279" s="242"/>
      <c r="BP279" s="242" t="s">
        <v>71</v>
      </c>
      <c r="BQ279" s="242" t="s">
        <v>66</v>
      </c>
      <c r="BR279" s="242">
        <v>51</v>
      </c>
      <c r="BS279" s="242"/>
      <c r="BT279" s="242">
        <v>47</v>
      </c>
      <c r="BU279" s="242" t="s">
        <v>946</v>
      </c>
      <c r="BV279" s="242"/>
      <c r="BW279" s="242" t="s">
        <v>106</v>
      </c>
      <c r="BX279" s="242">
        <v>78</v>
      </c>
      <c r="BY279" s="242">
        <v>60</v>
      </c>
      <c r="BZ279" s="242"/>
      <c r="CA279" s="295">
        <f t="shared" si="81"/>
        <v>0</v>
      </c>
      <c r="CB279" s="168"/>
      <c r="CC279" s="168"/>
      <c r="CD279" s="90"/>
      <c r="CE279" s="185"/>
      <c r="CF279" s="89"/>
      <c r="CG279" s="90"/>
      <c r="CH279" s="168"/>
      <c r="CI279" s="168"/>
      <c r="CJ279" s="168"/>
      <c r="CK279" s="168"/>
      <c r="CL279" s="89"/>
      <c r="CM279" s="179"/>
      <c r="CN279" s="177"/>
      <c r="CO279" s="177"/>
      <c r="CP279" s="177"/>
      <c r="CQ279" s="179"/>
      <c r="CR279" s="177"/>
      <c r="CS279" s="177"/>
      <c r="CT279" s="177"/>
      <c r="CU279" s="89"/>
      <c r="CV279" s="199"/>
      <c r="CW279" s="200"/>
      <c r="CX279" s="200"/>
      <c r="CY279" s="200"/>
      <c r="CZ279" s="199"/>
      <c r="DA279" s="201"/>
      <c r="DB279" s="199"/>
      <c r="DC279" s="200"/>
      <c r="DD279" s="200"/>
      <c r="DE279" s="200"/>
      <c r="DF279" s="199"/>
      <c r="DG279" s="203"/>
      <c r="DH279" s="89"/>
      <c r="DI279" s="241">
        <v>44421</v>
      </c>
      <c r="DJ279" s="242">
        <v>5</v>
      </c>
      <c r="DK279" s="242" t="s">
        <v>769</v>
      </c>
      <c r="DL279" s="242">
        <v>58</v>
      </c>
      <c r="DM279" s="243" t="s">
        <v>841</v>
      </c>
      <c r="DN279" s="241">
        <v>44411</v>
      </c>
      <c r="DO279" s="242">
        <v>5</v>
      </c>
      <c r="DP279" s="242" t="s">
        <v>769</v>
      </c>
      <c r="DQ279" s="242">
        <v>63</v>
      </c>
      <c r="DR279" s="128" t="s">
        <v>841</v>
      </c>
      <c r="DS279" s="89">
        <f t="shared" si="75"/>
        <v>5</v>
      </c>
      <c r="DT279" s="180">
        <f t="shared" si="82"/>
        <v>2.2000000000000002</v>
      </c>
    </row>
    <row r="280" spans="2:124" ht="15.75" customHeight="1" x14ac:dyDescent="0.35">
      <c r="B280">
        <v>1185</v>
      </c>
      <c r="C280" s="253">
        <v>1185</v>
      </c>
      <c r="D280" s="145" t="s">
        <v>897</v>
      </c>
      <c r="E280" s="149" t="s">
        <v>895</v>
      </c>
      <c r="F280" s="131" t="s">
        <v>872</v>
      </c>
      <c r="G280" s="90"/>
      <c r="H280" s="90"/>
      <c r="I280" s="89"/>
      <c r="J280" s="90"/>
      <c r="K280" s="174"/>
      <c r="L280" s="169"/>
      <c r="M280" s="90"/>
      <c r="N280" s="174"/>
      <c r="O280" s="169"/>
      <c r="P280" s="136"/>
      <c r="Q280" s="183"/>
      <c r="R280" s="176"/>
      <c r="S280" s="177"/>
      <c r="T280" s="183"/>
      <c r="U280" s="176"/>
      <c r="V280" s="177"/>
      <c r="W280" s="136"/>
      <c r="X280" s="89"/>
      <c r="Y280" s="89"/>
      <c r="Z280" s="89"/>
      <c r="AA280" s="89"/>
      <c r="AB280" s="89"/>
      <c r="AC280" s="89"/>
      <c r="AD280" s="136"/>
      <c r="AE280" s="151"/>
      <c r="AF280" s="152"/>
      <c r="AG280" s="153"/>
      <c r="AH280" s="151"/>
      <c r="AI280" s="152"/>
      <c r="AJ280" s="152"/>
      <c r="AK280" s="178"/>
      <c r="AL280" s="239">
        <v>30</v>
      </c>
      <c r="AM280" s="239" t="s">
        <v>83</v>
      </c>
      <c r="AN280" s="239"/>
      <c r="AO280" s="239">
        <v>25</v>
      </c>
      <c r="AP280" s="239" t="s">
        <v>83</v>
      </c>
      <c r="AQ280" s="239"/>
      <c r="AR280" s="128">
        <f t="shared" si="80"/>
        <v>27.5</v>
      </c>
      <c r="AS280" s="90"/>
      <c r="AT280" s="90"/>
      <c r="AU280" s="90"/>
      <c r="AV280" s="90"/>
      <c r="AW280" s="90"/>
      <c r="AX280" s="90"/>
      <c r="AY280" s="136"/>
      <c r="AZ280" s="207"/>
      <c r="BA280" s="208"/>
      <c r="BB280" s="208"/>
      <c r="BC280" s="208"/>
      <c r="BD280" s="208"/>
      <c r="BE280" s="208"/>
      <c r="BF280" s="207"/>
      <c r="BG280" s="208"/>
      <c r="BH280" s="208"/>
      <c r="BI280" s="208"/>
      <c r="BJ280" s="208"/>
      <c r="BK280" s="208"/>
      <c r="BL280" s="218"/>
      <c r="BM280" s="242" t="s">
        <v>945</v>
      </c>
      <c r="BN280" s="242">
        <v>5</v>
      </c>
      <c r="BO280" s="242" t="s">
        <v>68</v>
      </c>
      <c r="BP280" s="242" t="s">
        <v>71</v>
      </c>
      <c r="BQ280" s="242" t="s">
        <v>458</v>
      </c>
      <c r="BR280" s="242">
        <v>56</v>
      </c>
      <c r="BS280" s="242"/>
      <c r="BT280" s="242">
        <v>48</v>
      </c>
      <c r="BU280" s="242">
        <v>10</v>
      </c>
      <c r="BV280" s="242" t="s">
        <v>68</v>
      </c>
      <c r="BW280" s="242" t="s">
        <v>106</v>
      </c>
      <c r="BX280" s="242">
        <v>79</v>
      </c>
      <c r="BY280" s="242">
        <v>59</v>
      </c>
      <c r="BZ280" s="242"/>
      <c r="CA280" s="295">
        <f t="shared" si="81"/>
        <v>7.5</v>
      </c>
      <c r="CB280" s="168"/>
      <c r="CC280" s="168"/>
      <c r="CD280" s="90"/>
      <c r="CE280" s="185"/>
      <c r="CF280" s="89"/>
      <c r="CG280" s="90"/>
      <c r="CH280" s="168"/>
      <c r="CI280" s="168"/>
      <c r="CJ280" s="168"/>
      <c r="CK280" s="168"/>
      <c r="CL280" s="89"/>
      <c r="CM280" s="179"/>
      <c r="CN280" s="177"/>
      <c r="CO280" s="177"/>
      <c r="CP280" s="177"/>
      <c r="CQ280" s="179"/>
      <c r="CR280" s="177"/>
      <c r="CS280" s="177"/>
      <c r="CT280" s="177"/>
      <c r="CU280" s="89"/>
      <c r="CV280" s="199"/>
      <c r="CW280" s="200"/>
      <c r="CX280" s="200"/>
      <c r="CY280" s="200"/>
      <c r="CZ280" s="199"/>
      <c r="DA280" s="201"/>
      <c r="DB280" s="199"/>
      <c r="DC280" s="200"/>
      <c r="DD280" s="200"/>
      <c r="DE280" s="200"/>
      <c r="DF280" s="199"/>
      <c r="DG280" s="203"/>
      <c r="DH280" s="89"/>
      <c r="DI280" s="246" t="s">
        <v>131</v>
      </c>
      <c r="DJ280" s="246" t="s">
        <v>131</v>
      </c>
      <c r="DK280" s="246" t="s">
        <v>131</v>
      </c>
      <c r="DL280" s="246" t="s">
        <v>131</v>
      </c>
      <c r="DM280" s="243" t="s">
        <v>841</v>
      </c>
      <c r="DN280" s="241">
        <v>44434</v>
      </c>
      <c r="DO280" s="242">
        <v>5</v>
      </c>
      <c r="DP280" s="242" t="s">
        <v>769</v>
      </c>
      <c r="DQ280" s="242">
        <v>42</v>
      </c>
      <c r="DR280" s="128" t="s">
        <v>860</v>
      </c>
      <c r="DS280" s="89">
        <f t="shared" si="75"/>
        <v>5</v>
      </c>
      <c r="DT280" s="180">
        <f t="shared" si="82"/>
        <v>15</v>
      </c>
    </row>
    <row r="281" spans="2:124" ht="15.75" customHeight="1" x14ac:dyDescent="0.35">
      <c r="B281">
        <v>1186</v>
      </c>
      <c r="C281" s="253">
        <v>1186</v>
      </c>
      <c r="D281" s="145" t="s">
        <v>898</v>
      </c>
      <c r="E281" s="149" t="s">
        <v>895</v>
      </c>
      <c r="F281" s="131" t="s">
        <v>872</v>
      </c>
      <c r="G281" s="90"/>
      <c r="H281" s="90"/>
      <c r="I281" s="89"/>
      <c r="J281" s="90"/>
      <c r="K281" s="174"/>
      <c r="L281" s="169"/>
      <c r="M281" s="90"/>
      <c r="N281" s="174"/>
      <c r="O281" s="169"/>
      <c r="P281" s="136"/>
      <c r="Q281" s="183"/>
      <c r="R281" s="176"/>
      <c r="S281" s="177"/>
      <c r="T281" s="183"/>
      <c r="U281" s="176"/>
      <c r="V281" s="177"/>
      <c r="W281" s="136"/>
      <c r="X281" s="89"/>
      <c r="Y281" s="89"/>
      <c r="Z281" s="89"/>
      <c r="AA281" s="89"/>
      <c r="AB281" s="89"/>
      <c r="AC281" s="89"/>
      <c r="AD281" s="136"/>
      <c r="AE281" s="151"/>
      <c r="AF281" s="152"/>
      <c r="AG281" s="153"/>
      <c r="AH281" s="151"/>
      <c r="AI281" s="152"/>
      <c r="AJ281" s="152"/>
      <c r="AK281" s="178"/>
      <c r="AL281" s="239">
        <v>15</v>
      </c>
      <c r="AM281" s="239" t="s">
        <v>83</v>
      </c>
      <c r="AN281" s="239"/>
      <c r="AO281" s="239">
        <v>20</v>
      </c>
      <c r="AP281" s="239" t="s">
        <v>83</v>
      </c>
      <c r="AQ281" s="239"/>
      <c r="AR281" s="128">
        <f t="shared" si="80"/>
        <v>17.5</v>
      </c>
      <c r="AS281" s="90"/>
      <c r="AT281" s="90"/>
      <c r="AU281" s="90"/>
      <c r="AV281" s="90"/>
      <c r="AW281" s="90"/>
      <c r="AX281" s="90"/>
      <c r="AY281" s="136"/>
      <c r="AZ281" s="207"/>
      <c r="BA281" s="208"/>
      <c r="BB281" s="208"/>
      <c r="BC281" s="208"/>
      <c r="BD281" s="208"/>
      <c r="BE281" s="208"/>
      <c r="BF281" s="207"/>
      <c r="BG281" s="208"/>
      <c r="BH281" s="208"/>
      <c r="BI281" s="208"/>
      <c r="BJ281" s="208"/>
      <c r="BK281" s="208"/>
      <c r="BL281" s="218"/>
      <c r="BM281" s="242">
        <v>51</v>
      </c>
      <c r="BN281" s="242">
        <v>50</v>
      </c>
      <c r="BO281" s="242" t="s">
        <v>95</v>
      </c>
      <c r="BP281" s="242" t="s">
        <v>71</v>
      </c>
      <c r="BQ281" s="242">
        <v>89</v>
      </c>
      <c r="BR281" s="242">
        <v>70</v>
      </c>
      <c r="BS281" s="242"/>
      <c r="BT281" s="242">
        <v>48</v>
      </c>
      <c r="BU281" s="242">
        <v>10</v>
      </c>
      <c r="BV281" s="242" t="s">
        <v>68</v>
      </c>
      <c r="BW281" s="242" t="s">
        <v>71</v>
      </c>
      <c r="BX281" s="242">
        <v>80</v>
      </c>
      <c r="BY281" s="242">
        <v>57</v>
      </c>
      <c r="BZ281" s="242"/>
      <c r="CA281" s="295">
        <f t="shared" si="81"/>
        <v>30</v>
      </c>
      <c r="CB281" s="168"/>
      <c r="CC281" s="168"/>
      <c r="CD281" s="90"/>
      <c r="CE281" s="185"/>
      <c r="CF281" s="89"/>
      <c r="CG281" s="90"/>
      <c r="CH281" s="168"/>
      <c r="CI281" s="168"/>
      <c r="CJ281" s="168"/>
      <c r="CK281" s="168"/>
      <c r="CL281" s="89"/>
      <c r="CM281" s="179"/>
      <c r="CN281" s="177"/>
      <c r="CO281" s="177"/>
      <c r="CP281" s="177"/>
      <c r="CQ281" s="179"/>
      <c r="CR281" s="177"/>
      <c r="CS281" s="177"/>
      <c r="CT281" s="177"/>
      <c r="CU281" s="89"/>
      <c r="CV281" s="199"/>
      <c r="CW281" s="200"/>
      <c r="CX281" s="200"/>
      <c r="CY281" s="200"/>
      <c r="CZ281" s="199"/>
      <c r="DA281" s="201"/>
      <c r="DB281" s="199"/>
      <c r="DC281" s="200"/>
      <c r="DD281" s="200"/>
      <c r="DE281" s="200"/>
      <c r="DF281" s="199"/>
      <c r="DG281" s="203"/>
      <c r="DH281" s="89"/>
      <c r="DI281" s="241">
        <v>44398</v>
      </c>
      <c r="DJ281" s="242">
        <v>30</v>
      </c>
      <c r="DK281" s="242" t="s">
        <v>769</v>
      </c>
      <c r="DL281" s="242">
        <v>97</v>
      </c>
      <c r="DM281" s="243" t="s">
        <v>841</v>
      </c>
      <c r="DN281" s="241">
        <v>44398</v>
      </c>
      <c r="DO281" s="242">
        <v>70</v>
      </c>
      <c r="DP281" s="242" t="s">
        <v>769</v>
      </c>
      <c r="DQ281" s="242">
        <v>90</v>
      </c>
      <c r="DR281" s="128"/>
      <c r="DS281" s="89">
        <f t="shared" si="75"/>
        <v>50</v>
      </c>
      <c r="DT281" s="180">
        <f t="shared" si="82"/>
        <v>32.5</v>
      </c>
    </row>
    <row r="282" spans="2:124" ht="15.75" customHeight="1" x14ac:dyDescent="0.35">
      <c r="B282">
        <v>1187</v>
      </c>
      <c r="C282" s="253">
        <v>1187</v>
      </c>
      <c r="D282" s="145" t="s">
        <v>899</v>
      </c>
      <c r="E282" s="149" t="s">
        <v>895</v>
      </c>
      <c r="F282" s="131" t="s">
        <v>872</v>
      </c>
      <c r="G282" s="90"/>
      <c r="H282" s="90"/>
      <c r="I282" s="89"/>
      <c r="J282" s="90"/>
      <c r="K282" s="174"/>
      <c r="L282" s="169"/>
      <c r="M282" s="90"/>
      <c r="N282" s="174"/>
      <c r="O282" s="169"/>
      <c r="P282" s="136"/>
      <c r="Q282" s="183"/>
      <c r="R282" s="176"/>
      <c r="S282" s="177"/>
      <c r="T282" s="183"/>
      <c r="U282" s="176"/>
      <c r="V282" s="177"/>
      <c r="W282" s="136"/>
      <c r="X282" s="89"/>
      <c r="Y282" s="89"/>
      <c r="Z282" s="89"/>
      <c r="AA282" s="89"/>
      <c r="AB282" s="89"/>
      <c r="AC282" s="89"/>
      <c r="AD282" s="136"/>
      <c r="AE282" s="151"/>
      <c r="AF282" s="152"/>
      <c r="AG282" s="153"/>
      <c r="AH282" s="151"/>
      <c r="AI282" s="152"/>
      <c r="AJ282" s="152"/>
      <c r="AK282" s="178"/>
      <c r="AL282" s="239">
        <v>20</v>
      </c>
      <c r="AM282" s="239" t="s">
        <v>83</v>
      </c>
      <c r="AN282" s="239"/>
      <c r="AO282" s="239">
        <v>40</v>
      </c>
      <c r="AP282" s="239" t="s">
        <v>83</v>
      </c>
      <c r="AQ282" s="239"/>
      <c r="AR282" s="128">
        <f t="shared" si="80"/>
        <v>30</v>
      </c>
      <c r="AS282" s="90"/>
      <c r="AT282" s="90"/>
      <c r="AU282" s="90"/>
      <c r="AV282" s="90"/>
      <c r="AW282" s="90"/>
      <c r="AX282" s="90"/>
      <c r="AY282" s="136"/>
      <c r="AZ282" s="207"/>
      <c r="BA282" s="208"/>
      <c r="BB282" s="208"/>
      <c r="BC282" s="208"/>
      <c r="BD282" s="208"/>
      <c r="BE282" s="208"/>
      <c r="BF282" s="207"/>
      <c r="BG282" s="208"/>
      <c r="BH282" s="208"/>
      <c r="BI282" s="208"/>
      <c r="BJ282" s="208"/>
      <c r="BK282" s="208"/>
      <c r="BL282" s="218"/>
      <c r="BM282" s="242">
        <v>52</v>
      </c>
      <c r="BN282" s="242">
        <v>10</v>
      </c>
      <c r="BO282" s="242" t="s">
        <v>68</v>
      </c>
      <c r="BP282" s="242" t="s">
        <v>71</v>
      </c>
      <c r="BQ282" s="242">
        <v>82</v>
      </c>
      <c r="BR282" s="242">
        <v>60</v>
      </c>
      <c r="BS282" s="242"/>
      <c r="BT282" s="242">
        <v>47</v>
      </c>
      <c r="BU282" s="242">
        <v>0</v>
      </c>
      <c r="BV282" s="242"/>
      <c r="BW282" s="242" t="s">
        <v>71</v>
      </c>
      <c r="BX282" s="242">
        <v>77</v>
      </c>
      <c r="BY282" s="242">
        <v>52</v>
      </c>
      <c r="BZ282" s="242"/>
      <c r="CA282" s="295">
        <f t="shared" si="81"/>
        <v>5</v>
      </c>
      <c r="CB282" s="168"/>
      <c r="CC282" s="168"/>
      <c r="CD282" s="90"/>
      <c r="CE282" s="185"/>
      <c r="CF282" s="89"/>
      <c r="CG282" s="90"/>
      <c r="CH282" s="168"/>
      <c r="CI282" s="168"/>
      <c r="CJ282" s="168"/>
      <c r="CK282" s="168"/>
      <c r="CL282" s="89"/>
      <c r="CM282" s="179"/>
      <c r="CN282" s="177"/>
      <c r="CO282" s="177"/>
      <c r="CP282" s="177"/>
      <c r="CQ282" s="179"/>
      <c r="CR282" s="177"/>
      <c r="CS282" s="177"/>
      <c r="CT282" s="177"/>
      <c r="CU282" s="89"/>
      <c r="CV282" s="199"/>
      <c r="CW282" s="200"/>
      <c r="CX282" s="200"/>
      <c r="CY282" s="200"/>
      <c r="CZ282" s="199"/>
      <c r="DA282" s="201"/>
      <c r="DB282" s="199"/>
      <c r="DC282" s="200"/>
      <c r="DD282" s="200"/>
      <c r="DE282" s="200"/>
      <c r="DF282" s="199"/>
      <c r="DG282" s="203"/>
      <c r="DH282" s="89"/>
      <c r="DI282" s="241">
        <v>44427</v>
      </c>
      <c r="DJ282" s="242">
        <v>5</v>
      </c>
      <c r="DK282" s="242" t="s">
        <v>769</v>
      </c>
      <c r="DL282" s="242">
        <v>70</v>
      </c>
      <c r="DM282" s="247" t="s">
        <v>104</v>
      </c>
      <c r="DN282" s="241">
        <v>44422</v>
      </c>
      <c r="DO282" s="242">
        <v>0</v>
      </c>
      <c r="DP282" s="244"/>
      <c r="DQ282" s="242">
        <v>56</v>
      </c>
      <c r="DR282" s="128"/>
      <c r="DS282" s="89">
        <f t="shared" si="75"/>
        <v>2.5</v>
      </c>
      <c r="DT282" s="180">
        <f t="shared" si="82"/>
        <v>12.5</v>
      </c>
    </row>
    <row r="283" spans="2:124" ht="15.75" customHeight="1" x14ac:dyDescent="0.35">
      <c r="B283">
        <v>1188</v>
      </c>
      <c r="C283" s="253">
        <v>1188</v>
      </c>
      <c r="D283" s="145" t="s">
        <v>900</v>
      </c>
      <c r="E283" s="149" t="s">
        <v>895</v>
      </c>
      <c r="F283" s="131" t="s">
        <v>872</v>
      </c>
      <c r="G283" s="90"/>
      <c r="H283" s="90"/>
      <c r="I283" s="89"/>
      <c r="J283" s="90"/>
      <c r="K283" s="174"/>
      <c r="L283" s="169"/>
      <c r="M283" s="90"/>
      <c r="N283" s="174"/>
      <c r="O283" s="169"/>
      <c r="P283" s="136"/>
      <c r="Q283" s="183"/>
      <c r="R283" s="176"/>
      <c r="S283" s="177"/>
      <c r="T283" s="183"/>
      <c r="U283" s="176"/>
      <c r="V283" s="177"/>
      <c r="W283" s="136"/>
      <c r="X283" s="89"/>
      <c r="Y283" s="89"/>
      <c r="Z283" s="89"/>
      <c r="AA283" s="89"/>
      <c r="AB283" s="89"/>
      <c r="AC283" s="89"/>
      <c r="AD283" s="136"/>
      <c r="AE283" s="151"/>
      <c r="AF283" s="152"/>
      <c r="AG283" s="153"/>
      <c r="AH283" s="151"/>
      <c r="AI283" s="152"/>
      <c r="AJ283" s="152"/>
      <c r="AK283" s="178"/>
      <c r="AL283" s="239">
        <v>20</v>
      </c>
      <c r="AM283" s="239" t="s">
        <v>83</v>
      </c>
      <c r="AN283" s="239"/>
      <c r="AO283" s="239">
        <v>10</v>
      </c>
      <c r="AP283" s="239" t="s">
        <v>83</v>
      </c>
      <c r="AQ283" s="239"/>
      <c r="AR283" s="128">
        <f t="shared" si="80"/>
        <v>15</v>
      </c>
      <c r="AS283" s="90"/>
      <c r="AT283" s="90"/>
      <c r="AU283" s="90"/>
      <c r="AV283" s="90"/>
      <c r="AW283" s="90"/>
      <c r="AX283" s="90"/>
      <c r="AY283" s="136"/>
      <c r="AZ283" s="207"/>
      <c r="BA283" s="208"/>
      <c r="BB283" s="208"/>
      <c r="BC283" s="208"/>
      <c r="BD283" s="208"/>
      <c r="BE283" s="208"/>
      <c r="BF283" s="207"/>
      <c r="BG283" s="208"/>
      <c r="BH283" s="208"/>
      <c r="BI283" s="208"/>
      <c r="BJ283" s="208"/>
      <c r="BK283" s="208"/>
      <c r="BL283" s="218"/>
      <c r="BM283" s="242">
        <v>48</v>
      </c>
      <c r="BN283" s="242">
        <v>0</v>
      </c>
      <c r="BO283" s="242"/>
      <c r="BP283" s="242" t="s">
        <v>71</v>
      </c>
      <c r="BQ283" s="242">
        <v>80</v>
      </c>
      <c r="BR283" s="242">
        <v>58</v>
      </c>
      <c r="BS283" s="242"/>
      <c r="BT283" s="242">
        <v>48</v>
      </c>
      <c r="BU283" s="242">
        <v>0</v>
      </c>
      <c r="BV283" s="242"/>
      <c r="BW283" s="242" t="s">
        <v>71</v>
      </c>
      <c r="BX283" s="242">
        <v>81</v>
      </c>
      <c r="BY283" s="242">
        <v>49</v>
      </c>
      <c r="BZ283" s="242"/>
      <c r="CA283" s="295">
        <f t="shared" si="81"/>
        <v>0</v>
      </c>
      <c r="CB283" s="168"/>
      <c r="CC283" s="168"/>
      <c r="CD283" s="90"/>
      <c r="CE283" s="185"/>
      <c r="CF283" s="89"/>
      <c r="CG283" s="90"/>
      <c r="CH283" s="168"/>
      <c r="CI283" s="168"/>
      <c r="CJ283" s="168"/>
      <c r="CK283" s="168"/>
      <c r="CL283" s="89"/>
      <c r="CM283" s="179"/>
      <c r="CN283" s="177"/>
      <c r="CO283" s="177"/>
      <c r="CP283" s="177"/>
      <c r="CQ283" s="179"/>
      <c r="CR283" s="177"/>
      <c r="CS283" s="177"/>
      <c r="CT283" s="177"/>
      <c r="CU283" s="89"/>
      <c r="CV283" s="199"/>
      <c r="CW283" s="200"/>
      <c r="CX283" s="200"/>
      <c r="CY283" s="200"/>
      <c r="CZ283" s="199"/>
      <c r="DA283" s="201"/>
      <c r="DB283" s="199"/>
      <c r="DC283" s="200"/>
      <c r="DD283" s="200"/>
      <c r="DE283" s="200"/>
      <c r="DF283" s="199"/>
      <c r="DG283" s="203"/>
      <c r="DH283" s="89"/>
      <c r="DI283" s="241">
        <v>44403</v>
      </c>
      <c r="DJ283" s="242">
        <v>0</v>
      </c>
      <c r="DK283" s="242" t="s">
        <v>769</v>
      </c>
      <c r="DL283" s="242">
        <v>66</v>
      </c>
      <c r="DM283" s="243"/>
      <c r="DN283" s="241">
        <v>44396</v>
      </c>
      <c r="DO283" s="242">
        <v>5</v>
      </c>
      <c r="DP283" s="242" t="s">
        <v>769</v>
      </c>
      <c r="DQ283" s="242">
        <v>66</v>
      </c>
      <c r="DR283" s="128" t="s">
        <v>841</v>
      </c>
      <c r="DS283" s="89">
        <f t="shared" si="75"/>
        <v>2.5</v>
      </c>
      <c r="DT283" s="180">
        <f t="shared" si="82"/>
        <v>5.833333333333333</v>
      </c>
    </row>
    <row r="284" spans="2:124" ht="15.75" customHeight="1" x14ac:dyDescent="0.35">
      <c r="B284">
        <v>1189</v>
      </c>
      <c r="C284" s="253">
        <v>1189</v>
      </c>
      <c r="D284" s="145" t="s">
        <v>901</v>
      </c>
      <c r="E284" s="149" t="s">
        <v>895</v>
      </c>
      <c r="F284" s="131" t="s">
        <v>872</v>
      </c>
      <c r="G284" s="90"/>
      <c r="H284" s="90"/>
      <c r="I284" s="89"/>
      <c r="J284" s="90"/>
      <c r="K284" s="174"/>
      <c r="L284" s="169"/>
      <c r="M284" s="90"/>
      <c r="N284" s="174"/>
      <c r="O284" s="169"/>
      <c r="P284" s="136"/>
      <c r="Q284" s="183"/>
      <c r="R284" s="176"/>
      <c r="S284" s="177"/>
      <c r="T284" s="183"/>
      <c r="U284" s="176"/>
      <c r="V284" s="177"/>
      <c r="W284" s="136"/>
      <c r="X284" s="89"/>
      <c r="Y284" s="89"/>
      <c r="Z284" s="89"/>
      <c r="AA284" s="89"/>
      <c r="AB284" s="89"/>
      <c r="AC284" s="89"/>
      <c r="AD284" s="136"/>
      <c r="AE284" s="151"/>
      <c r="AF284" s="152"/>
      <c r="AG284" s="153"/>
      <c r="AH284" s="151"/>
      <c r="AI284" s="152"/>
      <c r="AJ284" s="152"/>
      <c r="AK284" s="178"/>
      <c r="AL284" s="239">
        <v>15</v>
      </c>
      <c r="AM284" s="239" t="s">
        <v>83</v>
      </c>
      <c r="AN284" s="239"/>
      <c r="AO284" s="239">
        <v>20</v>
      </c>
      <c r="AP284" s="239" t="s">
        <v>83</v>
      </c>
      <c r="AQ284" s="239" t="s">
        <v>835</v>
      </c>
      <c r="AR284" s="128">
        <f t="shared" si="80"/>
        <v>17.5</v>
      </c>
      <c r="AS284" s="90"/>
      <c r="AT284" s="90"/>
      <c r="AU284" s="90"/>
      <c r="AV284" s="90"/>
      <c r="AW284" s="90"/>
      <c r="AX284" s="90"/>
      <c r="AY284" s="136"/>
      <c r="AZ284" s="207"/>
      <c r="BA284" s="208"/>
      <c r="BB284" s="208"/>
      <c r="BC284" s="208"/>
      <c r="BD284" s="208"/>
      <c r="BE284" s="208"/>
      <c r="BF284" s="207"/>
      <c r="BG284" s="208"/>
      <c r="BH284" s="208"/>
      <c r="BI284" s="208"/>
      <c r="BJ284" s="208"/>
      <c r="BK284" s="208"/>
      <c r="BL284" s="218"/>
      <c r="BM284" s="242">
        <v>50</v>
      </c>
      <c r="BN284" s="242">
        <v>30</v>
      </c>
      <c r="BO284" s="242" t="s">
        <v>68</v>
      </c>
      <c r="BP284" s="242" t="s">
        <v>948</v>
      </c>
      <c r="BQ284" s="242">
        <v>83</v>
      </c>
      <c r="BR284" s="242">
        <v>60</v>
      </c>
      <c r="BS284" s="242"/>
      <c r="BT284" s="242">
        <v>48</v>
      </c>
      <c r="BU284" s="242">
        <v>5</v>
      </c>
      <c r="BV284" s="242" t="s">
        <v>68</v>
      </c>
      <c r="BW284" s="242" t="s">
        <v>71</v>
      </c>
      <c r="BX284" s="242">
        <v>81</v>
      </c>
      <c r="BY284" s="242">
        <v>49</v>
      </c>
      <c r="BZ284" s="242"/>
      <c r="CA284" s="295">
        <f t="shared" si="81"/>
        <v>17.5</v>
      </c>
      <c r="CB284" s="168"/>
      <c r="CC284" s="168"/>
      <c r="CD284" s="90"/>
      <c r="CE284" s="185"/>
      <c r="CF284" s="89"/>
      <c r="CG284" s="90"/>
      <c r="CH284" s="168"/>
      <c r="CI284" s="168"/>
      <c r="CJ284" s="168"/>
      <c r="CK284" s="168"/>
      <c r="CL284" s="89"/>
      <c r="CM284" s="179"/>
      <c r="CN284" s="177"/>
      <c r="CO284" s="177"/>
      <c r="CP284" s="177"/>
      <c r="CQ284" s="179"/>
      <c r="CR284" s="177"/>
      <c r="CS284" s="177"/>
      <c r="CT284" s="177"/>
      <c r="CU284" s="89"/>
      <c r="CV284" s="199"/>
      <c r="CW284" s="200"/>
      <c r="CX284" s="200"/>
      <c r="CY284" s="200"/>
      <c r="CZ284" s="199"/>
      <c r="DA284" s="201"/>
      <c r="DB284" s="199"/>
      <c r="DC284" s="200"/>
      <c r="DD284" s="200"/>
      <c r="DE284" s="200"/>
      <c r="DF284" s="199"/>
      <c r="DG284" s="203"/>
      <c r="DH284" s="89"/>
      <c r="DI284" s="241">
        <v>44407</v>
      </c>
      <c r="DJ284" s="242">
        <v>10</v>
      </c>
      <c r="DK284" s="242" t="s">
        <v>769</v>
      </c>
      <c r="DL284" s="242">
        <v>64</v>
      </c>
      <c r="DM284" s="243"/>
      <c r="DN284" s="241">
        <v>44407</v>
      </c>
      <c r="DO284" s="242">
        <v>30</v>
      </c>
      <c r="DP284" s="242" t="s">
        <v>769</v>
      </c>
      <c r="DQ284" s="242">
        <v>71</v>
      </c>
      <c r="DR284" s="128"/>
      <c r="DS284" s="89">
        <f t="shared" si="75"/>
        <v>20</v>
      </c>
      <c r="DT284" s="180">
        <f t="shared" si="82"/>
        <v>18.333333333333332</v>
      </c>
    </row>
    <row r="285" spans="2:124" ht="15.75" customHeight="1" x14ac:dyDescent="0.35">
      <c r="B285">
        <v>1190</v>
      </c>
      <c r="C285" s="253">
        <v>1190</v>
      </c>
      <c r="D285" s="145" t="s">
        <v>453</v>
      </c>
      <c r="E285" s="149" t="s">
        <v>73</v>
      </c>
      <c r="F285" s="131" t="s">
        <v>872</v>
      </c>
      <c r="G285" s="90"/>
      <c r="H285" s="90"/>
      <c r="I285" s="89"/>
      <c r="J285" s="90"/>
      <c r="K285" s="174"/>
      <c r="L285" s="169"/>
      <c r="M285" s="90"/>
      <c r="N285" s="174"/>
      <c r="O285" s="169"/>
      <c r="P285" s="136"/>
      <c r="Q285" s="183"/>
      <c r="R285" s="176"/>
      <c r="S285" s="177"/>
      <c r="T285" s="183"/>
      <c r="U285" s="176"/>
      <c r="V285" s="177"/>
      <c r="W285" s="136"/>
      <c r="X285" s="89"/>
      <c r="Y285" s="89"/>
      <c r="Z285" s="89"/>
      <c r="AA285" s="89"/>
      <c r="AB285" s="89"/>
      <c r="AC285" s="89"/>
      <c r="AD285" s="136"/>
      <c r="AE285" s="151"/>
      <c r="AF285" s="152"/>
      <c r="AG285" s="153"/>
      <c r="AH285" s="151"/>
      <c r="AI285" s="152"/>
      <c r="AJ285" s="152"/>
      <c r="AK285" s="178"/>
      <c r="AL285" s="239">
        <v>70</v>
      </c>
      <c r="AM285" s="239" t="s">
        <v>95</v>
      </c>
      <c r="AN285" s="239"/>
      <c r="AO285" s="239">
        <v>55</v>
      </c>
      <c r="AP285" s="239" t="s">
        <v>68</v>
      </c>
      <c r="AQ285" s="239"/>
      <c r="AR285" s="128">
        <f t="shared" si="80"/>
        <v>62.5</v>
      </c>
      <c r="AS285" s="90"/>
      <c r="AT285" s="90"/>
      <c r="AU285" s="90"/>
      <c r="AV285" s="90"/>
      <c r="AW285" s="90"/>
      <c r="AX285" s="90"/>
      <c r="AY285" s="136"/>
      <c r="AZ285" s="207"/>
      <c r="BA285" s="208"/>
      <c r="BB285" s="208"/>
      <c r="BC285" s="208"/>
      <c r="BD285" s="208"/>
      <c r="BE285" s="208"/>
      <c r="BF285" s="207"/>
      <c r="BG285" s="208"/>
      <c r="BH285" s="208"/>
      <c r="BI285" s="208"/>
      <c r="BJ285" s="208"/>
      <c r="BK285" s="208"/>
      <c r="BL285" s="218"/>
      <c r="BM285" s="242">
        <v>48</v>
      </c>
      <c r="BN285" s="242">
        <v>20</v>
      </c>
      <c r="BO285" s="242" t="s">
        <v>68</v>
      </c>
      <c r="BP285" s="242" t="s">
        <v>106</v>
      </c>
      <c r="BQ285" s="242">
        <v>79</v>
      </c>
      <c r="BR285" s="242">
        <v>69</v>
      </c>
      <c r="BS285" s="242"/>
      <c r="BT285" s="242">
        <v>47</v>
      </c>
      <c r="BU285" s="242">
        <v>10</v>
      </c>
      <c r="BV285" s="242" t="s">
        <v>68</v>
      </c>
      <c r="BW285" s="242" t="s">
        <v>71</v>
      </c>
      <c r="BX285" s="242">
        <v>77</v>
      </c>
      <c r="BY285" s="242">
        <v>58</v>
      </c>
      <c r="BZ285" s="242"/>
      <c r="CA285" s="295">
        <f t="shared" si="81"/>
        <v>15</v>
      </c>
      <c r="CB285" s="168"/>
      <c r="CC285" s="168"/>
      <c r="CD285" s="90"/>
      <c r="CE285" s="185"/>
      <c r="CF285" s="89"/>
      <c r="CG285" s="90"/>
      <c r="CH285" s="168"/>
      <c r="CI285" s="168"/>
      <c r="CJ285" s="168"/>
      <c r="CK285" s="168"/>
      <c r="CL285" s="89"/>
      <c r="CM285" s="179"/>
      <c r="CN285" s="177"/>
      <c r="CO285" s="177"/>
      <c r="CP285" s="177"/>
      <c r="CQ285" s="179"/>
      <c r="CR285" s="177"/>
      <c r="CS285" s="177"/>
      <c r="CT285" s="177"/>
      <c r="CU285" s="89"/>
      <c r="CV285" s="199"/>
      <c r="CW285" s="200"/>
      <c r="CX285" s="200"/>
      <c r="CY285" s="200"/>
      <c r="CZ285" s="199"/>
      <c r="DA285" s="201"/>
      <c r="DB285" s="199"/>
      <c r="DC285" s="200"/>
      <c r="DD285" s="200"/>
      <c r="DE285" s="200"/>
      <c r="DF285" s="199"/>
      <c r="DG285" s="203"/>
      <c r="DH285" s="89"/>
      <c r="DI285" s="241">
        <v>44398</v>
      </c>
      <c r="DJ285" s="244">
        <v>90</v>
      </c>
      <c r="DK285" s="242" t="s">
        <v>67</v>
      </c>
      <c r="DL285" s="242">
        <v>53</v>
      </c>
      <c r="DM285" s="243" t="s">
        <v>861</v>
      </c>
      <c r="DN285" s="241">
        <v>44396</v>
      </c>
      <c r="DO285" s="242">
        <v>80</v>
      </c>
      <c r="DP285" s="242" t="s">
        <v>67</v>
      </c>
      <c r="DQ285" s="242">
        <v>67</v>
      </c>
      <c r="DR285" s="128" t="s">
        <v>841</v>
      </c>
      <c r="DS285" s="89">
        <f t="shared" si="75"/>
        <v>85</v>
      </c>
      <c r="DT285" s="180">
        <f t="shared" si="82"/>
        <v>54.166666666666664</v>
      </c>
    </row>
    <row r="286" spans="2:124" ht="15.75" customHeight="1" x14ac:dyDescent="0.35">
      <c r="B286">
        <v>1191</v>
      </c>
      <c r="C286" s="253">
        <v>1191</v>
      </c>
      <c r="D286" s="145" t="s">
        <v>902</v>
      </c>
      <c r="E286" s="149" t="s">
        <v>73</v>
      </c>
      <c r="F286" s="131" t="s">
        <v>872</v>
      </c>
      <c r="G286" s="90"/>
      <c r="H286" s="90"/>
      <c r="I286" s="89"/>
      <c r="J286" s="90"/>
      <c r="K286" s="174"/>
      <c r="L286" s="169"/>
      <c r="M286" s="90"/>
      <c r="N286" s="174"/>
      <c r="O286" s="169"/>
      <c r="P286" s="136"/>
      <c r="Q286" s="183"/>
      <c r="R286" s="176"/>
      <c r="S286" s="177"/>
      <c r="T286" s="183"/>
      <c r="U286" s="176"/>
      <c r="V286" s="177"/>
      <c r="W286" s="136"/>
      <c r="X286" s="89"/>
      <c r="Y286" s="89"/>
      <c r="Z286" s="89"/>
      <c r="AA286" s="89"/>
      <c r="AB286" s="89"/>
      <c r="AC286" s="89"/>
      <c r="AD286" s="136"/>
      <c r="AE286" s="151"/>
      <c r="AF286" s="152"/>
      <c r="AG286" s="153"/>
      <c r="AH286" s="151"/>
      <c r="AI286" s="152"/>
      <c r="AJ286" s="152"/>
      <c r="AK286" s="178"/>
      <c r="AL286" s="239">
        <v>40</v>
      </c>
      <c r="AM286" s="239" t="s">
        <v>83</v>
      </c>
      <c r="AN286" s="239"/>
      <c r="AO286" s="239">
        <v>60</v>
      </c>
      <c r="AP286" s="239" t="s">
        <v>65</v>
      </c>
      <c r="AQ286" s="239"/>
      <c r="AR286" s="128">
        <f t="shared" si="80"/>
        <v>50</v>
      </c>
      <c r="AS286" s="90"/>
      <c r="AT286" s="90"/>
      <c r="AU286" s="90"/>
      <c r="AV286" s="90"/>
      <c r="AW286" s="90"/>
      <c r="AX286" s="90"/>
      <c r="AY286" s="136"/>
      <c r="AZ286" s="207"/>
      <c r="BA286" s="208"/>
      <c r="BB286" s="208"/>
      <c r="BC286" s="208"/>
      <c r="BD286" s="208"/>
      <c r="BE286" s="208"/>
      <c r="BF286" s="207"/>
      <c r="BG286" s="208"/>
      <c r="BH286" s="208"/>
      <c r="BI286" s="208"/>
      <c r="BJ286" s="208"/>
      <c r="BK286" s="208"/>
      <c r="BL286" s="218"/>
      <c r="BM286" s="242">
        <v>51</v>
      </c>
      <c r="BN286" s="242">
        <v>40</v>
      </c>
      <c r="BO286" s="242" t="s">
        <v>68</v>
      </c>
      <c r="BP286" s="242" t="s">
        <v>106</v>
      </c>
      <c r="BQ286" s="242">
        <v>81</v>
      </c>
      <c r="BR286" s="242">
        <v>67</v>
      </c>
      <c r="BS286" s="242"/>
      <c r="BT286" s="242">
        <v>52</v>
      </c>
      <c r="BU286" s="242">
        <v>20</v>
      </c>
      <c r="BV286" s="242" t="s">
        <v>95</v>
      </c>
      <c r="BW286" s="242" t="s">
        <v>71</v>
      </c>
      <c r="BX286" s="242">
        <v>79</v>
      </c>
      <c r="BY286" s="242">
        <v>70</v>
      </c>
      <c r="BZ286" s="242"/>
      <c r="CA286" s="295">
        <f t="shared" si="81"/>
        <v>30</v>
      </c>
      <c r="CB286" s="168"/>
      <c r="CC286" s="168"/>
      <c r="CD286" s="90"/>
      <c r="CE286" s="185"/>
      <c r="CF286" s="89"/>
      <c r="CG286" s="90"/>
      <c r="CH286" s="168"/>
      <c r="CI286" s="168"/>
      <c r="CJ286" s="168"/>
      <c r="CK286" s="168"/>
      <c r="CL286" s="89"/>
      <c r="CM286" s="179"/>
      <c r="CN286" s="177"/>
      <c r="CO286" s="177"/>
      <c r="CP286" s="177"/>
      <c r="CQ286" s="179"/>
      <c r="CR286" s="177"/>
      <c r="CS286" s="177"/>
      <c r="CT286" s="177"/>
      <c r="CU286" s="89"/>
      <c r="CV286" s="199"/>
      <c r="CW286" s="200"/>
      <c r="CX286" s="200"/>
      <c r="CY286" s="200"/>
      <c r="CZ286" s="199"/>
      <c r="DA286" s="201"/>
      <c r="DB286" s="199"/>
      <c r="DC286" s="200"/>
      <c r="DD286" s="200"/>
      <c r="DE286" s="200"/>
      <c r="DF286" s="199"/>
      <c r="DG286" s="203"/>
      <c r="DH286" s="89"/>
      <c r="DI286" s="241">
        <v>44403</v>
      </c>
      <c r="DJ286" s="242">
        <v>90</v>
      </c>
      <c r="DK286" s="242" t="s">
        <v>67</v>
      </c>
      <c r="DL286" s="242">
        <v>65</v>
      </c>
      <c r="DM286" s="243" t="s">
        <v>841</v>
      </c>
      <c r="DN286" s="241">
        <v>44400</v>
      </c>
      <c r="DO286" s="242">
        <v>80</v>
      </c>
      <c r="DP286" s="242" t="s">
        <v>862</v>
      </c>
      <c r="DQ286" s="242">
        <v>62</v>
      </c>
      <c r="DR286" s="128" t="s">
        <v>841</v>
      </c>
      <c r="DS286" s="89">
        <f t="shared" si="75"/>
        <v>85</v>
      </c>
      <c r="DT286" s="180">
        <f t="shared" si="82"/>
        <v>55</v>
      </c>
    </row>
    <row r="287" spans="2:124" ht="15.75" customHeight="1" x14ac:dyDescent="0.35">
      <c r="B287">
        <v>1192</v>
      </c>
      <c r="C287" s="253">
        <v>1192</v>
      </c>
      <c r="D287" s="145" t="s">
        <v>903</v>
      </c>
      <c r="E287" s="149" t="s">
        <v>73</v>
      </c>
      <c r="F287" s="131" t="s">
        <v>872</v>
      </c>
      <c r="G287" s="90"/>
      <c r="H287" s="90"/>
      <c r="I287" s="89"/>
      <c r="J287" s="90"/>
      <c r="K287" s="174"/>
      <c r="L287" s="169"/>
      <c r="M287" s="90"/>
      <c r="N287" s="174"/>
      <c r="O287" s="169"/>
      <c r="P287" s="136"/>
      <c r="Q287" s="183"/>
      <c r="R287" s="176"/>
      <c r="S287" s="177"/>
      <c r="T287" s="183"/>
      <c r="U287" s="176"/>
      <c r="V287" s="177"/>
      <c r="W287" s="136"/>
      <c r="X287" s="89"/>
      <c r="Y287" s="89"/>
      <c r="Z287" s="89"/>
      <c r="AA287" s="89"/>
      <c r="AB287" s="89"/>
      <c r="AC287" s="89"/>
      <c r="AD287" s="136"/>
      <c r="AE287" s="151"/>
      <c r="AF287" s="152"/>
      <c r="AG287" s="153"/>
      <c r="AH287" s="151"/>
      <c r="AI287" s="152"/>
      <c r="AJ287" s="152"/>
      <c r="AK287" s="178"/>
      <c r="AL287" s="239">
        <v>50</v>
      </c>
      <c r="AM287" s="239" t="s">
        <v>65</v>
      </c>
      <c r="AN287" s="239"/>
      <c r="AO287" s="239">
        <v>50</v>
      </c>
      <c r="AP287" s="239" t="s">
        <v>68</v>
      </c>
      <c r="AQ287" s="239"/>
      <c r="AR287" s="128">
        <f t="shared" si="80"/>
        <v>50</v>
      </c>
      <c r="AS287" s="90"/>
      <c r="AT287" s="90"/>
      <c r="AU287" s="90"/>
      <c r="AV287" s="90"/>
      <c r="AW287" s="90"/>
      <c r="AX287" s="90"/>
      <c r="AY287" s="136"/>
      <c r="AZ287" s="207"/>
      <c r="BA287" s="208"/>
      <c r="BB287" s="208"/>
      <c r="BC287" s="208"/>
      <c r="BD287" s="208"/>
      <c r="BE287" s="208"/>
      <c r="BF287" s="207"/>
      <c r="BG287" s="208"/>
      <c r="BH287" s="208"/>
      <c r="BI287" s="208"/>
      <c r="BJ287" s="208"/>
      <c r="BK287" s="208"/>
      <c r="BL287" s="218"/>
      <c r="BM287" s="242">
        <v>53</v>
      </c>
      <c r="BN287" s="242">
        <v>60</v>
      </c>
      <c r="BO287" s="242" t="s">
        <v>95</v>
      </c>
      <c r="BP287" s="242" t="s">
        <v>106</v>
      </c>
      <c r="BQ287" s="242">
        <v>88</v>
      </c>
      <c r="BR287" s="242">
        <v>57</v>
      </c>
      <c r="BS287" s="242"/>
      <c r="BT287" s="242">
        <v>55</v>
      </c>
      <c r="BU287" s="242">
        <v>15</v>
      </c>
      <c r="BV287" s="242" t="s">
        <v>68</v>
      </c>
      <c r="BW287" s="242" t="s">
        <v>71</v>
      </c>
      <c r="BX287" s="242">
        <v>78</v>
      </c>
      <c r="BY287" s="242">
        <v>80</v>
      </c>
      <c r="BZ287" s="242"/>
      <c r="CA287" s="295">
        <f t="shared" si="81"/>
        <v>37.5</v>
      </c>
      <c r="CB287" s="168"/>
      <c r="CC287" s="168"/>
      <c r="CD287" s="90"/>
      <c r="CE287" s="185"/>
      <c r="CF287" s="89"/>
      <c r="CG287" s="90"/>
      <c r="CH287" s="168"/>
      <c r="CI287" s="168"/>
      <c r="CJ287" s="168"/>
      <c r="CK287" s="168"/>
      <c r="CL287" s="89"/>
      <c r="CM287" s="179"/>
      <c r="CN287" s="177"/>
      <c r="CO287" s="177"/>
      <c r="CP287" s="177"/>
      <c r="CQ287" s="179"/>
      <c r="CR287" s="177"/>
      <c r="CS287" s="177"/>
      <c r="CT287" s="177"/>
      <c r="CU287" s="89"/>
      <c r="CV287" s="199"/>
      <c r="CW287" s="200"/>
      <c r="CX287" s="200"/>
      <c r="CY287" s="200"/>
      <c r="CZ287" s="199"/>
      <c r="DA287" s="201"/>
      <c r="DB287" s="199"/>
      <c r="DC287" s="200"/>
      <c r="DD287" s="200"/>
      <c r="DE287" s="200"/>
      <c r="DF287" s="199"/>
      <c r="DG287" s="203"/>
      <c r="DH287" s="89"/>
      <c r="DI287" s="241">
        <v>44403</v>
      </c>
      <c r="DJ287" s="242">
        <v>30</v>
      </c>
      <c r="DK287" s="242" t="s">
        <v>769</v>
      </c>
      <c r="DL287" s="242">
        <v>67</v>
      </c>
      <c r="DM287" s="243"/>
      <c r="DN287" s="241">
        <v>44407</v>
      </c>
      <c r="DO287" s="242">
        <v>40</v>
      </c>
      <c r="DP287" s="242" t="s">
        <v>769</v>
      </c>
      <c r="DQ287" s="242">
        <v>64</v>
      </c>
      <c r="DR287" s="128"/>
      <c r="DS287" s="89">
        <f t="shared" ref="DS287:DS321" si="87">AVERAGE(DJ287,DO287)</f>
        <v>35</v>
      </c>
      <c r="DT287" s="180">
        <f t="shared" si="82"/>
        <v>40.833333333333336</v>
      </c>
    </row>
    <row r="288" spans="2:124" ht="15.75" customHeight="1" x14ac:dyDescent="0.35">
      <c r="B288">
        <v>1193</v>
      </c>
      <c r="C288" s="253">
        <v>1193</v>
      </c>
      <c r="D288" s="145" t="s">
        <v>904</v>
      </c>
      <c r="E288" s="149" t="s">
        <v>73</v>
      </c>
      <c r="F288" s="131" t="s">
        <v>872</v>
      </c>
      <c r="G288" s="90"/>
      <c r="H288" s="90"/>
      <c r="I288" s="89"/>
      <c r="J288" s="90"/>
      <c r="K288" s="174"/>
      <c r="L288" s="169"/>
      <c r="M288" s="90"/>
      <c r="N288" s="174"/>
      <c r="O288" s="169"/>
      <c r="P288" s="136"/>
      <c r="Q288" s="183"/>
      <c r="R288" s="176"/>
      <c r="S288" s="177"/>
      <c r="T288" s="183"/>
      <c r="U288" s="176"/>
      <c r="V288" s="177"/>
      <c r="W288" s="136"/>
      <c r="X288" s="89"/>
      <c r="Y288" s="89"/>
      <c r="Z288" s="89"/>
      <c r="AA288" s="89"/>
      <c r="AB288" s="89"/>
      <c r="AC288" s="89"/>
      <c r="AD288" s="136"/>
      <c r="AE288" s="151"/>
      <c r="AF288" s="152"/>
      <c r="AG288" s="153"/>
      <c r="AH288" s="151"/>
      <c r="AI288" s="152"/>
      <c r="AJ288" s="152"/>
      <c r="AK288" s="178"/>
      <c r="AL288" s="239">
        <v>25</v>
      </c>
      <c r="AM288" s="239" t="s">
        <v>83</v>
      </c>
      <c r="AN288" s="239"/>
      <c r="AO288" s="239">
        <v>15</v>
      </c>
      <c r="AP288" s="239" t="s">
        <v>83</v>
      </c>
      <c r="AQ288" s="239" t="s">
        <v>835</v>
      </c>
      <c r="AR288" s="128">
        <f t="shared" si="80"/>
        <v>20</v>
      </c>
      <c r="AS288" s="90"/>
      <c r="AT288" s="90"/>
      <c r="AU288" s="90"/>
      <c r="AV288" s="90"/>
      <c r="AW288" s="90"/>
      <c r="AX288" s="90"/>
      <c r="AY288" s="136"/>
      <c r="AZ288" s="207"/>
      <c r="BA288" s="208"/>
      <c r="BB288" s="208"/>
      <c r="BC288" s="208"/>
      <c r="BD288" s="208"/>
      <c r="BE288" s="208"/>
      <c r="BF288" s="207"/>
      <c r="BG288" s="208"/>
      <c r="BH288" s="208"/>
      <c r="BI288" s="208"/>
      <c r="BJ288" s="208"/>
      <c r="BK288" s="208"/>
      <c r="BL288" s="218"/>
      <c r="BM288" s="242">
        <v>50</v>
      </c>
      <c r="BN288" s="242">
        <v>20</v>
      </c>
      <c r="BO288" s="242" t="s">
        <v>68</v>
      </c>
      <c r="BP288" s="242" t="s">
        <v>106</v>
      </c>
      <c r="BQ288" s="242">
        <v>82</v>
      </c>
      <c r="BR288" s="242">
        <v>62</v>
      </c>
      <c r="BS288" s="242"/>
      <c r="BT288" s="242">
        <v>54</v>
      </c>
      <c r="BU288" s="242">
        <v>60</v>
      </c>
      <c r="BV288" s="242" t="s">
        <v>95</v>
      </c>
      <c r="BW288" s="242" t="s">
        <v>106</v>
      </c>
      <c r="BX288" s="242">
        <v>88</v>
      </c>
      <c r="BY288" s="242">
        <v>60</v>
      </c>
      <c r="BZ288" s="242"/>
      <c r="CA288" s="295">
        <f t="shared" si="81"/>
        <v>40</v>
      </c>
      <c r="CB288" s="168"/>
      <c r="CC288" s="168"/>
      <c r="CD288" s="90"/>
      <c r="CE288" s="185"/>
      <c r="CF288" s="89"/>
      <c r="CG288" s="90"/>
      <c r="CH288" s="168"/>
      <c r="CI288" s="168"/>
      <c r="CJ288" s="168"/>
      <c r="CK288" s="168"/>
      <c r="CL288" s="89"/>
      <c r="CM288" s="179"/>
      <c r="CN288" s="177"/>
      <c r="CO288" s="177"/>
      <c r="CP288" s="177"/>
      <c r="CQ288" s="179"/>
      <c r="CR288" s="177"/>
      <c r="CS288" s="177"/>
      <c r="CT288" s="177"/>
      <c r="CU288" s="89"/>
      <c r="CV288" s="199"/>
      <c r="CW288" s="200"/>
      <c r="CX288" s="200"/>
      <c r="CY288" s="200"/>
      <c r="CZ288" s="199"/>
      <c r="DA288" s="201"/>
      <c r="DB288" s="199"/>
      <c r="DC288" s="200"/>
      <c r="DD288" s="200"/>
      <c r="DE288" s="200"/>
      <c r="DF288" s="199"/>
      <c r="DG288" s="203"/>
      <c r="DH288" s="89"/>
      <c r="DI288" s="241">
        <v>44393</v>
      </c>
      <c r="DJ288" s="246" t="s">
        <v>131</v>
      </c>
      <c r="DK288" s="242" t="s">
        <v>863</v>
      </c>
      <c r="DL288" s="242">
        <v>80</v>
      </c>
      <c r="DM288" s="243" t="s">
        <v>188</v>
      </c>
      <c r="DN288" s="241">
        <v>44396</v>
      </c>
      <c r="DO288" s="246" t="s">
        <v>131</v>
      </c>
      <c r="DP288" s="242" t="s">
        <v>864</v>
      </c>
      <c r="DQ288" s="242">
        <v>65</v>
      </c>
      <c r="DR288" s="128" t="s">
        <v>865</v>
      </c>
      <c r="DS288" s="89"/>
      <c r="DT288" s="180">
        <f t="shared" si="82"/>
        <v>30</v>
      </c>
    </row>
    <row r="289" spans="2:124" ht="15.75" customHeight="1" x14ac:dyDescent="0.35">
      <c r="B289">
        <v>1194</v>
      </c>
      <c r="C289" s="253">
        <v>1194</v>
      </c>
      <c r="D289" s="145" t="s">
        <v>905</v>
      </c>
      <c r="E289" s="149" t="s">
        <v>73</v>
      </c>
      <c r="F289" s="131" t="s">
        <v>872</v>
      </c>
      <c r="G289" s="90"/>
      <c r="H289" s="90"/>
      <c r="I289" s="89"/>
      <c r="J289" s="90"/>
      <c r="K289" s="174"/>
      <c r="L289" s="169"/>
      <c r="M289" s="90"/>
      <c r="N289" s="174"/>
      <c r="O289" s="169"/>
      <c r="P289" s="136"/>
      <c r="Q289" s="183"/>
      <c r="R289" s="176"/>
      <c r="S289" s="177"/>
      <c r="T289" s="183"/>
      <c r="U289" s="176"/>
      <c r="V289" s="177"/>
      <c r="W289" s="136"/>
      <c r="X289" s="89"/>
      <c r="Y289" s="89"/>
      <c r="Z289" s="89"/>
      <c r="AA289" s="89"/>
      <c r="AB289" s="89"/>
      <c r="AC289" s="89"/>
      <c r="AD289" s="136"/>
      <c r="AE289" s="151"/>
      <c r="AF289" s="152"/>
      <c r="AG289" s="153"/>
      <c r="AH289" s="151"/>
      <c r="AI289" s="152"/>
      <c r="AJ289" s="152"/>
      <c r="AK289" s="178"/>
      <c r="AL289" s="239">
        <v>40</v>
      </c>
      <c r="AM289" s="239" t="s">
        <v>83</v>
      </c>
      <c r="AN289" s="239" t="s">
        <v>835</v>
      </c>
      <c r="AO289" s="239">
        <v>60</v>
      </c>
      <c r="AP289" s="239" t="s">
        <v>65</v>
      </c>
      <c r="AQ289" s="239" t="s">
        <v>835</v>
      </c>
      <c r="AR289" s="128">
        <f t="shared" si="80"/>
        <v>50</v>
      </c>
      <c r="AS289" s="90"/>
      <c r="AT289" s="90"/>
      <c r="AU289" s="90"/>
      <c r="AV289" s="90"/>
      <c r="AW289" s="90"/>
      <c r="AX289" s="90"/>
      <c r="AY289" s="136"/>
      <c r="AZ289" s="207"/>
      <c r="BA289" s="208"/>
      <c r="BB289" s="208"/>
      <c r="BC289" s="208"/>
      <c r="BD289" s="208"/>
      <c r="BE289" s="208"/>
      <c r="BF289" s="207"/>
      <c r="BG289" s="208"/>
      <c r="BH289" s="208"/>
      <c r="BI289" s="208"/>
      <c r="BJ289" s="208"/>
      <c r="BK289" s="208"/>
      <c r="BL289" s="218"/>
      <c r="BM289" s="242">
        <v>48</v>
      </c>
      <c r="BN289" s="242">
        <v>0</v>
      </c>
      <c r="BO289" s="242"/>
      <c r="BP289" s="242" t="s">
        <v>71</v>
      </c>
      <c r="BQ289" s="242">
        <v>78</v>
      </c>
      <c r="BR289" s="242">
        <v>60</v>
      </c>
      <c r="BS289" s="242"/>
      <c r="BT289" s="242">
        <v>49</v>
      </c>
      <c r="BU289" s="242">
        <v>30</v>
      </c>
      <c r="BV289" s="242" t="s">
        <v>68</v>
      </c>
      <c r="BW289" s="242" t="s">
        <v>71</v>
      </c>
      <c r="BX289" s="242" t="s">
        <v>955</v>
      </c>
      <c r="BY289" s="242">
        <v>69</v>
      </c>
      <c r="BZ289" s="242"/>
      <c r="CA289" s="295">
        <f t="shared" si="81"/>
        <v>15</v>
      </c>
      <c r="CB289" s="168"/>
      <c r="CC289" s="168"/>
      <c r="CD289" s="90"/>
      <c r="CE289" s="185"/>
      <c r="CF289" s="89"/>
      <c r="CG289" s="90"/>
      <c r="CH289" s="168"/>
      <c r="CI289" s="168"/>
      <c r="CJ289" s="168"/>
      <c r="CK289" s="168"/>
      <c r="CL289" s="89"/>
      <c r="CM289" s="179"/>
      <c r="CN289" s="177"/>
      <c r="CO289" s="177"/>
      <c r="CP289" s="177"/>
      <c r="CQ289" s="179"/>
      <c r="CR289" s="177"/>
      <c r="CS289" s="177"/>
      <c r="CT289" s="177"/>
      <c r="CU289" s="89"/>
      <c r="CV289" s="199"/>
      <c r="CW289" s="200"/>
      <c r="CX289" s="200"/>
      <c r="CY289" s="200"/>
      <c r="CZ289" s="199"/>
      <c r="DA289" s="201"/>
      <c r="DB289" s="199"/>
      <c r="DC289" s="200"/>
      <c r="DD289" s="200"/>
      <c r="DE289" s="200"/>
      <c r="DF289" s="199"/>
      <c r="DG289" s="203"/>
      <c r="DH289" s="89"/>
      <c r="DI289" s="241">
        <v>44396</v>
      </c>
      <c r="DJ289" s="242">
        <v>90</v>
      </c>
      <c r="DK289" s="242" t="s">
        <v>769</v>
      </c>
      <c r="DL289" s="242">
        <v>54</v>
      </c>
      <c r="DM289" s="243" t="s">
        <v>841</v>
      </c>
      <c r="DN289" s="241">
        <v>44396</v>
      </c>
      <c r="DO289" s="242">
        <v>80</v>
      </c>
      <c r="DP289" s="242" t="s">
        <v>769</v>
      </c>
      <c r="DQ289" s="242">
        <v>64</v>
      </c>
      <c r="DR289" s="128" t="s">
        <v>841</v>
      </c>
      <c r="DS289" s="89">
        <f t="shared" si="87"/>
        <v>85</v>
      </c>
      <c r="DT289" s="180">
        <f t="shared" si="82"/>
        <v>50</v>
      </c>
    </row>
    <row r="290" spans="2:124" ht="15.75" customHeight="1" x14ac:dyDescent="0.35">
      <c r="B290">
        <v>1195</v>
      </c>
      <c r="C290" s="253">
        <v>1195</v>
      </c>
      <c r="D290" s="145" t="s">
        <v>906</v>
      </c>
      <c r="E290" s="149" t="s">
        <v>895</v>
      </c>
      <c r="F290" s="131" t="s">
        <v>872</v>
      </c>
      <c r="G290" s="90"/>
      <c r="H290" s="90"/>
      <c r="I290" s="89"/>
      <c r="J290" s="90"/>
      <c r="K290" s="174"/>
      <c r="L290" s="169"/>
      <c r="M290" s="90"/>
      <c r="N290" s="174"/>
      <c r="O290" s="169"/>
      <c r="P290" s="136"/>
      <c r="Q290" s="183"/>
      <c r="R290" s="176"/>
      <c r="S290" s="177"/>
      <c r="T290" s="183"/>
      <c r="U290" s="176"/>
      <c r="V290" s="177"/>
      <c r="W290" s="136"/>
      <c r="X290" s="89"/>
      <c r="Y290" s="89"/>
      <c r="Z290" s="89"/>
      <c r="AA290" s="89"/>
      <c r="AB290" s="89"/>
      <c r="AC290" s="89"/>
      <c r="AD290" s="136"/>
      <c r="AE290" s="151"/>
      <c r="AF290" s="152"/>
      <c r="AG290" s="153"/>
      <c r="AH290" s="151"/>
      <c r="AI290" s="152"/>
      <c r="AJ290" s="152"/>
      <c r="AK290" s="178"/>
      <c r="AL290" s="239">
        <v>30</v>
      </c>
      <c r="AM290" s="239" t="s">
        <v>83</v>
      </c>
      <c r="AN290" s="239"/>
      <c r="AO290" s="239">
        <v>30</v>
      </c>
      <c r="AP290" s="239" t="s">
        <v>83</v>
      </c>
      <c r="AQ290" s="239"/>
      <c r="AR290" s="128">
        <f t="shared" si="80"/>
        <v>30</v>
      </c>
      <c r="AS290" s="90"/>
      <c r="AT290" s="90"/>
      <c r="AU290" s="90"/>
      <c r="AV290" s="90"/>
      <c r="AW290" s="90"/>
      <c r="AX290" s="90"/>
      <c r="AY290" s="136"/>
      <c r="AZ290" s="207"/>
      <c r="BA290" s="208"/>
      <c r="BB290" s="208"/>
      <c r="BC290" s="208"/>
      <c r="BD290" s="208"/>
      <c r="BE290" s="208"/>
      <c r="BF290" s="207"/>
      <c r="BG290" s="208"/>
      <c r="BH290" s="208"/>
      <c r="BI290" s="208"/>
      <c r="BJ290" s="208"/>
      <c r="BK290" s="208"/>
      <c r="BL290" s="218"/>
      <c r="BM290" s="242">
        <v>53</v>
      </c>
      <c r="BN290" s="242">
        <v>0</v>
      </c>
      <c r="BO290" s="242"/>
      <c r="BP290" s="242" t="s">
        <v>948</v>
      </c>
      <c r="BQ290" s="242" t="s">
        <v>458</v>
      </c>
      <c r="BR290" s="242">
        <v>54</v>
      </c>
      <c r="BS290" s="242"/>
      <c r="BT290" s="242">
        <v>51</v>
      </c>
      <c r="BU290" s="242">
        <v>10</v>
      </c>
      <c r="BV290" s="242" t="s">
        <v>68</v>
      </c>
      <c r="BW290" s="242" t="s">
        <v>106</v>
      </c>
      <c r="BX290" s="242">
        <v>78</v>
      </c>
      <c r="BY290" s="242">
        <v>56</v>
      </c>
      <c r="BZ290" s="242"/>
      <c r="CA290" s="295">
        <f t="shared" si="81"/>
        <v>5</v>
      </c>
      <c r="CB290" s="168"/>
      <c r="CC290" s="168"/>
      <c r="CD290" s="90"/>
      <c r="CE290" s="185"/>
      <c r="CF290" s="89"/>
      <c r="CG290" s="90"/>
      <c r="CH290" s="168"/>
      <c r="CI290" s="168"/>
      <c r="CJ290" s="168"/>
      <c r="CK290" s="168"/>
      <c r="CL290" s="89"/>
      <c r="CM290" s="179"/>
      <c r="CN290" s="177"/>
      <c r="CO290" s="177"/>
      <c r="CP290" s="177"/>
      <c r="CQ290" s="179"/>
      <c r="CR290" s="177"/>
      <c r="CS290" s="177"/>
      <c r="CT290" s="177"/>
      <c r="CU290" s="89"/>
      <c r="CV290" s="199"/>
      <c r="CW290" s="200"/>
      <c r="CX290" s="200"/>
      <c r="CY290" s="200"/>
      <c r="CZ290" s="199"/>
      <c r="DA290" s="201"/>
      <c r="DB290" s="199"/>
      <c r="DC290" s="200"/>
      <c r="DD290" s="200"/>
      <c r="DE290" s="200"/>
      <c r="DF290" s="199"/>
      <c r="DG290" s="203"/>
      <c r="DH290" s="89"/>
      <c r="DI290" s="241">
        <v>44421</v>
      </c>
      <c r="DJ290" s="242">
        <v>0</v>
      </c>
      <c r="DK290" s="242" t="s">
        <v>769</v>
      </c>
      <c r="DL290" s="242">
        <v>60</v>
      </c>
      <c r="DM290" s="247" t="s">
        <v>104</v>
      </c>
      <c r="DN290" s="241">
        <v>44421</v>
      </c>
      <c r="DO290" s="242">
        <v>0</v>
      </c>
      <c r="DP290" s="242" t="s">
        <v>769</v>
      </c>
      <c r="DQ290" s="242">
        <v>61</v>
      </c>
      <c r="DR290" s="128" t="s">
        <v>812</v>
      </c>
      <c r="DS290" s="89">
        <f t="shared" si="87"/>
        <v>0</v>
      </c>
      <c r="DT290" s="180">
        <f t="shared" si="82"/>
        <v>11.666666666666666</v>
      </c>
    </row>
    <row r="291" spans="2:124" ht="15.75" customHeight="1" x14ac:dyDescent="0.35">
      <c r="B291">
        <v>1196</v>
      </c>
      <c r="C291" s="253">
        <v>1196</v>
      </c>
      <c r="D291" s="145" t="s">
        <v>907</v>
      </c>
      <c r="E291" s="149" t="s">
        <v>895</v>
      </c>
      <c r="F291" s="131" t="s">
        <v>872</v>
      </c>
      <c r="G291" s="90"/>
      <c r="H291" s="90"/>
      <c r="I291" s="89"/>
      <c r="J291" s="90"/>
      <c r="K291" s="174"/>
      <c r="L291" s="169"/>
      <c r="M291" s="90"/>
      <c r="N291" s="174"/>
      <c r="O291" s="169"/>
      <c r="P291" s="136"/>
      <c r="Q291" s="183"/>
      <c r="R291" s="176"/>
      <c r="S291" s="177"/>
      <c r="T291" s="183"/>
      <c r="U291" s="176"/>
      <c r="V291" s="177"/>
      <c r="W291" s="136"/>
      <c r="X291" s="89"/>
      <c r="Y291" s="89"/>
      <c r="Z291" s="89"/>
      <c r="AA291" s="89"/>
      <c r="AB291" s="89"/>
      <c r="AC291" s="89"/>
      <c r="AD291" s="136"/>
      <c r="AE291" s="151"/>
      <c r="AF291" s="152"/>
      <c r="AG291" s="153"/>
      <c r="AH291" s="151"/>
      <c r="AI291" s="152"/>
      <c r="AJ291" s="152"/>
      <c r="AK291" s="178"/>
      <c r="AL291" s="239">
        <v>15</v>
      </c>
      <c r="AM291" s="239" t="s">
        <v>83</v>
      </c>
      <c r="AN291" s="239"/>
      <c r="AO291" s="239">
        <v>20</v>
      </c>
      <c r="AP291" s="239" t="s">
        <v>83</v>
      </c>
      <c r="AQ291" s="239"/>
      <c r="AR291" s="128">
        <f t="shared" si="80"/>
        <v>17.5</v>
      </c>
      <c r="AS291" s="90"/>
      <c r="AT291" s="90"/>
      <c r="AU291" s="90"/>
      <c r="AV291" s="90"/>
      <c r="AW291" s="90"/>
      <c r="AX291" s="90"/>
      <c r="AY291" s="136"/>
      <c r="AZ291" s="207"/>
      <c r="BA291" s="208"/>
      <c r="BB291" s="208"/>
      <c r="BC291" s="208"/>
      <c r="BD291" s="208"/>
      <c r="BE291" s="208"/>
      <c r="BF291" s="207"/>
      <c r="BG291" s="208"/>
      <c r="BH291" s="208"/>
      <c r="BI291" s="208"/>
      <c r="BJ291" s="208"/>
      <c r="BK291" s="208"/>
      <c r="BL291" s="218"/>
      <c r="BM291" s="242">
        <v>51</v>
      </c>
      <c r="BN291" s="242">
        <v>0</v>
      </c>
      <c r="BO291" s="242"/>
      <c r="BP291" s="242" t="s">
        <v>71</v>
      </c>
      <c r="BQ291" s="242"/>
      <c r="BR291" s="242">
        <v>73</v>
      </c>
      <c r="BS291" s="242"/>
      <c r="BT291" s="242">
        <v>53</v>
      </c>
      <c r="BU291" s="242">
        <v>5</v>
      </c>
      <c r="BV291" s="242" t="s">
        <v>69</v>
      </c>
      <c r="BW291" s="242" t="s">
        <v>948</v>
      </c>
      <c r="BX291" s="242">
        <v>86</v>
      </c>
      <c r="BY291" s="242">
        <v>50</v>
      </c>
      <c r="BZ291" s="242"/>
      <c r="CA291" s="295">
        <f t="shared" si="81"/>
        <v>2.5</v>
      </c>
      <c r="CB291" s="168"/>
      <c r="CC291" s="168"/>
      <c r="CD291" s="90"/>
      <c r="CE291" s="185"/>
      <c r="CF291" s="89"/>
      <c r="CG291" s="90"/>
      <c r="CH291" s="168"/>
      <c r="CI291" s="168"/>
      <c r="CJ291" s="168"/>
      <c r="CK291" s="168"/>
      <c r="CL291" s="89"/>
      <c r="CM291" s="179"/>
      <c r="CN291" s="177"/>
      <c r="CO291" s="177"/>
      <c r="CP291" s="177"/>
      <c r="CQ291" s="179"/>
      <c r="CR291" s="177"/>
      <c r="CS291" s="177"/>
      <c r="CT291" s="177"/>
      <c r="CU291" s="89"/>
      <c r="CV291" s="199"/>
      <c r="CW291" s="200"/>
      <c r="CX291" s="200"/>
      <c r="CY291" s="200"/>
      <c r="CZ291" s="199"/>
      <c r="DA291" s="201"/>
      <c r="DB291" s="199"/>
      <c r="DC291" s="200"/>
      <c r="DD291" s="200"/>
      <c r="DE291" s="200"/>
      <c r="DF291" s="199"/>
      <c r="DG291" s="203"/>
      <c r="DH291" s="89"/>
      <c r="DI291" s="241">
        <v>44400</v>
      </c>
      <c r="DJ291" s="242">
        <v>5</v>
      </c>
      <c r="DK291" s="242" t="s">
        <v>769</v>
      </c>
      <c r="DL291" s="242">
        <v>77</v>
      </c>
      <c r="DM291" s="243" t="s">
        <v>841</v>
      </c>
      <c r="DN291" s="241">
        <v>44398</v>
      </c>
      <c r="DO291" s="242">
        <v>5</v>
      </c>
      <c r="DP291" s="242" t="s">
        <v>769</v>
      </c>
      <c r="DQ291" s="242">
        <v>75</v>
      </c>
      <c r="DR291" s="128" t="s">
        <v>841</v>
      </c>
      <c r="DS291" s="89">
        <f t="shared" si="87"/>
        <v>5</v>
      </c>
      <c r="DT291" s="180">
        <f t="shared" si="82"/>
        <v>8.3333333333333339</v>
      </c>
    </row>
    <row r="292" spans="2:124" ht="15.75" customHeight="1" x14ac:dyDescent="0.35">
      <c r="B292">
        <v>1197</v>
      </c>
      <c r="C292" s="253">
        <v>1197</v>
      </c>
      <c r="D292" s="145" t="s">
        <v>908</v>
      </c>
      <c r="E292" s="149" t="s">
        <v>895</v>
      </c>
      <c r="F292" s="131" t="s">
        <v>872</v>
      </c>
      <c r="G292" s="90"/>
      <c r="H292" s="90"/>
      <c r="I292" s="89"/>
      <c r="J292" s="90"/>
      <c r="K292" s="174"/>
      <c r="L292" s="169"/>
      <c r="M292" s="90"/>
      <c r="N292" s="174"/>
      <c r="O292" s="169"/>
      <c r="P292" s="136"/>
      <c r="Q292" s="183"/>
      <c r="R292" s="176"/>
      <c r="S292" s="177"/>
      <c r="T292" s="183"/>
      <c r="U292" s="176"/>
      <c r="V292" s="177"/>
      <c r="W292" s="136"/>
      <c r="X292" s="89"/>
      <c r="Y292" s="89"/>
      <c r="Z292" s="89"/>
      <c r="AA292" s="89"/>
      <c r="AB292" s="89"/>
      <c r="AC292" s="89"/>
      <c r="AD292" s="136"/>
      <c r="AE292" s="151"/>
      <c r="AF292" s="152"/>
      <c r="AG292" s="153"/>
      <c r="AH292" s="151"/>
      <c r="AI292" s="152"/>
      <c r="AJ292" s="152"/>
      <c r="AK292" s="178"/>
      <c r="AL292" s="239">
        <v>40</v>
      </c>
      <c r="AM292" s="239" t="s">
        <v>83</v>
      </c>
      <c r="AN292" s="239"/>
      <c r="AO292" s="239">
        <v>65</v>
      </c>
      <c r="AP292" s="239" t="s">
        <v>95</v>
      </c>
      <c r="AQ292" s="239"/>
      <c r="AR292" s="128">
        <f t="shared" si="80"/>
        <v>52.5</v>
      </c>
      <c r="AS292" s="90"/>
      <c r="AT292" s="90"/>
      <c r="AU292" s="90"/>
      <c r="AV292" s="90"/>
      <c r="AW292" s="90"/>
      <c r="AX292" s="90"/>
      <c r="AY292" s="136"/>
      <c r="AZ292" s="207"/>
      <c r="BA292" s="208"/>
      <c r="BB292" s="208"/>
      <c r="BC292" s="208"/>
      <c r="BD292" s="208"/>
      <c r="BE292" s="208"/>
      <c r="BF292" s="207"/>
      <c r="BG292" s="208"/>
      <c r="BH292" s="208"/>
      <c r="BI292" s="208"/>
      <c r="BJ292" s="208"/>
      <c r="BK292" s="208"/>
      <c r="BL292" s="218"/>
      <c r="BM292" s="242">
        <v>58</v>
      </c>
      <c r="BN292" s="242">
        <v>0</v>
      </c>
      <c r="BO292" s="242"/>
      <c r="BP292" s="242" t="s">
        <v>71</v>
      </c>
      <c r="BQ292" s="242" t="s">
        <v>458</v>
      </c>
      <c r="BR292" s="242">
        <v>65</v>
      </c>
      <c r="BS292" s="242"/>
      <c r="BT292" s="242">
        <v>55</v>
      </c>
      <c r="BU292" s="242">
        <v>0</v>
      </c>
      <c r="BV292" s="242"/>
      <c r="BW292" s="242" t="s">
        <v>71</v>
      </c>
      <c r="BX292" s="242">
        <v>81</v>
      </c>
      <c r="BY292" s="242">
        <v>73</v>
      </c>
      <c r="BZ292" s="242"/>
      <c r="CA292" s="295">
        <f t="shared" si="81"/>
        <v>0</v>
      </c>
      <c r="CB292" s="168"/>
      <c r="CC292" s="168"/>
      <c r="CD292" s="90"/>
      <c r="CE292" s="185"/>
      <c r="CF292" s="89"/>
      <c r="CG292" s="90"/>
      <c r="CH292" s="168"/>
      <c r="CI292" s="168"/>
      <c r="CJ292" s="168"/>
      <c r="CK292" s="168"/>
      <c r="CL292" s="89"/>
      <c r="CM292" s="179"/>
      <c r="CN292" s="177"/>
      <c r="CO292" s="177"/>
      <c r="CP292" s="177"/>
      <c r="CQ292" s="179"/>
      <c r="CR292" s="177"/>
      <c r="CS292" s="177"/>
      <c r="CT292" s="177"/>
      <c r="CU292" s="89"/>
      <c r="CV292" s="199"/>
      <c r="CW292" s="200"/>
      <c r="CX292" s="200"/>
      <c r="CY292" s="200"/>
      <c r="CZ292" s="199"/>
      <c r="DA292" s="201"/>
      <c r="DB292" s="199"/>
      <c r="DC292" s="200"/>
      <c r="DD292" s="200"/>
      <c r="DE292" s="200"/>
      <c r="DF292" s="199"/>
      <c r="DG292" s="203"/>
      <c r="DH292" s="89"/>
      <c r="DI292" s="241">
        <v>44417</v>
      </c>
      <c r="DJ292" s="242">
        <v>5</v>
      </c>
      <c r="DK292" s="242" t="s">
        <v>769</v>
      </c>
      <c r="DL292" s="242">
        <v>48</v>
      </c>
      <c r="DM292" s="243" t="s">
        <v>841</v>
      </c>
      <c r="DN292" s="241">
        <v>44417</v>
      </c>
      <c r="DO292" s="242">
        <v>5</v>
      </c>
      <c r="DP292" s="242" t="s">
        <v>769</v>
      </c>
      <c r="DQ292" s="242">
        <v>65</v>
      </c>
      <c r="DR292" s="128" t="s">
        <v>841</v>
      </c>
      <c r="DS292" s="89">
        <f t="shared" si="87"/>
        <v>5</v>
      </c>
      <c r="DT292" s="180">
        <f t="shared" si="82"/>
        <v>19.166666666666668</v>
      </c>
    </row>
    <row r="293" spans="2:124" ht="15.75" customHeight="1" x14ac:dyDescent="0.35">
      <c r="B293">
        <v>1198</v>
      </c>
      <c r="C293" s="253">
        <v>1198</v>
      </c>
      <c r="D293" s="145" t="s">
        <v>909</v>
      </c>
      <c r="E293" s="149" t="s">
        <v>895</v>
      </c>
      <c r="F293" s="131" t="s">
        <v>872</v>
      </c>
      <c r="G293" s="90"/>
      <c r="H293" s="90"/>
      <c r="I293" s="89"/>
      <c r="J293" s="90"/>
      <c r="K293" s="174"/>
      <c r="L293" s="169"/>
      <c r="M293" s="90"/>
      <c r="N293" s="174"/>
      <c r="O293" s="169"/>
      <c r="P293" s="136"/>
      <c r="Q293" s="183"/>
      <c r="R293" s="176"/>
      <c r="S293" s="177"/>
      <c r="T293" s="183"/>
      <c r="U293" s="176"/>
      <c r="V293" s="177"/>
      <c r="W293" s="136"/>
      <c r="X293" s="89"/>
      <c r="Y293" s="89"/>
      <c r="Z293" s="89"/>
      <c r="AA293" s="89"/>
      <c r="AB293" s="89"/>
      <c r="AC293" s="89"/>
      <c r="AD293" s="136"/>
      <c r="AE293" s="151"/>
      <c r="AF293" s="152"/>
      <c r="AG293" s="153"/>
      <c r="AH293" s="151"/>
      <c r="AI293" s="152"/>
      <c r="AJ293" s="152"/>
      <c r="AK293" s="178"/>
      <c r="AL293" s="239">
        <v>20</v>
      </c>
      <c r="AM293" s="239" t="s">
        <v>83</v>
      </c>
      <c r="AN293" s="239"/>
      <c r="AO293" s="239">
        <v>25</v>
      </c>
      <c r="AP293" s="239" t="s">
        <v>83</v>
      </c>
      <c r="AQ293" s="239"/>
      <c r="AR293" s="128">
        <f t="shared" si="80"/>
        <v>22.5</v>
      </c>
      <c r="AS293" s="90"/>
      <c r="AT293" s="90"/>
      <c r="AU293" s="90"/>
      <c r="AV293" s="90"/>
      <c r="AW293" s="90"/>
      <c r="AX293" s="90"/>
      <c r="AY293" s="136"/>
      <c r="AZ293" s="207"/>
      <c r="BA293" s="208"/>
      <c r="BB293" s="208"/>
      <c r="BC293" s="208"/>
      <c r="BD293" s="208"/>
      <c r="BE293" s="208"/>
      <c r="BF293" s="207"/>
      <c r="BG293" s="208"/>
      <c r="BH293" s="208"/>
      <c r="BI293" s="208"/>
      <c r="BJ293" s="208"/>
      <c r="BK293" s="208"/>
      <c r="BL293" s="218"/>
      <c r="BM293" s="242" t="s">
        <v>945</v>
      </c>
      <c r="BN293" s="242">
        <v>5</v>
      </c>
      <c r="BO293" s="242" t="s">
        <v>68</v>
      </c>
      <c r="BP293" s="242" t="s">
        <v>71</v>
      </c>
      <c r="BQ293" s="242" t="s">
        <v>458</v>
      </c>
      <c r="BR293" s="242">
        <v>65</v>
      </c>
      <c r="BS293" s="242"/>
      <c r="BT293" s="242">
        <v>50</v>
      </c>
      <c r="BU293" s="242">
        <v>10</v>
      </c>
      <c r="BV293" s="242" t="s">
        <v>68</v>
      </c>
      <c r="BW293" s="242" t="s">
        <v>948</v>
      </c>
      <c r="BX293" s="242">
        <v>79</v>
      </c>
      <c r="BY293" s="242">
        <v>48</v>
      </c>
      <c r="BZ293" s="242"/>
      <c r="CA293" s="295">
        <f t="shared" si="81"/>
        <v>7.5</v>
      </c>
      <c r="CB293" s="168"/>
      <c r="CC293" s="168"/>
      <c r="CD293" s="90"/>
      <c r="CE293" s="185"/>
      <c r="CF293" s="89"/>
      <c r="CG293" s="90"/>
      <c r="CH293" s="168"/>
      <c r="CI293" s="168"/>
      <c r="CJ293" s="168"/>
      <c r="CK293" s="168"/>
      <c r="CL293" s="89"/>
      <c r="CM293" s="179"/>
      <c r="CN293" s="177"/>
      <c r="CO293" s="177"/>
      <c r="CP293" s="177"/>
      <c r="CQ293" s="179"/>
      <c r="CR293" s="177"/>
      <c r="CS293" s="177"/>
      <c r="CT293" s="177"/>
      <c r="CU293" s="89"/>
      <c r="CV293" s="199"/>
      <c r="CW293" s="200"/>
      <c r="CX293" s="200"/>
      <c r="CY293" s="200"/>
      <c r="CZ293" s="199"/>
      <c r="DA293" s="201"/>
      <c r="DB293" s="199"/>
      <c r="DC293" s="200"/>
      <c r="DD293" s="200"/>
      <c r="DE293" s="200"/>
      <c r="DF293" s="199"/>
      <c r="DG293" s="203"/>
      <c r="DH293" s="89"/>
      <c r="DI293" s="241">
        <v>44421</v>
      </c>
      <c r="DJ293" s="242">
        <v>0</v>
      </c>
      <c r="DK293" s="242" t="s">
        <v>769</v>
      </c>
      <c r="DL293" s="242">
        <v>76</v>
      </c>
      <c r="DM293" s="243" t="s">
        <v>866</v>
      </c>
      <c r="DN293" s="241">
        <v>44432</v>
      </c>
      <c r="DO293" s="242">
        <v>10</v>
      </c>
      <c r="DP293" s="242" t="s">
        <v>769</v>
      </c>
      <c r="DQ293" s="242">
        <v>86</v>
      </c>
      <c r="DR293" s="245" t="s">
        <v>160</v>
      </c>
      <c r="DS293" s="89">
        <f t="shared" si="87"/>
        <v>5</v>
      </c>
      <c r="DT293" s="180">
        <f t="shared" si="82"/>
        <v>11.666666666666666</v>
      </c>
    </row>
    <row r="294" spans="2:124" ht="15.75" customHeight="1" x14ac:dyDescent="0.35">
      <c r="B294">
        <v>1199</v>
      </c>
      <c r="C294" s="253">
        <v>1199</v>
      </c>
      <c r="D294" s="145" t="s">
        <v>910</v>
      </c>
      <c r="E294" s="149" t="s">
        <v>895</v>
      </c>
      <c r="F294" s="131" t="s">
        <v>872</v>
      </c>
      <c r="G294" s="90"/>
      <c r="H294" s="90"/>
      <c r="I294" s="89"/>
      <c r="J294" s="90"/>
      <c r="K294" s="174"/>
      <c r="L294" s="169"/>
      <c r="M294" s="90"/>
      <c r="N294" s="174"/>
      <c r="O294" s="169"/>
      <c r="P294" s="136"/>
      <c r="Q294" s="183"/>
      <c r="R294" s="176"/>
      <c r="S294" s="177"/>
      <c r="T294" s="183"/>
      <c r="U294" s="176"/>
      <c r="V294" s="177"/>
      <c r="W294" s="136"/>
      <c r="X294" s="89"/>
      <c r="Y294" s="89"/>
      <c r="Z294" s="89"/>
      <c r="AA294" s="89"/>
      <c r="AB294" s="89"/>
      <c r="AC294" s="89"/>
      <c r="AD294" s="136"/>
      <c r="AE294" s="151"/>
      <c r="AF294" s="152"/>
      <c r="AG294" s="153"/>
      <c r="AH294" s="151"/>
      <c r="AI294" s="152"/>
      <c r="AJ294" s="152"/>
      <c r="AK294" s="178"/>
      <c r="AL294" s="239">
        <v>15</v>
      </c>
      <c r="AM294" s="239" t="s">
        <v>69</v>
      </c>
      <c r="AN294" s="239"/>
      <c r="AO294" s="239">
        <v>20</v>
      </c>
      <c r="AP294" s="239" t="s">
        <v>83</v>
      </c>
      <c r="AQ294" s="239"/>
      <c r="AR294" s="128">
        <f t="shared" si="80"/>
        <v>17.5</v>
      </c>
      <c r="AS294" s="90"/>
      <c r="AT294" s="90"/>
      <c r="AU294" s="90"/>
      <c r="AV294" s="90"/>
      <c r="AW294" s="90"/>
      <c r="AX294" s="90"/>
      <c r="AY294" s="136"/>
      <c r="AZ294" s="207"/>
      <c r="BA294" s="208"/>
      <c r="BB294" s="208"/>
      <c r="BC294" s="208"/>
      <c r="BD294" s="208"/>
      <c r="BE294" s="208"/>
      <c r="BF294" s="207"/>
      <c r="BG294" s="208"/>
      <c r="BH294" s="208"/>
      <c r="BI294" s="208"/>
      <c r="BJ294" s="208"/>
      <c r="BK294" s="208"/>
      <c r="BL294" s="218"/>
      <c r="BM294" s="242">
        <v>50</v>
      </c>
      <c r="BN294" s="242">
        <v>0</v>
      </c>
      <c r="BO294" s="242"/>
      <c r="BP294" s="242" t="s">
        <v>948</v>
      </c>
      <c r="BQ294" s="242" t="s">
        <v>66</v>
      </c>
      <c r="BR294" s="242">
        <v>41</v>
      </c>
      <c r="BS294" s="242"/>
      <c r="BT294" s="242">
        <v>51</v>
      </c>
      <c r="BU294" s="242">
        <v>0</v>
      </c>
      <c r="BV294" s="242"/>
      <c r="BW294" s="242" t="s">
        <v>71</v>
      </c>
      <c r="BX294" s="242">
        <v>89</v>
      </c>
      <c r="BY294" s="242">
        <v>49</v>
      </c>
      <c r="BZ294" s="242"/>
      <c r="CA294" s="295">
        <f t="shared" si="81"/>
        <v>0</v>
      </c>
      <c r="CB294" s="168"/>
      <c r="CC294" s="168"/>
      <c r="CD294" s="90"/>
      <c r="CE294" s="185"/>
      <c r="CF294" s="89"/>
      <c r="CG294" s="90"/>
      <c r="CH294" s="168"/>
      <c r="CI294" s="168"/>
      <c r="CJ294" s="168"/>
      <c r="CK294" s="168"/>
      <c r="CL294" s="89"/>
      <c r="CM294" s="179"/>
      <c r="CN294" s="177"/>
      <c r="CO294" s="177"/>
      <c r="CP294" s="177"/>
      <c r="CQ294" s="179"/>
      <c r="CR294" s="177"/>
      <c r="CS294" s="177"/>
      <c r="CT294" s="177"/>
      <c r="CU294" s="89"/>
      <c r="CV294" s="199"/>
      <c r="CW294" s="200"/>
      <c r="CX294" s="200"/>
      <c r="CY294" s="200"/>
      <c r="CZ294" s="199"/>
      <c r="DA294" s="201"/>
      <c r="DB294" s="199"/>
      <c r="DC294" s="200"/>
      <c r="DD294" s="200"/>
      <c r="DE294" s="200"/>
      <c r="DF294" s="199"/>
      <c r="DG294" s="203"/>
      <c r="DH294" s="89"/>
      <c r="DI294" s="241">
        <v>44414</v>
      </c>
      <c r="DJ294" s="242">
        <v>0</v>
      </c>
      <c r="DK294" s="242" t="s">
        <v>769</v>
      </c>
      <c r="DL294" s="242">
        <v>51</v>
      </c>
      <c r="DM294" s="243"/>
      <c r="DN294" s="241">
        <v>44411</v>
      </c>
      <c r="DO294" s="242">
        <v>5</v>
      </c>
      <c r="DP294" s="242" t="s">
        <v>769</v>
      </c>
      <c r="DQ294" s="242">
        <v>48</v>
      </c>
      <c r="DR294" s="128"/>
      <c r="DS294" s="89">
        <f t="shared" si="87"/>
        <v>2.5</v>
      </c>
      <c r="DT294" s="180">
        <f t="shared" si="82"/>
        <v>6.666666666666667</v>
      </c>
    </row>
    <row r="295" spans="2:124" ht="15.75" customHeight="1" x14ac:dyDescent="0.35">
      <c r="B295">
        <v>1200</v>
      </c>
      <c r="C295" s="253">
        <v>1200</v>
      </c>
      <c r="D295" s="145" t="s">
        <v>911</v>
      </c>
      <c r="E295" s="149" t="s">
        <v>895</v>
      </c>
      <c r="F295" s="131" t="s">
        <v>872</v>
      </c>
      <c r="G295" s="90"/>
      <c r="H295" s="90"/>
      <c r="I295" s="89"/>
      <c r="J295" s="90"/>
      <c r="K295" s="174"/>
      <c r="L295" s="169"/>
      <c r="M295" s="90"/>
      <c r="N295" s="174"/>
      <c r="O295" s="169"/>
      <c r="P295" s="136"/>
      <c r="Q295" s="183"/>
      <c r="R295" s="176"/>
      <c r="S295" s="177"/>
      <c r="T295" s="183"/>
      <c r="U295" s="176"/>
      <c r="V295" s="177"/>
      <c r="W295" s="136"/>
      <c r="X295" s="89"/>
      <c r="Y295" s="89"/>
      <c r="Z295" s="89"/>
      <c r="AA295" s="89"/>
      <c r="AB295" s="89"/>
      <c r="AC295" s="89"/>
      <c r="AD295" s="136"/>
      <c r="AE295" s="151"/>
      <c r="AF295" s="152"/>
      <c r="AG295" s="153"/>
      <c r="AH295" s="151"/>
      <c r="AI295" s="152"/>
      <c r="AJ295" s="152"/>
      <c r="AK295" s="178"/>
      <c r="AL295" s="239">
        <v>5</v>
      </c>
      <c r="AM295" s="239" t="s">
        <v>69</v>
      </c>
      <c r="AN295" s="239"/>
      <c r="AO295" s="239">
        <v>5</v>
      </c>
      <c r="AP295" s="239" t="s">
        <v>83</v>
      </c>
      <c r="AQ295" s="239"/>
      <c r="AR295" s="128">
        <f t="shared" si="80"/>
        <v>5</v>
      </c>
      <c r="AS295" s="90"/>
      <c r="AT295" s="90"/>
      <c r="AU295" s="90"/>
      <c r="AV295" s="90"/>
      <c r="AW295" s="90"/>
      <c r="AX295" s="90"/>
      <c r="AY295" s="136"/>
      <c r="AZ295" s="207"/>
      <c r="BA295" s="208"/>
      <c r="BB295" s="208"/>
      <c r="BC295" s="208"/>
      <c r="BD295" s="208"/>
      <c r="BE295" s="208"/>
      <c r="BF295" s="207"/>
      <c r="BG295" s="208"/>
      <c r="BH295" s="208"/>
      <c r="BI295" s="208"/>
      <c r="BJ295" s="208"/>
      <c r="BK295" s="208"/>
      <c r="BL295" s="218"/>
      <c r="BM295" s="242">
        <v>56</v>
      </c>
      <c r="BN295" s="242">
        <v>0</v>
      </c>
      <c r="BO295" s="242"/>
      <c r="BP295" s="242" t="s">
        <v>71</v>
      </c>
      <c r="BQ295" s="242" t="s">
        <v>66</v>
      </c>
      <c r="BR295" s="242">
        <v>60</v>
      </c>
      <c r="BS295" s="242"/>
      <c r="BT295" s="242">
        <v>47</v>
      </c>
      <c r="BU295" s="242">
        <v>20</v>
      </c>
      <c r="BV295" s="242" t="s">
        <v>68</v>
      </c>
      <c r="BW295" s="242" t="s">
        <v>71</v>
      </c>
      <c r="BX295" s="242">
        <v>80</v>
      </c>
      <c r="BY295" s="242">
        <v>60</v>
      </c>
      <c r="BZ295" s="242"/>
      <c r="CA295" s="295">
        <f t="shared" si="81"/>
        <v>10</v>
      </c>
      <c r="CB295" s="168"/>
      <c r="CC295" s="168"/>
      <c r="CD295" s="90"/>
      <c r="CE295" s="185"/>
      <c r="CF295" s="89"/>
      <c r="CG295" s="90"/>
      <c r="CH295" s="168"/>
      <c r="CI295" s="168"/>
      <c r="CJ295" s="168"/>
      <c r="CK295" s="168"/>
      <c r="CL295" s="89"/>
      <c r="CM295" s="179"/>
      <c r="CN295" s="177"/>
      <c r="CO295" s="177"/>
      <c r="CP295" s="177"/>
      <c r="CQ295" s="179"/>
      <c r="CR295" s="177"/>
      <c r="CS295" s="177"/>
      <c r="CT295" s="177"/>
      <c r="CU295" s="89"/>
      <c r="CV295" s="199"/>
      <c r="CW295" s="200"/>
      <c r="CX295" s="200"/>
      <c r="CY295" s="200"/>
      <c r="CZ295" s="199"/>
      <c r="DA295" s="201"/>
      <c r="DB295" s="199"/>
      <c r="DC295" s="200"/>
      <c r="DD295" s="200"/>
      <c r="DE295" s="200"/>
      <c r="DF295" s="199"/>
      <c r="DG295" s="203"/>
      <c r="DH295" s="89"/>
      <c r="DI295" s="241">
        <v>44421</v>
      </c>
      <c r="DJ295" s="242">
        <v>5</v>
      </c>
      <c r="DK295" s="242" t="s">
        <v>769</v>
      </c>
      <c r="DL295" s="242">
        <v>49</v>
      </c>
      <c r="DM295" s="243"/>
      <c r="DN295" s="241">
        <v>44421</v>
      </c>
      <c r="DO295" s="242">
        <v>0</v>
      </c>
      <c r="DP295" s="242" t="s">
        <v>769</v>
      </c>
      <c r="DQ295" s="242">
        <v>63</v>
      </c>
      <c r="DR295" s="128"/>
      <c r="DS295" s="89">
        <f t="shared" si="87"/>
        <v>2.5</v>
      </c>
      <c r="DT295" s="180">
        <f t="shared" si="82"/>
        <v>5.833333333333333</v>
      </c>
    </row>
    <row r="296" spans="2:124" ht="15.75" customHeight="1" x14ac:dyDescent="0.35">
      <c r="B296">
        <v>1201</v>
      </c>
      <c r="C296" s="253">
        <v>1201</v>
      </c>
      <c r="D296" s="145" t="s">
        <v>912</v>
      </c>
      <c r="E296" s="149" t="s">
        <v>895</v>
      </c>
      <c r="F296" s="131" t="s">
        <v>872</v>
      </c>
      <c r="G296" s="90"/>
      <c r="H296" s="90"/>
      <c r="I296" s="89"/>
      <c r="J296" s="90"/>
      <c r="K296" s="174"/>
      <c r="L296" s="169"/>
      <c r="M296" s="90"/>
      <c r="N296" s="174"/>
      <c r="O296" s="169"/>
      <c r="P296" s="136"/>
      <c r="Q296" s="183"/>
      <c r="R296" s="176"/>
      <c r="S296" s="177"/>
      <c r="T296" s="183"/>
      <c r="U296" s="176"/>
      <c r="V296" s="177"/>
      <c r="W296" s="136"/>
      <c r="X296" s="89"/>
      <c r="Y296" s="89"/>
      <c r="Z296" s="89"/>
      <c r="AA296" s="89"/>
      <c r="AB296" s="89"/>
      <c r="AC296" s="89"/>
      <c r="AD296" s="136"/>
      <c r="AE296" s="151"/>
      <c r="AF296" s="152"/>
      <c r="AG296" s="153"/>
      <c r="AH296" s="151"/>
      <c r="AI296" s="152"/>
      <c r="AJ296" s="152"/>
      <c r="AK296" s="178"/>
      <c r="AL296" s="239">
        <v>20</v>
      </c>
      <c r="AM296" s="239" t="s">
        <v>83</v>
      </c>
      <c r="AN296" s="239"/>
      <c r="AO296" s="239">
        <v>20</v>
      </c>
      <c r="AP296" s="239" t="s">
        <v>83</v>
      </c>
      <c r="AQ296" s="239"/>
      <c r="AR296" s="128">
        <f t="shared" si="80"/>
        <v>20</v>
      </c>
      <c r="AS296" s="90"/>
      <c r="AT296" s="90"/>
      <c r="AU296" s="90"/>
      <c r="AV296" s="90"/>
      <c r="AW296" s="90"/>
      <c r="AX296" s="90"/>
      <c r="AY296" s="136"/>
      <c r="AZ296" s="207"/>
      <c r="BA296" s="208"/>
      <c r="BB296" s="208"/>
      <c r="BC296" s="208"/>
      <c r="BD296" s="208"/>
      <c r="BE296" s="208"/>
      <c r="BF296" s="207"/>
      <c r="BG296" s="208"/>
      <c r="BH296" s="208"/>
      <c r="BI296" s="208"/>
      <c r="BJ296" s="208"/>
      <c r="BK296" s="208"/>
      <c r="BL296" s="218"/>
      <c r="BM296" s="242">
        <v>51</v>
      </c>
      <c r="BN296" s="242">
        <v>10</v>
      </c>
      <c r="BO296" s="242" t="s">
        <v>68</v>
      </c>
      <c r="BP296" s="242" t="s">
        <v>71</v>
      </c>
      <c r="BQ296" s="242" t="s">
        <v>66</v>
      </c>
      <c r="BR296" s="242">
        <v>57</v>
      </c>
      <c r="BS296" s="242"/>
      <c r="BT296" s="242">
        <v>53</v>
      </c>
      <c r="BU296" s="242">
        <v>30</v>
      </c>
      <c r="BV296" s="242" t="s">
        <v>68</v>
      </c>
      <c r="BW296" s="242" t="s">
        <v>71</v>
      </c>
      <c r="BX296" s="242" t="s">
        <v>66</v>
      </c>
      <c r="BY296" s="242">
        <v>62</v>
      </c>
      <c r="BZ296" s="242"/>
      <c r="CA296" s="295">
        <f t="shared" si="81"/>
        <v>20</v>
      </c>
      <c r="CB296" s="168"/>
      <c r="CC296" s="168"/>
      <c r="CD296" s="90"/>
      <c r="CE296" s="185"/>
      <c r="CF296" s="89"/>
      <c r="CG296" s="90"/>
      <c r="CH296" s="168"/>
      <c r="CI296" s="168"/>
      <c r="CJ296" s="168"/>
      <c r="CK296" s="168"/>
      <c r="CL296" s="89"/>
      <c r="CM296" s="179"/>
      <c r="CN296" s="177"/>
      <c r="CO296" s="177"/>
      <c r="CP296" s="177"/>
      <c r="CQ296" s="179"/>
      <c r="CR296" s="177"/>
      <c r="CS296" s="177"/>
      <c r="CT296" s="177"/>
      <c r="CU296" s="89"/>
      <c r="CV296" s="199"/>
      <c r="CW296" s="200"/>
      <c r="CX296" s="200"/>
      <c r="CY296" s="200"/>
      <c r="CZ296" s="199"/>
      <c r="DA296" s="201"/>
      <c r="DB296" s="199"/>
      <c r="DC296" s="200"/>
      <c r="DD296" s="200"/>
      <c r="DE296" s="200"/>
      <c r="DF296" s="199"/>
      <c r="DG296" s="203"/>
      <c r="DH296" s="89"/>
      <c r="DI296" s="241">
        <v>44434</v>
      </c>
      <c r="DJ296" s="242">
        <v>5</v>
      </c>
      <c r="DK296" s="242" t="s">
        <v>769</v>
      </c>
      <c r="DL296" s="242">
        <v>52</v>
      </c>
      <c r="DM296" s="243" t="s">
        <v>852</v>
      </c>
      <c r="DN296" s="241">
        <v>44405</v>
      </c>
      <c r="DO296" s="242">
        <v>70</v>
      </c>
      <c r="DP296" s="242" t="s">
        <v>769</v>
      </c>
      <c r="DQ296" s="242">
        <v>53</v>
      </c>
      <c r="DR296" s="128" t="s">
        <v>841</v>
      </c>
      <c r="DS296" s="89">
        <f t="shared" si="87"/>
        <v>37.5</v>
      </c>
      <c r="DT296" s="180">
        <f t="shared" si="82"/>
        <v>25.833333333333332</v>
      </c>
    </row>
    <row r="297" spans="2:124" ht="15.75" customHeight="1" x14ac:dyDescent="0.35">
      <c r="B297">
        <v>1202</v>
      </c>
      <c r="C297" s="253">
        <v>1202</v>
      </c>
      <c r="D297" s="145" t="s">
        <v>913</v>
      </c>
      <c r="E297" s="149" t="s">
        <v>895</v>
      </c>
      <c r="F297" s="131" t="s">
        <v>872</v>
      </c>
      <c r="G297" s="90"/>
      <c r="H297" s="90"/>
      <c r="I297" s="89"/>
      <c r="J297" s="90"/>
      <c r="K297" s="174"/>
      <c r="L297" s="169"/>
      <c r="M297" s="90"/>
      <c r="N297" s="174"/>
      <c r="O297" s="169"/>
      <c r="P297" s="136"/>
      <c r="Q297" s="183"/>
      <c r="R297" s="176"/>
      <c r="S297" s="177"/>
      <c r="T297" s="183"/>
      <c r="U297" s="176"/>
      <c r="V297" s="177"/>
      <c r="W297" s="136"/>
      <c r="X297" s="89"/>
      <c r="Y297" s="89"/>
      <c r="Z297" s="89"/>
      <c r="AA297" s="89"/>
      <c r="AB297" s="89"/>
      <c r="AC297" s="89"/>
      <c r="AD297" s="136"/>
      <c r="AE297" s="151"/>
      <c r="AF297" s="152"/>
      <c r="AG297" s="153"/>
      <c r="AH297" s="151"/>
      <c r="AI297" s="152"/>
      <c r="AJ297" s="152"/>
      <c r="AK297" s="178"/>
      <c r="AL297" s="239">
        <v>5</v>
      </c>
      <c r="AM297" s="239" t="s">
        <v>69</v>
      </c>
      <c r="AN297" s="239"/>
      <c r="AO297" s="239">
        <v>5</v>
      </c>
      <c r="AP297" s="239" t="s">
        <v>69</v>
      </c>
      <c r="AQ297" s="239"/>
      <c r="AR297" s="128">
        <f t="shared" si="80"/>
        <v>5</v>
      </c>
      <c r="AS297" s="90"/>
      <c r="AT297" s="90"/>
      <c r="AU297" s="90"/>
      <c r="AV297" s="90"/>
      <c r="AW297" s="90"/>
      <c r="AX297" s="90"/>
      <c r="AY297" s="136"/>
      <c r="AZ297" s="207"/>
      <c r="BA297" s="208"/>
      <c r="BB297" s="208"/>
      <c r="BC297" s="208"/>
      <c r="BD297" s="208"/>
      <c r="BE297" s="208"/>
      <c r="BF297" s="207"/>
      <c r="BG297" s="208"/>
      <c r="BH297" s="208"/>
      <c r="BI297" s="208"/>
      <c r="BJ297" s="208"/>
      <c r="BK297" s="208"/>
      <c r="BL297" s="218"/>
      <c r="BM297" s="242">
        <v>48</v>
      </c>
      <c r="BN297" s="242">
        <v>0</v>
      </c>
      <c r="BO297" s="242"/>
      <c r="BP297" s="242" t="s">
        <v>71</v>
      </c>
      <c r="BQ297" s="242">
        <v>80</v>
      </c>
      <c r="BR297" s="242">
        <v>62</v>
      </c>
      <c r="BS297" s="242"/>
      <c r="BT297" s="242" t="s">
        <v>945</v>
      </c>
      <c r="BU297" s="242">
        <v>20</v>
      </c>
      <c r="BV297" s="242" t="s">
        <v>68</v>
      </c>
      <c r="BW297" s="242" t="s">
        <v>71</v>
      </c>
      <c r="BX297" s="242">
        <v>89</v>
      </c>
      <c r="BY297" s="242">
        <v>73</v>
      </c>
      <c r="BZ297" s="242"/>
      <c r="CA297" s="295">
        <f t="shared" si="81"/>
        <v>10</v>
      </c>
      <c r="CB297" s="168"/>
      <c r="CC297" s="168"/>
      <c r="CD297" s="90"/>
      <c r="CE297" s="185"/>
      <c r="CF297" s="89"/>
      <c r="CG297" s="90"/>
      <c r="CH297" s="168"/>
      <c r="CI297" s="168"/>
      <c r="CJ297" s="168"/>
      <c r="CK297" s="168"/>
      <c r="CL297" s="89"/>
      <c r="CM297" s="179"/>
      <c r="CN297" s="177"/>
      <c r="CO297" s="177"/>
      <c r="CP297" s="177"/>
      <c r="CQ297" s="179"/>
      <c r="CR297" s="177"/>
      <c r="CS297" s="177"/>
      <c r="CT297" s="177"/>
      <c r="CU297" s="89"/>
      <c r="CV297" s="199"/>
      <c r="CW297" s="200"/>
      <c r="CX297" s="200"/>
      <c r="CY297" s="200"/>
      <c r="CZ297" s="199"/>
      <c r="DA297" s="201"/>
      <c r="DB297" s="199"/>
      <c r="DC297" s="200"/>
      <c r="DD297" s="200"/>
      <c r="DE297" s="200"/>
      <c r="DF297" s="199"/>
      <c r="DG297" s="203"/>
      <c r="DH297" s="89"/>
      <c r="DI297" s="241">
        <v>44398</v>
      </c>
      <c r="DJ297" s="242">
        <v>0</v>
      </c>
      <c r="DK297" s="242" t="s">
        <v>769</v>
      </c>
      <c r="DL297" s="242">
        <v>65</v>
      </c>
      <c r="DM297" s="243"/>
      <c r="DN297" s="241">
        <v>44398</v>
      </c>
      <c r="DO297" s="242">
        <v>5</v>
      </c>
      <c r="DP297" s="242" t="s">
        <v>769</v>
      </c>
      <c r="DQ297" s="242">
        <v>71</v>
      </c>
      <c r="DR297" s="128"/>
      <c r="DS297" s="89">
        <f t="shared" si="87"/>
        <v>2.5</v>
      </c>
      <c r="DT297" s="180">
        <f t="shared" si="82"/>
        <v>5.833333333333333</v>
      </c>
    </row>
    <row r="298" spans="2:124" ht="15.75" customHeight="1" x14ac:dyDescent="0.35">
      <c r="B298">
        <v>1203</v>
      </c>
      <c r="C298" s="253">
        <v>1203</v>
      </c>
      <c r="D298" s="145" t="s">
        <v>914</v>
      </c>
      <c r="E298" s="149" t="s">
        <v>895</v>
      </c>
      <c r="F298" s="131" t="s">
        <v>872</v>
      </c>
      <c r="G298" s="90"/>
      <c r="H298" s="90"/>
      <c r="I298" s="89"/>
      <c r="J298" s="90"/>
      <c r="K298" s="174"/>
      <c r="L298" s="169"/>
      <c r="M298" s="90"/>
      <c r="N298" s="174"/>
      <c r="O298" s="169"/>
      <c r="P298" s="136"/>
      <c r="Q298" s="183"/>
      <c r="R298" s="176"/>
      <c r="S298" s="177"/>
      <c r="T298" s="183"/>
      <c r="U298" s="176"/>
      <c r="V298" s="177"/>
      <c r="W298" s="136"/>
      <c r="X298" s="89"/>
      <c r="Y298" s="89"/>
      <c r="Z298" s="89"/>
      <c r="AA298" s="89"/>
      <c r="AB298" s="89"/>
      <c r="AC298" s="89"/>
      <c r="AD298" s="136"/>
      <c r="AE298" s="151"/>
      <c r="AF298" s="152"/>
      <c r="AG298" s="153"/>
      <c r="AH298" s="151"/>
      <c r="AI298" s="152"/>
      <c r="AJ298" s="152"/>
      <c r="AK298" s="178"/>
      <c r="AL298" s="239">
        <v>1</v>
      </c>
      <c r="AM298" s="239" t="s">
        <v>63</v>
      </c>
      <c r="AN298" s="239"/>
      <c r="AO298" s="239">
        <v>10</v>
      </c>
      <c r="AP298" s="239" t="s">
        <v>83</v>
      </c>
      <c r="AQ298" s="239" t="s">
        <v>66</v>
      </c>
      <c r="AR298" s="128">
        <f t="shared" si="80"/>
        <v>5.5</v>
      </c>
      <c r="AS298" s="90"/>
      <c r="AT298" s="90"/>
      <c r="AU298" s="90"/>
      <c r="AV298" s="90"/>
      <c r="AW298" s="90"/>
      <c r="AX298" s="90"/>
      <c r="AY298" s="136"/>
      <c r="AZ298" s="207"/>
      <c r="BA298" s="208"/>
      <c r="BB298" s="208"/>
      <c r="BC298" s="208"/>
      <c r="BD298" s="208"/>
      <c r="BE298" s="208"/>
      <c r="BF298" s="207"/>
      <c r="BG298" s="208"/>
      <c r="BH298" s="208"/>
      <c r="BI298" s="208"/>
      <c r="BJ298" s="208"/>
      <c r="BK298" s="208"/>
      <c r="BL298" s="218"/>
      <c r="BM298" s="242" t="s">
        <v>945</v>
      </c>
      <c r="BN298" s="242">
        <v>0</v>
      </c>
      <c r="BO298" s="242"/>
      <c r="BP298" s="242" t="s">
        <v>71</v>
      </c>
      <c r="BQ298" s="242" t="s">
        <v>458</v>
      </c>
      <c r="BR298" s="242">
        <v>68</v>
      </c>
      <c r="BS298" s="242"/>
      <c r="BT298" s="242">
        <v>48</v>
      </c>
      <c r="BU298" s="242">
        <v>0</v>
      </c>
      <c r="BV298" s="242"/>
      <c r="BW298" s="242" t="s">
        <v>71</v>
      </c>
      <c r="BX298" s="242">
        <v>79</v>
      </c>
      <c r="BY298" s="242">
        <v>55</v>
      </c>
      <c r="BZ298" s="242"/>
      <c r="CA298" s="295">
        <f t="shared" si="81"/>
        <v>0</v>
      </c>
      <c r="CB298" s="168"/>
      <c r="CC298" s="168"/>
      <c r="CD298" s="90"/>
      <c r="CE298" s="185"/>
      <c r="CF298" s="89"/>
      <c r="CG298" s="90"/>
      <c r="CH298" s="168"/>
      <c r="CI298" s="168"/>
      <c r="CJ298" s="168"/>
      <c r="CK298" s="168"/>
      <c r="CL298" s="89"/>
      <c r="CM298" s="179"/>
      <c r="CN298" s="177"/>
      <c r="CO298" s="177"/>
      <c r="CP298" s="177"/>
      <c r="CQ298" s="179"/>
      <c r="CR298" s="177"/>
      <c r="CS298" s="177"/>
      <c r="CT298" s="177"/>
      <c r="CU298" s="89"/>
      <c r="CV298" s="199"/>
      <c r="CW298" s="200"/>
      <c r="CX298" s="200"/>
      <c r="CY298" s="200"/>
      <c r="CZ298" s="199"/>
      <c r="DA298" s="201"/>
      <c r="DB298" s="199"/>
      <c r="DC298" s="200"/>
      <c r="DD298" s="200"/>
      <c r="DE298" s="200"/>
      <c r="DF298" s="199"/>
      <c r="DG298" s="203"/>
      <c r="DH298" s="89"/>
      <c r="DI298" s="241">
        <v>44426</v>
      </c>
      <c r="DJ298" s="242">
        <v>0</v>
      </c>
      <c r="DK298" s="242" t="s">
        <v>769</v>
      </c>
      <c r="DL298" s="242">
        <v>78</v>
      </c>
      <c r="DM298" s="243"/>
      <c r="DN298" s="241">
        <v>44419</v>
      </c>
      <c r="DO298" s="242">
        <v>5</v>
      </c>
      <c r="DP298" s="242" t="s">
        <v>769</v>
      </c>
      <c r="DQ298" s="242">
        <v>84</v>
      </c>
      <c r="DR298" s="128"/>
      <c r="DS298" s="89">
        <f t="shared" si="87"/>
        <v>2.5</v>
      </c>
      <c r="DT298" s="180">
        <f t="shared" si="82"/>
        <v>2.6666666666666665</v>
      </c>
    </row>
    <row r="299" spans="2:124" ht="15.75" customHeight="1" x14ac:dyDescent="0.35">
      <c r="B299">
        <v>1204</v>
      </c>
      <c r="C299" s="253">
        <v>1204</v>
      </c>
      <c r="D299" s="145" t="s">
        <v>915</v>
      </c>
      <c r="E299" s="149" t="s">
        <v>895</v>
      </c>
      <c r="F299" s="131" t="s">
        <v>872</v>
      </c>
      <c r="G299" s="90"/>
      <c r="H299" s="90"/>
      <c r="I299" s="89"/>
      <c r="J299" s="90"/>
      <c r="K299" s="174"/>
      <c r="L299" s="169"/>
      <c r="M299" s="90"/>
      <c r="N299" s="174"/>
      <c r="O299" s="169"/>
      <c r="P299" s="136"/>
      <c r="Q299" s="183"/>
      <c r="R299" s="176"/>
      <c r="S299" s="177"/>
      <c r="T299" s="183"/>
      <c r="U299" s="176"/>
      <c r="V299" s="177"/>
      <c r="W299" s="136"/>
      <c r="X299" s="89"/>
      <c r="Y299" s="89"/>
      <c r="Z299" s="89"/>
      <c r="AA299" s="89"/>
      <c r="AB299" s="89"/>
      <c r="AC299" s="89"/>
      <c r="AD299" s="136"/>
      <c r="AE299" s="151"/>
      <c r="AF299" s="152"/>
      <c r="AG299" s="153"/>
      <c r="AH299" s="151"/>
      <c r="AI299" s="152"/>
      <c r="AJ299" s="152"/>
      <c r="AK299" s="178"/>
      <c r="AL299" s="239">
        <v>25</v>
      </c>
      <c r="AM299" s="239" t="s">
        <v>83</v>
      </c>
      <c r="AN299" s="239"/>
      <c r="AO299" s="239">
        <v>30</v>
      </c>
      <c r="AP299" s="239" t="s">
        <v>83</v>
      </c>
      <c r="AQ299" s="239"/>
      <c r="AR299" s="128">
        <f t="shared" si="80"/>
        <v>27.5</v>
      </c>
      <c r="AS299" s="90"/>
      <c r="AT299" s="90"/>
      <c r="AU299" s="90"/>
      <c r="AV299" s="90"/>
      <c r="AW299" s="90"/>
      <c r="AX299" s="90"/>
      <c r="AY299" s="136"/>
      <c r="AZ299" s="207"/>
      <c r="BA299" s="208"/>
      <c r="BB299" s="208"/>
      <c r="BC299" s="208"/>
      <c r="BD299" s="208"/>
      <c r="BE299" s="208"/>
      <c r="BF299" s="207"/>
      <c r="BG299" s="208"/>
      <c r="BH299" s="208"/>
      <c r="BI299" s="208"/>
      <c r="BJ299" s="208"/>
      <c r="BK299" s="208"/>
      <c r="BL299" s="218"/>
      <c r="BM299" s="242">
        <v>52</v>
      </c>
      <c r="BN299" s="242">
        <v>15</v>
      </c>
      <c r="BO299" s="242" t="s">
        <v>68</v>
      </c>
      <c r="BP299" s="242" t="s">
        <v>948</v>
      </c>
      <c r="BQ299" s="242" t="s">
        <v>458</v>
      </c>
      <c r="BR299" s="242">
        <v>52</v>
      </c>
      <c r="BS299" s="242"/>
      <c r="BT299" s="242">
        <v>52</v>
      </c>
      <c r="BU299" s="242">
        <v>15</v>
      </c>
      <c r="BV299" s="242" t="s">
        <v>68</v>
      </c>
      <c r="BW299" s="242" t="s">
        <v>71</v>
      </c>
      <c r="BX299" s="242">
        <v>77</v>
      </c>
      <c r="BY299" s="242">
        <v>66</v>
      </c>
      <c r="BZ299" s="242"/>
      <c r="CA299" s="295">
        <f t="shared" si="81"/>
        <v>15</v>
      </c>
      <c r="CB299" s="168"/>
      <c r="CC299" s="168"/>
      <c r="CD299" s="90"/>
      <c r="CE299" s="185"/>
      <c r="CF299" s="89"/>
      <c r="CG299" s="90"/>
      <c r="CH299" s="168"/>
      <c r="CI299" s="168"/>
      <c r="CJ299" s="168"/>
      <c r="CK299" s="168"/>
      <c r="CL299" s="89"/>
      <c r="CM299" s="179"/>
      <c r="CN299" s="177"/>
      <c r="CO299" s="177"/>
      <c r="CP299" s="177"/>
      <c r="CQ299" s="179"/>
      <c r="CR299" s="177"/>
      <c r="CS299" s="177"/>
      <c r="CT299" s="177"/>
      <c r="CU299" s="89"/>
      <c r="CV299" s="199"/>
      <c r="CW299" s="200"/>
      <c r="CX299" s="200"/>
      <c r="CY299" s="200"/>
      <c r="CZ299" s="199"/>
      <c r="DA299" s="201"/>
      <c r="DB299" s="199"/>
      <c r="DC299" s="200"/>
      <c r="DD299" s="200"/>
      <c r="DE299" s="200"/>
      <c r="DF299" s="199"/>
      <c r="DG299" s="203"/>
      <c r="DH299" s="89"/>
      <c r="DI299" s="241">
        <v>44411</v>
      </c>
      <c r="DJ299" s="242">
        <v>5</v>
      </c>
      <c r="DK299" s="242" t="s">
        <v>769</v>
      </c>
      <c r="DL299" s="242">
        <v>40</v>
      </c>
      <c r="DM299" s="243" t="s">
        <v>841</v>
      </c>
      <c r="DN299" s="241">
        <v>44411</v>
      </c>
      <c r="DO299" s="242">
        <v>5</v>
      </c>
      <c r="DP299" s="242" t="s">
        <v>769</v>
      </c>
      <c r="DQ299" s="242">
        <v>60</v>
      </c>
      <c r="DR299" s="128" t="s">
        <v>841</v>
      </c>
      <c r="DS299" s="89">
        <f t="shared" si="87"/>
        <v>5</v>
      </c>
      <c r="DT299" s="180">
        <f t="shared" si="82"/>
        <v>15.833333333333334</v>
      </c>
    </row>
    <row r="300" spans="2:124" ht="15.75" customHeight="1" x14ac:dyDescent="0.35">
      <c r="B300">
        <v>1205</v>
      </c>
      <c r="C300" s="253">
        <v>1205</v>
      </c>
      <c r="D300" s="145" t="s">
        <v>916</v>
      </c>
      <c r="E300" s="149" t="s">
        <v>895</v>
      </c>
      <c r="F300" s="131" t="s">
        <v>872</v>
      </c>
      <c r="G300" s="90"/>
      <c r="H300" s="90"/>
      <c r="I300" s="89"/>
      <c r="J300" s="90"/>
      <c r="K300" s="174"/>
      <c r="L300" s="169"/>
      <c r="M300" s="90"/>
      <c r="N300" s="174"/>
      <c r="O300" s="169"/>
      <c r="P300" s="136"/>
      <c r="Q300" s="183"/>
      <c r="R300" s="176"/>
      <c r="S300" s="177"/>
      <c r="T300" s="183"/>
      <c r="U300" s="176"/>
      <c r="V300" s="177"/>
      <c r="W300" s="136"/>
      <c r="X300" s="89"/>
      <c r="Y300" s="89"/>
      <c r="Z300" s="89"/>
      <c r="AA300" s="89"/>
      <c r="AB300" s="89"/>
      <c r="AC300" s="89"/>
      <c r="AD300" s="136"/>
      <c r="AE300" s="151"/>
      <c r="AF300" s="152"/>
      <c r="AG300" s="153"/>
      <c r="AH300" s="151"/>
      <c r="AI300" s="152"/>
      <c r="AJ300" s="152"/>
      <c r="AK300" s="178"/>
      <c r="AL300" s="239">
        <v>70</v>
      </c>
      <c r="AM300" s="239" t="s">
        <v>95</v>
      </c>
      <c r="AN300" s="239"/>
      <c r="AO300" s="239">
        <v>80</v>
      </c>
      <c r="AP300" s="239" t="s">
        <v>95</v>
      </c>
      <c r="AQ300" s="239"/>
      <c r="AR300" s="128">
        <f t="shared" si="80"/>
        <v>75</v>
      </c>
      <c r="AS300" s="90"/>
      <c r="AT300" s="90"/>
      <c r="AU300" s="90"/>
      <c r="AV300" s="90"/>
      <c r="AW300" s="90"/>
      <c r="AX300" s="90"/>
      <c r="AY300" s="136"/>
      <c r="AZ300" s="207"/>
      <c r="BA300" s="208"/>
      <c r="BB300" s="208"/>
      <c r="BC300" s="208"/>
      <c r="BD300" s="208"/>
      <c r="BE300" s="208"/>
      <c r="BF300" s="207"/>
      <c r="BG300" s="208"/>
      <c r="BH300" s="208"/>
      <c r="BI300" s="208"/>
      <c r="BJ300" s="208"/>
      <c r="BK300" s="208"/>
      <c r="BL300" s="218"/>
      <c r="BM300" s="242">
        <v>51</v>
      </c>
      <c r="BN300" s="242">
        <v>80</v>
      </c>
      <c r="BO300" s="242" t="s">
        <v>95</v>
      </c>
      <c r="BP300" s="242" t="s">
        <v>71</v>
      </c>
      <c r="BQ300" s="242">
        <v>89</v>
      </c>
      <c r="BR300" s="242">
        <v>80</v>
      </c>
      <c r="BS300" s="242"/>
      <c r="BT300" s="242">
        <v>49</v>
      </c>
      <c r="BU300" s="242">
        <v>0</v>
      </c>
      <c r="BV300" s="242"/>
      <c r="BW300" s="242" t="s">
        <v>71</v>
      </c>
      <c r="BX300" s="242">
        <v>2</v>
      </c>
      <c r="BY300" s="242">
        <v>59</v>
      </c>
      <c r="BZ300" s="242"/>
      <c r="CA300" s="295">
        <f t="shared" si="81"/>
        <v>40</v>
      </c>
      <c r="CB300" s="168"/>
      <c r="CC300" s="168"/>
      <c r="CD300" s="90"/>
      <c r="CE300" s="185"/>
      <c r="CF300" s="89"/>
      <c r="CG300" s="90"/>
      <c r="CH300" s="168"/>
      <c r="CI300" s="168"/>
      <c r="CJ300" s="168"/>
      <c r="CK300" s="168"/>
      <c r="CL300" s="89"/>
      <c r="CM300" s="179"/>
      <c r="CN300" s="177"/>
      <c r="CO300" s="177"/>
      <c r="CP300" s="177"/>
      <c r="CQ300" s="179"/>
      <c r="CR300" s="177"/>
      <c r="CS300" s="177"/>
      <c r="CT300" s="177"/>
      <c r="CU300" s="89"/>
      <c r="CV300" s="199"/>
      <c r="CW300" s="200"/>
      <c r="CX300" s="200"/>
      <c r="CY300" s="200"/>
      <c r="CZ300" s="199"/>
      <c r="DA300" s="201"/>
      <c r="DB300" s="199"/>
      <c r="DC300" s="200"/>
      <c r="DD300" s="200"/>
      <c r="DE300" s="200"/>
      <c r="DF300" s="199"/>
      <c r="DG300" s="203"/>
      <c r="DH300" s="89"/>
      <c r="DI300" s="241">
        <v>44417</v>
      </c>
      <c r="DJ300" s="242">
        <v>50</v>
      </c>
      <c r="DK300" s="242" t="s">
        <v>769</v>
      </c>
      <c r="DL300" s="242">
        <v>96</v>
      </c>
      <c r="DM300" s="243" t="s">
        <v>841</v>
      </c>
      <c r="DN300" s="241">
        <v>44411</v>
      </c>
      <c r="DO300" s="242">
        <v>80</v>
      </c>
      <c r="DP300" s="242" t="s">
        <v>769</v>
      </c>
      <c r="DQ300" s="242">
        <v>96</v>
      </c>
      <c r="DR300" s="128"/>
      <c r="DS300" s="89">
        <f t="shared" si="87"/>
        <v>65</v>
      </c>
      <c r="DT300" s="180">
        <f t="shared" si="82"/>
        <v>60</v>
      </c>
    </row>
    <row r="301" spans="2:124" ht="15.75" customHeight="1" x14ac:dyDescent="0.35">
      <c r="B301">
        <v>1206</v>
      </c>
      <c r="C301" s="253">
        <v>1206</v>
      </c>
      <c r="D301" s="145" t="s">
        <v>917</v>
      </c>
      <c r="E301" s="149" t="s">
        <v>895</v>
      </c>
      <c r="F301" s="131" t="s">
        <v>872</v>
      </c>
      <c r="G301" s="90"/>
      <c r="H301" s="90"/>
      <c r="I301" s="89"/>
      <c r="J301" s="90"/>
      <c r="K301" s="174"/>
      <c r="L301" s="169"/>
      <c r="M301" s="90"/>
      <c r="N301" s="174"/>
      <c r="O301" s="169"/>
      <c r="P301" s="136"/>
      <c r="Q301" s="183"/>
      <c r="R301" s="176"/>
      <c r="S301" s="177"/>
      <c r="T301" s="183"/>
      <c r="U301" s="176"/>
      <c r="V301" s="177"/>
      <c r="W301" s="136"/>
      <c r="X301" s="89"/>
      <c r="Y301" s="89"/>
      <c r="Z301" s="89"/>
      <c r="AA301" s="89"/>
      <c r="AB301" s="89"/>
      <c r="AC301" s="89"/>
      <c r="AD301" s="136"/>
      <c r="AE301" s="151"/>
      <c r="AF301" s="152"/>
      <c r="AG301" s="153"/>
      <c r="AH301" s="151"/>
      <c r="AI301" s="152"/>
      <c r="AJ301" s="152"/>
      <c r="AK301" s="178"/>
      <c r="AL301" s="239">
        <v>20</v>
      </c>
      <c r="AM301" s="239" t="s">
        <v>83</v>
      </c>
      <c r="AN301" s="239"/>
      <c r="AO301" s="239">
        <v>20</v>
      </c>
      <c r="AP301" s="239" t="s">
        <v>83</v>
      </c>
      <c r="AQ301" s="239"/>
      <c r="AR301" s="128">
        <f t="shared" si="80"/>
        <v>20</v>
      </c>
      <c r="AS301" s="90"/>
      <c r="AT301" s="90"/>
      <c r="AU301" s="90"/>
      <c r="AV301" s="90"/>
      <c r="AW301" s="90"/>
      <c r="AX301" s="90"/>
      <c r="AY301" s="136"/>
      <c r="AZ301" s="207"/>
      <c r="BA301" s="208"/>
      <c r="BB301" s="208"/>
      <c r="BC301" s="208"/>
      <c r="BD301" s="208"/>
      <c r="BE301" s="208"/>
      <c r="BF301" s="207"/>
      <c r="BG301" s="208"/>
      <c r="BH301" s="208"/>
      <c r="BI301" s="208"/>
      <c r="BJ301" s="208"/>
      <c r="BK301" s="208"/>
      <c r="BL301" s="218"/>
      <c r="BM301" s="242">
        <v>56</v>
      </c>
      <c r="BN301" s="242">
        <v>0</v>
      </c>
      <c r="BO301" s="242"/>
      <c r="BP301" s="242" t="s">
        <v>948</v>
      </c>
      <c r="BQ301" s="242" t="s">
        <v>66</v>
      </c>
      <c r="BR301" s="242">
        <v>64</v>
      </c>
      <c r="BS301" s="242"/>
      <c r="BT301" s="242">
        <v>54</v>
      </c>
      <c r="BU301" s="242">
        <v>20</v>
      </c>
      <c r="BV301" s="242" t="s">
        <v>68</v>
      </c>
      <c r="BW301" s="242" t="s">
        <v>106</v>
      </c>
      <c r="BX301" s="242">
        <v>88</v>
      </c>
      <c r="BY301" s="242">
        <v>55</v>
      </c>
      <c r="BZ301" s="242"/>
      <c r="CA301" s="295">
        <f t="shared" si="81"/>
        <v>10</v>
      </c>
      <c r="CB301" s="168"/>
      <c r="CC301" s="168"/>
      <c r="CD301" s="90"/>
      <c r="CE301" s="185"/>
      <c r="CF301" s="89"/>
      <c r="CG301" s="90"/>
      <c r="CH301" s="168"/>
      <c r="CI301" s="168"/>
      <c r="CJ301" s="168"/>
      <c r="CK301" s="168"/>
      <c r="CL301" s="89"/>
      <c r="CM301" s="179"/>
      <c r="CN301" s="177"/>
      <c r="CO301" s="177"/>
      <c r="CP301" s="177"/>
      <c r="CQ301" s="179"/>
      <c r="CR301" s="177"/>
      <c r="CS301" s="177"/>
      <c r="CT301" s="177"/>
      <c r="CU301" s="89"/>
      <c r="CV301" s="199"/>
      <c r="CW301" s="200"/>
      <c r="CX301" s="200"/>
      <c r="CY301" s="200"/>
      <c r="CZ301" s="199"/>
      <c r="DA301" s="201"/>
      <c r="DB301" s="199"/>
      <c r="DC301" s="200"/>
      <c r="DD301" s="200"/>
      <c r="DE301" s="200"/>
      <c r="DF301" s="199"/>
      <c r="DG301" s="203"/>
      <c r="DH301" s="89"/>
      <c r="DI301" s="241">
        <v>44422</v>
      </c>
      <c r="DJ301" s="242">
        <v>0</v>
      </c>
      <c r="DK301" s="242" t="s">
        <v>769</v>
      </c>
      <c r="DL301" s="242">
        <v>63</v>
      </c>
      <c r="DM301" s="243" t="s">
        <v>160</v>
      </c>
      <c r="DN301" s="241">
        <v>44417</v>
      </c>
      <c r="DO301" s="242">
        <v>0</v>
      </c>
      <c r="DP301" s="242" t="s">
        <v>769</v>
      </c>
      <c r="DQ301" s="242">
        <v>70</v>
      </c>
      <c r="DR301" s="128"/>
      <c r="DS301" s="89">
        <f t="shared" si="87"/>
        <v>0</v>
      </c>
      <c r="DT301" s="180">
        <f t="shared" si="82"/>
        <v>10</v>
      </c>
    </row>
    <row r="302" spans="2:124" ht="15.75" customHeight="1" x14ac:dyDescent="0.35">
      <c r="B302">
        <v>1207</v>
      </c>
      <c r="C302" s="253">
        <v>1207</v>
      </c>
      <c r="D302" s="145" t="s">
        <v>918</v>
      </c>
      <c r="E302" s="149" t="s">
        <v>895</v>
      </c>
      <c r="F302" s="131" t="s">
        <v>872</v>
      </c>
      <c r="G302" s="90"/>
      <c r="H302" s="90"/>
      <c r="I302" s="89"/>
      <c r="J302" s="90"/>
      <c r="K302" s="174"/>
      <c r="L302" s="169"/>
      <c r="M302" s="90"/>
      <c r="N302" s="174"/>
      <c r="O302" s="169"/>
      <c r="P302" s="136"/>
      <c r="Q302" s="183"/>
      <c r="R302" s="176"/>
      <c r="S302" s="177"/>
      <c r="T302" s="183"/>
      <c r="U302" s="176"/>
      <c r="V302" s="177"/>
      <c r="W302" s="136"/>
      <c r="X302" s="89"/>
      <c r="Y302" s="89"/>
      <c r="Z302" s="89"/>
      <c r="AA302" s="89"/>
      <c r="AB302" s="89"/>
      <c r="AC302" s="89"/>
      <c r="AD302" s="136"/>
      <c r="AE302" s="151"/>
      <c r="AF302" s="152"/>
      <c r="AG302" s="153"/>
      <c r="AH302" s="151"/>
      <c r="AI302" s="152"/>
      <c r="AJ302" s="152"/>
      <c r="AK302" s="178"/>
      <c r="AL302" s="239">
        <v>50</v>
      </c>
      <c r="AM302" s="239" t="s">
        <v>68</v>
      </c>
      <c r="AN302" s="239"/>
      <c r="AO302" s="239">
        <v>65</v>
      </c>
      <c r="AP302" s="239" t="s">
        <v>65</v>
      </c>
      <c r="AQ302" s="239" t="s">
        <v>835</v>
      </c>
      <c r="AR302" s="128">
        <f t="shared" si="80"/>
        <v>57.5</v>
      </c>
      <c r="AS302" s="90"/>
      <c r="AT302" s="90"/>
      <c r="AU302" s="90"/>
      <c r="AV302" s="90"/>
      <c r="AW302" s="90"/>
      <c r="AX302" s="90"/>
      <c r="AY302" s="136"/>
      <c r="AZ302" s="207"/>
      <c r="BA302" s="208"/>
      <c r="BB302" s="208"/>
      <c r="BC302" s="208"/>
      <c r="BD302" s="208"/>
      <c r="BE302" s="208"/>
      <c r="BF302" s="207"/>
      <c r="BG302" s="208"/>
      <c r="BH302" s="208"/>
      <c r="BI302" s="208"/>
      <c r="BJ302" s="208"/>
      <c r="BK302" s="208"/>
      <c r="BL302" s="218"/>
      <c r="BM302" s="242">
        <v>48</v>
      </c>
      <c r="BN302" s="242">
        <v>50</v>
      </c>
      <c r="BO302" s="242" t="s">
        <v>95</v>
      </c>
      <c r="BP302" s="242" t="s">
        <v>948</v>
      </c>
      <c r="BQ302" s="242">
        <v>82</v>
      </c>
      <c r="BR302" s="242">
        <v>54</v>
      </c>
      <c r="BS302" s="242"/>
      <c r="BT302" s="242">
        <v>52</v>
      </c>
      <c r="BU302" s="242">
        <v>20</v>
      </c>
      <c r="BV302" s="242" t="s">
        <v>68</v>
      </c>
      <c r="BW302" s="242" t="s">
        <v>71</v>
      </c>
      <c r="BX302" s="242">
        <v>84</v>
      </c>
      <c r="BY302" s="242">
        <v>45</v>
      </c>
      <c r="BZ302" s="242"/>
      <c r="CA302" s="295">
        <f t="shared" si="81"/>
        <v>35</v>
      </c>
      <c r="CB302" s="168"/>
      <c r="CC302" s="168"/>
      <c r="CD302" s="90"/>
      <c r="CE302" s="185"/>
      <c r="CF302" s="89"/>
      <c r="CG302" s="90"/>
      <c r="CH302" s="168"/>
      <c r="CI302" s="168"/>
      <c r="CJ302" s="168"/>
      <c r="CK302" s="168"/>
      <c r="CL302" s="89"/>
      <c r="CM302" s="179"/>
      <c r="CN302" s="177"/>
      <c r="CO302" s="177"/>
      <c r="CP302" s="177"/>
      <c r="CQ302" s="179"/>
      <c r="CR302" s="177"/>
      <c r="CS302" s="177"/>
      <c r="CT302" s="177"/>
      <c r="CU302" s="89"/>
      <c r="CV302" s="199"/>
      <c r="CW302" s="200"/>
      <c r="CX302" s="200"/>
      <c r="CY302" s="200"/>
      <c r="CZ302" s="199"/>
      <c r="DA302" s="201"/>
      <c r="DB302" s="199"/>
      <c r="DC302" s="200"/>
      <c r="DD302" s="200"/>
      <c r="DE302" s="200"/>
      <c r="DF302" s="199"/>
      <c r="DG302" s="203"/>
      <c r="DH302" s="89"/>
      <c r="DI302" s="241">
        <v>44398</v>
      </c>
      <c r="DJ302" s="242">
        <v>10</v>
      </c>
      <c r="DK302" s="242" t="s">
        <v>769</v>
      </c>
      <c r="DL302" s="242">
        <v>56</v>
      </c>
      <c r="DM302" s="243" t="s">
        <v>841</v>
      </c>
      <c r="DN302" s="241">
        <v>44403</v>
      </c>
      <c r="DO302" s="242">
        <v>20</v>
      </c>
      <c r="DP302" s="242" t="s">
        <v>769</v>
      </c>
      <c r="DQ302" s="242">
        <v>50</v>
      </c>
      <c r="DR302" s="128" t="s">
        <v>841</v>
      </c>
      <c r="DS302" s="89">
        <f t="shared" si="87"/>
        <v>15</v>
      </c>
      <c r="DT302" s="180">
        <f t="shared" si="82"/>
        <v>35.833333333333336</v>
      </c>
    </row>
    <row r="303" spans="2:124" ht="15.75" customHeight="1" x14ac:dyDescent="0.35">
      <c r="B303">
        <v>1208</v>
      </c>
      <c r="C303" s="253">
        <v>1208</v>
      </c>
      <c r="D303" s="145" t="s">
        <v>919</v>
      </c>
      <c r="E303" s="149" t="s">
        <v>895</v>
      </c>
      <c r="F303" s="131" t="s">
        <v>872</v>
      </c>
      <c r="G303" s="90"/>
      <c r="H303" s="90"/>
      <c r="I303" s="89"/>
      <c r="J303" s="90"/>
      <c r="K303" s="174"/>
      <c r="L303" s="169"/>
      <c r="M303" s="90"/>
      <c r="N303" s="174"/>
      <c r="O303" s="169"/>
      <c r="P303" s="136"/>
      <c r="Q303" s="183"/>
      <c r="R303" s="176"/>
      <c r="S303" s="177"/>
      <c r="T303" s="183"/>
      <c r="U303" s="176"/>
      <c r="V303" s="177"/>
      <c r="W303" s="136"/>
      <c r="X303" s="89"/>
      <c r="Y303" s="89"/>
      <c r="Z303" s="89"/>
      <c r="AA303" s="89"/>
      <c r="AB303" s="89"/>
      <c r="AC303" s="89"/>
      <c r="AD303" s="136"/>
      <c r="AE303" s="151"/>
      <c r="AF303" s="152"/>
      <c r="AG303" s="153"/>
      <c r="AH303" s="151"/>
      <c r="AI303" s="152"/>
      <c r="AJ303" s="152"/>
      <c r="AK303" s="178"/>
      <c r="AL303" s="239">
        <v>30</v>
      </c>
      <c r="AM303" s="239" t="s">
        <v>83</v>
      </c>
      <c r="AN303" s="239"/>
      <c r="AO303" s="239">
        <v>20</v>
      </c>
      <c r="AP303" s="239" t="s">
        <v>83</v>
      </c>
      <c r="AQ303" s="239"/>
      <c r="AR303" s="128">
        <f t="shared" si="80"/>
        <v>25</v>
      </c>
      <c r="AS303" s="90"/>
      <c r="AT303" s="90"/>
      <c r="AU303" s="90"/>
      <c r="AV303" s="90"/>
      <c r="AW303" s="90"/>
      <c r="AX303" s="90"/>
      <c r="AY303" s="136"/>
      <c r="AZ303" s="207"/>
      <c r="BA303" s="208"/>
      <c r="BB303" s="208"/>
      <c r="BC303" s="208"/>
      <c r="BD303" s="208"/>
      <c r="BE303" s="208"/>
      <c r="BF303" s="207"/>
      <c r="BG303" s="208"/>
      <c r="BH303" s="208"/>
      <c r="BI303" s="208"/>
      <c r="BJ303" s="208"/>
      <c r="BK303" s="208"/>
      <c r="BL303" s="218"/>
      <c r="BM303" s="242">
        <v>48</v>
      </c>
      <c r="BN303" s="242">
        <v>0</v>
      </c>
      <c r="BO303" s="242"/>
      <c r="BP303" s="242" t="s">
        <v>71</v>
      </c>
      <c r="BQ303" s="242">
        <v>80</v>
      </c>
      <c r="BR303" s="242">
        <v>56</v>
      </c>
      <c r="BS303" s="242"/>
      <c r="BT303" s="242">
        <v>48</v>
      </c>
      <c r="BU303" s="242">
        <v>15</v>
      </c>
      <c r="BV303" s="242" t="s">
        <v>68</v>
      </c>
      <c r="BW303" s="242" t="s">
        <v>71</v>
      </c>
      <c r="BX303" s="242">
        <v>82</v>
      </c>
      <c r="BY303" s="242">
        <v>41</v>
      </c>
      <c r="BZ303" s="242"/>
      <c r="CA303" s="295">
        <f t="shared" si="81"/>
        <v>7.5</v>
      </c>
      <c r="CB303" s="168"/>
      <c r="CC303" s="168"/>
      <c r="CD303" s="90"/>
      <c r="CE303" s="185"/>
      <c r="CF303" s="89"/>
      <c r="CG303" s="90"/>
      <c r="CH303" s="168"/>
      <c r="CI303" s="168"/>
      <c r="CJ303" s="168"/>
      <c r="CK303" s="168"/>
      <c r="CL303" s="89"/>
      <c r="CM303" s="179"/>
      <c r="CN303" s="177"/>
      <c r="CO303" s="177"/>
      <c r="CP303" s="177"/>
      <c r="CQ303" s="179"/>
      <c r="CR303" s="177"/>
      <c r="CS303" s="177"/>
      <c r="CT303" s="177"/>
      <c r="CU303" s="89"/>
      <c r="CV303" s="199"/>
      <c r="CW303" s="200"/>
      <c r="CX303" s="200"/>
      <c r="CY303" s="200"/>
      <c r="CZ303" s="199"/>
      <c r="DA303" s="201"/>
      <c r="DB303" s="199"/>
      <c r="DC303" s="200"/>
      <c r="DD303" s="200"/>
      <c r="DE303" s="200"/>
      <c r="DF303" s="199"/>
      <c r="DG303" s="203"/>
      <c r="DH303" s="89"/>
      <c r="DI303" s="241">
        <v>44398</v>
      </c>
      <c r="DJ303" s="242">
        <v>30</v>
      </c>
      <c r="DK303" s="242" t="s">
        <v>769</v>
      </c>
      <c r="DL303" s="242">
        <v>63</v>
      </c>
      <c r="DM303" s="243"/>
      <c r="DN303" s="241">
        <v>44396</v>
      </c>
      <c r="DO303" s="242">
        <v>30</v>
      </c>
      <c r="DP303" s="242" t="s">
        <v>769</v>
      </c>
      <c r="DQ303" s="242">
        <v>61</v>
      </c>
      <c r="DR303" s="128" t="s">
        <v>841</v>
      </c>
      <c r="DS303" s="89">
        <f t="shared" si="87"/>
        <v>30</v>
      </c>
      <c r="DT303" s="180">
        <f t="shared" si="82"/>
        <v>20.833333333333332</v>
      </c>
    </row>
    <row r="304" spans="2:124" ht="15.75" customHeight="1" x14ac:dyDescent="0.35">
      <c r="B304">
        <v>1209</v>
      </c>
      <c r="C304" s="253">
        <v>1209</v>
      </c>
      <c r="D304" s="145" t="s">
        <v>920</v>
      </c>
      <c r="E304" s="149" t="s">
        <v>895</v>
      </c>
      <c r="F304" s="131" t="s">
        <v>872</v>
      </c>
      <c r="G304" s="90"/>
      <c r="H304" s="90"/>
      <c r="I304" s="89"/>
      <c r="J304" s="90"/>
      <c r="K304" s="174"/>
      <c r="L304" s="169"/>
      <c r="M304" s="90"/>
      <c r="N304" s="174"/>
      <c r="O304" s="169"/>
      <c r="P304" s="136"/>
      <c r="Q304" s="183"/>
      <c r="R304" s="176"/>
      <c r="S304" s="177"/>
      <c r="T304" s="183"/>
      <c r="U304" s="176"/>
      <c r="V304" s="177"/>
      <c r="W304" s="136"/>
      <c r="X304" s="89"/>
      <c r="Y304" s="89"/>
      <c r="Z304" s="89"/>
      <c r="AA304" s="89"/>
      <c r="AB304" s="89"/>
      <c r="AC304" s="89"/>
      <c r="AD304" s="136"/>
      <c r="AE304" s="151"/>
      <c r="AF304" s="152"/>
      <c r="AG304" s="153"/>
      <c r="AH304" s="151"/>
      <c r="AI304" s="152"/>
      <c r="AJ304" s="152"/>
      <c r="AK304" s="178"/>
      <c r="AL304" s="239">
        <v>20</v>
      </c>
      <c r="AM304" s="239" t="s">
        <v>83</v>
      </c>
      <c r="AN304" s="239"/>
      <c r="AO304" s="239" t="s">
        <v>839</v>
      </c>
      <c r="AP304" s="239" t="s">
        <v>68</v>
      </c>
      <c r="AQ304" s="239" t="s">
        <v>837</v>
      </c>
      <c r="AR304" s="128">
        <f t="shared" si="80"/>
        <v>20</v>
      </c>
      <c r="AS304" s="90"/>
      <c r="AT304" s="90"/>
      <c r="AU304" s="90"/>
      <c r="AV304" s="90"/>
      <c r="AW304" s="90"/>
      <c r="AX304" s="90"/>
      <c r="AY304" s="136"/>
      <c r="AZ304" s="207"/>
      <c r="BA304" s="208"/>
      <c r="BB304" s="208"/>
      <c r="BC304" s="208"/>
      <c r="BD304" s="208"/>
      <c r="BE304" s="208"/>
      <c r="BF304" s="207"/>
      <c r="BG304" s="208"/>
      <c r="BH304" s="208"/>
      <c r="BI304" s="208"/>
      <c r="BJ304" s="208"/>
      <c r="BK304" s="208"/>
      <c r="BL304" s="218"/>
      <c r="BM304" s="242">
        <v>56</v>
      </c>
      <c r="BN304" s="242">
        <v>0</v>
      </c>
      <c r="BO304" s="242"/>
      <c r="BP304" s="242" t="s">
        <v>71</v>
      </c>
      <c r="BQ304" s="242" t="s">
        <v>66</v>
      </c>
      <c r="BR304" s="242">
        <v>62</v>
      </c>
      <c r="BS304" s="242"/>
      <c r="BT304" s="242">
        <v>46</v>
      </c>
      <c r="BU304" s="242">
        <v>0</v>
      </c>
      <c r="BV304" s="242"/>
      <c r="BW304" s="242" t="s">
        <v>71</v>
      </c>
      <c r="BX304" s="242">
        <v>76</v>
      </c>
      <c r="BY304" s="242">
        <v>63</v>
      </c>
      <c r="BZ304" s="242"/>
      <c r="CA304" s="295">
        <f t="shared" si="81"/>
        <v>0</v>
      </c>
      <c r="CB304" s="168"/>
      <c r="CC304" s="168"/>
      <c r="CD304" s="90"/>
      <c r="CE304" s="185"/>
      <c r="CF304" s="89"/>
      <c r="CG304" s="90"/>
      <c r="CH304" s="168"/>
      <c r="CI304" s="168"/>
      <c r="CJ304" s="168"/>
      <c r="CK304" s="168"/>
      <c r="CL304" s="89"/>
      <c r="CM304" s="179"/>
      <c r="CN304" s="177"/>
      <c r="CO304" s="177"/>
      <c r="CP304" s="177"/>
      <c r="CQ304" s="179"/>
      <c r="CR304" s="177"/>
      <c r="CS304" s="177"/>
      <c r="CT304" s="177"/>
      <c r="CU304" s="89"/>
      <c r="CV304" s="199"/>
      <c r="CW304" s="200"/>
      <c r="CX304" s="200"/>
      <c r="CY304" s="200"/>
      <c r="CZ304" s="199"/>
      <c r="DA304" s="201"/>
      <c r="DB304" s="199"/>
      <c r="DC304" s="200"/>
      <c r="DD304" s="200"/>
      <c r="DE304" s="200"/>
      <c r="DF304" s="199"/>
      <c r="DG304" s="203"/>
      <c r="DH304" s="89"/>
      <c r="DI304" s="241">
        <v>44411</v>
      </c>
      <c r="DJ304" s="242">
        <v>60</v>
      </c>
      <c r="DK304" s="242" t="s">
        <v>67</v>
      </c>
      <c r="DL304" s="242">
        <v>46</v>
      </c>
      <c r="DM304" s="247" t="s">
        <v>375</v>
      </c>
      <c r="DN304" s="241">
        <v>44419</v>
      </c>
      <c r="DO304" s="242" t="s">
        <v>867</v>
      </c>
      <c r="DP304" s="242" t="s">
        <v>868</v>
      </c>
      <c r="DQ304" s="242">
        <v>57</v>
      </c>
      <c r="DR304" s="245" t="s">
        <v>869</v>
      </c>
      <c r="DS304" s="89">
        <f t="shared" si="87"/>
        <v>60</v>
      </c>
      <c r="DT304" s="180">
        <f t="shared" si="82"/>
        <v>20</v>
      </c>
    </row>
    <row r="305" spans="2:124" ht="15.75" customHeight="1" x14ac:dyDescent="0.35">
      <c r="B305">
        <v>1210</v>
      </c>
      <c r="C305" s="253">
        <v>1210</v>
      </c>
      <c r="D305" s="145" t="s">
        <v>921</v>
      </c>
      <c r="E305" s="149" t="s">
        <v>73</v>
      </c>
      <c r="F305" s="131" t="s">
        <v>872</v>
      </c>
      <c r="G305" s="90"/>
      <c r="H305" s="90"/>
      <c r="I305" s="89"/>
      <c r="J305" s="90"/>
      <c r="K305" s="174"/>
      <c r="L305" s="169"/>
      <c r="M305" s="90"/>
      <c r="N305" s="174"/>
      <c r="O305" s="169"/>
      <c r="P305" s="136"/>
      <c r="Q305" s="183"/>
      <c r="R305" s="176"/>
      <c r="S305" s="177"/>
      <c r="T305" s="183"/>
      <c r="U305" s="176"/>
      <c r="V305" s="177"/>
      <c r="W305" s="136"/>
      <c r="X305" s="89"/>
      <c r="Y305" s="89"/>
      <c r="Z305" s="89"/>
      <c r="AA305" s="89"/>
      <c r="AB305" s="89"/>
      <c r="AC305" s="89"/>
      <c r="AD305" s="136"/>
      <c r="AE305" s="151"/>
      <c r="AF305" s="152"/>
      <c r="AG305" s="153"/>
      <c r="AH305" s="151"/>
      <c r="AI305" s="152"/>
      <c r="AJ305" s="152"/>
      <c r="AK305" s="178"/>
      <c r="AL305" s="239">
        <v>15</v>
      </c>
      <c r="AM305" s="239" t="s">
        <v>83</v>
      </c>
      <c r="AN305" s="239"/>
      <c r="AO305" s="239">
        <v>25</v>
      </c>
      <c r="AP305" s="239" t="s">
        <v>83</v>
      </c>
      <c r="AQ305" s="239" t="s">
        <v>835</v>
      </c>
      <c r="AR305" s="128">
        <f t="shared" si="80"/>
        <v>20</v>
      </c>
      <c r="AS305" s="90"/>
      <c r="AT305" s="90"/>
      <c r="AU305" s="90"/>
      <c r="AV305" s="90"/>
      <c r="AW305" s="90"/>
      <c r="AX305" s="90"/>
      <c r="AY305" s="136"/>
      <c r="AZ305" s="207"/>
      <c r="BA305" s="208"/>
      <c r="BB305" s="208"/>
      <c r="BC305" s="208"/>
      <c r="BD305" s="208"/>
      <c r="BE305" s="208"/>
      <c r="BF305" s="207"/>
      <c r="BG305" s="208"/>
      <c r="BH305" s="208"/>
      <c r="BI305" s="208"/>
      <c r="BJ305" s="208"/>
      <c r="BK305" s="208"/>
      <c r="BL305" s="218"/>
      <c r="BM305" s="242">
        <v>48</v>
      </c>
      <c r="BN305" s="242">
        <v>0</v>
      </c>
      <c r="BO305" s="242"/>
      <c r="BP305" s="242" t="s">
        <v>106</v>
      </c>
      <c r="BQ305" s="242">
        <v>80</v>
      </c>
      <c r="BR305" s="242">
        <v>52</v>
      </c>
      <c r="BS305" s="242"/>
      <c r="BT305" s="242">
        <v>51</v>
      </c>
      <c r="BU305" s="242">
        <v>30</v>
      </c>
      <c r="BV305" s="242" t="s">
        <v>68</v>
      </c>
      <c r="BW305" s="242" t="s">
        <v>71</v>
      </c>
      <c r="BX305" s="242">
        <v>80</v>
      </c>
      <c r="BY305" s="242">
        <v>54</v>
      </c>
      <c r="BZ305" s="242"/>
      <c r="CA305" s="295">
        <f t="shared" si="81"/>
        <v>15</v>
      </c>
      <c r="CB305" s="168"/>
      <c r="CC305" s="168"/>
      <c r="CD305" s="90"/>
      <c r="CE305" s="185"/>
      <c r="CF305" s="89"/>
      <c r="CG305" s="90"/>
      <c r="CH305" s="168"/>
      <c r="CI305" s="168"/>
      <c r="CJ305" s="168"/>
      <c r="CK305" s="168"/>
      <c r="CL305" s="89"/>
      <c r="CM305" s="179"/>
      <c r="CN305" s="177"/>
      <c r="CO305" s="177"/>
      <c r="CP305" s="177"/>
      <c r="CQ305" s="179"/>
      <c r="CR305" s="177"/>
      <c r="CS305" s="177"/>
      <c r="CT305" s="177"/>
      <c r="CU305" s="89"/>
      <c r="CV305" s="199"/>
      <c r="CW305" s="200"/>
      <c r="CX305" s="200"/>
      <c r="CY305" s="200"/>
      <c r="CZ305" s="199"/>
      <c r="DA305" s="201"/>
      <c r="DB305" s="199"/>
      <c r="DC305" s="200"/>
      <c r="DD305" s="200"/>
      <c r="DE305" s="200"/>
      <c r="DF305" s="199"/>
      <c r="DG305" s="203"/>
      <c r="DH305" s="89"/>
      <c r="DI305" s="241">
        <v>44398</v>
      </c>
      <c r="DJ305" s="242">
        <v>10</v>
      </c>
      <c r="DK305" s="242" t="s">
        <v>67</v>
      </c>
      <c r="DL305" s="242">
        <v>71</v>
      </c>
      <c r="DM305" s="247" t="s">
        <v>375</v>
      </c>
      <c r="DN305" s="241">
        <v>44403</v>
      </c>
      <c r="DO305" s="242">
        <v>10</v>
      </c>
      <c r="DP305" s="242" t="s">
        <v>67</v>
      </c>
      <c r="DQ305" s="242">
        <v>64</v>
      </c>
      <c r="DR305" s="128"/>
      <c r="DS305" s="89">
        <f t="shared" si="87"/>
        <v>10</v>
      </c>
      <c r="DT305" s="180">
        <f t="shared" si="82"/>
        <v>15</v>
      </c>
    </row>
    <row r="306" spans="2:124" ht="15.75" customHeight="1" x14ac:dyDescent="0.35">
      <c r="B306">
        <v>1211</v>
      </c>
      <c r="C306" s="253">
        <v>1211</v>
      </c>
      <c r="D306" s="145" t="s">
        <v>922</v>
      </c>
      <c r="E306" s="149" t="s">
        <v>73</v>
      </c>
      <c r="F306" s="131" t="s">
        <v>872</v>
      </c>
      <c r="G306" s="90"/>
      <c r="H306" s="90"/>
      <c r="I306" s="89"/>
      <c r="J306" s="90"/>
      <c r="K306" s="174"/>
      <c r="L306" s="169"/>
      <c r="M306" s="90"/>
      <c r="N306" s="174"/>
      <c r="O306" s="169"/>
      <c r="P306" s="136"/>
      <c r="Q306" s="183"/>
      <c r="R306" s="176"/>
      <c r="S306" s="177"/>
      <c r="T306" s="183"/>
      <c r="U306" s="176"/>
      <c r="V306" s="177"/>
      <c r="W306" s="136"/>
      <c r="X306" s="89"/>
      <c r="Y306" s="89"/>
      <c r="Z306" s="89"/>
      <c r="AA306" s="89"/>
      <c r="AB306" s="89"/>
      <c r="AC306" s="89"/>
      <c r="AD306" s="136"/>
      <c r="AE306" s="151"/>
      <c r="AF306" s="152"/>
      <c r="AG306" s="153"/>
      <c r="AH306" s="151"/>
      <c r="AI306" s="152"/>
      <c r="AJ306" s="152"/>
      <c r="AK306" s="178"/>
      <c r="AL306" s="239">
        <v>50</v>
      </c>
      <c r="AM306" s="239" t="s">
        <v>65</v>
      </c>
      <c r="AN306" s="239"/>
      <c r="AO306" s="239">
        <v>50</v>
      </c>
      <c r="AP306" s="239" t="s">
        <v>83</v>
      </c>
      <c r="AQ306" s="239" t="s">
        <v>835</v>
      </c>
      <c r="AR306" s="128">
        <f t="shared" si="80"/>
        <v>50</v>
      </c>
      <c r="AS306" s="90"/>
      <c r="AT306" s="90"/>
      <c r="AU306" s="90"/>
      <c r="AV306" s="90"/>
      <c r="AW306" s="90"/>
      <c r="AX306" s="90"/>
      <c r="AY306" s="136"/>
      <c r="AZ306" s="207"/>
      <c r="BA306" s="208"/>
      <c r="BB306" s="208"/>
      <c r="BC306" s="208"/>
      <c r="BD306" s="208"/>
      <c r="BE306" s="208"/>
      <c r="BF306" s="207"/>
      <c r="BG306" s="208"/>
      <c r="BH306" s="208"/>
      <c r="BI306" s="208"/>
      <c r="BJ306" s="208"/>
      <c r="BK306" s="208"/>
      <c r="BL306" s="218"/>
      <c r="BM306" s="242">
        <v>49</v>
      </c>
      <c r="BN306" s="242">
        <v>15</v>
      </c>
      <c r="BO306" s="242" t="s">
        <v>68</v>
      </c>
      <c r="BP306" s="242" t="s">
        <v>71</v>
      </c>
      <c r="BQ306" s="242">
        <v>79</v>
      </c>
      <c r="BR306" s="242">
        <v>60</v>
      </c>
      <c r="BS306" s="242"/>
      <c r="BT306" s="242">
        <v>50</v>
      </c>
      <c r="BU306" s="242">
        <v>0</v>
      </c>
      <c r="BV306" s="242"/>
      <c r="BW306" s="242" t="s">
        <v>71</v>
      </c>
      <c r="BX306" s="242">
        <v>81</v>
      </c>
      <c r="BY306" s="242">
        <v>70</v>
      </c>
      <c r="BZ306" s="242"/>
      <c r="CA306" s="295">
        <f t="shared" si="81"/>
        <v>7.5</v>
      </c>
      <c r="CB306" s="168"/>
      <c r="CC306" s="168"/>
      <c r="CD306" s="90"/>
      <c r="CE306" s="185"/>
      <c r="CF306" s="89"/>
      <c r="CG306" s="90"/>
      <c r="CH306" s="168"/>
      <c r="CI306" s="168"/>
      <c r="CJ306" s="168"/>
      <c r="CK306" s="168"/>
      <c r="CL306" s="89"/>
      <c r="CM306" s="179"/>
      <c r="CN306" s="177"/>
      <c r="CO306" s="177"/>
      <c r="CP306" s="177"/>
      <c r="CQ306" s="179"/>
      <c r="CR306" s="177"/>
      <c r="CS306" s="177"/>
      <c r="CT306" s="177"/>
      <c r="CU306" s="89"/>
      <c r="CV306" s="199"/>
      <c r="CW306" s="200"/>
      <c r="CX306" s="200"/>
      <c r="CY306" s="200"/>
      <c r="CZ306" s="199"/>
      <c r="DA306" s="201"/>
      <c r="DB306" s="199"/>
      <c r="DC306" s="200"/>
      <c r="DD306" s="200"/>
      <c r="DE306" s="200"/>
      <c r="DF306" s="199"/>
      <c r="DG306" s="203"/>
      <c r="DH306" s="89"/>
      <c r="DI306" s="241">
        <v>44398</v>
      </c>
      <c r="DJ306" s="242">
        <v>5</v>
      </c>
      <c r="DK306" s="242" t="s">
        <v>769</v>
      </c>
      <c r="DL306" s="242">
        <v>82</v>
      </c>
      <c r="DM306" s="243"/>
      <c r="DN306" s="241">
        <v>44400</v>
      </c>
      <c r="DO306" s="242">
        <v>5</v>
      </c>
      <c r="DP306" s="242" t="s">
        <v>769</v>
      </c>
      <c r="DQ306" s="242">
        <v>70</v>
      </c>
      <c r="DR306" s="128"/>
      <c r="DS306" s="89">
        <f t="shared" si="87"/>
        <v>5</v>
      </c>
      <c r="DT306" s="180">
        <f t="shared" si="82"/>
        <v>20.833333333333332</v>
      </c>
    </row>
    <row r="307" spans="2:124" ht="15.75" customHeight="1" x14ac:dyDescent="0.35">
      <c r="B307">
        <v>1212</v>
      </c>
      <c r="C307" s="253">
        <v>1212</v>
      </c>
      <c r="D307" s="145" t="s">
        <v>923</v>
      </c>
      <c r="E307" s="149" t="s">
        <v>73</v>
      </c>
      <c r="F307" s="131" t="s">
        <v>872</v>
      </c>
      <c r="G307" s="90"/>
      <c r="H307" s="90"/>
      <c r="I307" s="89"/>
      <c r="J307" s="90"/>
      <c r="K307" s="174"/>
      <c r="L307" s="169"/>
      <c r="M307" s="90"/>
      <c r="N307" s="174"/>
      <c r="O307" s="169"/>
      <c r="P307" s="136"/>
      <c r="Q307" s="183"/>
      <c r="R307" s="176"/>
      <c r="S307" s="177"/>
      <c r="T307" s="183"/>
      <c r="U307" s="176"/>
      <c r="V307" s="177"/>
      <c r="W307" s="136"/>
      <c r="X307" s="89"/>
      <c r="Y307" s="89"/>
      <c r="Z307" s="89"/>
      <c r="AA307" s="89"/>
      <c r="AB307" s="89"/>
      <c r="AC307" s="89"/>
      <c r="AD307" s="136"/>
      <c r="AE307" s="151"/>
      <c r="AF307" s="152"/>
      <c r="AG307" s="153"/>
      <c r="AH307" s="151"/>
      <c r="AI307" s="152"/>
      <c r="AJ307" s="152"/>
      <c r="AK307" s="178"/>
      <c r="AL307" s="239">
        <v>20</v>
      </c>
      <c r="AM307" s="239" t="s">
        <v>83</v>
      </c>
      <c r="AN307" s="239"/>
      <c r="AO307" s="239">
        <v>30</v>
      </c>
      <c r="AP307" s="239" t="s">
        <v>83</v>
      </c>
      <c r="AQ307" s="239"/>
      <c r="AR307" s="128">
        <f t="shared" si="80"/>
        <v>25</v>
      </c>
      <c r="AS307" s="90"/>
      <c r="AT307" s="90"/>
      <c r="AU307" s="90"/>
      <c r="AV307" s="90"/>
      <c r="AW307" s="90"/>
      <c r="AX307" s="90"/>
      <c r="AY307" s="136"/>
      <c r="AZ307" s="207"/>
      <c r="BA307" s="208"/>
      <c r="BB307" s="208"/>
      <c r="BC307" s="208"/>
      <c r="BD307" s="208"/>
      <c r="BE307" s="208"/>
      <c r="BF307" s="207"/>
      <c r="BG307" s="208"/>
      <c r="BH307" s="208"/>
      <c r="BI307" s="208"/>
      <c r="BJ307" s="208"/>
      <c r="BK307" s="208"/>
      <c r="BL307" s="218"/>
      <c r="BM307" s="242">
        <v>47</v>
      </c>
      <c r="BN307" s="242">
        <v>0</v>
      </c>
      <c r="BO307" s="242"/>
      <c r="BP307" s="242" t="s">
        <v>71</v>
      </c>
      <c r="BQ307" s="242">
        <v>79</v>
      </c>
      <c r="BR307" s="242">
        <v>65</v>
      </c>
      <c r="BS307" s="242"/>
      <c r="BT307" s="242">
        <v>51</v>
      </c>
      <c r="BU307" s="242">
        <v>5</v>
      </c>
      <c r="BV307" s="242" t="s">
        <v>69</v>
      </c>
      <c r="BW307" s="242" t="s">
        <v>71</v>
      </c>
      <c r="BX307" s="242" t="s">
        <v>66</v>
      </c>
      <c r="BY307" s="242">
        <v>60</v>
      </c>
      <c r="BZ307" s="242"/>
      <c r="CA307" s="295">
        <f t="shared" si="81"/>
        <v>2.5</v>
      </c>
      <c r="CB307" s="168"/>
      <c r="CC307" s="168"/>
      <c r="CD307" s="90"/>
      <c r="CE307" s="185"/>
      <c r="CF307" s="89"/>
      <c r="CG307" s="90"/>
      <c r="CH307" s="168"/>
      <c r="CI307" s="168"/>
      <c r="CJ307" s="168"/>
      <c r="CK307" s="168"/>
      <c r="CL307" s="89"/>
      <c r="CM307" s="179"/>
      <c r="CN307" s="177"/>
      <c r="CO307" s="177"/>
      <c r="CP307" s="177"/>
      <c r="CQ307" s="179"/>
      <c r="CR307" s="177"/>
      <c r="CS307" s="177"/>
      <c r="CT307" s="177"/>
      <c r="CU307" s="89"/>
      <c r="CV307" s="199"/>
      <c r="CW307" s="200"/>
      <c r="CX307" s="200"/>
      <c r="CY307" s="200"/>
      <c r="CZ307" s="199"/>
      <c r="DA307" s="201"/>
      <c r="DB307" s="199"/>
      <c r="DC307" s="200"/>
      <c r="DD307" s="200"/>
      <c r="DE307" s="200"/>
      <c r="DF307" s="199"/>
      <c r="DG307" s="203"/>
      <c r="DH307" s="89"/>
      <c r="DI307" s="241">
        <v>44396</v>
      </c>
      <c r="DJ307" s="242">
        <v>0</v>
      </c>
      <c r="DK307" s="242" t="s">
        <v>769</v>
      </c>
      <c r="DL307" s="242">
        <v>74</v>
      </c>
      <c r="DM307" s="243"/>
      <c r="DN307" s="241">
        <v>44396</v>
      </c>
      <c r="DO307" s="242">
        <v>5</v>
      </c>
      <c r="DP307" s="242" t="s">
        <v>769</v>
      </c>
      <c r="DQ307" s="242">
        <v>74</v>
      </c>
      <c r="DR307" s="128"/>
      <c r="DS307" s="89">
        <f t="shared" si="87"/>
        <v>2.5</v>
      </c>
      <c r="DT307" s="180">
        <f t="shared" si="82"/>
        <v>10</v>
      </c>
    </row>
    <row r="308" spans="2:124" ht="15.75" customHeight="1" x14ac:dyDescent="0.35">
      <c r="B308">
        <v>1213</v>
      </c>
      <c r="C308" s="253">
        <v>1213</v>
      </c>
      <c r="D308" s="145" t="s">
        <v>924</v>
      </c>
      <c r="E308" s="149" t="s">
        <v>73</v>
      </c>
      <c r="F308" s="131" t="s">
        <v>872</v>
      </c>
      <c r="G308" s="90"/>
      <c r="H308" s="90"/>
      <c r="I308" s="89"/>
      <c r="J308" s="90"/>
      <c r="K308" s="174"/>
      <c r="L308" s="169"/>
      <c r="M308" s="90"/>
      <c r="N308" s="174"/>
      <c r="O308" s="169"/>
      <c r="P308" s="136"/>
      <c r="Q308" s="183"/>
      <c r="R308" s="176"/>
      <c r="S308" s="177"/>
      <c r="T308" s="183"/>
      <c r="U308" s="176"/>
      <c r="V308" s="177"/>
      <c r="W308" s="136"/>
      <c r="X308" s="89"/>
      <c r="Y308" s="89"/>
      <c r="Z308" s="89"/>
      <c r="AA308" s="89"/>
      <c r="AB308" s="89"/>
      <c r="AC308" s="89"/>
      <c r="AD308" s="136"/>
      <c r="AE308" s="151"/>
      <c r="AF308" s="152"/>
      <c r="AG308" s="153"/>
      <c r="AH308" s="151"/>
      <c r="AI308" s="152"/>
      <c r="AJ308" s="152"/>
      <c r="AK308" s="178"/>
      <c r="AL308" s="239">
        <v>20</v>
      </c>
      <c r="AM308" s="239" t="s">
        <v>83</v>
      </c>
      <c r="AN308" s="239"/>
      <c r="AO308" s="239">
        <v>5</v>
      </c>
      <c r="AP308" s="239" t="s">
        <v>69</v>
      </c>
      <c r="AQ308" s="239"/>
      <c r="AR308" s="128">
        <f t="shared" si="80"/>
        <v>12.5</v>
      </c>
      <c r="AS308" s="90"/>
      <c r="AT308" s="90"/>
      <c r="AU308" s="90"/>
      <c r="AV308" s="90"/>
      <c r="AW308" s="90"/>
      <c r="AX308" s="90"/>
      <c r="AY308" s="136"/>
      <c r="AZ308" s="207"/>
      <c r="BA308" s="208"/>
      <c r="BB308" s="208"/>
      <c r="BC308" s="208"/>
      <c r="BD308" s="208"/>
      <c r="BE308" s="208"/>
      <c r="BF308" s="207"/>
      <c r="BG308" s="208"/>
      <c r="BH308" s="208"/>
      <c r="BI308" s="208"/>
      <c r="BJ308" s="208"/>
      <c r="BK308" s="208"/>
      <c r="BL308" s="218"/>
      <c r="BM308" s="242">
        <v>46</v>
      </c>
      <c r="BN308" s="242">
        <v>0</v>
      </c>
      <c r="BO308" s="242"/>
      <c r="BP308" s="242" t="s">
        <v>71</v>
      </c>
      <c r="BQ308" s="242">
        <v>79</v>
      </c>
      <c r="BR308" s="242">
        <v>58</v>
      </c>
      <c r="BS308" s="242"/>
      <c r="BT308" s="242" t="s">
        <v>945</v>
      </c>
      <c r="BU308" s="242">
        <v>5</v>
      </c>
      <c r="BV308" s="242" t="s">
        <v>68</v>
      </c>
      <c r="BW308" s="242" t="s">
        <v>71</v>
      </c>
      <c r="BX308" s="242" t="s">
        <v>458</v>
      </c>
      <c r="BY308" s="242">
        <v>82</v>
      </c>
      <c r="BZ308" s="242"/>
      <c r="CA308" s="295">
        <f t="shared" si="81"/>
        <v>2.5</v>
      </c>
      <c r="CB308" s="168"/>
      <c r="CC308" s="168"/>
      <c r="CD308" s="90"/>
      <c r="CE308" s="185"/>
      <c r="CF308" s="89"/>
      <c r="CG308" s="90"/>
      <c r="CH308" s="168"/>
      <c r="CI308" s="168"/>
      <c r="CJ308" s="168"/>
      <c r="CK308" s="168"/>
      <c r="CL308" s="89"/>
      <c r="CM308" s="179"/>
      <c r="CN308" s="177"/>
      <c r="CO308" s="177"/>
      <c r="CP308" s="177"/>
      <c r="CQ308" s="179"/>
      <c r="CR308" s="177"/>
      <c r="CS308" s="177"/>
      <c r="CT308" s="177"/>
      <c r="CU308" s="89"/>
      <c r="CV308" s="199"/>
      <c r="CW308" s="200"/>
      <c r="CX308" s="200"/>
      <c r="CY308" s="200"/>
      <c r="CZ308" s="199"/>
      <c r="DA308" s="201"/>
      <c r="DB308" s="199"/>
      <c r="DC308" s="200"/>
      <c r="DD308" s="200"/>
      <c r="DE308" s="200"/>
      <c r="DF308" s="199"/>
      <c r="DG308" s="203"/>
      <c r="DH308" s="89"/>
      <c r="DI308" s="241">
        <v>44393</v>
      </c>
      <c r="DJ308" s="242">
        <v>20</v>
      </c>
      <c r="DK308" s="242" t="s">
        <v>769</v>
      </c>
      <c r="DL308" s="242">
        <v>55</v>
      </c>
      <c r="DM308" s="243"/>
      <c r="DN308" s="241">
        <v>44396</v>
      </c>
      <c r="DO308" s="242">
        <v>10</v>
      </c>
      <c r="DP308" s="242" t="s">
        <v>769</v>
      </c>
      <c r="DQ308" s="242">
        <v>54</v>
      </c>
      <c r="DR308" s="128" t="s">
        <v>841</v>
      </c>
      <c r="DS308" s="89">
        <f t="shared" si="87"/>
        <v>15</v>
      </c>
      <c r="DT308" s="180">
        <f t="shared" si="82"/>
        <v>10</v>
      </c>
    </row>
    <row r="309" spans="2:124" ht="15.75" customHeight="1" x14ac:dyDescent="0.35">
      <c r="B309">
        <v>1214</v>
      </c>
      <c r="C309" s="253">
        <v>1214</v>
      </c>
      <c r="D309" s="145" t="s">
        <v>925</v>
      </c>
      <c r="E309" s="149" t="s">
        <v>73</v>
      </c>
      <c r="F309" s="131" t="s">
        <v>872</v>
      </c>
      <c r="G309" s="90"/>
      <c r="H309" s="90"/>
      <c r="I309" s="89"/>
      <c r="J309" s="90"/>
      <c r="K309" s="174"/>
      <c r="L309" s="169"/>
      <c r="M309" s="90"/>
      <c r="N309" s="174"/>
      <c r="O309" s="169"/>
      <c r="P309" s="136"/>
      <c r="Q309" s="183"/>
      <c r="R309" s="176"/>
      <c r="S309" s="177"/>
      <c r="T309" s="183"/>
      <c r="U309" s="176"/>
      <c r="V309" s="177"/>
      <c r="W309" s="136"/>
      <c r="X309" s="89"/>
      <c r="Y309" s="89"/>
      <c r="Z309" s="89"/>
      <c r="AA309" s="89"/>
      <c r="AB309" s="89"/>
      <c r="AC309" s="89"/>
      <c r="AD309" s="136"/>
      <c r="AE309" s="151"/>
      <c r="AF309" s="152"/>
      <c r="AG309" s="153"/>
      <c r="AH309" s="151"/>
      <c r="AI309" s="152"/>
      <c r="AJ309" s="152"/>
      <c r="AK309" s="178"/>
      <c r="AL309" s="239">
        <v>25</v>
      </c>
      <c r="AM309" s="239" t="s">
        <v>83</v>
      </c>
      <c r="AN309" s="239"/>
      <c r="AO309" s="239">
        <v>30</v>
      </c>
      <c r="AP309" s="239" t="s">
        <v>83</v>
      </c>
      <c r="AQ309" s="239" t="s">
        <v>835</v>
      </c>
      <c r="AR309" s="128">
        <f t="shared" si="80"/>
        <v>27.5</v>
      </c>
      <c r="AS309" s="90"/>
      <c r="AT309" s="90"/>
      <c r="AU309" s="90"/>
      <c r="AV309" s="90"/>
      <c r="AW309" s="90"/>
      <c r="AX309" s="90"/>
      <c r="AY309" s="136"/>
      <c r="AZ309" s="207"/>
      <c r="BA309" s="208"/>
      <c r="BB309" s="208"/>
      <c r="BC309" s="208"/>
      <c r="BD309" s="208"/>
      <c r="BE309" s="208"/>
      <c r="BF309" s="207"/>
      <c r="BG309" s="208"/>
      <c r="BH309" s="208"/>
      <c r="BI309" s="208"/>
      <c r="BJ309" s="208"/>
      <c r="BK309" s="208"/>
      <c r="BL309" s="218"/>
      <c r="BM309" s="242">
        <v>46</v>
      </c>
      <c r="BN309" s="242">
        <v>0</v>
      </c>
      <c r="BO309" s="242"/>
      <c r="BP309" s="242" t="s">
        <v>71</v>
      </c>
      <c r="BQ309" s="242">
        <v>78</v>
      </c>
      <c r="BR309" s="242">
        <v>60</v>
      </c>
      <c r="BS309" s="242"/>
      <c r="BT309" s="242" t="s">
        <v>945</v>
      </c>
      <c r="BU309" s="242">
        <v>5</v>
      </c>
      <c r="BV309" s="242" t="s">
        <v>68</v>
      </c>
      <c r="BW309" s="242" t="s">
        <v>106</v>
      </c>
      <c r="BX309" s="242" t="s">
        <v>458</v>
      </c>
      <c r="BY309" s="242">
        <v>84</v>
      </c>
      <c r="BZ309" s="242"/>
      <c r="CA309" s="295">
        <f t="shared" si="81"/>
        <v>2.5</v>
      </c>
      <c r="CB309" s="168"/>
      <c r="CC309" s="168"/>
      <c r="CD309" s="90"/>
      <c r="CE309" s="185"/>
      <c r="CF309" s="89"/>
      <c r="CG309" s="90"/>
      <c r="CH309" s="168"/>
      <c r="CI309" s="168"/>
      <c r="CJ309" s="168"/>
      <c r="CK309" s="168"/>
      <c r="CL309" s="89"/>
      <c r="CM309" s="179"/>
      <c r="CN309" s="177"/>
      <c r="CO309" s="177"/>
      <c r="CP309" s="177"/>
      <c r="CQ309" s="179"/>
      <c r="CR309" s="177"/>
      <c r="CS309" s="177"/>
      <c r="CT309" s="177"/>
      <c r="CU309" s="89"/>
      <c r="CV309" s="199"/>
      <c r="CW309" s="200"/>
      <c r="CX309" s="200"/>
      <c r="CY309" s="200"/>
      <c r="CZ309" s="199"/>
      <c r="DA309" s="201"/>
      <c r="DB309" s="199"/>
      <c r="DC309" s="200"/>
      <c r="DD309" s="200"/>
      <c r="DE309" s="200"/>
      <c r="DF309" s="199"/>
      <c r="DG309" s="203"/>
      <c r="DH309" s="89"/>
      <c r="DI309" s="241">
        <v>44398</v>
      </c>
      <c r="DJ309" s="242">
        <v>10</v>
      </c>
      <c r="DK309" s="242" t="s">
        <v>769</v>
      </c>
      <c r="DL309" s="242">
        <v>62</v>
      </c>
      <c r="DM309" s="243" t="s">
        <v>841</v>
      </c>
      <c r="DN309" s="241">
        <v>44398</v>
      </c>
      <c r="DO309" s="242">
        <v>5</v>
      </c>
      <c r="DP309" s="242" t="s">
        <v>769</v>
      </c>
      <c r="DQ309" s="242">
        <v>56</v>
      </c>
      <c r="DR309" s="128" t="s">
        <v>841</v>
      </c>
      <c r="DS309" s="89">
        <f t="shared" si="87"/>
        <v>7.5</v>
      </c>
      <c r="DT309" s="180">
        <f t="shared" si="82"/>
        <v>12.5</v>
      </c>
    </row>
    <row r="310" spans="2:124" ht="15.75" customHeight="1" x14ac:dyDescent="0.35">
      <c r="B310">
        <v>1215</v>
      </c>
      <c r="C310" s="253">
        <v>1215</v>
      </c>
      <c r="D310" s="145" t="s">
        <v>926</v>
      </c>
      <c r="E310" s="149" t="s">
        <v>73</v>
      </c>
      <c r="F310" s="131" t="s">
        <v>872</v>
      </c>
      <c r="G310" s="90"/>
      <c r="H310" s="90"/>
      <c r="I310" s="89"/>
      <c r="J310" s="90"/>
      <c r="K310" s="174"/>
      <c r="L310" s="169"/>
      <c r="M310" s="90"/>
      <c r="N310" s="174"/>
      <c r="O310" s="169"/>
      <c r="P310" s="136"/>
      <c r="Q310" s="183"/>
      <c r="R310" s="176"/>
      <c r="S310" s="177"/>
      <c r="T310" s="183"/>
      <c r="U310" s="176"/>
      <c r="V310" s="177"/>
      <c r="W310" s="136"/>
      <c r="X310" s="89"/>
      <c r="Y310" s="89"/>
      <c r="Z310" s="89"/>
      <c r="AA310" s="89"/>
      <c r="AB310" s="89"/>
      <c r="AC310" s="89"/>
      <c r="AD310" s="136"/>
      <c r="AE310" s="151"/>
      <c r="AF310" s="152"/>
      <c r="AG310" s="153"/>
      <c r="AH310" s="151"/>
      <c r="AI310" s="152"/>
      <c r="AJ310" s="152"/>
      <c r="AK310" s="178"/>
      <c r="AL310" s="239" t="s">
        <v>836</v>
      </c>
      <c r="AM310" s="239"/>
      <c r="AN310" s="239" t="s">
        <v>837</v>
      </c>
      <c r="AO310" s="239">
        <v>65</v>
      </c>
      <c r="AP310" s="239" t="s">
        <v>95</v>
      </c>
      <c r="AQ310" s="239"/>
      <c r="AR310" s="128">
        <f t="shared" si="80"/>
        <v>65</v>
      </c>
      <c r="AS310" s="90"/>
      <c r="AT310" s="90"/>
      <c r="AU310" s="90"/>
      <c r="AV310" s="90"/>
      <c r="AW310" s="90"/>
      <c r="AX310" s="90"/>
      <c r="AY310" s="136"/>
      <c r="AZ310" s="207"/>
      <c r="BA310" s="208"/>
      <c r="BB310" s="208"/>
      <c r="BC310" s="208"/>
      <c r="BD310" s="208"/>
      <c r="BE310" s="208"/>
      <c r="BF310" s="207"/>
      <c r="BG310" s="208"/>
      <c r="BH310" s="208"/>
      <c r="BI310" s="208"/>
      <c r="BJ310" s="208"/>
      <c r="BK310" s="208"/>
      <c r="BL310" s="218"/>
      <c r="BM310" s="242">
        <v>50</v>
      </c>
      <c r="BN310" s="242">
        <v>50</v>
      </c>
      <c r="BO310" s="242" t="s">
        <v>68</v>
      </c>
      <c r="BP310" s="242" t="s">
        <v>948</v>
      </c>
      <c r="BQ310" s="242">
        <v>78</v>
      </c>
      <c r="BR310" s="242">
        <v>63</v>
      </c>
      <c r="BS310" s="242"/>
      <c r="BT310" s="242">
        <v>56</v>
      </c>
      <c r="BU310" s="242">
        <v>5</v>
      </c>
      <c r="BV310" s="242" t="s">
        <v>68</v>
      </c>
      <c r="BW310" s="242" t="s">
        <v>71</v>
      </c>
      <c r="BX310" s="242" t="s">
        <v>66</v>
      </c>
      <c r="BY310" s="242">
        <v>54</v>
      </c>
      <c r="BZ310" s="242"/>
      <c r="CA310" s="295">
        <f t="shared" si="81"/>
        <v>27.5</v>
      </c>
      <c r="CB310" s="168"/>
      <c r="CC310" s="168"/>
      <c r="CD310" s="90"/>
      <c r="CE310" s="185"/>
      <c r="CF310" s="89"/>
      <c r="CG310" s="90"/>
      <c r="CH310" s="168"/>
      <c r="CI310" s="168"/>
      <c r="CJ310" s="168"/>
      <c r="CK310" s="168"/>
      <c r="CL310" s="89"/>
      <c r="CM310" s="179"/>
      <c r="CN310" s="177"/>
      <c r="CO310" s="177"/>
      <c r="CP310" s="177"/>
      <c r="CQ310" s="179"/>
      <c r="CR310" s="177"/>
      <c r="CS310" s="177"/>
      <c r="CT310" s="177"/>
      <c r="CU310" s="89"/>
      <c r="CV310" s="199"/>
      <c r="CW310" s="200"/>
      <c r="CX310" s="200"/>
      <c r="CY310" s="200"/>
      <c r="CZ310" s="199"/>
      <c r="DA310" s="201"/>
      <c r="DB310" s="199"/>
      <c r="DC310" s="200"/>
      <c r="DD310" s="200"/>
      <c r="DE310" s="200"/>
      <c r="DF310" s="199"/>
      <c r="DG310" s="203"/>
      <c r="DH310" s="89"/>
      <c r="DI310" s="241">
        <v>44396</v>
      </c>
      <c r="DJ310" s="242">
        <v>70</v>
      </c>
      <c r="DK310" s="119" t="s">
        <v>870</v>
      </c>
      <c r="DL310" s="242">
        <v>62</v>
      </c>
      <c r="DM310" s="243" t="s">
        <v>841</v>
      </c>
      <c r="DN310" s="241">
        <v>44396</v>
      </c>
      <c r="DO310" s="242">
        <v>100</v>
      </c>
      <c r="DP310" s="244" t="s">
        <v>870</v>
      </c>
      <c r="DQ310" s="242">
        <v>77</v>
      </c>
      <c r="DR310" s="128" t="s">
        <v>841</v>
      </c>
      <c r="DS310" s="89">
        <f t="shared" si="87"/>
        <v>85</v>
      </c>
      <c r="DT310" s="180">
        <f t="shared" si="82"/>
        <v>58</v>
      </c>
    </row>
    <row r="311" spans="2:124" ht="15.75" customHeight="1" x14ac:dyDescent="0.35">
      <c r="B311">
        <v>1216</v>
      </c>
      <c r="C311" s="253">
        <v>1216</v>
      </c>
      <c r="D311" s="145" t="s">
        <v>927</v>
      </c>
      <c r="E311" s="149" t="s">
        <v>73</v>
      </c>
      <c r="F311" s="131" t="s">
        <v>872</v>
      </c>
      <c r="G311" s="90"/>
      <c r="H311" s="90"/>
      <c r="I311" s="89"/>
      <c r="J311" s="90"/>
      <c r="K311" s="174"/>
      <c r="L311" s="169"/>
      <c r="M311" s="90"/>
      <c r="N311" s="174"/>
      <c r="O311" s="169"/>
      <c r="P311" s="136"/>
      <c r="Q311" s="183"/>
      <c r="R311" s="176"/>
      <c r="S311" s="177"/>
      <c r="T311" s="183"/>
      <c r="U311" s="176"/>
      <c r="V311" s="177"/>
      <c r="W311" s="136"/>
      <c r="X311" s="89"/>
      <c r="Y311" s="89"/>
      <c r="Z311" s="89"/>
      <c r="AA311" s="89"/>
      <c r="AB311" s="89"/>
      <c r="AC311" s="89"/>
      <c r="AD311" s="136"/>
      <c r="AE311" s="151"/>
      <c r="AF311" s="152"/>
      <c r="AG311" s="153"/>
      <c r="AH311" s="151"/>
      <c r="AI311" s="152"/>
      <c r="AJ311" s="152"/>
      <c r="AK311" s="178"/>
      <c r="AL311" s="239">
        <v>5</v>
      </c>
      <c r="AM311" s="239" t="s">
        <v>83</v>
      </c>
      <c r="AN311" s="239"/>
      <c r="AO311" s="239">
        <v>15</v>
      </c>
      <c r="AP311" s="239" t="s">
        <v>83</v>
      </c>
      <c r="AQ311" s="239"/>
      <c r="AR311" s="128">
        <f t="shared" si="80"/>
        <v>10</v>
      </c>
      <c r="AS311" s="90"/>
      <c r="AT311" s="90"/>
      <c r="AU311" s="90"/>
      <c r="AV311" s="90"/>
      <c r="AW311" s="90"/>
      <c r="AX311" s="90"/>
      <c r="AY311" s="136"/>
      <c r="AZ311" s="207"/>
      <c r="BA311" s="208"/>
      <c r="BB311" s="208"/>
      <c r="BC311" s="208"/>
      <c r="BD311" s="208"/>
      <c r="BE311" s="208"/>
      <c r="BF311" s="207"/>
      <c r="BG311" s="208"/>
      <c r="BH311" s="208"/>
      <c r="BI311" s="208"/>
      <c r="BJ311" s="208"/>
      <c r="BK311" s="208"/>
      <c r="BL311" s="218"/>
      <c r="BM311" s="242">
        <v>50</v>
      </c>
      <c r="BN311" s="242" t="s">
        <v>946</v>
      </c>
      <c r="BO311" s="242"/>
      <c r="BP311" s="242" t="s">
        <v>71</v>
      </c>
      <c r="BQ311" s="242">
        <v>83</v>
      </c>
      <c r="BR311" s="242">
        <v>47</v>
      </c>
      <c r="BS311" s="242"/>
      <c r="BT311" s="242">
        <v>51</v>
      </c>
      <c r="BU311" s="242">
        <v>0</v>
      </c>
      <c r="BV311" s="242"/>
      <c r="BW311" s="242" t="s">
        <v>71</v>
      </c>
      <c r="BX311" s="242">
        <v>89</v>
      </c>
      <c r="BY311" s="242">
        <v>49</v>
      </c>
      <c r="BZ311" s="242"/>
      <c r="CA311" s="295">
        <f t="shared" si="81"/>
        <v>0</v>
      </c>
      <c r="CB311" s="168"/>
      <c r="CC311" s="168"/>
      <c r="CD311" s="90"/>
      <c r="CE311" s="185"/>
      <c r="CF311" s="89"/>
      <c r="CG311" s="90"/>
      <c r="CH311" s="168"/>
      <c r="CI311" s="168"/>
      <c r="CJ311" s="168"/>
      <c r="CK311" s="168"/>
      <c r="CL311" s="89"/>
      <c r="CM311" s="179"/>
      <c r="CN311" s="177"/>
      <c r="CO311" s="177"/>
      <c r="CP311" s="177"/>
      <c r="CQ311" s="179"/>
      <c r="CR311" s="177"/>
      <c r="CS311" s="177"/>
      <c r="CT311" s="177"/>
      <c r="CU311" s="89"/>
      <c r="CV311" s="199"/>
      <c r="CW311" s="200"/>
      <c r="CX311" s="200"/>
      <c r="CY311" s="200"/>
      <c r="CZ311" s="199"/>
      <c r="DA311" s="201"/>
      <c r="DB311" s="199"/>
      <c r="DC311" s="200"/>
      <c r="DD311" s="200"/>
      <c r="DE311" s="200"/>
      <c r="DF311" s="199"/>
      <c r="DG311" s="203"/>
      <c r="DH311" s="89"/>
      <c r="DI311" s="241">
        <v>44398</v>
      </c>
      <c r="DJ311" s="242">
        <v>20</v>
      </c>
      <c r="DK311" s="242" t="s">
        <v>769</v>
      </c>
      <c r="DL311" s="242">
        <v>50</v>
      </c>
      <c r="DM311" s="243" t="s">
        <v>841</v>
      </c>
      <c r="DN311" s="241">
        <v>44396</v>
      </c>
      <c r="DO311" s="242">
        <v>10</v>
      </c>
      <c r="DP311" s="242" t="s">
        <v>769</v>
      </c>
      <c r="DQ311" s="242">
        <v>52</v>
      </c>
      <c r="DR311" s="128"/>
      <c r="DS311" s="89">
        <f t="shared" si="87"/>
        <v>15</v>
      </c>
      <c r="DT311" s="180">
        <f t="shared" si="82"/>
        <v>10</v>
      </c>
    </row>
    <row r="312" spans="2:124" ht="15.75" customHeight="1" x14ac:dyDescent="0.35">
      <c r="B312">
        <v>1217</v>
      </c>
      <c r="C312" s="253">
        <v>1217</v>
      </c>
      <c r="D312" s="145" t="s">
        <v>928</v>
      </c>
      <c r="E312" s="149" t="s">
        <v>73</v>
      </c>
      <c r="F312" s="131" t="s">
        <v>872</v>
      </c>
      <c r="G312" s="90"/>
      <c r="H312" s="90"/>
      <c r="I312" s="89"/>
      <c r="J312" s="90"/>
      <c r="K312" s="174"/>
      <c r="L312" s="169"/>
      <c r="M312" s="90"/>
      <c r="N312" s="174"/>
      <c r="O312" s="169"/>
      <c r="P312" s="136"/>
      <c r="Q312" s="183"/>
      <c r="R312" s="176"/>
      <c r="S312" s="177"/>
      <c r="T312" s="183"/>
      <c r="U312" s="176"/>
      <c r="V312" s="177"/>
      <c r="W312" s="136"/>
      <c r="X312" s="89"/>
      <c r="Y312" s="89"/>
      <c r="Z312" s="89"/>
      <c r="AA312" s="89"/>
      <c r="AB312" s="89"/>
      <c r="AC312" s="89"/>
      <c r="AD312" s="136"/>
      <c r="AE312" s="151"/>
      <c r="AF312" s="152"/>
      <c r="AG312" s="153"/>
      <c r="AH312" s="151"/>
      <c r="AI312" s="152"/>
      <c r="AJ312" s="152"/>
      <c r="AK312" s="178"/>
      <c r="AL312" s="239">
        <v>35</v>
      </c>
      <c r="AM312" s="239" t="s">
        <v>83</v>
      </c>
      <c r="AN312" s="239"/>
      <c r="AO312" s="239">
        <v>25</v>
      </c>
      <c r="AP312" s="239" t="s">
        <v>83</v>
      </c>
      <c r="AQ312" s="239" t="s">
        <v>415</v>
      </c>
      <c r="AR312" s="128">
        <f t="shared" si="80"/>
        <v>30</v>
      </c>
      <c r="AS312" s="90"/>
      <c r="AT312" s="90"/>
      <c r="AU312" s="90"/>
      <c r="AV312" s="90"/>
      <c r="AW312" s="90"/>
      <c r="AX312" s="90"/>
      <c r="AY312" s="136"/>
      <c r="AZ312" s="207"/>
      <c r="BA312" s="208"/>
      <c r="BB312" s="208"/>
      <c r="BC312" s="208"/>
      <c r="BD312" s="208"/>
      <c r="BE312" s="208"/>
      <c r="BF312" s="207"/>
      <c r="BG312" s="208"/>
      <c r="BH312" s="208"/>
      <c r="BI312" s="208"/>
      <c r="BJ312" s="208"/>
      <c r="BK312" s="208"/>
      <c r="BL312" s="218"/>
      <c r="BM312" s="242">
        <v>48</v>
      </c>
      <c r="BN312" s="242">
        <v>5</v>
      </c>
      <c r="BO312" s="242" t="s">
        <v>69</v>
      </c>
      <c r="BP312" s="242" t="s">
        <v>106</v>
      </c>
      <c r="BQ312" s="242">
        <v>81</v>
      </c>
      <c r="BR312" s="242">
        <v>68</v>
      </c>
      <c r="BS312" s="242"/>
      <c r="BT312" s="242">
        <v>50</v>
      </c>
      <c r="BU312" s="242">
        <v>15</v>
      </c>
      <c r="BV312" s="242" t="s">
        <v>68</v>
      </c>
      <c r="BW312" s="242" t="s">
        <v>71</v>
      </c>
      <c r="BX312" s="242">
        <v>88</v>
      </c>
      <c r="BY312" s="242">
        <v>48</v>
      </c>
      <c r="BZ312" s="242"/>
      <c r="CA312" s="295">
        <f t="shared" si="81"/>
        <v>10</v>
      </c>
      <c r="CB312" s="168"/>
      <c r="CC312" s="168"/>
      <c r="CD312" s="90"/>
      <c r="CE312" s="185"/>
      <c r="CF312" s="89"/>
      <c r="CG312" s="90"/>
      <c r="CH312" s="168"/>
      <c r="CI312" s="168"/>
      <c r="CJ312" s="168"/>
      <c r="CK312" s="168"/>
      <c r="CL312" s="89"/>
      <c r="CM312" s="179"/>
      <c r="CN312" s="177"/>
      <c r="CO312" s="177"/>
      <c r="CP312" s="177"/>
      <c r="CQ312" s="179"/>
      <c r="CR312" s="177"/>
      <c r="CS312" s="177"/>
      <c r="CT312" s="177"/>
      <c r="CU312" s="89"/>
      <c r="CV312" s="199"/>
      <c r="CW312" s="200"/>
      <c r="CX312" s="200"/>
      <c r="CY312" s="200"/>
      <c r="CZ312" s="199"/>
      <c r="DA312" s="201"/>
      <c r="DB312" s="199"/>
      <c r="DC312" s="200"/>
      <c r="DD312" s="200"/>
      <c r="DE312" s="200"/>
      <c r="DF312" s="199"/>
      <c r="DG312" s="203"/>
      <c r="DH312" s="89"/>
      <c r="DI312" s="241">
        <v>44398</v>
      </c>
      <c r="DJ312" s="242">
        <v>30</v>
      </c>
      <c r="DK312" s="242" t="s">
        <v>67</v>
      </c>
      <c r="DL312" s="242">
        <v>81</v>
      </c>
      <c r="DM312" s="243" t="s">
        <v>841</v>
      </c>
      <c r="DN312" s="241">
        <v>44396</v>
      </c>
      <c r="DO312" s="242">
        <v>70</v>
      </c>
      <c r="DP312" s="242" t="s">
        <v>67</v>
      </c>
      <c r="DQ312" s="242">
        <v>68</v>
      </c>
      <c r="DR312" s="128" t="s">
        <v>841</v>
      </c>
      <c r="DS312" s="89">
        <f t="shared" si="87"/>
        <v>50</v>
      </c>
      <c r="DT312" s="180">
        <f t="shared" si="82"/>
        <v>30</v>
      </c>
    </row>
    <row r="313" spans="2:124" ht="15.75" customHeight="1" x14ac:dyDescent="0.35">
      <c r="B313">
        <v>1218</v>
      </c>
      <c r="C313" s="253">
        <v>1218</v>
      </c>
      <c r="D313" s="145" t="s">
        <v>929</v>
      </c>
      <c r="E313" s="149" t="s">
        <v>73</v>
      </c>
      <c r="F313" s="131" t="s">
        <v>872</v>
      </c>
      <c r="G313" s="90"/>
      <c r="H313" s="90"/>
      <c r="I313" s="89"/>
      <c r="J313" s="90"/>
      <c r="K313" s="174"/>
      <c r="L313" s="169"/>
      <c r="M313" s="90"/>
      <c r="N313" s="174"/>
      <c r="O313" s="169"/>
      <c r="P313" s="136"/>
      <c r="Q313" s="183"/>
      <c r="R313" s="176"/>
      <c r="S313" s="177"/>
      <c r="T313" s="183"/>
      <c r="U313" s="176"/>
      <c r="V313" s="177"/>
      <c r="W313" s="136"/>
      <c r="X313" s="89"/>
      <c r="Y313" s="89"/>
      <c r="Z313" s="89"/>
      <c r="AA313" s="89"/>
      <c r="AB313" s="89"/>
      <c r="AC313" s="89"/>
      <c r="AD313" s="136"/>
      <c r="AE313" s="151"/>
      <c r="AF313" s="152"/>
      <c r="AG313" s="153"/>
      <c r="AH313" s="151"/>
      <c r="AI313" s="152"/>
      <c r="AJ313" s="152"/>
      <c r="AK313" s="178"/>
      <c r="AL313" s="239">
        <v>45</v>
      </c>
      <c r="AM313" s="239" t="s">
        <v>68</v>
      </c>
      <c r="AN313" s="239"/>
      <c r="AO313" s="239">
        <v>55</v>
      </c>
      <c r="AP313" s="239" t="s">
        <v>68</v>
      </c>
      <c r="AQ313" s="239" t="s">
        <v>835</v>
      </c>
      <c r="AR313" s="128">
        <f t="shared" si="80"/>
        <v>50</v>
      </c>
      <c r="AS313" s="90"/>
      <c r="AT313" s="90"/>
      <c r="AU313" s="90"/>
      <c r="AV313" s="90"/>
      <c r="AW313" s="90"/>
      <c r="AX313" s="90"/>
      <c r="AY313" s="136"/>
      <c r="AZ313" s="207"/>
      <c r="BA313" s="208"/>
      <c r="BB313" s="208"/>
      <c r="BC313" s="208"/>
      <c r="BD313" s="208"/>
      <c r="BE313" s="208"/>
      <c r="BF313" s="207"/>
      <c r="BG313" s="208"/>
      <c r="BH313" s="208"/>
      <c r="BI313" s="208"/>
      <c r="BJ313" s="208"/>
      <c r="BK313" s="208"/>
      <c r="BL313" s="218"/>
      <c r="BM313" s="242">
        <v>49</v>
      </c>
      <c r="BN313" s="242">
        <v>15</v>
      </c>
      <c r="BO313" s="242" t="s">
        <v>68</v>
      </c>
      <c r="BP313" s="242" t="s">
        <v>106</v>
      </c>
      <c r="BQ313" s="242">
        <v>79</v>
      </c>
      <c r="BR313" s="242">
        <v>54</v>
      </c>
      <c r="BS313" s="242"/>
      <c r="BT313" s="242">
        <v>53</v>
      </c>
      <c r="BU313" s="242" t="s">
        <v>946</v>
      </c>
      <c r="BV313" s="242"/>
      <c r="BW313" s="242" t="s">
        <v>948</v>
      </c>
      <c r="BX313" s="242">
        <v>79</v>
      </c>
      <c r="BY313" s="242">
        <v>45</v>
      </c>
      <c r="BZ313" s="242"/>
      <c r="CA313" s="295">
        <f t="shared" si="81"/>
        <v>15</v>
      </c>
      <c r="CB313" s="168"/>
      <c r="CC313" s="168"/>
      <c r="CD313" s="90"/>
      <c r="CE313" s="185"/>
      <c r="CF313" s="89"/>
      <c r="CG313" s="90"/>
      <c r="CH313" s="168"/>
      <c r="CI313" s="168"/>
      <c r="CJ313" s="168"/>
      <c r="CK313" s="168"/>
      <c r="CL313" s="89"/>
      <c r="CM313" s="179"/>
      <c r="CN313" s="177"/>
      <c r="CO313" s="177"/>
      <c r="CP313" s="177"/>
      <c r="CQ313" s="179"/>
      <c r="CR313" s="177"/>
      <c r="CS313" s="177"/>
      <c r="CT313" s="177"/>
      <c r="CU313" s="89"/>
      <c r="CV313" s="199"/>
      <c r="CW313" s="200"/>
      <c r="CX313" s="200"/>
      <c r="CY313" s="200"/>
      <c r="CZ313" s="199"/>
      <c r="DA313" s="201"/>
      <c r="DB313" s="199"/>
      <c r="DC313" s="200"/>
      <c r="DD313" s="200"/>
      <c r="DE313" s="200"/>
      <c r="DF313" s="199"/>
      <c r="DG313" s="203"/>
      <c r="DH313" s="89"/>
      <c r="DI313" s="241">
        <v>44403</v>
      </c>
      <c r="DJ313" s="242">
        <v>20</v>
      </c>
      <c r="DK313" s="242" t="s">
        <v>862</v>
      </c>
      <c r="DL313" s="242">
        <v>60</v>
      </c>
      <c r="DM313" s="243" t="s">
        <v>841</v>
      </c>
      <c r="DN313" s="241">
        <v>44400</v>
      </c>
      <c r="DO313" s="242">
        <v>20</v>
      </c>
      <c r="DP313" s="242" t="s">
        <v>67</v>
      </c>
      <c r="DQ313" s="242">
        <v>57</v>
      </c>
      <c r="DR313" s="128" t="s">
        <v>841</v>
      </c>
      <c r="DS313" s="89">
        <f t="shared" si="87"/>
        <v>20</v>
      </c>
      <c r="DT313" s="180">
        <f t="shared" si="82"/>
        <v>31</v>
      </c>
    </row>
    <row r="314" spans="2:124" ht="15.75" customHeight="1" x14ac:dyDescent="0.35">
      <c r="B314">
        <v>1219</v>
      </c>
      <c r="C314" s="253">
        <v>1219</v>
      </c>
      <c r="D314" s="145" t="s">
        <v>930</v>
      </c>
      <c r="E314" s="149" t="s">
        <v>73</v>
      </c>
      <c r="F314" s="131" t="s">
        <v>872</v>
      </c>
      <c r="G314" s="90"/>
      <c r="H314" s="90"/>
      <c r="I314" s="89"/>
      <c r="J314" s="90"/>
      <c r="K314" s="174"/>
      <c r="L314" s="169"/>
      <c r="M314" s="90"/>
      <c r="N314" s="174"/>
      <c r="O314" s="169"/>
      <c r="P314" s="136"/>
      <c r="Q314" s="183"/>
      <c r="R314" s="176"/>
      <c r="S314" s="177"/>
      <c r="T314" s="183"/>
      <c r="U314" s="176"/>
      <c r="V314" s="177"/>
      <c r="W314" s="136"/>
      <c r="X314" s="89"/>
      <c r="Y314" s="89"/>
      <c r="Z314" s="89"/>
      <c r="AA314" s="89"/>
      <c r="AB314" s="89"/>
      <c r="AC314" s="89"/>
      <c r="AD314" s="136"/>
      <c r="AE314" s="151"/>
      <c r="AF314" s="152"/>
      <c r="AG314" s="153"/>
      <c r="AH314" s="151"/>
      <c r="AI314" s="152"/>
      <c r="AJ314" s="152"/>
      <c r="AK314" s="178"/>
      <c r="AL314" s="239">
        <v>10</v>
      </c>
      <c r="AM314" s="239" t="s">
        <v>83</v>
      </c>
      <c r="AN314" s="239"/>
      <c r="AO314" s="239">
        <v>10</v>
      </c>
      <c r="AP314" s="239" t="s">
        <v>83</v>
      </c>
      <c r="AQ314" s="239" t="s">
        <v>835</v>
      </c>
      <c r="AR314" s="128">
        <f t="shared" si="80"/>
        <v>10</v>
      </c>
      <c r="AS314" s="90"/>
      <c r="AT314" s="90"/>
      <c r="AU314" s="90"/>
      <c r="AV314" s="90"/>
      <c r="AW314" s="90"/>
      <c r="AX314" s="90"/>
      <c r="AY314" s="136"/>
      <c r="AZ314" s="207"/>
      <c r="BA314" s="208"/>
      <c r="BB314" s="208"/>
      <c r="BC314" s="208"/>
      <c r="BD314" s="208"/>
      <c r="BE314" s="208"/>
      <c r="BF314" s="207"/>
      <c r="BG314" s="208"/>
      <c r="BH314" s="208"/>
      <c r="BI314" s="208"/>
      <c r="BJ314" s="208"/>
      <c r="BK314" s="208"/>
      <c r="BL314" s="218"/>
      <c r="BM314" s="242">
        <v>50</v>
      </c>
      <c r="BN314" s="242">
        <v>10</v>
      </c>
      <c r="BO314" s="242" t="s">
        <v>68</v>
      </c>
      <c r="BP314" s="242" t="s">
        <v>106</v>
      </c>
      <c r="BQ314" s="242">
        <v>84</v>
      </c>
      <c r="BR314" s="242">
        <v>66</v>
      </c>
      <c r="BS314" s="242"/>
      <c r="BT314" s="242">
        <v>48</v>
      </c>
      <c r="BU314" s="242">
        <v>0</v>
      </c>
      <c r="BV314" s="242"/>
      <c r="BW314" s="242" t="s">
        <v>71</v>
      </c>
      <c r="BX314" s="242">
        <v>78</v>
      </c>
      <c r="BY314" s="242">
        <v>50</v>
      </c>
      <c r="BZ314" s="242"/>
      <c r="CA314" s="295">
        <f t="shared" si="81"/>
        <v>5</v>
      </c>
      <c r="CB314" s="168"/>
      <c r="CC314" s="168"/>
      <c r="CD314" s="90"/>
      <c r="CE314" s="185"/>
      <c r="CF314" s="89"/>
      <c r="CG314" s="90"/>
      <c r="CH314" s="168"/>
      <c r="CI314" s="168"/>
      <c r="CJ314" s="168"/>
      <c r="CK314" s="168"/>
      <c r="CL314" s="89"/>
      <c r="CM314" s="179"/>
      <c r="CN314" s="177"/>
      <c r="CO314" s="177"/>
      <c r="CP314" s="177"/>
      <c r="CQ314" s="179"/>
      <c r="CR314" s="177"/>
      <c r="CS314" s="177"/>
      <c r="CT314" s="177"/>
      <c r="CU314" s="89"/>
      <c r="CV314" s="199"/>
      <c r="CW314" s="200"/>
      <c r="CX314" s="200"/>
      <c r="CY314" s="200"/>
      <c r="CZ314" s="199"/>
      <c r="DA314" s="201"/>
      <c r="DB314" s="199"/>
      <c r="DC314" s="200"/>
      <c r="DD314" s="200"/>
      <c r="DE314" s="200"/>
      <c r="DF314" s="199"/>
      <c r="DG314" s="203"/>
      <c r="DH314" s="89"/>
      <c r="DI314" s="241">
        <v>44403</v>
      </c>
      <c r="DJ314" s="242">
        <v>5</v>
      </c>
      <c r="DK314" s="242" t="s">
        <v>67</v>
      </c>
      <c r="DL314" s="242">
        <v>58</v>
      </c>
      <c r="DM314" s="243" t="s">
        <v>841</v>
      </c>
      <c r="DN314" s="241">
        <v>44403</v>
      </c>
      <c r="DO314" s="242">
        <v>5</v>
      </c>
      <c r="DP314" s="242" t="s">
        <v>67</v>
      </c>
      <c r="DQ314" s="242">
        <v>62</v>
      </c>
      <c r="DR314" s="128" t="s">
        <v>841</v>
      </c>
      <c r="DS314" s="89">
        <f t="shared" si="87"/>
        <v>5</v>
      </c>
      <c r="DT314" s="180">
        <f t="shared" si="82"/>
        <v>6.666666666666667</v>
      </c>
    </row>
    <row r="315" spans="2:124" ht="15.75" customHeight="1" x14ac:dyDescent="0.35">
      <c r="B315">
        <v>1220</v>
      </c>
      <c r="C315" s="253">
        <v>1220</v>
      </c>
      <c r="D315" s="145" t="s">
        <v>931</v>
      </c>
      <c r="E315" s="149" t="s">
        <v>73</v>
      </c>
      <c r="F315" s="131" t="s">
        <v>872</v>
      </c>
      <c r="G315" s="90"/>
      <c r="H315" s="90"/>
      <c r="I315" s="89"/>
      <c r="J315" s="90"/>
      <c r="K315" s="174"/>
      <c r="L315" s="169"/>
      <c r="M315" s="90"/>
      <c r="N315" s="174"/>
      <c r="O315" s="169"/>
      <c r="P315" s="136"/>
      <c r="Q315" s="183"/>
      <c r="R315" s="176"/>
      <c r="S315" s="177"/>
      <c r="T315" s="183"/>
      <c r="U315" s="176"/>
      <c r="V315" s="177"/>
      <c r="W315" s="136"/>
      <c r="X315" s="89"/>
      <c r="Y315" s="89"/>
      <c r="Z315" s="89"/>
      <c r="AA315" s="89"/>
      <c r="AB315" s="89"/>
      <c r="AC315" s="89"/>
      <c r="AD315" s="136"/>
      <c r="AE315" s="151"/>
      <c r="AF315" s="152"/>
      <c r="AG315" s="153"/>
      <c r="AH315" s="151"/>
      <c r="AI315" s="152"/>
      <c r="AJ315" s="152"/>
      <c r="AK315" s="178"/>
      <c r="AL315" s="239">
        <v>0</v>
      </c>
      <c r="AM315" s="239" t="s">
        <v>63</v>
      </c>
      <c r="AN315" s="239"/>
      <c r="AO315" s="239">
        <v>10</v>
      </c>
      <c r="AP315" s="239" t="s">
        <v>83</v>
      </c>
      <c r="AQ315" s="239"/>
      <c r="AR315" s="128">
        <f t="shared" si="80"/>
        <v>5</v>
      </c>
      <c r="AS315" s="90"/>
      <c r="AT315" s="90"/>
      <c r="AU315" s="90"/>
      <c r="AV315" s="90"/>
      <c r="AW315" s="90"/>
      <c r="AX315" s="90"/>
      <c r="AY315" s="136"/>
      <c r="AZ315" s="207"/>
      <c r="BA315" s="208"/>
      <c r="BB315" s="208"/>
      <c r="BC315" s="208"/>
      <c r="BD315" s="208"/>
      <c r="BE315" s="208"/>
      <c r="BF315" s="207"/>
      <c r="BG315" s="208"/>
      <c r="BH315" s="208"/>
      <c r="BI315" s="208"/>
      <c r="BJ315" s="208"/>
      <c r="BK315" s="208"/>
      <c r="BL315" s="218"/>
      <c r="BM315" s="242">
        <v>49</v>
      </c>
      <c r="BN315" s="242">
        <v>0</v>
      </c>
      <c r="BO315" s="242"/>
      <c r="BP315" s="242" t="s">
        <v>71</v>
      </c>
      <c r="BQ315" s="242">
        <v>81</v>
      </c>
      <c r="BR315" s="242">
        <v>57</v>
      </c>
      <c r="BS315" s="242"/>
      <c r="BT315" s="242">
        <v>50</v>
      </c>
      <c r="BU315" s="242">
        <v>50</v>
      </c>
      <c r="BV315" s="242" t="s">
        <v>68</v>
      </c>
      <c r="BW315" s="242" t="s">
        <v>106</v>
      </c>
      <c r="BX315" s="242">
        <v>81</v>
      </c>
      <c r="BY315" s="242">
        <v>71</v>
      </c>
      <c r="BZ315" s="242"/>
      <c r="CA315" s="295">
        <f t="shared" si="81"/>
        <v>25</v>
      </c>
      <c r="CB315" s="168"/>
      <c r="CC315" s="168"/>
      <c r="CD315" s="90"/>
      <c r="CE315" s="185"/>
      <c r="CF315" s="89"/>
      <c r="CG315" s="90"/>
      <c r="CH315" s="168"/>
      <c r="CI315" s="168"/>
      <c r="CJ315" s="168"/>
      <c r="CK315" s="168"/>
      <c r="CL315" s="89"/>
      <c r="CM315" s="179"/>
      <c r="CN315" s="177"/>
      <c r="CO315" s="177"/>
      <c r="CP315" s="177"/>
      <c r="CQ315" s="179"/>
      <c r="CR315" s="177"/>
      <c r="CS315" s="177"/>
      <c r="CT315" s="177"/>
      <c r="CU315" s="89"/>
      <c r="CV315" s="199"/>
      <c r="CW315" s="200"/>
      <c r="CX315" s="200"/>
      <c r="CY315" s="200"/>
      <c r="CZ315" s="199"/>
      <c r="DA315" s="201"/>
      <c r="DB315" s="199"/>
      <c r="DC315" s="200"/>
      <c r="DD315" s="200"/>
      <c r="DE315" s="200"/>
      <c r="DF315" s="199"/>
      <c r="DG315" s="203"/>
      <c r="DH315" s="89"/>
      <c r="DI315" s="241">
        <v>44396</v>
      </c>
      <c r="DJ315" s="242">
        <v>30</v>
      </c>
      <c r="DK315" s="242" t="s">
        <v>769</v>
      </c>
      <c r="DL315" s="242">
        <v>61</v>
      </c>
      <c r="DM315" s="243"/>
      <c r="DN315" s="241">
        <v>44398</v>
      </c>
      <c r="DO315" s="242">
        <v>5</v>
      </c>
      <c r="DP315" s="242" t="s">
        <v>769</v>
      </c>
      <c r="DQ315" s="242">
        <v>61</v>
      </c>
      <c r="DR315" s="128"/>
      <c r="DS315" s="89">
        <f t="shared" si="87"/>
        <v>17.5</v>
      </c>
      <c r="DT315" s="180">
        <f t="shared" si="82"/>
        <v>15.833333333333334</v>
      </c>
    </row>
    <row r="316" spans="2:124" ht="15.75" customHeight="1" x14ac:dyDescent="0.35">
      <c r="B316">
        <v>1221</v>
      </c>
      <c r="C316" s="253">
        <v>1221</v>
      </c>
      <c r="D316" s="145" t="s">
        <v>498</v>
      </c>
      <c r="E316" s="149" t="s">
        <v>73</v>
      </c>
      <c r="F316" s="131" t="s">
        <v>872</v>
      </c>
      <c r="G316" s="90"/>
      <c r="H316" s="90"/>
      <c r="I316" s="89"/>
      <c r="J316" s="90"/>
      <c r="K316" s="174"/>
      <c r="L316" s="169"/>
      <c r="M316" s="90"/>
      <c r="N316" s="174"/>
      <c r="O316" s="169"/>
      <c r="P316" s="136"/>
      <c r="Q316" s="183"/>
      <c r="R316" s="176"/>
      <c r="S316" s="177"/>
      <c r="T316" s="183"/>
      <c r="U316" s="176"/>
      <c r="V316" s="177"/>
      <c r="W316" s="136"/>
      <c r="X316" s="89"/>
      <c r="Y316" s="89"/>
      <c r="Z316" s="89"/>
      <c r="AA316" s="89"/>
      <c r="AB316" s="89"/>
      <c r="AC316" s="89"/>
      <c r="AD316" s="136"/>
      <c r="AE316" s="151"/>
      <c r="AF316" s="152"/>
      <c r="AG316" s="153"/>
      <c r="AH316" s="151"/>
      <c r="AI316" s="152"/>
      <c r="AJ316" s="152"/>
      <c r="AK316" s="178"/>
      <c r="AL316" s="239">
        <v>5</v>
      </c>
      <c r="AM316" s="239" t="s">
        <v>69</v>
      </c>
      <c r="AN316" s="239"/>
      <c r="AO316" s="239">
        <v>15</v>
      </c>
      <c r="AP316" s="239" t="s">
        <v>83</v>
      </c>
      <c r="AQ316" s="239"/>
      <c r="AR316" s="128">
        <f t="shared" si="80"/>
        <v>10</v>
      </c>
      <c r="AS316" s="90"/>
      <c r="AT316" s="90"/>
      <c r="AU316" s="90"/>
      <c r="AV316" s="90"/>
      <c r="AW316" s="90"/>
      <c r="AX316" s="90"/>
      <c r="AY316" s="136"/>
      <c r="AZ316" s="207"/>
      <c r="BA316" s="208"/>
      <c r="BB316" s="208"/>
      <c r="BC316" s="208"/>
      <c r="BD316" s="208"/>
      <c r="BE316" s="208"/>
      <c r="BF316" s="207"/>
      <c r="BG316" s="208"/>
      <c r="BH316" s="208"/>
      <c r="BI316" s="208"/>
      <c r="BJ316" s="208"/>
      <c r="BK316" s="208"/>
      <c r="BL316" s="218"/>
      <c r="BM316" s="242" t="s">
        <v>945</v>
      </c>
      <c r="BN316" s="242">
        <v>10</v>
      </c>
      <c r="BO316" s="242" t="s">
        <v>68</v>
      </c>
      <c r="BP316" s="242" t="s">
        <v>71</v>
      </c>
      <c r="BQ316" s="242" t="s">
        <v>458</v>
      </c>
      <c r="BR316" s="242">
        <v>94</v>
      </c>
      <c r="BS316" s="242"/>
      <c r="BT316" s="242">
        <v>49</v>
      </c>
      <c r="BU316" s="242">
        <v>0</v>
      </c>
      <c r="BV316" s="242"/>
      <c r="BW316" s="242" t="s">
        <v>106</v>
      </c>
      <c r="BX316" s="242">
        <v>82</v>
      </c>
      <c r="BY316" s="242">
        <v>61</v>
      </c>
      <c r="BZ316" s="242"/>
      <c r="CA316" s="295">
        <f t="shared" si="81"/>
        <v>5</v>
      </c>
      <c r="CB316" s="168"/>
      <c r="CC316" s="168"/>
      <c r="CD316" s="90"/>
      <c r="CE316" s="185"/>
      <c r="CF316" s="89"/>
      <c r="CG316" s="90"/>
      <c r="CH316" s="168"/>
      <c r="CI316" s="168"/>
      <c r="CJ316" s="168"/>
      <c r="CK316" s="168"/>
      <c r="CL316" s="89"/>
      <c r="CM316" s="179"/>
      <c r="CN316" s="177"/>
      <c r="CO316" s="177"/>
      <c r="CP316" s="177"/>
      <c r="CQ316" s="179"/>
      <c r="CR316" s="177"/>
      <c r="CS316" s="177"/>
      <c r="CT316" s="177"/>
      <c r="CU316" s="89"/>
      <c r="CV316" s="199"/>
      <c r="CW316" s="200"/>
      <c r="CX316" s="200"/>
      <c r="CY316" s="200"/>
      <c r="CZ316" s="199"/>
      <c r="DA316" s="201"/>
      <c r="DB316" s="199"/>
      <c r="DC316" s="200"/>
      <c r="DD316" s="200"/>
      <c r="DE316" s="200"/>
      <c r="DF316" s="199"/>
      <c r="DG316" s="203"/>
      <c r="DH316" s="89"/>
      <c r="DI316" s="241">
        <v>44417</v>
      </c>
      <c r="DJ316" s="242">
        <v>70</v>
      </c>
      <c r="DK316" s="242" t="s">
        <v>769</v>
      </c>
      <c r="DL316" s="242">
        <v>98</v>
      </c>
      <c r="DM316" s="243" t="s">
        <v>841</v>
      </c>
      <c r="DN316" s="241">
        <v>44420</v>
      </c>
      <c r="DO316" s="242">
        <v>40</v>
      </c>
      <c r="DP316" s="242" t="s">
        <v>769</v>
      </c>
      <c r="DQ316" s="242">
        <v>92</v>
      </c>
      <c r="DR316" s="128" t="s">
        <v>841</v>
      </c>
      <c r="DS316" s="89">
        <f t="shared" si="87"/>
        <v>55</v>
      </c>
      <c r="DT316" s="180">
        <f t="shared" si="82"/>
        <v>23.333333333333332</v>
      </c>
    </row>
    <row r="317" spans="2:124" ht="15.75" customHeight="1" x14ac:dyDescent="0.35">
      <c r="B317">
        <v>1222</v>
      </c>
      <c r="C317" s="253">
        <v>1222</v>
      </c>
      <c r="D317" s="145" t="s">
        <v>932</v>
      </c>
      <c r="E317" s="149" t="s">
        <v>73</v>
      </c>
      <c r="F317" s="131" t="s">
        <v>872</v>
      </c>
      <c r="G317" s="90"/>
      <c r="H317" s="90"/>
      <c r="I317" s="89"/>
      <c r="J317" s="90"/>
      <c r="K317" s="174"/>
      <c r="L317" s="169"/>
      <c r="M317" s="90"/>
      <c r="N317" s="174"/>
      <c r="O317" s="169"/>
      <c r="P317" s="136"/>
      <c r="Q317" s="183"/>
      <c r="R317" s="176"/>
      <c r="S317" s="177"/>
      <c r="T317" s="183"/>
      <c r="U317" s="176"/>
      <c r="V317" s="177"/>
      <c r="W317" s="136"/>
      <c r="X317" s="89"/>
      <c r="Y317" s="89"/>
      <c r="Z317" s="89"/>
      <c r="AA317" s="89"/>
      <c r="AB317" s="89"/>
      <c r="AC317" s="89"/>
      <c r="AD317" s="136"/>
      <c r="AE317" s="151"/>
      <c r="AF317" s="152"/>
      <c r="AG317" s="153"/>
      <c r="AH317" s="151"/>
      <c r="AI317" s="152"/>
      <c r="AJ317" s="152"/>
      <c r="AK317" s="178"/>
      <c r="AL317" s="239">
        <v>0</v>
      </c>
      <c r="AM317" s="239" t="s">
        <v>63</v>
      </c>
      <c r="AN317" s="239"/>
      <c r="AO317" s="239">
        <v>5</v>
      </c>
      <c r="AP317" s="239" t="s">
        <v>69</v>
      </c>
      <c r="AQ317" s="239" t="s">
        <v>415</v>
      </c>
      <c r="AR317" s="128">
        <f t="shared" si="80"/>
        <v>2.5</v>
      </c>
      <c r="AS317" s="90"/>
      <c r="AT317" s="90"/>
      <c r="AU317" s="90"/>
      <c r="AV317" s="90"/>
      <c r="AW317" s="90"/>
      <c r="AX317" s="90"/>
      <c r="AY317" s="136"/>
      <c r="AZ317" s="207"/>
      <c r="BA317" s="208"/>
      <c r="BB317" s="208"/>
      <c r="BC317" s="208"/>
      <c r="BD317" s="208"/>
      <c r="BE317" s="208"/>
      <c r="BF317" s="207"/>
      <c r="BG317" s="208"/>
      <c r="BH317" s="208"/>
      <c r="BI317" s="208"/>
      <c r="BJ317" s="208"/>
      <c r="BK317" s="208"/>
      <c r="BL317" s="218"/>
      <c r="BM317" s="242">
        <v>49</v>
      </c>
      <c r="BN317" s="242">
        <v>0</v>
      </c>
      <c r="BO317" s="242"/>
      <c r="BP317" s="242" t="s">
        <v>106</v>
      </c>
      <c r="BQ317" s="242">
        <v>80</v>
      </c>
      <c r="BR317" s="242">
        <v>52</v>
      </c>
      <c r="BS317" s="242"/>
      <c r="BT317" s="242">
        <v>48</v>
      </c>
      <c r="BU317" s="242" t="s">
        <v>946</v>
      </c>
      <c r="BV317" s="242"/>
      <c r="BW317" s="242" t="s">
        <v>71</v>
      </c>
      <c r="BX317" s="242">
        <v>81</v>
      </c>
      <c r="BY317" s="242">
        <v>64</v>
      </c>
      <c r="BZ317" s="242"/>
      <c r="CA317" s="295">
        <f t="shared" si="81"/>
        <v>0</v>
      </c>
      <c r="CB317" s="168"/>
      <c r="CC317" s="168"/>
      <c r="CD317" s="90"/>
      <c r="CE317" s="185"/>
      <c r="CF317" s="89"/>
      <c r="CG317" s="90"/>
      <c r="CH317" s="168"/>
      <c r="CI317" s="168"/>
      <c r="CJ317" s="168"/>
      <c r="CK317" s="168"/>
      <c r="CL317" s="89"/>
      <c r="CM317" s="179"/>
      <c r="CN317" s="177"/>
      <c r="CO317" s="177"/>
      <c r="CP317" s="177"/>
      <c r="CQ317" s="179"/>
      <c r="CR317" s="177"/>
      <c r="CS317" s="177"/>
      <c r="CT317" s="177"/>
      <c r="CU317" s="89"/>
      <c r="CV317" s="199"/>
      <c r="CW317" s="200"/>
      <c r="CX317" s="200"/>
      <c r="CY317" s="200"/>
      <c r="CZ317" s="199"/>
      <c r="DA317" s="201"/>
      <c r="DB317" s="199"/>
      <c r="DC317" s="200"/>
      <c r="DD317" s="200"/>
      <c r="DE317" s="200"/>
      <c r="DF317" s="199"/>
      <c r="DG317" s="203"/>
      <c r="DH317" s="89"/>
      <c r="DI317" s="241">
        <v>44400</v>
      </c>
      <c r="DJ317" s="242">
        <v>70</v>
      </c>
      <c r="DK317" s="242" t="s">
        <v>67</v>
      </c>
      <c r="DL317" s="242">
        <v>55</v>
      </c>
      <c r="DM317" s="243" t="s">
        <v>841</v>
      </c>
      <c r="DN317" s="241">
        <v>44398</v>
      </c>
      <c r="DO317" s="242">
        <v>60</v>
      </c>
      <c r="DP317" s="242" t="s">
        <v>67</v>
      </c>
      <c r="DQ317" s="242">
        <v>57</v>
      </c>
      <c r="DR317" s="128"/>
      <c r="DS317" s="89">
        <f t="shared" si="87"/>
        <v>65</v>
      </c>
      <c r="DT317" s="180">
        <f t="shared" si="82"/>
        <v>27</v>
      </c>
    </row>
    <row r="318" spans="2:124" ht="15.75" customHeight="1" x14ac:dyDescent="0.35">
      <c r="B318">
        <v>1223</v>
      </c>
      <c r="C318" s="253">
        <v>1223</v>
      </c>
      <c r="D318" s="145" t="s">
        <v>933</v>
      </c>
      <c r="E318" s="149" t="s">
        <v>73</v>
      </c>
      <c r="F318" s="131" t="s">
        <v>872</v>
      </c>
      <c r="G318" s="90"/>
      <c r="H318" s="90"/>
      <c r="I318" s="89"/>
      <c r="J318" s="90"/>
      <c r="K318" s="174"/>
      <c r="L318" s="169"/>
      <c r="M318" s="90"/>
      <c r="N318" s="174"/>
      <c r="O318" s="169"/>
      <c r="P318" s="136"/>
      <c r="Q318" s="183"/>
      <c r="R318" s="176"/>
      <c r="S318" s="177"/>
      <c r="T318" s="183"/>
      <c r="U318" s="176"/>
      <c r="V318" s="177"/>
      <c r="W318" s="136"/>
      <c r="X318" s="89"/>
      <c r="Y318" s="89"/>
      <c r="Z318" s="89"/>
      <c r="AA318" s="89"/>
      <c r="AB318" s="89"/>
      <c r="AC318" s="89"/>
      <c r="AD318" s="136"/>
      <c r="AE318" s="151"/>
      <c r="AF318" s="152"/>
      <c r="AG318" s="153"/>
      <c r="AH318" s="151"/>
      <c r="AI318" s="152"/>
      <c r="AJ318" s="152"/>
      <c r="AK318" s="178"/>
      <c r="AL318" s="239">
        <v>0</v>
      </c>
      <c r="AM318" s="239" t="s">
        <v>63</v>
      </c>
      <c r="AN318" s="239"/>
      <c r="AO318" s="239">
        <v>1</v>
      </c>
      <c r="AP318" s="239" t="s">
        <v>63</v>
      </c>
      <c r="AQ318" s="239"/>
      <c r="AR318" s="128">
        <f t="shared" si="80"/>
        <v>0.5</v>
      </c>
      <c r="AS318" s="90"/>
      <c r="AT318" s="90"/>
      <c r="AU318" s="90"/>
      <c r="AV318" s="90"/>
      <c r="AW318" s="90"/>
      <c r="AX318" s="90"/>
      <c r="AY318" s="136"/>
      <c r="AZ318" s="207"/>
      <c r="BA318" s="208"/>
      <c r="BB318" s="208"/>
      <c r="BC318" s="208"/>
      <c r="BD318" s="208"/>
      <c r="BE318" s="208"/>
      <c r="BF318" s="207"/>
      <c r="BG318" s="208"/>
      <c r="BH318" s="208"/>
      <c r="BI318" s="208"/>
      <c r="BJ318" s="208"/>
      <c r="BK318" s="208"/>
      <c r="BL318" s="218"/>
      <c r="BM318" s="242">
        <v>50</v>
      </c>
      <c r="BN318" s="242">
        <v>0</v>
      </c>
      <c r="BO318" s="242"/>
      <c r="BP318" s="242" t="s">
        <v>71</v>
      </c>
      <c r="BQ318" s="242">
        <v>79</v>
      </c>
      <c r="BR318" s="242">
        <v>48</v>
      </c>
      <c r="BS318" s="242"/>
      <c r="BT318" s="242">
        <v>50</v>
      </c>
      <c r="BU318" s="242">
        <v>25</v>
      </c>
      <c r="BV318" s="242" t="s">
        <v>68</v>
      </c>
      <c r="BW318" s="242" t="s">
        <v>71</v>
      </c>
      <c r="BX318" s="242">
        <v>87</v>
      </c>
      <c r="BY318" s="242">
        <v>41</v>
      </c>
      <c r="BZ318" s="242"/>
      <c r="CA318" s="295">
        <f t="shared" si="81"/>
        <v>12.5</v>
      </c>
      <c r="CB318" s="168"/>
      <c r="CC318" s="168"/>
      <c r="CD318" s="90"/>
      <c r="CE318" s="185"/>
      <c r="CF318" s="89"/>
      <c r="CG318" s="90"/>
      <c r="CH318" s="168"/>
      <c r="CI318" s="168"/>
      <c r="CJ318" s="168"/>
      <c r="CK318" s="168"/>
      <c r="CL318" s="89"/>
      <c r="CM318" s="179"/>
      <c r="CN318" s="177"/>
      <c r="CO318" s="177"/>
      <c r="CP318" s="177"/>
      <c r="CQ318" s="179"/>
      <c r="CR318" s="177"/>
      <c r="CS318" s="177"/>
      <c r="CT318" s="177"/>
      <c r="CU318" s="89"/>
      <c r="CV318" s="199"/>
      <c r="CW318" s="200"/>
      <c r="CX318" s="200"/>
      <c r="CY318" s="200"/>
      <c r="CZ318" s="199"/>
      <c r="DA318" s="201"/>
      <c r="DB318" s="199"/>
      <c r="DC318" s="200"/>
      <c r="DD318" s="200"/>
      <c r="DE318" s="200"/>
      <c r="DF318" s="199"/>
      <c r="DG318" s="203"/>
      <c r="DH318" s="89"/>
      <c r="DI318" s="241">
        <v>44398</v>
      </c>
      <c r="DJ318" s="242">
        <v>0</v>
      </c>
      <c r="DK318" s="242" t="s">
        <v>769</v>
      </c>
      <c r="DL318" s="242">
        <v>57</v>
      </c>
      <c r="DM318" s="243"/>
      <c r="DN318" s="241">
        <v>44396</v>
      </c>
      <c r="DO318" s="242">
        <v>5</v>
      </c>
      <c r="DP318" s="242" t="s">
        <v>769</v>
      </c>
      <c r="DQ318" s="242">
        <v>57</v>
      </c>
      <c r="DR318" s="128" t="s">
        <v>841</v>
      </c>
      <c r="DS318" s="89">
        <f t="shared" si="87"/>
        <v>2.5</v>
      </c>
      <c r="DT318" s="180">
        <f t="shared" si="82"/>
        <v>5.166666666666667</v>
      </c>
    </row>
    <row r="319" spans="2:124" ht="15.75" customHeight="1" x14ac:dyDescent="0.35">
      <c r="B319">
        <v>1224</v>
      </c>
      <c r="C319" s="253">
        <v>1224</v>
      </c>
      <c r="D319" s="145" t="s">
        <v>934</v>
      </c>
      <c r="E319" s="149" t="s">
        <v>73</v>
      </c>
      <c r="F319" s="131" t="s">
        <v>872</v>
      </c>
      <c r="G319" s="90"/>
      <c r="H319" s="90"/>
      <c r="I319" s="89"/>
      <c r="J319" s="90"/>
      <c r="K319" s="174"/>
      <c r="L319" s="169"/>
      <c r="M319" s="90"/>
      <c r="N319" s="174"/>
      <c r="O319" s="169"/>
      <c r="P319" s="136"/>
      <c r="Q319" s="183"/>
      <c r="R319" s="176"/>
      <c r="S319" s="177"/>
      <c r="T319" s="183"/>
      <c r="U319" s="176"/>
      <c r="V319" s="177"/>
      <c r="W319" s="136"/>
      <c r="X319" s="89"/>
      <c r="Y319" s="89"/>
      <c r="Z319" s="89"/>
      <c r="AA319" s="89"/>
      <c r="AB319" s="89"/>
      <c r="AC319" s="89"/>
      <c r="AD319" s="136"/>
      <c r="AE319" s="151"/>
      <c r="AF319" s="152"/>
      <c r="AG319" s="153"/>
      <c r="AH319" s="151"/>
      <c r="AI319" s="152"/>
      <c r="AJ319" s="152"/>
      <c r="AK319" s="178"/>
      <c r="AL319" s="239">
        <v>20</v>
      </c>
      <c r="AM319" s="239" t="s">
        <v>83</v>
      </c>
      <c r="AN319" s="239"/>
      <c r="AO319" s="239">
        <v>5</v>
      </c>
      <c r="AP319" s="239" t="s">
        <v>83</v>
      </c>
      <c r="AQ319" s="239"/>
      <c r="AR319" s="128">
        <f t="shared" si="80"/>
        <v>12.5</v>
      </c>
      <c r="AS319" s="90"/>
      <c r="AT319" s="90"/>
      <c r="AU319" s="90"/>
      <c r="AV319" s="90"/>
      <c r="AW319" s="90"/>
      <c r="AX319" s="90"/>
      <c r="AY319" s="136"/>
      <c r="AZ319" s="207"/>
      <c r="BA319" s="208"/>
      <c r="BB319" s="208"/>
      <c r="BC319" s="208"/>
      <c r="BD319" s="208"/>
      <c r="BE319" s="208"/>
      <c r="BF319" s="207"/>
      <c r="BG319" s="208"/>
      <c r="BH319" s="208"/>
      <c r="BI319" s="208"/>
      <c r="BJ319" s="208"/>
      <c r="BK319" s="208"/>
      <c r="BL319" s="218"/>
      <c r="BM319" s="242">
        <v>48</v>
      </c>
      <c r="BN319" s="242">
        <v>0</v>
      </c>
      <c r="BO319" s="242"/>
      <c r="BP319" s="242" t="s">
        <v>106</v>
      </c>
      <c r="BQ319" s="242">
        <v>83</v>
      </c>
      <c r="BR319" s="242">
        <v>56</v>
      </c>
      <c r="BS319" s="242"/>
      <c r="BT319" s="242">
        <v>47</v>
      </c>
      <c r="BU319" s="242">
        <v>90</v>
      </c>
      <c r="BV319" s="242" t="s">
        <v>95</v>
      </c>
      <c r="BW319" s="242" t="s">
        <v>106</v>
      </c>
      <c r="BX319" s="242">
        <v>82</v>
      </c>
      <c r="BY319" s="242">
        <v>54</v>
      </c>
      <c r="BZ319" s="242"/>
      <c r="CA319" s="295">
        <f t="shared" si="81"/>
        <v>45</v>
      </c>
      <c r="CB319" s="168"/>
      <c r="CC319" s="168"/>
      <c r="CD319" s="90"/>
      <c r="CE319" s="185"/>
      <c r="CF319" s="89"/>
      <c r="CG319" s="90"/>
      <c r="CH319" s="168"/>
      <c r="CI319" s="168"/>
      <c r="CJ319" s="168"/>
      <c r="CK319" s="168"/>
      <c r="CL319" s="89"/>
      <c r="CM319" s="179"/>
      <c r="CN319" s="177"/>
      <c r="CO319" s="177"/>
      <c r="CP319" s="177"/>
      <c r="CQ319" s="179"/>
      <c r="CR319" s="177"/>
      <c r="CS319" s="177"/>
      <c r="CT319" s="177"/>
      <c r="CU319" s="89"/>
      <c r="CV319" s="199"/>
      <c r="CW319" s="200"/>
      <c r="CX319" s="200"/>
      <c r="CY319" s="200"/>
      <c r="CZ319" s="199"/>
      <c r="DA319" s="201"/>
      <c r="DB319" s="199"/>
      <c r="DC319" s="200"/>
      <c r="DD319" s="200"/>
      <c r="DE319" s="200"/>
      <c r="DF319" s="199"/>
      <c r="DG319" s="203"/>
      <c r="DH319" s="89"/>
      <c r="DI319" s="241">
        <v>44398</v>
      </c>
      <c r="DJ319" s="242">
        <v>20</v>
      </c>
      <c r="DK319" s="242" t="s">
        <v>67</v>
      </c>
      <c r="DL319" s="242">
        <v>53</v>
      </c>
      <c r="DM319" s="243" t="s">
        <v>841</v>
      </c>
      <c r="DN319" s="241">
        <v>44396</v>
      </c>
      <c r="DO319" s="242">
        <v>60</v>
      </c>
      <c r="DP319" s="242" t="s">
        <v>67</v>
      </c>
      <c r="DQ319" s="242">
        <v>61</v>
      </c>
      <c r="DR319" s="128" t="s">
        <v>841</v>
      </c>
      <c r="DS319" s="89">
        <f t="shared" si="87"/>
        <v>40</v>
      </c>
      <c r="DT319" s="180">
        <f t="shared" si="82"/>
        <v>32.5</v>
      </c>
    </row>
    <row r="320" spans="2:124" ht="15.75" customHeight="1" x14ac:dyDescent="0.35">
      <c r="B320">
        <v>1225</v>
      </c>
      <c r="C320" s="253">
        <v>1225</v>
      </c>
      <c r="D320" s="145" t="s">
        <v>935</v>
      </c>
      <c r="E320" s="149" t="s">
        <v>73</v>
      </c>
      <c r="F320" s="131" t="s">
        <v>872</v>
      </c>
      <c r="G320" s="90"/>
      <c r="H320" s="90"/>
      <c r="I320" s="89"/>
      <c r="J320" s="90"/>
      <c r="K320" s="174"/>
      <c r="L320" s="169"/>
      <c r="M320" s="90"/>
      <c r="N320" s="174"/>
      <c r="O320" s="169"/>
      <c r="P320" s="136"/>
      <c r="Q320" s="183"/>
      <c r="R320" s="176"/>
      <c r="S320" s="177"/>
      <c r="T320" s="183"/>
      <c r="U320" s="176"/>
      <c r="V320" s="177"/>
      <c r="W320" s="136"/>
      <c r="X320" s="89"/>
      <c r="Y320" s="89"/>
      <c r="Z320" s="89"/>
      <c r="AA320" s="89"/>
      <c r="AB320" s="89"/>
      <c r="AC320" s="89"/>
      <c r="AD320" s="136"/>
      <c r="AE320" s="151"/>
      <c r="AF320" s="152"/>
      <c r="AG320" s="153"/>
      <c r="AH320" s="151"/>
      <c r="AI320" s="152"/>
      <c r="AJ320" s="152"/>
      <c r="AK320" s="178"/>
      <c r="AL320" s="239">
        <v>45</v>
      </c>
      <c r="AM320" s="239" t="s">
        <v>68</v>
      </c>
      <c r="AN320" s="239"/>
      <c r="AO320" s="239">
        <v>35</v>
      </c>
      <c r="AP320" s="239" t="s">
        <v>83</v>
      </c>
      <c r="AQ320" s="239"/>
      <c r="AR320" s="128">
        <f t="shared" si="80"/>
        <v>40</v>
      </c>
      <c r="AS320" s="90"/>
      <c r="AT320" s="90"/>
      <c r="AU320" s="90"/>
      <c r="AV320" s="90"/>
      <c r="AW320" s="90"/>
      <c r="AX320" s="90"/>
      <c r="AY320" s="136"/>
      <c r="AZ320" s="207"/>
      <c r="BA320" s="208"/>
      <c r="BB320" s="208"/>
      <c r="BC320" s="208"/>
      <c r="BD320" s="208"/>
      <c r="BE320" s="208"/>
      <c r="BF320" s="207"/>
      <c r="BG320" s="208"/>
      <c r="BH320" s="208"/>
      <c r="BI320" s="208"/>
      <c r="BJ320" s="208"/>
      <c r="BK320" s="208"/>
      <c r="BL320" s="218"/>
      <c r="BM320" s="242">
        <v>52</v>
      </c>
      <c r="BN320" s="242">
        <v>60</v>
      </c>
      <c r="BO320" s="242" t="s">
        <v>95</v>
      </c>
      <c r="BP320" s="242" t="s">
        <v>71</v>
      </c>
      <c r="BQ320" s="242">
        <v>88</v>
      </c>
      <c r="BR320" s="242">
        <v>61</v>
      </c>
      <c r="BS320" s="242"/>
      <c r="BT320" s="242">
        <v>48</v>
      </c>
      <c r="BU320" s="242">
        <v>5</v>
      </c>
      <c r="BV320" s="242" t="s">
        <v>68</v>
      </c>
      <c r="BW320" s="242" t="s">
        <v>106</v>
      </c>
      <c r="BX320" s="242">
        <v>78</v>
      </c>
      <c r="BY320" s="242">
        <v>41</v>
      </c>
      <c r="BZ320" s="242"/>
      <c r="CA320" s="295">
        <f t="shared" si="81"/>
        <v>32.5</v>
      </c>
      <c r="CB320" s="168"/>
      <c r="CC320" s="168"/>
      <c r="CD320" s="90"/>
      <c r="CE320" s="185"/>
      <c r="CF320" s="89"/>
      <c r="CG320" s="90"/>
      <c r="CH320" s="168"/>
      <c r="CI320" s="168"/>
      <c r="CJ320" s="168"/>
      <c r="CK320" s="168"/>
      <c r="CL320" s="89"/>
      <c r="CM320" s="179"/>
      <c r="CN320" s="177"/>
      <c r="CO320" s="177"/>
      <c r="CP320" s="177"/>
      <c r="CQ320" s="179"/>
      <c r="CR320" s="177"/>
      <c r="CS320" s="177"/>
      <c r="CT320" s="177"/>
      <c r="CU320" s="89"/>
      <c r="CV320" s="199"/>
      <c r="CW320" s="200"/>
      <c r="CX320" s="200"/>
      <c r="CY320" s="200"/>
      <c r="CZ320" s="199"/>
      <c r="DA320" s="201"/>
      <c r="DB320" s="199"/>
      <c r="DC320" s="200"/>
      <c r="DD320" s="200"/>
      <c r="DE320" s="200"/>
      <c r="DF320" s="199"/>
      <c r="DG320" s="203"/>
      <c r="DH320" s="89"/>
      <c r="DI320" s="241">
        <v>44403</v>
      </c>
      <c r="DJ320" s="242">
        <v>40</v>
      </c>
      <c r="DK320" s="242" t="s">
        <v>769</v>
      </c>
      <c r="DL320" s="242">
        <v>57</v>
      </c>
      <c r="DM320" s="243" t="s">
        <v>841</v>
      </c>
      <c r="DN320" s="241">
        <v>44403</v>
      </c>
      <c r="DO320" s="242">
        <v>60</v>
      </c>
      <c r="DP320" s="242" t="s">
        <v>769</v>
      </c>
      <c r="DQ320" s="242">
        <v>60</v>
      </c>
      <c r="DR320" s="128" t="s">
        <v>841</v>
      </c>
      <c r="DS320" s="89">
        <f t="shared" si="87"/>
        <v>50</v>
      </c>
      <c r="DT320" s="180">
        <f t="shared" si="82"/>
        <v>40.833333333333336</v>
      </c>
    </row>
    <row r="321" spans="2:124" ht="15.75" customHeight="1" x14ac:dyDescent="0.35">
      <c r="B321">
        <v>1226</v>
      </c>
      <c r="C321" s="253">
        <v>1226</v>
      </c>
      <c r="D321" s="145" t="s">
        <v>936</v>
      </c>
      <c r="E321" s="149" t="s">
        <v>73</v>
      </c>
      <c r="F321" s="131" t="s">
        <v>872</v>
      </c>
      <c r="G321" s="90"/>
      <c r="H321" s="90"/>
      <c r="I321" s="89"/>
      <c r="J321" s="90"/>
      <c r="K321" s="174"/>
      <c r="L321" s="169"/>
      <c r="M321" s="90"/>
      <c r="N321" s="174"/>
      <c r="O321" s="169"/>
      <c r="P321" s="136"/>
      <c r="Q321" s="183"/>
      <c r="R321" s="176"/>
      <c r="S321" s="177"/>
      <c r="T321" s="183"/>
      <c r="U321" s="176"/>
      <c r="V321" s="177"/>
      <c r="W321" s="136"/>
      <c r="X321" s="89"/>
      <c r="Y321" s="89"/>
      <c r="Z321" s="89"/>
      <c r="AA321" s="89"/>
      <c r="AB321" s="89"/>
      <c r="AC321" s="89"/>
      <c r="AD321" s="136"/>
      <c r="AE321" s="151"/>
      <c r="AF321" s="152"/>
      <c r="AG321" s="153"/>
      <c r="AH321" s="151"/>
      <c r="AI321" s="152"/>
      <c r="AJ321" s="152"/>
      <c r="AK321" s="178"/>
      <c r="AL321" s="239">
        <v>5</v>
      </c>
      <c r="AM321" s="239" t="s">
        <v>69</v>
      </c>
      <c r="AN321" s="239"/>
      <c r="AO321" s="239">
        <v>5</v>
      </c>
      <c r="AP321" s="239" t="s">
        <v>69</v>
      </c>
      <c r="AQ321" s="239"/>
      <c r="AR321" s="128">
        <f t="shared" si="80"/>
        <v>5</v>
      </c>
      <c r="AS321" s="90"/>
      <c r="AT321" s="90"/>
      <c r="AU321" s="90"/>
      <c r="AV321" s="90"/>
      <c r="AW321" s="90"/>
      <c r="AX321" s="90"/>
      <c r="AY321" s="136"/>
      <c r="AZ321" s="207"/>
      <c r="BA321" s="208"/>
      <c r="BB321" s="208"/>
      <c r="BC321" s="208"/>
      <c r="BD321" s="208"/>
      <c r="BE321" s="208"/>
      <c r="BF321" s="207"/>
      <c r="BG321" s="208"/>
      <c r="BH321" s="208"/>
      <c r="BI321" s="208"/>
      <c r="BJ321" s="208"/>
      <c r="BK321" s="208"/>
      <c r="BL321" s="218"/>
      <c r="BM321" s="242">
        <v>48</v>
      </c>
      <c r="BN321" s="242">
        <v>0</v>
      </c>
      <c r="BO321" s="242"/>
      <c r="BP321" s="242" t="s">
        <v>71</v>
      </c>
      <c r="BQ321" s="242">
        <v>79</v>
      </c>
      <c r="BR321" s="242">
        <v>57</v>
      </c>
      <c r="BS321" s="242"/>
      <c r="BT321" s="242">
        <v>51</v>
      </c>
      <c r="BU321" s="242">
        <v>30</v>
      </c>
      <c r="BV321" s="242" t="s">
        <v>68</v>
      </c>
      <c r="BW321" s="242" t="s">
        <v>71</v>
      </c>
      <c r="BX321" s="242">
        <v>89</v>
      </c>
      <c r="BY321" s="242">
        <v>42</v>
      </c>
      <c r="BZ321" s="242"/>
      <c r="CA321" s="295">
        <f t="shared" si="81"/>
        <v>15</v>
      </c>
      <c r="CB321" s="168"/>
      <c r="CC321" s="168"/>
      <c r="CD321" s="90"/>
      <c r="CE321" s="185"/>
      <c r="CF321" s="89"/>
      <c r="CG321" s="90"/>
      <c r="CH321" s="168"/>
      <c r="CI321" s="168"/>
      <c r="CJ321" s="168"/>
      <c r="CK321" s="168"/>
      <c r="CL321" s="89"/>
      <c r="CM321" s="179"/>
      <c r="CN321" s="177"/>
      <c r="CO321" s="177"/>
      <c r="CP321" s="177"/>
      <c r="CQ321" s="179"/>
      <c r="CR321" s="177"/>
      <c r="CS321" s="177"/>
      <c r="CT321" s="177"/>
      <c r="CU321" s="89"/>
      <c r="CV321" s="199"/>
      <c r="CW321" s="200"/>
      <c r="CX321" s="200"/>
      <c r="CY321" s="200"/>
      <c r="CZ321" s="199"/>
      <c r="DA321" s="201"/>
      <c r="DB321" s="199"/>
      <c r="DC321" s="200"/>
      <c r="DD321" s="200"/>
      <c r="DE321" s="200"/>
      <c r="DF321" s="199"/>
      <c r="DG321" s="203"/>
      <c r="DH321" s="89"/>
      <c r="DI321" s="241">
        <v>44398</v>
      </c>
      <c r="DJ321" s="242">
        <v>5</v>
      </c>
      <c r="DK321" s="242" t="s">
        <v>769</v>
      </c>
      <c r="DL321" s="242">
        <v>75</v>
      </c>
      <c r="DM321" s="243"/>
      <c r="DN321" s="241">
        <v>44396</v>
      </c>
      <c r="DO321" s="242">
        <v>5</v>
      </c>
      <c r="DP321" s="242" t="s">
        <v>769</v>
      </c>
      <c r="DQ321" s="242">
        <v>74</v>
      </c>
      <c r="DR321" s="128"/>
      <c r="DS321" s="89">
        <f t="shared" si="87"/>
        <v>5</v>
      </c>
      <c r="DT321" s="180">
        <f t="shared" si="82"/>
        <v>8.3333333333333339</v>
      </c>
    </row>
    <row r="322" spans="2:124" ht="15.75" customHeight="1" x14ac:dyDescent="0.35">
      <c r="C322" s="254"/>
      <c r="D322" s="192"/>
      <c r="E322" s="192"/>
      <c r="F322" s="193" t="s">
        <v>28</v>
      </c>
      <c r="G322" s="170">
        <f>AVERAGE(G4:G276)</f>
        <v>30.444444444444443</v>
      </c>
      <c r="H322" s="194"/>
      <c r="I322" s="194"/>
      <c r="J322" s="170">
        <f>AVERAGE(J4:J276)</f>
        <v>17.214611872146119</v>
      </c>
      <c r="K322" s="194"/>
      <c r="L322" s="194"/>
      <c r="M322" s="170">
        <f>AVERAGE(M4:M276)</f>
        <v>19.564220183486238</v>
      </c>
      <c r="N322" s="194"/>
      <c r="O322" s="194"/>
      <c r="P322" s="170">
        <f>AVERAGE(P4:P276)</f>
        <v>18.113839285714285</v>
      </c>
      <c r="Q322" s="170">
        <f>AVERAGE(Q4:Q276)</f>
        <v>25.533936651583712</v>
      </c>
      <c r="R322" s="194"/>
      <c r="S322" s="194"/>
      <c r="T322" s="170">
        <f>AVERAGE(T4:T276)</f>
        <v>26.309090909090909</v>
      </c>
      <c r="U322" s="194"/>
      <c r="V322" s="194"/>
      <c r="W322" s="170">
        <f>AVERAGE(W4:W276)</f>
        <v>25.835585585585587</v>
      </c>
      <c r="X322" s="170">
        <f>AVERAGE(X4:X276)</f>
        <v>25.0625</v>
      </c>
      <c r="Y322" s="194"/>
      <c r="Z322" s="194"/>
      <c r="AA322" s="170">
        <f>AVERAGE(AA4:AA276)</f>
        <v>24.843049327354262</v>
      </c>
      <c r="AB322" s="194"/>
      <c r="AC322" s="194"/>
      <c r="AD322" s="170">
        <f>AVERAGE(AD4:AD276)</f>
        <v>24.82</v>
      </c>
      <c r="AE322" s="170">
        <f>AVERAGE(AE4:AE276)</f>
        <v>27.134529147982065</v>
      </c>
      <c r="AF322" s="170"/>
      <c r="AG322" s="170"/>
      <c r="AH322" s="170">
        <f>AVERAGE(AH4:AH276)</f>
        <v>27.614349775784753</v>
      </c>
      <c r="AI322" s="170"/>
      <c r="AJ322" s="170"/>
      <c r="AK322" s="170"/>
      <c r="AL322" s="170">
        <f>AVERAGE(AL4:AL321)</f>
        <v>32.266666666666666</v>
      </c>
      <c r="AM322" s="170"/>
      <c r="AN322" s="170"/>
      <c r="AO322" s="170">
        <f>AVERAGE(AO4:AO321)</f>
        <v>34.54871794871795</v>
      </c>
      <c r="AP322" s="170"/>
      <c r="AQ322" s="170"/>
      <c r="AR322" s="170">
        <f>AVERAGE(AR4:AR321)</f>
        <v>33.454081632653065</v>
      </c>
      <c r="AS322" s="170">
        <f>AVERAGE(AS4:AS276)</f>
        <v>17.968325791855204</v>
      </c>
      <c r="AT322" s="194"/>
      <c r="AU322" s="194"/>
      <c r="AV322" s="170">
        <f>AVERAGE(AV4:AV276)</f>
        <v>13.901345291479821</v>
      </c>
      <c r="AW322" s="194"/>
      <c r="AX322" s="194"/>
      <c r="AY322" s="170">
        <f>AVERAGE(AY4:AY276)</f>
        <v>15.942151835093011</v>
      </c>
      <c r="AZ322" s="170"/>
      <c r="BA322" s="170">
        <f>AVERAGE(BA4:BA276)</f>
        <v>38.830845771144276</v>
      </c>
      <c r="BB322" s="170">
        <f>AVERAGE(BB4:BB276)</f>
        <v>50.441176470588232</v>
      </c>
      <c r="BC322" s="170"/>
      <c r="BD322" s="170"/>
      <c r="BE322" s="170"/>
      <c r="BF322" s="170"/>
      <c r="BG322" s="170">
        <f>AVERAGE(BG4:BG276)</f>
        <v>39.523809523809526</v>
      </c>
      <c r="BH322" s="170">
        <f>AVERAGE(BH4:BH276)</f>
        <v>49.166666666666664</v>
      </c>
      <c r="BI322" s="170"/>
      <c r="BJ322" s="170"/>
      <c r="BK322" s="170"/>
      <c r="BL322" s="170">
        <f>AVERAGE(BL4:BL276)</f>
        <v>48.585972850678736</v>
      </c>
      <c r="BM322" s="170"/>
      <c r="BN322" s="170">
        <f>AVERAGE(BN4:BN321)</f>
        <v>19.026315789473685</v>
      </c>
      <c r="BO322" s="170"/>
      <c r="BP322" s="170"/>
      <c r="BQ322" s="170"/>
      <c r="BR322" s="170"/>
      <c r="BS322" s="170"/>
      <c r="BT322" s="170"/>
      <c r="BU322" s="170">
        <f>AVERAGE(BU4:BU321)</f>
        <v>13.728813559322035</v>
      </c>
      <c r="BV322" s="170"/>
      <c r="BW322" s="170"/>
      <c r="BX322" s="170"/>
      <c r="BY322" s="170"/>
      <c r="BZ322" s="170"/>
      <c r="CA322" s="170">
        <f>AVERAGE(CA4:CA321)</f>
        <v>16.836734693877553</v>
      </c>
      <c r="CB322" s="170">
        <f>AVERAGE(CB4:CB321)</f>
        <v>34.904458598726116</v>
      </c>
      <c r="CC322" s="170">
        <f t="shared" ref="CC322:CD322" si="88">AVERAGE(CC4:CC321)</f>
        <v>38.043478260869563</v>
      </c>
      <c r="CD322" s="170">
        <f t="shared" si="88"/>
        <v>34.752604166666664</v>
      </c>
      <c r="CE322" s="195"/>
      <c r="CF322" s="195"/>
      <c r="CG322" s="195"/>
      <c r="CH322" s="170">
        <f>AVERAGE(CH4:CH276)</f>
        <v>28.763358778625953</v>
      </c>
      <c r="CI322" s="194"/>
      <c r="CJ322" s="170">
        <f>AVERAGE(CJ4:CJ276)</f>
        <v>28.765822784810126</v>
      </c>
      <c r="CK322" s="194"/>
      <c r="CL322" s="170">
        <f>AVERAGE(CL4:CL276)</f>
        <v>29.744444444444444</v>
      </c>
      <c r="CM322" s="170">
        <f>AVERAGE(CM4:CM276)</f>
        <v>26.77027027027027</v>
      </c>
      <c r="CN322" s="194"/>
      <c r="CO322" s="170">
        <f>AVERAGE(CO4:CO276)</f>
        <v>55.032258064516128</v>
      </c>
      <c r="CP322" s="194"/>
      <c r="CQ322" s="170">
        <f>AVERAGE(CQ4:CQ276)</f>
        <v>25.537037037037038</v>
      </c>
      <c r="CR322" s="194"/>
      <c r="CS322" s="170">
        <f>AVERAGE(CS4:CS276)</f>
        <v>52.441860465116278</v>
      </c>
      <c r="CT322" s="194"/>
      <c r="CU322" s="170">
        <f>AVERAGE(CU4:CU276)</f>
        <v>26.024553571428573</v>
      </c>
      <c r="CV322" s="170"/>
      <c r="CW322" s="170">
        <f>AVERAGE(CW4:CW276)</f>
        <v>7.9764705882352942</v>
      </c>
      <c r="CX322" s="170"/>
      <c r="CY322" s="170">
        <f>AVERAGE(CY4:CY276)</f>
        <v>42.293269230769234</v>
      </c>
      <c r="CZ322" s="170"/>
      <c r="DA322" s="170"/>
      <c r="DB322" s="170"/>
      <c r="DC322" s="170">
        <f>AVERAGE(DC4:DC276)</f>
        <v>7.8611111111111107</v>
      </c>
      <c r="DD322" s="170"/>
      <c r="DE322" s="170">
        <f>AVERAGE(DE4:DE276)</f>
        <v>42.950672645739907</v>
      </c>
      <c r="DF322" s="170"/>
      <c r="DG322" s="170"/>
      <c r="DH322" s="170">
        <f>AVERAGE(DH4:DH276)</f>
        <v>7.9065656565656566</v>
      </c>
      <c r="DI322" s="170"/>
      <c r="DJ322" s="170">
        <f>AVERAGE(DJ4:DJ321)</f>
        <v>33.638743455497384</v>
      </c>
      <c r="DK322" s="170"/>
      <c r="DL322" s="170">
        <f>AVERAGE(DL4:DL321)</f>
        <v>62.891752577319586</v>
      </c>
      <c r="DM322" s="170"/>
      <c r="DN322" s="170"/>
      <c r="DO322" s="170">
        <f>AVERAGE(DO4:DO321)</f>
        <v>38.342105263157897</v>
      </c>
      <c r="DP322" s="170"/>
      <c r="DQ322" s="170">
        <f>AVERAGE(DQ4:DQ321)</f>
        <v>65.287179487179486</v>
      </c>
      <c r="DR322" s="170"/>
      <c r="DS322" s="170">
        <f>AVERAGE(DS4:DS321)</f>
        <v>36.314432989690722</v>
      </c>
      <c r="DT322" s="170">
        <f>AVERAGE(DT4:DT321)</f>
        <v>26.848154937570502</v>
      </c>
    </row>
    <row r="323" spans="2:124" ht="15.75" customHeight="1" x14ac:dyDescent="0.35">
      <c r="C323" s="165"/>
      <c r="D323" s="89"/>
      <c r="E323" s="89"/>
      <c r="F323" s="196" t="s">
        <v>576</v>
      </c>
      <c r="G323" s="171">
        <f>MIN(G4:G276)</f>
        <v>0</v>
      </c>
      <c r="H323" s="171"/>
      <c r="I323" s="171"/>
      <c r="J323" s="171">
        <f>MIN(J4:J276)</f>
        <v>0</v>
      </c>
      <c r="K323" s="171"/>
      <c r="L323" s="171"/>
      <c r="M323" s="171">
        <f>MIN(M4:M276)</f>
        <v>0</v>
      </c>
      <c r="N323" s="171"/>
      <c r="O323" s="171"/>
      <c r="P323" s="171">
        <f>MIN(P4:P276)</f>
        <v>0</v>
      </c>
      <c r="Q323" s="171">
        <f>MIN(Q4:Q276)</f>
        <v>0</v>
      </c>
      <c r="R323" s="171"/>
      <c r="S323" s="171"/>
      <c r="T323" s="171">
        <f>MIN(T4:T276)</f>
        <v>0</v>
      </c>
      <c r="U323" s="171"/>
      <c r="V323" s="171"/>
      <c r="W323" s="171">
        <f>MIN(W4:W276)</f>
        <v>0</v>
      </c>
      <c r="X323" s="171">
        <f>MIN(X4:X276)</f>
        <v>0</v>
      </c>
      <c r="Y323" s="171"/>
      <c r="Z323" s="171"/>
      <c r="AA323" s="171">
        <f>MIN(AA4:AA276)</f>
        <v>0</v>
      </c>
      <c r="AB323" s="171"/>
      <c r="AC323" s="171"/>
      <c r="AD323" s="171">
        <f>MIN(AD4:AD276)</f>
        <v>0</v>
      </c>
      <c r="AE323" s="171">
        <f>MIN(AE4:AE276)</f>
        <v>0</v>
      </c>
      <c r="AF323" s="170"/>
      <c r="AG323" s="170"/>
      <c r="AH323" s="171">
        <f>MIN(AH4:AH276)</f>
        <v>0</v>
      </c>
      <c r="AI323" s="170"/>
      <c r="AJ323" s="170"/>
      <c r="AK323" s="170"/>
      <c r="AL323" s="171">
        <f>MIN(AL4:AL321)</f>
        <v>0</v>
      </c>
      <c r="AM323" s="170"/>
      <c r="AN323" s="170"/>
      <c r="AO323" s="171">
        <f>MIN(AO4:AO321)</f>
        <v>0</v>
      </c>
      <c r="AP323" s="170"/>
      <c r="AQ323" s="170"/>
      <c r="AR323" s="171">
        <f>MIN(AR4:AR321)</f>
        <v>0</v>
      </c>
      <c r="AS323" s="171">
        <f>MIN(AS4:AS276)</f>
        <v>0</v>
      </c>
      <c r="AT323" s="171"/>
      <c r="AU323" s="171"/>
      <c r="AV323" s="171">
        <f>MIN(AV4:AV276)</f>
        <v>0</v>
      </c>
      <c r="AW323" s="171"/>
      <c r="AX323" s="171"/>
      <c r="AY323" s="171">
        <f>MIN(AY4:AY276)</f>
        <v>0</v>
      </c>
      <c r="AZ323" s="171"/>
      <c r="BA323" s="171">
        <f>MIN(BA4:BA276)</f>
        <v>0</v>
      </c>
      <c r="BB323" s="171">
        <f>MIN(BB4:BB276)</f>
        <v>0</v>
      </c>
      <c r="BC323" s="171"/>
      <c r="BD323" s="171"/>
      <c r="BE323" s="171"/>
      <c r="BF323" s="171"/>
      <c r="BG323" s="171">
        <f>MIN(BG4:BG276)</f>
        <v>0</v>
      </c>
      <c r="BH323" s="171">
        <f>MIN(BH4:BH276)</f>
        <v>0</v>
      </c>
      <c r="BI323" s="171"/>
      <c r="BJ323" s="171"/>
      <c r="BK323" s="171"/>
      <c r="BL323" s="171">
        <f>MIN(BL4:BL276)</f>
        <v>0</v>
      </c>
      <c r="BM323" s="170"/>
      <c r="BN323" s="170">
        <f>MIN(BN4:BN321)</f>
        <v>0</v>
      </c>
      <c r="BO323" s="170"/>
      <c r="BP323" s="170"/>
      <c r="BQ323" s="170"/>
      <c r="BR323" s="170"/>
      <c r="BS323" s="170"/>
      <c r="BT323" s="170"/>
      <c r="BU323" s="170">
        <f>MIN(BU4:BU321)</f>
        <v>0</v>
      </c>
      <c r="BV323" s="170"/>
      <c r="BW323" s="170"/>
      <c r="BX323" s="170"/>
      <c r="BY323" s="170"/>
      <c r="BZ323" s="170"/>
      <c r="CA323" s="170">
        <f>MIN(CA4:CA321)</f>
        <v>0</v>
      </c>
      <c r="CB323" s="171">
        <f>MIN(CB4:CB321)</f>
        <v>0</v>
      </c>
      <c r="CC323" s="171">
        <f t="shared" ref="CC323:CD323" si="89">MIN(CC4:CC321)</f>
        <v>0</v>
      </c>
      <c r="CD323" s="171">
        <f t="shared" si="89"/>
        <v>0</v>
      </c>
      <c r="CE323" s="197"/>
      <c r="CF323" s="197"/>
      <c r="CG323" s="197"/>
      <c r="CH323" s="171">
        <f>MIN(CH4:CH276)</f>
        <v>0</v>
      </c>
      <c r="CI323" s="197"/>
      <c r="CJ323" s="171">
        <f>MIN(CJ4:CJ276)</f>
        <v>0</v>
      </c>
      <c r="CK323" s="197"/>
      <c r="CL323" s="171">
        <f>MIN(CL4:CL276)</f>
        <v>2.5</v>
      </c>
      <c r="CM323" s="171">
        <f>MIN(CM4:CM276)</f>
        <v>0</v>
      </c>
      <c r="CN323" s="197"/>
      <c r="CO323" s="171">
        <f>MIN(CO4:CO276)</f>
        <v>20</v>
      </c>
      <c r="CP323" s="197"/>
      <c r="CQ323" s="171">
        <f>MIN(CQ4:CQ276)</f>
        <v>0</v>
      </c>
      <c r="CR323" s="197"/>
      <c r="CS323" s="171">
        <f>MIN(CS4:CS276)</f>
        <v>21</v>
      </c>
      <c r="CT323" s="197"/>
      <c r="CU323" s="171">
        <f>MIN(CU4:CU276)</f>
        <v>0</v>
      </c>
      <c r="CV323" s="171"/>
      <c r="CW323" s="171">
        <f>MIN(CW4:CW276)</f>
        <v>0</v>
      </c>
      <c r="CX323" s="171"/>
      <c r="CY323" s="171">
        <f>MIN(CY4:CY276)</f>
        <v>12</v>
      </c>
      <c r="CZ323" s="171"/>
      <c r="DA323" s="171"/>
      <c r="DB323" s="171"/>
      <c r="DC323" s="171">
        <f>MIN(DC4:DC276)</f>
        <v>0</v>
      </c>
      <c r="DD323" s="171"/>
      <c r="DE323" s="171">
        <f>MIN(DE4:DE276)</f>
        <v>22</v>
      </c>
      <c r="DF323" s="171"/>
      <c r="DG323" s="171"/>
      <c r="DH323" s="171">
        <f>MIN(DH4:DH276)</f>
        <v>0</v>
      </c>
      <c r="DI323" s="171"/>
      <c r="DJ323" s="171">
        <f>MIN(DJ4:DJ321)</f>
        <v>0</v>
      </c>
      <c r="DK323" s="171"/>
      <c r="DL323" s="171">
        <f>MIN(DL4:DL321)</f>
        <v>21</v>
      </c>
      <c r="DM323" s="171"/>
      <c r="DN323" s="171"/>
      <c r="DO323" s="171">
        <f>MIN(DO4:DO321)</f>
        <v>0</v>
      </c>
      <c r="DP323" s="171"/>
      <c r="DQ323" s="171">
        <f>MIN(DQ4:DQ321)</f>
        <v>34</v>
      </c>
      <c r="DR323" s="171"/>
      <c r="DS323" s="171">
        <f>MIN(DS4:DS321)</f>
        <v>0</v>
      </c>
      <c r="DT323" s="170">
        <f>MIN(DT4:DT321)</f>
        <v>2.2000000000000002</v>
      </c>
    </row>
    <row r="324" spans="2:124" ht="15.75" customHeight="1" x14ac:dyDescent="0.35">
      <c r="C324" s="165"/>
      <c r="D324" s="89"/>
      <c r="E324" s="89"/>
      <c r="F324" s="196" t="s">
        <v>577</v>
      </c>
      <c r="G324" s="171">
        <f>MAX(G4:G276)</f>
        <v>90</v>
      </c>
      <c r="H324" s="171"/>
      <c r="I324" s="171"/>
      <c r="J324" s="171">
        <f>MAX(J4:J276)</f>
        <v>90</v>
      </c>
      <c r="K324" s="171"/>
      <c r="L324" s="171"/>
      <c r="M324" s="171">
        <f>MAX(M4:M276)</f>
        <v>90</v>
      </c>
      <c r="N324" s="171"/>
      <c r="O324" s="171"/>
      <c r="P324" s="171">
        <f>MAX(P4:P276)</f>
        <v>90</v>
      </c>
      <c r="Q324" s="171">
        <f>MAX(Q4:Q276)</f>
        <v>95</v>
      </c>
      <c r="R324" s="171"/>
      <c r="S324" s="171"/>
      <c r="T324" s="171">
        <f>MAX(T4:T276)</f>
        <v>95</v>
      </c>
      <c r="U324" s="171"/>
      <c r="V324" s="171"/>
      <c r="W324" s="171">
        <f>MAX(W4:W276)</f>
        <v>92.5</v>
      </c>
      <c r="X324" s="171">
        <f>MAX(X4:X276)</f>
        <v>95</v>
      </c>
      <c r="Y324" s="171"/>
      <c r="Z324" s="171"/>
      <c r="AA324" s="171">
        <f>MAX(AA4:AA276)</f>
        <v>90</v>
      </c>
      <c r="AB324" s="171"/>
      <c r="AC324" s="171"/>
      <c r="AD324" s="171">
        <f>MAX(AD4:AD276)</f>
        <v>90</v>
      </c>
      <c r="AE324" s="171">
        <f>MAX(AE4:AE276)</f>
        <v>90</v>
      </c>
      <c r="AF324" s="170"/>
      <c r="AG324" s="170"/>
      <c r="AH324" s="171">
        <f>MAX(AH4:AH276)</f>
        <v>95</v>
      </c>
      <c r="AI324" s="170"/>
      <c r="AJ324" s="170"/>
      <c r="AK324" s="170"/>
      <c r="AL324" s="171">
        <f>MAX(AL4:AL321)</f>
        <v>80</v>
      </c>
      <c r="AM324" s="170"/>
      <c r="AN324" s="170"/>
      <c r="AO324" s="171">
        <f>MAX(AO4:AO321)</f>
        <v>80</v>
      </c>
      <c r="AP324" s="170"/>
      <c r="AQ324" s="170"/>
      <c r="AR324" s="171">
        <f>MAX(AR4:AR321)</f>
        <v>80</v>
      </c>
      <c r="AS324" s="171">
        <f>MAX(AS4:AS276)</f>
        <v>100</v>
      </c>
      <c r="AT324" s="171"/>
      <c r="AU324" s="171"/>
      <c r="AV324" s="171">
        <f>MAX(AV4:AV276)</f>
        <v>100</v>
      </c>
      <c r="AW324" s="171"/>
      <c r="AX324" s="171"/>
      <c r="AY324" s="171">
        <f>MAX(AY4:AY276)</f>
        <v>80</v>
      </c>
      <c r="AZ324" s="171"/>
      <c r="BA324" s="171">
        <f>MAX(BA4:BA276)</f>
        <v>100</v>
      </c>
      <c r="BB324" s="171">
        <f>MAX(BB4:BB276)</f>
        <v>100</v>
      </c>
      <c r="BC324" s="171"/>
      <c r="BD324" s="171"/>
      <c r="BE324" s="171"/>
      <c r="BF324" s="171"/>
      <c r="BG324" s="171">
        <f>MAX(BG4:BG276)</f>
        <v>100</v>
      </c>
      <c r="BH324" s="171">
        <f>MAX(BH4:BH276)</f>
        <v>100</v>
      </c>
      <c r="BI324" s="171"/>
      <c r="BJ324" s="171"/>
      <c r="BK324" s="171"/>
      <c r="BL324" s="171">
        <f>MAX(BL4:BL276)</f>
        <v>100</v>
      </c>
      <c r="BM324" s="170"/>
      <c r="BN324" s="170">
        <f>MAX(BN4:BN321)</f>
        <v>100</v>
      </c>
      <c r="BO324" s="170"/>
      <c r="BP324" s="170"/>
      <c r="BQ324" s="170"/>
      <c r="BR324" s="170"/>
      <c r="BS324" s="170"/>
      <c r="BT324" s="170"/>
      <c r="BU324" s="170">
        <f>MAX(BU4:BU321)</f>
        <v>90</v>
      </c>
      <c r="BV324" s="170"/>
      <c r="BW324" s="170"/>
      <c r="BX324" s="170"/>
      <c r="BY324" s="170"/>
      <c r="BZ324" s="170"/>
      <c r="CA324" s="170">
        <f>MAX(CA4:CA321)</f>
        <v>90</v>
      </c>
      <c r="CB324" s="171">
        <f>MAX(CB4:CB321)</f>
        <v>90</v>
      </c>
      <c r="CC324" s="171">
        <f t="shared" ref="CC324:CD324" si="90">MAX(CC4:CC321)</f>
        <v>90</v>
      </c>
      <c r="CD324" s="171">
        <f t="shared" si="90"/>
        <v>90</v>
      </c>
      <c r="CE324" s="197"/>
      <c r="CF324" s="197"/>
      <c r="CG324" s="197"/>
      <c r="CH324" s="171">
        <f>MAX(CH4:CH276)</f>
        <v>90</v>
      </c>
      <c r="CI324" s="197"/>
      <c r="CJ324" s="171">
        <f>MAX(CJ4:CJ276)</f>
        <v>90</v>
      </c>
      <c r="CK324" s="197"/>
      <c r="CL324" s="171">
        <f>MAX(CL4:CL276)</f>
        <v>90</v>
      </c>
      <c r="CM324" s="171">
        <f>MAX(CM4:CM276)</f>
        <v>90</v>
      </c>
      <c r="CN324" s="197"/>
      <c r="CO324" s="171">
        <f>MAX(CO4:CO276)</f>
        <v>87</v>
      </c>
      <c r="CP324" s="197"/>
      <c r="CQ324" s="171">
        <f>MAX(CQ4:CQ276)</f>
        <v>90</v>
      </c>
      <c r="CR324" s="197"/>
      <c r="CS324" s="171">
        <f>MAX(CS4:CS276)</f>
        <v>83</v>
      </c>
      <c r="CT324" s="197"/>
      <c r="CU324" s="171">
        <f>MAX(CU4:CU276)</f>
        <v>90</v>
      </c>
      <c r="CV324" s="171"/>
      <c r="CW324" s="171">
        <f>MAX(CW4:CW276)</f>
        <v>80</v>
      </c>
      <c r="CX324" s="171"/>
      <c r="CY324" s="171">
        <f>MAX(CY4:CY276)</f>
        <v>83</v>
      </c>
      <c r="CZ324" s="171"/>
      <c r="DA324" s="171"/>
      <c r="DB324" s="171"/>
      <c r="DC324" s="171">
        <f>MAX(DC4:DC276)</f>
        <v>70</v>
      </c>
      <c r="DD324" s="171"/>
      <c r="DE324" s="171">
        <f>MAX(DE4:DE276)</f>
        <v>75</v>
      </c>
      <c r="DF324" s="171"/>
      <c r="DG324" s="171"/>
      <c r="DH324" s="171">
        <f>MAX(DH4:DH276)</f>
        <v>70</v>
      </c>
      <c r="DI324" s="171"/>
      <c r="DJ324" s="171">
        <f>MAX(DJ4:DJ321)</f>
        <v>90</v>
      </c>
      <c r="DK324" s="171"/>
      <c r="DL324" s="171">
        <f>MAX(DL4:DL321)</f>
        <v>114</v>
      </c>
      <c r="DM324" s="171"/>
      <c r="DN324" s="171"/>
      <c r="DO324" s="171">
        <f>MAX(DO4:DO321)</f>
        <v>100</v>
      </c>
      <c r="DP324" s="171"/>
      <c r="DQ324" s="171">
        <f>MAX(DQ4:DQ321)</f>
        <v>100</v>
      </c>
      <c r="DR324" s="171"/>
      <c r="DS324" s="171">
        <f>MAX(DS4:DS321)</f>
        <v>90</v>
      </c>
      <c r="DT324" s="170">
        <f>MAX(DT4:DT321)</f>
        <v>81.458333333333329</v>
      </c>
    </row>
    <row r="325" spans="2:124" ht="15.75" customHeight="1" x14ac:dyDescent="0.35">
      <c r="C325" s="255"/>
      <c r="D325" s="172"/>
      <c r="E325" s="172"/>
      <c r="F325" s="172"/>
      <c r="G325" s="172"/>
      <c r="H325" s="172"/>
      <c r="I325" s="172"/>
      <c r="J325" s="172"/>
      <c r="K325" s="172"/>
      <c r="L325" s="172"/>
      <c r="M325" s="173"/>
      <c r="N325" s="172"/>
      <c r="O325" s="172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  <c r="AA325" s="173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79"/>
      <c r="AM325" s="79"/>
      <c r="AN325" s="79"/>
      <c r="AO325" s="79"/>
      <c r="AP325" s="79"/>
      <c r="AQ325" s="79"/>
      <c r="AR325" s="79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140"/>
      <c r="BD325" s="140"/>
      <c r="BE325" s="140"/>
      <c r="BF325" s="140"/>
      <c r="BG325" s="140"/>
      <c r="BH325" s="140"/>
      <c r="BI325" s="140"/>
      <c r="BJ325" s="140"/>
      <c r="BK325" s="140"/>
      <c r="BL325" s="139"/>
      <c r="BM325" s="296"/>
      <c r="BN325" s="296"/>
      <c r="BO325" s="296"/>
      <c r="BP325" s="296"/>
      <c r="BQ325" s="296"/>
      <c r="BR325" s="296"/>
      <c r="BS325" s="296"/>
      <c r="BT325" s="296"/>
      <c r="BU325" s="296"/>
      <c r="BV325" s="296"/>
      <c r="BW325" s="296"/>
      <c r="BX325" s="296"/>
      <c r="BY325" s="296"/>
      <c r="BZ325" s="296"/>
      <c r="CA325" s="139"/>
      <c r="CB325" s="79"/>
      <c r="CC325" s="79"/>
      <c r="CD325" s="79"/>
      <c r="CE325" s="79"/>
      <c r="CF325" s="79"/>
      <c r="CG325" s="79"/>
      <c r="CH325" s="79"/>
      <c r="CI325" s="138"/>
      <c r="CJ325" s="79"/>
      <c r="CK325" s="138"/>
      <c r="CL325" s="79"/>
      <c r="CM325" s="138"/>
      <c r="CN325" s="138"/>
      <c r="CO325" s="138"/>
      <c r="CP325" s="138"/>
      <c r="CQ325" s="138"/>
      <c r="CR325" s="138"/>
      <c r="CS325" s="138"/>
      <c r="CT325" s="138"/>
      <c r="CU325" s="138"/>
      <c r="CV325" s="138"/>
      <c r="CW325" s="138"/>
      <c r="CX325" s="138"/>
      <c r="CY325" s="138"/>
      <c r="CZ325" s="138"/>
      <c r="DA325" s="138"/>
      <c r="DB325" s="138"/>
      <c r="DC325" s="138"/>
      <c r="DD325" s="138"/>
      <c r="DE325" s="138"/>
      <c r="DF325" s="138"/>
      <c r="DG325" s="138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79"/>
    </row>
    <row r="326" spans="2:124" ht="15.75" customHeight="1" x14ac:dyDescent="0.35">
      <c r="B326">
        <v>109</v>
      </c>
      <c r="C326" s="165">
        <v>109</v>
      </c>
      <c r="D326" s="165" t="s">
        <v>578</v>
      </c>
      <c r="E326" s="89" t="s">
        <v>579</v>
      </c>
      <c r="F326" s="89" t="s">
        <v>580</v>
      </c>
      <c r="G326" s="90" t="s">
        <v>581</v>
      </c>
      <c r="H326" s="90" t="s">
        <v>269</v>
      </c>
      <c r="I326" s="166" t="s">
        <v>582</v>
      </c>
      <c r="J326" s="93"/>
      <c r="K326" s="93"/>
      <c r="L326" s="93"/>
      <c r="M326" s="90"/>
      <c r="N326" s="93"/>
      <c r="O326" s="93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3"/>
      <c r="AC326" s="93"/>
      <c r="AD326" s="93"/>
      <c r="AE326" s="93"/>
      <c r="AF326" s="93"/>
      <c r="AG326" s="93"/>
      <c r="AH326" s="93"/>
      <c r="AI326" s="93"/>
      <c r="AJ326" s="93"/>
      <c r="AK326" s="93"/>
      <c r="AL326" s="79"/>
      <c r="AM326" s="79"/>
      <c r="AN326" s="79"/>
      <c r="AO326" s="79"/>
      <c r="AP326" s="79"/>
      <c r="AQ326" s="79"/>
      <c r="AR326" s="79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67"/>
      <c r="BM326" s="296"/>
      <c r="BN326" s="296"/>
      <c r="BO326" s="296"/>
      <c r="BP326" s="296"/>
      <c r="BQ326" s="296"/>
      <c r="BR326" s="296"/>
      <c r="BS326" s="296"/>
      <c r="BT326" s="296"/>
      <c r="BU326" s="296"/>
      <c r="BV326" s="296"/>
      <c r="BW326" s="296"/>
      <c r="BX326" s="296"/>
      <c r="BY326" s="296"/>
      <c r="BZ326" s="296"/>
      <c r="CA326" s="67"/>
      <c r="CI326" s="16"/>
      <c r="CK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38"/>
      <c r="CW326" s="138"/>
      <c r="CX326" s="138"/>
      <c r="CY326" s="138"/>
      <c r="CZ326" s="138"/>
      <c r="DA326" s="138"/>
      <c r="DB326" s="138"/>
      <c r="DC326" s="138"/>
      <c r="DD326" s="138"/>
      <c r="DE326" s="138"/>
      <c r="DF326" s="138"/>
      <c r="DG326" s="138"/>
      <c r="DH326" s="138"/>
      <c r="DI326" s="138"/>
      <c r="DJ326" s="138"/>
      <c r="DK326" s="138"/>
      <c r="DL326" s="138"/>
      <c r="DM326" s="138"/>
      <c r="DN326" s="138"/>
      <c r="DO326" s="138"/>
      <c r="DP326" s="138"/>
      <c r="DQ326" s="138"/>
      <c r="DR326" s="138"/>
      <c r="DS326" s="138"/>
    </row>
    <row r="327" spans="2:124" ht="15.75" customHeight="1" x14ac:dyDescent="0.35">
      <c r="B327">
        <v>114</v>
      </c>
      <c r="C327" s="165">
        <v>114</v>
      </c>
      <c r="D327" s="165" t="s">
        <v>583</v>
      </c>
      <c r="E327" s="89" t="s">
        <v>579</v>
      </c>
      <c r="F327" s="89" t="s">
        <v>580</v>
      </c>
      <c r="G327" s="90" t="s">
        <v>584</v>
      </c>
      <c r="H327" s="90"/>
      <c r="I327" s="129" t="s">
        <v>378</v>
      </c>
      <c r="J327" s="93"/>
      <c r="K327" s="93"/>
      <c r="L327" s="93"/>
      <c r="M327" s="90"/>
      <c r="N327" s="93"/>
      <c r="O327" s="93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3"/>
      <c r="AC327" s="93"/>
      <c r="AD327" s="93"/>
      <c r="AE327" s="93"/>
      <c r="AF327" s="93"/>
      <c r="AG327" s="93"/>
      <c r="AH327" s="93"/>
      <c r="AI327" s="93"/>
      <c r="AJ327" s="93"/>
      <c r="AK327" s="93"/>
      <c r="AL327" s="79"/>
      <c r="AM327" s="79"/>
      <c r="AN327" s="79"/>
      <c r="AO327" s="79"/>
      <c r="AP327" s="79"/>
      <c r="AQ327" s="79"/>
      <c r="AR327" s="79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67"/>
      <c r="BM327" s="296"/>
      <c r="BN327" s="296"/>
      <c r="BO327" s="296"/>
      <c r="BP327" s="296"/>
      <c r="BQ327" s="296"/>
      <c r="BR327" s="296"/>
      <c r="BS327" s="296"/>
      <c r="BT327" s="296"/>
      <c r="BU327" s="296"/>
      <c r="BV327" s="296"/>
      <c r="BW327" s="296"/>
      <c r="BX327" s="296"/>
      <c r="BY327" s="296"/>
      <c r="BZ327" s="296"/>
      <c r="CA327" s="67"/>
      <c r="CI327" s="16"/>
      <c r="CK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38"/>
      <c r="CW327" s="138"/>
      <c r="CX327" s="138"/>
      <c r="CY327" s="138"/>
      <c r="CZ327" s="138"/>
      <c r="DA327" s="138"/>
      <c r="DB327" s="138"/>
      <c r="DC327" s="138"/>
      <c r="DD327" s="138"/>
      <c r="DE327" s="138"/>
      <c r="DF327" s="138"/>
      <c r="DG327" s="138"/>
      <c r="DH327" s="138"/>
      <c r="DI327" s="138"/>
      <c r="DJ327" s="138"/>
      <c r="DK327" s="138"/>
      <c r="DL327" s="138"/>
      <c r="DM327" s="138"/>
      <c r="DN327" s="138"/>
      <c r="DO327" s="138"/>
      <c r="DP327" s="138"/>
      <c r="DQ327" s="138"/>
      <c r="DR327" s="138"/>
      <c r="DS327" s="138"/>
    </row>
    <row r="328" spans="2:124" ht="15.75" customHeight="1" x14ac:dyDescent="0.35">
      <c r="B328">
        <v>115</v>
      </c>
      <c r="C328" s="165">
        <v>115</v>
      </c>
      <c r="D328" s="165" t="s">
        <v>585</v>
      </c>
      <c r="E328" s="89" t="s">
        <v>579</v>
      </c>
      <c r="F328" s="89" t="s">
        <v>580</v>
      </c>
      <c r="G328" s="90" t="s">
        <v>586</v>
      </c>
      <c r="H328" s="90"/>
      <c r="I328" s="90" t="s">
        <v>185</v>
      </c>
      <c r="J328" s="93"/>
      <c r="K328" s="93"/>
      <c r="L328" s="93"/>
      <c r="M328" s="90"/>
      <c r="N328" s="93"/>
      <c r="O328" s="93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79"/>
      <c r="AM328" s="79"/>
      <c r="AN328" s="79"/>
      <c r="AO328" s="79"/>
      <c r="AP328" s="79"/>
      <c r="AQ328" s="79"/>
      <c r="AR328" s="79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67"/>
      <c r="BM328" s="296"/>
      <c r="BN328" s="296"/>
      <c r="BO328" s="296"/>
      <c r="BP328" s="296"/>
      <c r="BQ328" s="296"/>
      <c r="BR328" s="296"/>
      <c r="BS328" s="296"/>
      <c r="BT328" s="296"/>
      <c r="BU328" s="296"/>
      <c r="BV328" s="296"/>
      <c r="BW328" s="296"/>
      <c r="BX328" s="296"/>
      <c r="BY328" s="296"/>
      <c r="BZ328" s="296"/>
      <c r="CA328" s="67"/>
      <c r="CI328" s="16"/>
      <c r="CK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38"/>
      <c r="CW328" s="138"/>
      <c r="CX328" s="138"/>
      <c r="CY328" s="138"/>
      <c r="CZ328" s="138"/>
      <c r="DA328" s="138"/>
      <c r="DB328" s="138"/>
      <c r="DC328" s="138"/>
      <c r="DD328" s="138"/>
      <c r="DE328" s="138"/>
      <c r="DF328" s="138"/>
      <c r="DG328" s="138"/>
      <c r="DH328" s="138"/>
      <c r="DI328" s="138"/>
      <c r="DJ328" s="138"/>
      <c r="DK328" s="138"/>
      <c r="DL328" s="138"/>
      <c r="DM328" s="138"/>
      <c r="DN328" s="138"/>
      <c r="DO328" s="138"/>
      <c r="DP328" s="138"/>
      <c r="DQ328" s="138"/>
      <c r="DR328" s="138"/>
      <c r="DS328" s="138"/>
    </row>
    <row r="329" spans="2:124" ht="15.75" customHeight="1" x14ac:dyDescent="0.35">
      <c r="B329">
        <v>129</v>
      </c>
      <c r="C329" s="165">
        <v>129</v>
      </c>
      <c r="D329" s="165" t="s">
        <v>587</v>
      </c>
      <c r="E329" s="89" t="s">
        <v>579</v>
      </c>
      <c r="F329" s="89" t="s">
        <v>244</v>
      </c>
      <c r="G329" s="90"/>
      <c r="H329" s="90"/>
      <c r="I329" s="129" t="s">
        <v>122</v>
      </c>
      <c r="J329" s="93"/>
      <c r="K329" s="93"/>
      <c r="L329" s="93"/>
      <c r="M329" s="90"/>
      <c r="N329" s="93"/>
      <c r="O329" s="93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79"/>
      <c r="AM329" s="79"/>
      <c r="AN329" s="79"/>
      <c r="AO329" s="79"/>
      <c r="AP329" s="79"/>
      <c r="AQ329" s="79"/>
      <c r="AR329" s="79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67"/>
      <c r="BM329" s="296"/>
      <c r="BN329" s="296"/>
      <c r="BO329" s="296"/>
      <c r="BP329" s="296"/>
      <c r="BQ329" s="296"/>
      <c r="BR329" s="296"/>
      <c r="BS329" s="296"/>
      <c r="BT329" s="296"/>
      <c r="BU329" s="296"/>
      <c r="BV329" s="296"/>
      <c r="BW329" s="296"/>
      <c r="BX329" s="296"/>
      <c r="BY329" s="296"/>
      <c r="BZ329" s="296"/>
      <c r="CA329" s="67"/>
      <c r="CI329" s="16"/>
      <c r="CK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38"/>
      <c r="CW329" s="138"/>
      <c r="CX329" s="138"/>
      <c r="CY329" s="138"/>
      <c r="CZ329" s="138"/>
      <c r="DA329" s="138"/>
      <c r="DB329" s="138"/>
      <c r="DC329" s="138"/>
      <c r="DD329" s="138"/>
      <c r="DE329" s="138"/>
      <c r="DF329" s="138"/>
      <c r="DG329" s="138"/>
      <c r="DH329" s="138"/>
      <c r="DI329" s="138"/>
      <c r="DJ329" s="138"/>
      <c r="DK329" s="138"/>
      <c r="DL329" s="138"/>
      <c r="DM329" s="138"/>
      <c r="DN329" s="138"/>
      <c r="DO329" s="138"/>
      <c r="DP329" s="138"/>
      <c r="DQ329" s="138"/>
      <c r="DR329" s="138"/>
      <c r="DS329" s="138"/>
    </row>
    <row r="330" spans="2:124" ht="15.75" customHeight="1" x14ac:dyDescent="0.35">
      <c r="B330">
        <v>633</v>
      </c>
      <c r="C330" s="165">
        <v>633</v>
      </c>
      <c r="D330" s="167" t="s">
        <v>588</v>
      </c>
      <c r="E330" s="129" t="s">
        <v>579</v>
      </c>
      <c r="F330" s="89" t="s">
        <v>218</v>
      </c>
      <c r="G330" s="90"/>
      <c r="H330" s="90"/>
      <c r="I330" s="90" t="s">
        <v>122</v>
      </c>
      <c r="J330" s="93"/>
      <c r="K330" s="93"/>
      <c r="L330" s="93"/>
      <c r="M330" s="90"/>
      <c r="N330" s="93"/>
      <c r="O330" s="93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79"/>
      <c r="AM330" s="79"/>
      <c r="AN330" s="79"/>
      <c r="AO330" s="79"/>
      <c r="AP330" s="79"/>
      <c r="AQ330" s="79"/>
      <c r="AR330" s="79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67"/>
      <c r="BM330" s="296"/>
      <c r="BN330" s="296"/>
      <c r="BO330" s="296"/>
      <c r="BP330" s="296"/>
      <c r="BQ330" s="296"/>
      <c r="BR330" s="296"/>
      <c r="BS330" s="296"/>
      <c r="BT330" s="296"/>
      <c r="BU330" s="296"/>
      <c r="BV330" s="296"/>
      <c r="BW330" s="296"/>
      <c r="BX330" s="296"/>
      <c r="BY330" s="296"/>
      <c r="BZ330" s="296"/>
      <c r="CA330" s="67"/>
      <c r="CI330" s="16"/>
      <c r="CK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38"/>
      <c r="CW330" s="138"/>
      <c r="CX330" s="138"/>
      <c r="CY330" s="138"/>
      <c r="CZ330" s="138"/>
      <c r="DA330" s="138"/>
      <c r="DB330" s="138"/>
      <c r="DC330" s="138"/>
      <c r="DD330" s="138"/>
      <c r="DE330" s="138"/>
      <c r="DF330" s="138"/>
      <c r="DG330" s="138"/>
      <c r="DH330" s="138"/>
      <c r="DI330" s="138"/>
      <c r="DJ330" s="138"/>
      <c r="DK330" s="138"/>
      <c r="DL330" s="138"/>
      <c r="DM330" s="138"/>
      <c r="DN330" s="138"/>
      <c r="DO330" s="138"/>
      <c r="DP330" s="138"/>
      <c r="DQ330" s="138"/>
      <c r="DR330" s="138"/>
      <c r="DS330" s="138"/>
    </row>
    <row r="331" spans="2:124" ht="15.75" customHeight="1" x14ac:dyDescent="0.35">
      <c r="B331">
        <v>640</v>
      </c>
      <c r="C331" s="165">
        <v>640</v>
      </c>
      <c r="D331" s="167" t="s">
        <v>589</v>
      </c>
      <c r="E331" s="129" t="s">
        <v>590</v>
      </c>
      <c r="F331" s="130" t="s">
        <v>454</v>
      </c>
      <c r="G331" s="90" t="s">
        <v>591</v>
      </c>
      <c r="H331" s="90" t="s">
        <v>95</v>
      </c>
      <c r="I331" s="166" t="s">
        <v>592</v>
      </c>
      <c r="J331" s="93"/>
      <c r="K331" s="93"/>
      <c r="L331" s="93"/>
      <c r="M331" s="90"/>
      <c r="N331" s="93"/>
      <c r="O331" s="93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79"/>
      <c r="AM331" s="79"/>
      <c r="AN331" s="79"/>
      <c r="AO331" s="79"/>
      <c r="AP331" s="79"/>
      <c r="AQ331" s="79"/>
      <c r="AR331" s="79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I331" s="16"/>
      <c r="CK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38"/>
      <c r="CW331" s="138"/>
      <c r="CX331" s="138"/>
      <c r="CY331" s="138"/>
      <c r="CZ331" s="138"/>
      <c r="DA331" s="138"/>
      <c r="DB331" s="138"/>
      <c r="DC331" s="138"/>
      <c r="DD331" s="138"/>
      <c r="DE331" s="138"/>
      <c r="DF331" s="138"/>
      <c r="DG331" s="138"/>
      <c r="DH331" s="138"/>
      <c r="DI331" s="138"/>
      <c r="DJ331" s="138"/>
      <c r="DK331" s="138"/>
      <c r="DL331" s="138"/>
      <c r="DM331" s="138"/>
      <c r="DN331" s="138"/>
      <c r="DO331" s="138"/>
      <c r="DP331" s="138"/>
      <c r="DQ331" s="138"/>
      <c r="DR331" s="138"/>
      <c r="DS331" s="138"/>
    </row>
    <row r="332" spans="2:124" ht="15.75" customHeight="1" x14ac:dyDescent="0.35">
      <c r="B332">
        <v>641</v>
      </c>
      <c r="C332" s="165">
        <v>641</v>
      </c>
      <c r="D332" s="167" t="s">
        <v>593</v>
      </c>
      <c r="E332" s="129" t="s">
        <v>590</v>
      </c>
      <c r="F332" s="130" t="s">
        <v>454</v>
      </c>
      <c r="G332" s="90" t="s">
        <v>591</v>
      </c>
      <c r="H332" s="90" t="s">
        <v>95</v>
      </c>
      <c r="I332" s="166" t="s">
        <v>594</v>
      </c>
      <c r="J332" s="93"/>
      <c r="K332" s="93"/>
      <c r="L332" s="93"/>
      <c r="M332" s="90"/>
      <c r="N332" s="93"/>
      <c r="O332" s="93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79"/>
      <c r="AM332" s="79"/>
      <c r="AN332" s="79"/>
      <c r="AO332" s="79"/>
      <c r="AP332" s="79"/>
      <c r="AQ332" s="79"/>
      <c r="AR332" s="79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I332" s="16"/>
      <c r="CK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38"/>
      <c r="CW332" s="138"/>
      <c r="CX332" s="138"/>
      <c r="CY332" s="138"/>
      <c r="CZ332" s="138"/>
      <c r="DA332" s="138"/>
      <c r="DB332" s="138"/>
      <c r="DC332" s="138"/>
      <c r="DD332" s="138"/>
      <c r="DE332" s="138"/>
      <c r="DF332" s="138"/>
      <c r="DG332" s="138"/>
      <c r="DH332" s="138"/>
      <c r="DI332" s="138"/>
      <c r="DJ332" s="138"/>
      <c r="DK332" s="138"/>
      <c r="DL332" s="138"/>
      <c r="DM332" s="138"/>
      <c r="DN332" s="138"/>
      <c r="DO332" s="138"/>
      <c r="DP332" s="138"/>
      <c r="DQ332" s="138"/>
      <c r="DR332" s="138"/>
      <c r="DS332" s="138"/>
    </row>
    <row r="333" spans="2:124" ht="15.75" customHeight="1" x14ac:dyDescent="0.35">
      <c r="B333">
        <v>642</v>
      </c>
      <c r="C333" s="165">
        <v>642</v>
      </c>
      <c r="D333" s="167" t="s">
        <v>595</v>
      </c>
      <c r="E333" s="129" t="s">
        <v>590</v>
      </c>
      <c r="F333" s="130" t="s">
        <v>454</v>
      </c>
      <c r="G333" s="90" t="s">
        <v>591</v>
      </c>
      <c r="H333" s="90" t="s">
        <v>95</v>
      </c>
      <c r="I333" s="166" t="s">
        <v>596</v>
      </c>
      <c r="J333" s="93"/>
      <c r="K333" s="93"/>
      <c r="L333" s="93"/>
      <c r="M333" s="90"/>
      <c r="N333" s="93"/>
      <c r="O333" s="93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79"/>
      <c r="AM333" s="79"/>
      <c r="AN333" s="79"/>
      <c r="AO333" s="79"/>
      <c r="AP333" s="79"/>
      <c r="AQ333" s="79"/>
      <c r="AR333" s="79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I333" s="16"/>
      <c r="CK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38"/>
      <c r="CW333" s="138"/>
      <c r="CX333" s="138"/>
      <c r="CY333" s="138"/>
      <c r="CZ333" s="138"/>
      <c r="DA333" s="138"/>
      <c r="DB333" s="138"/>
      <c r="DC333" s="138"/>
      <c r="DD333" s="138"/>
      <c r="DE333" s="138"/>
      <c r="DF333" s="138"/>
      <c r="DG333" s="138"/>
      <c r="DH333" s="138"/>
      <c r="DI333" s="138"/>
      <c r="DJ333" s="138"/>
      <c r="DK333" s="138"/>
      <c r="DL333" s="138"/>
      <c r="DM333" s="138"/>
      <c r="DN333" s="138"/>
      <c r="DO333" s="138"/>
      <c r="DP333" s="138"/>
      <c r="DQ333" s="138"/>
      <c r="DR333" s="138"/>
      <c r="DS333" s="138"/>
    </row>
    <row r="334" spans="2:124" ht="15.75" customHeight="1" x14ac:dyDescent="0.35">
      <c r="B334">
        <v>643</v>
      </c>
      <c r="C334" s="165">
        <v>643</v>
      </c>
      <c r="D334" s="167" t="s">
        <v>597</v>
      </c>
      <c r="E334" s="129" t="s">
        <v>590</v>
      </c>
      <c r="F334" s="130" t="s">
        <v>454</v>
      </c>
      <c r="G334" s="90" t="s">
        <v>598</v>
      </c>
      <c r="H334" s="90" t="s">
        <v>95</v>
      </c>
      <c r="I334" s="129" t="s">
        <v>599</v>
      </c>
      <c r="J334" s="93"/>
      <c r="K334" s="93"/>
      <c r="L334" s="93"/>
      <c r="M334" s="90"/>
      <c r="N334" s="93"/>
      <c r="O334" s="93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79"/>
      <c r="AM334" s="79"/>
      <c r="AN334" s="79"/>
      <c r="AO334" s="79"/>
      <c r="AP334" s="79"/>
      <c r="AQ334" s="79"/>
      <c r="AR334" s="79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I334" s="16"/>
      <c r="CK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38"/>
      <c r="CW334" s="138"/>
      <c r="CX334" s="138"/>
      <c r="CY334" s="138"/>
      <c r="CZ334" s="138"/>
      <c r="DA334" s="138"/>
      <c r="DB334" s="138"/>
      <c r="DC334" s="138"/>
      <c r="DD334" s="138"/>
      <c r="DE334" s="138"/>
      <c r="DF334" s="138"/>
      <c r="DG334" s="138"/>
      <c r="DH334" s="138"/>
      <c r="DI334" s="138"/>
      <c r="DJ334" s="138"/>
      <c r="DK334" s="138"/>
      <c r="DL334" s="138"/>
      <c r="DM334" s="138"/>
      <c r="DN334" s="138"/>
      <c r="DO334" s="138"/>
      <c r="DP334" s="138"/>
      <c r="DQ334" s="138"/>
      <c r="DR334" s="138"/>
      <c r="DS334" s="138"/>
    </row>
    <row r="335" spans="2:124" ht="15.75" customHeight="1" x14ac:dyDescent="0.35">
      <c r="B335">
        <v>644</v>
      </c>
      <c r="C335" s="165">
        <v>644</v>
      </c>
      <c r="D335" s="167" t="s">
        <v>600</v>
      </c>
      <c r="E335" s="129" t="s">
        <v>590</v>
      </c>
      <c r="F335" s="130" t="s">
        <v>454</v>
      </c>
      <c r="G335" s="90" t="s">
        <v>591</v>
      </c>
      <c r="H335" s="90" t="s">
        <v>95</v>
      </c>
      <c r="I335" s="166" t="s">
        <v>601</v>
      </c>
      <c r="J335" s="93"/>
      <c r="K335" s="93"/>
      <c r="L335" s="93"/>
      <c r="M335" s="90"/>
      <c r="N335" s="93"/>
      <c r="O335" s="93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79"/>
      <c r="AM335" s="79"/>
      <c r="AN335" s="79"/>
      <c r="AO335" s="79"/>
      <c r="AP335" s="79"/>
      <c r="AQ335" s="79"/>
      <c r="AR335" s="79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I335" s="16"/>
      <c r="CK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38"/>
      <c r="CW335" s="138"/>
      <c r="CX335" s="138"/>
      <c r="CY335" s="138"/>
      <c r="CZ335" s="138"/>
      <c r="DA335" s="138"/>
      <c r="DB335" s="138"/>
      <c r="DC335" s="138"/>
      <c r="DD335" s="138"/>
      <c r="DE335" s="138"/>
      <c r="DF335" s="138"/>
      <c r="DG335" s="138"/>
      <c r="DH335" s="138"/>
      <c r="DI335" s="138"/>
      <c r="DJ335" s="138"/>
      <c r="DK335" s="138"/>
      <c r="DL335" s="138"/>
      <c r="DM335" s="138"/>
      <c r="DN335" s="138"/>
      <c r="DO335" s="138"/>
      <c r="DP335" s="138"/>
      <c r="DQ335" s="138"/>
      <c r="DR335" s="138"/>
      <c r="DS335" s="138"/>
    </row>
    <row r="336" spans="2:124" ht="15.75" customHeight="1" x14ac:dyDescent="0.35">
      <c r="B336">
        <v>645</v>
      </c>
      <c r="C336" s="165">
        <v>645</v>
      </c>
      <c r="D336" s="167" t="s">
        <v>602</v>
      </c>
      <c r="E336" s="129" t="s">
        <v>590</v>
      </c>
      <c r="F336" s="130" t="s">
        <v>454</v>
      </c>
      <c r="G336" s="90"/>
      <c r="H336" s="90"/>
      <c r="I336" s="129" t="s">
        <v>122</v>
      </c>
      <c r="J336" s="93"/>
      <c r="K336" s="93"/>
      <c r="L336" s="93"/>
      <c r="M336" s="90"/>
      <c r="N336" s="93"/>
      <c r="O336" s="93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79"/>
      <c r="AM336" s="79"/>
      <c r="AN336" s="79"/>
      <c r="AO336" s="79"/>
      <c r="AP336" s="79"/>
      <c r="AQ336" s="79"/>
      <c r="AR336" s="79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I336" s="16"/>
      <c r="CK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38"/>
      <c r="CW336" s="138"/>
      <c r="CX336" s="138"/>
      <c r="CY336" s="138"/>
      <c r="CZ336" s="138"/>
      <c r="DA336" s="138"/>
      <c r="DB336" s="138"/>
      <c r="DC336" s="138"/>
      <c r="DD336" s="138"/>
      <c r="DE336" s="138"/>
      <c r="DF336" s="138"/>
      <c r="DG336" s="138"/>
      <c r="DH336" s="138"/>
      <c r="DI336" s="138"/>
      <c r="DJ336" s="138"/>
      <c r="DK336" s="138"/>
      <c r="DL336" s="138"/>
      <c r="DM336" s="138"/>
      <c r="DN336" s="138"/>
      <c r="DO336" s="138"/>
      <c r="DP336" s="138"/>
      <c r="DQ336" s="138"/>
      <c r="DR336" s="138"/>
      <c r="DS336" s="138"/>
    </row>
    <row r="337" spans="2:123" ht="15.75" customHeight="1" x14ac:dyDescent="0.35">
      <c r="B337">
        <v>646</v>
      </c>
      <c r="C337" s="165">
        <v>646</v>
      </c>
      <c r="D337" s="167" t="s">
        <v>603</v>
      </c>
      <c r="E337" s="129" t="s">
        <v>590</v>
      </c>
      <c r="F337" s="130" t="s">
        <v>454</v>
      </c>
      <c r="G337" s="90"/>
      <c r="H337" s="90"/>
      <c r="I337" s="129" t="s">
        <v>122</v>
      </c>
      <c r="J337" s="93"/>
      <c r="K337" s="93"/>
      <c r="L337" s="93"/>
      <c r="M337" s="90"/>
      <c r="N337" s="93"/>
      <c r="O337" s="93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79"/>
      <c r="AM337" s="79"/>
      <c r="AN337" s="79"/>
      <c r="AO337" s="79"/>
      <c r="AP337" s="79"/>
      <c r="AQ337" s="79"/>
      <c r="AR337" s="79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I337" s="16"/>
      <c r="CK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38"/>
      <c r="CW337" s="138"/>
      <c r="CX337" s="138"/>
      <c r="CY337" s="138"/>
      <c r="CZ337" s="138"/>
      <c r="DA337" s="138"/>
      <c r="DB337" s="138"/>
      <c r="DC337" s="138"/>
      <c r="DD337" s="138"/>
      <c r="DE337" s="138"/>
      <c r="DF337" s="138"/>
      <c r="DG337" s="138"/>
      <c r="DH337" s="138"/>
      <c r="DI337" s="138"/>
      <c r="DJ337" s="138"/>
      <c r="DK337" s="138"/>
      <c r="DL337" s="138"/>
      <c r="DM337" s="138"/>
      <c r="DN337" s="138"/>
      <c r="DO337" s="138"/>
      <c r="DP337" s="138"/>
      <c r="DQ337" s="138"/>
      <c r="DR337" s="138"/>
      <c r="DS337" s="138"/>
    </row>
    <row r="338" spans="2:123" ht="15.75" customHeight="1" x14ac:dyDescent="0.35">
      <c r="B338">
        <v>647</v>
      </c>
      <c r="C338" s="165">
        <v>647</v>
      </c>
      <c r="D338" s="167" t="s">
        <v>604</v>
      </c>
      <c r="E338" s="129" t="s">
        <v>590</v>
      </c>
      <c r="F338" s="130" t="s">
        <v>454</v>
      </c>
      <c r="G338" s="90"/>
      <c r="H338" s="90"/>
      <c r="I338" s="129" t="s">
        <v>122</v>
      </c>
      <c r="J338" s="93"/>
      <c r="K338" s="93"/>
      <c r="L338" s="93"/>
      <c r="M338" s="90"/>
      <c r="N338" s="93"/>
      <c r="O338" s="93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79"/>
      <c r="AM338" s="79"/>
      <c r="AN338" s="79"/>
      <c r="AO338" s="79"/>
      <c r="AP338" s="79"/>
      <c r="AQ338" s="79"/>
      <c r="AR338" s="79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I338" s="16"/>
      <c r="CK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38"/>
      <c r="CW338" s="138"/>
      <c r="CX338" s="138"/>
      <c r="CY338" s="138"/>
      <c r="CZ338" s="138"/>
      <c r="DA338" s="138"/>
      <c r="DB338" s="138"/>
      <c r="DC338" s="138"/>
      <c r="DD338" s="138"/>
      <c r="DE338" s="138"/>
      <c r="DF338" s="138"/>
      <c r="DG338" s="138"/>
      <c r="DH338" s="138"/>
      <c r="DI338" s="138"/>
      <c r="DJ338" s="138"/>
      <c r="DK338" s="138"/>
      <c r="DL338" s="138"/>
      <c r="DM338" s="138"/>
      <c r="DN338" s="138"/>
      <c r="DO338" s="138"/>
      <c r="DP338" s="138"/>
      <c r="DQ338" s="138"/>
      <c r="DR338" s="138"/>
      <c r="DS338" s="138"/>
    </row>
    <row r="339" spans="2:123" ht="15.75" customHeight="1" x14ac:dyDescent="0.35">
      <c r="B339">
        <v>648</v>
      </c>
      <c r="C339" s="165">
        <v>648</v>
      </c>
      <c r="D339" s="167" t="s">
        <v>605</v>
      </c>
      <c r="E339" s="129" t="s">
        <v>590</v>
      </c>
      <c r="F339" s="130" t="s">
        <v>454</v>
      </c>
      <c r="G339" s="90">
        <v>70</v>
      </c>
      <c r="H339" s="90" t="s">
        <v>95</v>
      </c>
      <c r="I339" s="129" t="s">
        <v>185</v>
      </c>
      <c r="J339" s="93"/>
      <c r="K339" s="93"/>
      <c r="L339" s="93"/>
      <c r="M339" s="90"/>
      <c r="N339" s="93"/>
      <c r="O339" s="93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79"/>
      <c r="AM339" s="79"/>
      <c r="AN339" s="79"/>
      <c r="AO339" s="79"/>
      <c r="AP339" s="79"/>
      <c r="AQ339" s="79"/>
      <c r="AR339" s="79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I339" s="16"/>
      <c r="CK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38"/>
      <c r="CW339" s="138"/>
      <c r="CX339" s="138"/>
      <c r="CY339" s="138"/>
      <c r="CZ339" s="138"/>
      <c r="DA339" s="138"/>
      <c r="DB339" s="138"/>
      <c r="DC339" s="138"/>
      <c r="DD339" s="138"/>
      <c r="DE339" s="138"/>
      <c r="DF339" s="138"/>
      <c r="DG339" s="138"/>
      <c r="DH339" s="138"/>
      <c r="DI339" s="138"/>
      <c r="DJ339" s="138"/>
      <c r="DK339" s="138"/>
      <c r="DL339" s="138"/>
      <c r="DM339" s="138"/>
      <c r="DN339" s="138"/>
      <c r="DO339" s="138"/>
      <c r="DP339" s="138"/>
      <c r="DQ339" s="138"/>
      <c r="DR339" s="138"/>
      <c r="DS339" s="138"/>
    </row>
    <row r="340" spans="2:123" ht="15.75" customHeight="1" x14ac:dyDescent="0.35">
      <c r="B340">
        <v>649</v>
      </c>
      <c r="C340" s="165">
        <v>649</v>
      </c>
      <c r="D340" s="167" t="s">
        <v>606</v>
      </c>
      <c r="E340" s="129" t="s">
        <v>590</v>
      </c>
      <c r="F340" s="130" t="s">
        <v>454</v>
      </c>
      <c r="G340" s="90"/>
      <c r="H340" s="90"/>
      <c r="I340" s="129" t="s">
        <v>122</v>
      </c>
      <c r="J340" s="93"/>
      <c r="K340" s="93"/>
      <c r="L340" s="93"/>
      <c r="M340" s="90"/>
      <c r="N340" s="93"/>
      <c r="O340" s="93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79"/>
      <c r="AM340" s="79"/>
      <c r="AN340" s="79"/>
      <c r="AO340" s="79"/>
      <c r="AP340" s="79"/>
      <c r="AQ340" s="79"/>
      <c r="AR340" s="79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I340" s="16"/>
      <c r="CK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38"/>
      <c r="CW340" s="138"/>
      <c r="CX340" s="138"/>
      <c r="CY340" s="138"/>
      <c r="CZ340" s="138"/>
      <c r="DA340" s="138"/>
      <c r="DB340" s="138"/>
      <c r="DC340" s="138"/>
      <c r="DD340" s="138"/>
      <c r="DE340" s="138"/>
      <c r="DF340" s="138"/>
      <c r="DG340" s="138"/>
      <c r="DH340" s="138"/>
      <c r="DI340" s="138"/>
      <c r="DJ340" s="138"/>
      <c r="DK340" s="138"/>
      <c r="DL340" s="138"/>
      <c r="DM340" s="138"/>
      <c r="DN340" s="138"/>
      <c r="DO340" s="138"/>
      <c r="DP340" s="138"/>
      <c r="DQ340" s="138"/>
      <c r="DR340" s="138"/>
      <c r="DS340" s="138"/>
    </row>
    <row r="341" spans="2:123" ht="15.75" customHeight="1" x14ac:dyDescent="0.35">
      <c r="B341">
        <v>650</v>
      </c>
      <c r="C341" s="165">
        <v>650</v>
      </c>
      <c r="D341" s="167" t="s">
        <v>607</v>
      </c>
      <c r="E341" s="129" t="s">
        <v>590</v>
      </c>
      <c r="F341" s="130" t="s">
        <v>454</v>
      </c>
      <c r="G341" s="90"/>
      <c r="H341" s="90"/>
      <c r="I341" s="129" t="s">
        <v>122</v>
      </c>
      <c r="J341" s="93"/>
      <c r="K341" s="93"/>
      <c r="L341" s="93"/>
      <c r="M341" s="90"/>
      <c r="N341" s="93"/>
      <c r="O341" s="93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79"/>
      <c r="AM341" s="79"/>
      <c r="AN341" s="79"/>
      <c r="AO341" s="79"/>
      <c r="AP341" s="79"/>
      <c r="AQ341" s="79"/>
      <c r="AR341" s="79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I341" s="16"/>
      <c r="CK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38"/>
      <c r="CW341" s="138"/>
      <c r="CX341" s="138"/>
      <c r="CY341" s="138"/>
      <c r="CZ341" s="138"/>
      <c r="DA341" s="138"/>
      <c r="DB341" s="138"/>
      <c r="DC341" s="138"/>
      <c r="DD341" s="138"/>
      <c r="DE341" s="138"/>
      <c r="DF341" s="138"/>
      <c r="DG341" s="138"/>
      <c r="DH341" s="138"/>
      <c r="DI341" s="138"/>
      <c r="DJ341" s="138"/>
      <c r="DK341" s="138"/>
      <c r="DL341" s="138"/>
      <c r="DM341" s="138"/>
      <c r="DN341" s="138"/>
      <c r="DO341" s="138"/>
      <c r="DP341" s="138"/>
      <c r="DQ341" s="138"/>
      <c r="DR341" s="138"/>
      <c r="DS341" s="138"/>
    </row>
    <row r="342" spans="2:123" ht="15.75" customHeight="1" x14ac:dyDescent="0.35">
      <c r="B342">
        <v>651</v>
      </c>
      <c r="C342" s="165">
        <v>651</v>
      </c>
      <c r="D342" s="167" t="s">
        <v>608</v>
      </c>
      <c r="E342" s="129" t="s">
        <v>590</v>
      </c>
      <c r="F342" s="130" t="s">
        <v>454</v>
      </c>
      <c r="G342" s="90">
        <v>70</v>
      </c>
      <c r="H342" s="90" t="s">
        <v>95</v>
      </c>
      <c r="I342" s="168" t="s">
        <v>385</v>
      </c>
      <c r="J342" s="93"/>
      <c r="K342" s="93"/>
      <c r="L342" s="93"/>
      <c r="M342" s="90"/>
      <c r="N342" s="93"/>
      <c r="O342" s="93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79"/>
      <c r="AM342" s="79"/>
      <c r="AN342" s="79"/>
      <c r="AO342" s="79"/>
      <c r="AP342" s="79"/>
      <c r="AQ342" s="79"/>
      <c r="AR342" s="79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I342" s="16"/>
      <c r="CK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38"/>
      <c r="CW342" s="138"/>
      <c r="CX342" s="138"/>
      <c r="CY342" s="138"/>
      <c r="CZ342" s="138"/>
      <c r="DA342" s="138"/>
      <c r="DB342" s="138"/>
      <c r="DC342" s="138"/>
      <c r="DD342" s="138"/>
      <c r="DE342" s="138"/>
      <c r="DF342" s="138"/>
      <c r="DG342" s="138"/>
      <c r="DH342" s="138"/>
      <c r="DI342" s="138"/>
      <c r="DJ342" s="138"/>
      <c r="DK342" s="138"/>
      <c r="DL342" s="138"/>
      <c r="DM342" s="138"/>
      <c r="DN342" s="138"/>
      <c r="DO342" s="138"/>
      <c r="DP342" s="138"/>
      <c r="DQ342" s="138"/>
      <c r="DR342" s="138"/>
      <c r="DS342" s="138"/>
    </row>
    <row r="343" spans="2:123" ht="15.75" customHeight="1" x14ac:dyDescent="0.35">
      <c r="B343">
        <v>652</v>
      </c>
      <c r="C343" s="165">
        <v>652</v>
      </c>
      <c r="D343" s="167" t="s">
        <v>609</v>
      </c>
      <c r="E343" s="129" t="s">
        <v>590</v>
      </c>
      <c r="F343" s="130" t="s">
        <v>454</v>
      </c>
      <c r="G343" s="90"/>
      <c r="H343" s="90"/>
      <c r="I343" s="90" t="s">
        <v>122</v>
      </c>
      <c r="J343" s="93"/>
      <c r="K343" s="93"/>
      <c r="L343" s="93"/>
      <c r="M343" s="90"/>
      <c r="N343" s="93"/>
      <c r="O343" s="93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79"/>
      <c r="AM343" s="79"/>
      <c r="AN343" s="79"/>
      <c r="AO343" s="79"/>
      <c r="AP343" s="79"/>
      <c r="AQ343" s="79"/>
      <c r="AR343" s="79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I343" s="16"/>
      <c r="CK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38"/>
      <c r="CW343" s="138"/>
      <c r="CX343" s="138"/>
      <c r="CY343" s="138"/>
      <c r="CZ343" s="138"/>
      <c r="DA343" s="138"/>
      <c r="DB343" s="138"/>
      <c r="DC343" s="138"/>
      <c r="DD343" s="138"/>
      <c r="DE343" s="138"/>
      <c r="DF343" s="138"/>
      <c r="DG343" s="138"/>
      <c r="DH343" s="138"/>
      <c r="DI343" s="138"/>
      <c r="DJ343" s="138"/>
      <c r="DK343" s="138"/>
      <c r="DL343" s="138"/>
      <c r="DM343" s="138"/>
      <c r="DN343" s="138"/>
      <c r="DO343" s="138"/>
      <c r="DP343" s="138"/>
      <c r="DQ343" s="138"/>
      <c r="DR343" s="138"/>
      <c r="DS343" s="138"/>
    </row>
    <row r="344" spans="2:123" ht="15.75" customHeight="1" x14ac:dyDescent="0.35">
      <c r="B344">
        <v>653</v>
      </c>
      <c r="C344" s="165">
        <v>653</v>
      </c>
      <c r="D344" s="167" t="s">
        <v>610</v>
      </c>
      <c r="E344" s="129" t="s">
        <v>590</v>
      </c>
      <c r="F344" s="130" t="s">
        <v>454</v>
      </c>
      <c r="G344" s="90">
        <v>70</v>
      </c>
      <c r="H344" s="90" t="s">
        <v>95</v>
      </c>
      <c r="I344" s="90" t="s">
        <v>94</v>
      </c>
      <c r="J344" s="93"/>
      <c r="K344" s="93"/>
      <c r="L344" s="93"/>
      <c r="M344" s="90"/>
      <c r="N344" s="93"/>
      <c r="O344" s="93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79"/>
      <c r="AM344" s="79"/>
      <c r="AN344" s="79"/>
      <c r="AO344" s="79"/>
      <c r="AP344" s="79"/>
      <c r="AQ344" s="79"/>
      <c r="AR344" s="79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I344" s="16"/>
      <c r="CK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38"/>
      <c r="CW344" s="138"/>
      <c r="CX344" s="138"/>
      <c r="CY344" s="138"/>
      <c r="CZ344" s="138"/>
      <c r="DA344" s="138"/>
      <c r="DB344" s="138"/>
      <c r="DC344" s="138"/>
      <c r="DD344" s="138"/>
      <c r="DE344" s="138"/>
      <c r="DF344" s="138"/>
      <c r="DG344" s="138"/>
      <c r="DH344" s="138"/>
      <c r="DI344" s="138"/>
      <c r="DJ344" s="138"/>
      <c r="DK344" s="138"/>
      <c r="DL344" s="138"/>
      <c r="DM344" s="138"/>
      <c r="DN344" s="138"/>
      <c r="DO344" s="138"/>
      <c r="DP344" s="138"/>
      <c r="DQ344" s="138"/>
      <c r="DR344" s="138"/>
      <c r="DS344" s="138"/>
    </row>
    <row r="345" spans="2:123" ht="15.75" customHeight="1" x14ac:dyDescent="0.35">
      <c r="B345">
        <v>654</v>
      </c>
      <c r="C345" s="165">
        <v>654</v>
      </c>
      <c r="D345" s="167" t="s">
        <v>611</v>
      </c>
      <c r="E345" s="129" t="s">
        <v>590</v>
      </c>
      <c r="F345" s="130" t="s">
        <v>454</v>
      </c>
      <c r="G345" s="90"/>
      <c r="H345" s="90"/>
      <c r="I345" s="90" t="s">
        <v>122</v>
      </c>
      <c r="J345" s="93"/>
      <c r="K345" s="93"/>
      <c r="L345" s="93"/>
      <c r="M345" s="90"/>
      <c r="N345" s="93"/>
      <c r="O345" s="93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140"/>
      <c r="AM345" s="140"/>
      <c r="AN345" s="140"/>
      <c r="AO345" s="140"/>
      <c r="AP345" s="140"/>
      <c r="AQ345" s="140"/>
      <c r="AR345" s="140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I345" s="16"/>
      <c r="CK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38"/>
      <c r="CW345" s="138"/>
      <c r="CX345" s="138"/>
      <c r="CY345" s="138"/>
      <c r="CZ345" s="138"/>
      <c r="DA345" s="138"/>
      <c r="DB345" s="138"/>
      <c r="DC345" s="138"/>
      <c r="DD345" s="138"/>
      <c r="DE345" s="138"/>
      <c r="DF345" s="138"/>
      <c r="DG345" s="138"/>
      <c r="DH345" s="138"/>
      <c r="DI345" s="138"/>
      <c r="DJ345" s="138"/>
      <c r="DK345" s="138"/>
      <c r="DL345" s="138"/>
      <c r="DM345" s="138"/>
      <c r="DN345" s="138"/>
      <c r="DO345" s="138"/>
      <c r="DP345" s="138"/>
      <c r="DQ345" s="138"/>
      <c r="DR345" s="138"/>
      <c r="DS345" s="138"/>
    </row>
    <row r="346" spans="2:123" ht="15.75" customHeight="1" x14ac:dyDescent="0.35">
      <c r="B346">
        <v>655</v>
      </c>
      <c r="C346" s="165">
        <v>655</v>
      </c>
      <c r="D346" s="167" t="s">
        <v>612</v>
      </c>
      <c r="E346" s="129" t="s">
        <v>590</v>
      </c>
      <c r="F346" s="130" t="s">
        <v>454</v>
      </c>
      <c r="G346" s="90"/>
      <c r="H346" s="90"/>
      <c r="I346" s="90" t="s">
        <v>122</v>
      </c>
      <c r="J346" s="93"/>
      <c r="K346" s="93"/>
      <c r="L346" s="93"/>
      <c r="M346" s="90"/>
      <c r="N346" s="93"/>
      <c r="O346" s="93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140"/>
      <c r="AM346" s="140"/>
      <c r="AN346" s="140"/>
      <c r="AO346" s="140"/>
      <c r="AP346" s="140"/>
      <c r="AQ346" s="140"/>
      <c r="AR346" s="140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I346" s="16"/>
      <c r="CK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38"/>
      <c r="CW346" s="138"/>
      <c r="CX346" s="138"/>
      <c r="CY346" s="138"/>
      <c r="CZ346" s="138"/>
      <c r="DA346" s="138"/>
      <c r="DB346" s="138"/>
      <c r="DC346" s="138"/>
      <c r="DD346" s="138"/>
      <c r="DE346" s="138"/>
      <c r="DF346" s="138"/>
      <c r="DG346" s="138"/>
      <c r="DH346" s="138"/>
      <c r="DI346" s="138"/>
      <c r="DJ346" s="138"/>
      <c r="DK346" s="138"/>
      <c r="DL346" s="138"/>
      <c r="DM346" s="138"/>
      <c r="DN346" s="138"/>
      <c r="DO346" s="138"/>
      <c r="DP346" s="138"/>
      <c r="DQ346" s="138"/>
      <c r="DR346" s="138"/>
      <c r="DS346" s="138"/>
    </row>
    <row r="347" spans="2:123" ht="15.75" customHeight="1" x14ac:dyDescent="0.35">
      <c r="B347">
        <v>656</v>
      </c>
      <c r="C347" s="165">
        <v>656</v>
      </c>
      <c r="D347" s="167" t="s">
        <v>613</v>
      </c>
      <c r="E347" s="129" t="s">
        <v>590</v>
      </c>
      <c r="F347" s="130" t="s">
        <v>454</v>
      </c>
      <c r="G347" s="90"/>
      <c r="H347" s="90"/>
      <c r="I347" s="90" t="s">
        <v>122</v>
      </c>
      <c r="J347" s="93"/>
      <c r="K347" s="93"/>
      <c r="L347" s="93"/>
      <c r="M347" s="90"/>
      <c r="N347" s="93"/>
      <c r="O347" s="93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140"/>
      <c r="AM347" s="140"/>
      <c r="AN347" s="140"/>
      <c r="AO347" s="140"/>
      <c r="AP347" s="140"/>
      <c r="AQ347" s="140"/>
      <c r="AR347" s="140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I347" s="16"/>
      <c r="CK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38"/>
      <c r="CW347" s="138"/>
      <c r="CX347" s="138"/>
      <c r="CY347" s="138"/>
      <c r="CZ347" s="138"/>
      <c r="DA347" s="138"/>
      <c r="DB347" s="138"/>
      <c r="DC347" s="138"/>
      <c r="DD347" s="138"/>
      <c r="DE347" s="138"/>
      <c r="DF347" s="138"/>
      <c r="DG347" s="138"/>
      <c r="DH347" s="138"/>
      <c r="DI347" s="138"/>
      <c r="DJ347" s="138"/>
      <c r="DK347" s="138"/>
      <c r="DL347" s="138"/>
      <c r="DM347" s="138"/>
      <c r="DN347" s="138"/>
      <c r="DO347" s="138"/>
      <c r="DP347" s="138"/>
      <c r="DQ347" s="138"/>
      <c r="DR347" s="138"/>
      <c r="DS347" s="138"/>
    </row>
    <row r="348" spans="2:123" ht="15.75" customHeight="1" x14ac:dyDescent="0.35">
      <c r="B348">
        <v>657</v>
      </c>
      <c r="C348" s="165">
        <v>657</v>
      </c>
      <c r="D348" s="167" t="s">
        <v>614</v>
      </c>
      <c r="E348" s="129" t="s">
        <v>590</v>
      </c>
      <c r="F348" s="130" t="s">
        <v>454</v>
      </c>
      <c r="G348" s="90"/>
      <c r="H348" s="90"/>
      <c r="I348" s="90" t="s">
        <v>122</v>
      </c>
      <c r="J348" s="93"/>
      <c r="K348" s="93"/>
      <c r="L348" s="93"/>
      <c r="M348" s="90"/>
      <c r="N348" s="93"/>
      <c r="O348" s="93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140"/>
      <c r="AM348" s="140"/>
      <c r="AN348" s="140"/>
      <c r="AO348" s="140"/>
      <c r="AP348" s="140"/>
      <c r="AQ348" s="140"/>
      <c r="AR348" s="140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I348" s="16"/>
      <c r="CK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38"/>
      <c r="CW348" s="138"/>
      <c r="CX348" s="138"/>
      <c r="CY348" s="138"/>
      <c r="CZ348" s="138"/>
      <c r="DA348" s="138"/>
      <c r="DB348" s="138"/>
      <c r="DC348" s="138"/>
      <c r="DD348" s="138"/>
      <c r="DE348" s="138"/>
      <c r="DF348" s="138"/>
      <c r="DG348" s="138"/>
      <c r="DH348" s="138"/>
      <c r="DI348" s="138"/>
      <c r="DJ348" s="138"/>
      <c r="DK348" s="138"/>
      <c r="DL348" s="138"/>
      <c r="DM348" s="138"/>
      <c r="DN348" s="138"/>
      <c r="DO348" s="138"/>
      <c r="DP348" s="138"/>
      <c r="DQ348" s="138"/>
      <c r="DR348" s="138"/>
      <c r="DS348" s="138"/>
    </row>
    <row r="349" spans="2:123" ht="15.75" customHeight="1" x14ac:dyDescent="0.35">
      <c r="B349">
        <v>658</v>
      </c>
      <c r="C349" s="165">
        <v>658</v>
      </c>
      <c r="D349" s="167" t="s">
        <v>615</v>
      </c>
      <c r="E349" s="129" t="s">
        <v>590</v>
      </c>
      <c r="F349" s="130" t="s">
        <v>454</v>
      </c>
      <c r="G349" s="90"/>
      <c r="H349" s="90"/>
      <c r="I349" s="90" t="s">
        <v>122</v>
      </c>
      <c r="J349" s="93"/>
      <c r="K349" s="93"/>
      <c r="L349" s="93"/>
      <c r="M349" s="90"/>
      <c r="N349" s="93"/>
      <c r="O349" s="93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140"/>
      <c r="AM349" s="140"/>
      <c r="AN349" s="140"/>
      <c r="AO349" s="140"/>
      <c r="AP349" s="140"/>
      <c r="AQ349" s="140"/>
      <c r="AR349" s="140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I349" s="16"/>
      <c r="CK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38"/>
      <c r="CW349" s="138"/>
      <c r="CX349" s="138"/>
      <c r="CY349" s="138"/>
      <c r="CZ349" s="138"/>
      <c r="DA349" s="138"/>
      <c r="DB349" s="138"/>
      <c r="DC349" s="138"/>
      <c r="DD349" s="138"/>
      <c r="DE349" s="138"/>
      <c r="DF349" s="138"/>
      <c r="DG349" s="138"/>
      <c r="DH349" s="138"/>
      <c r="DI349" s="138"/>
      <c r="DJ349" s="138"/>
      <c r="DK349" s="138"/>
      <c r="DL349" s="138"/>
      <c r="DM349" s="138"/>
      <c r="DN349" s="138"/>
      <c r="DO349" s="138"/>
      <c r="DP349" s="138"/>
      <c r="DQ349" s="138"/>
      <c r="DR349" s="138"/>
      <c r="DS349" s="138"/>
    </row>
    <row r="350" spans="2:123" ht="15.75" customHeight="1" x14ac:dyDescent="0.35">
      <c r="B350">
        <v>659</v>
      </c>
      <c r="C350" s="165">
        <v>659</v>
      </c>
      <c r="D350" s="167" t="s">
        <v>616</v>
      </c>
      <c r="E350" s="129" t="s">
        <v>590</v>
      </c>
      <c r="F350" s="130" t="s">
        <v>454</v>
      </c>
      <c r="G350" s="90"/>
      <c r="H350" s="90"/>
      <c r="I350" s="90" t="s">
        <v>122</v>
      </c>
      <c r="J350" s="93"/>
      <c r="K350" s="93"/>
      <c r="L350" s="93"/>
      <c r="M350" s="90"/>
      <c r="N350" s="93"/>
      <c r="O350" s="93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140"/>
      <c r="AM350" s="140"/>
      <c r="AN350" s="140"/>
      <c r="AO350" s="140"/>
      <c r="AP350" s="140"/>
      <c r="AQ350" s="140"/>
      <c r="AR350" s="140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I350" s="16"/>
      <c r="CK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38"/>
      <c r="CW350" s="138"/>
      <c r="CX350" s="138"/>
      <c r="CY350" s="138"/>
      <c r="CZ350" s="138"/>
      <c r="DA350" s="138"/>
      <c r="DB350" s="138"/>
      <c r="DC350" s="138"/>
      <c r="DD350" s="138"/>
      <c r="DE350" s="138"/>
      <c r="DF350" s="138"/>
      <c r="DG350" s="138"/>
      <c r="DH350" s="138"/>
      <c r="DI350" s="138"/>
      <c r="DJ350" s="138"/>
      <c r="DK350" s="138"/>
      <c r="DL350" s="138"/>
      <c r="DM350" s="138"/>
      <c r="DN350" s="138"/>
      <c r="DO350" s="138"/>
      <c r="DP350" s="138"/>
      <c r="DQ350" s="138"/>
      <c r="DR350" s="138"/>
      <c r="DS350" s="138"/>
    </row>
    <row r="351" spans="2:123" ht="15.75" customHeight="1" x14ac:dyDescent="0.35">
      <c r="B351">
        <v>660</v>
      </c>
      <c r="C351" s="165">
        <v>660</v>
      </c>
      <c r="D351" s="167" t="s">
        <v>617</v>
      </c>
      <c r="E351" s="129" t="s">
        <v>590</v>
      </c>
      <c r="F351" s="130" t="s">
        <v>454</v>
      </c>
      <c r="G351" s="90"/>
      <c r="H351" s="90"/>
      <c r="I351" s="90" t="s">
        <v>122</v>
      </c>
      <c r="J351" s="93"/>
      <c r="K351" s="93"/>
      <c r="L351" s="93"/>
      <c r="M351" s="90"/>
      <c r="N351" s="93"/>
      <c r="O351" s="93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140"/>
      <c r="AM351" s="140"/>
      <c r="AN351" s="140"/>
      <c r="AO351" s="140"/>
      <c r="AP351" s="140"/>
      <c r="AQ351" s="140"/>
      <c r="AR351" s="140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I351" s="16"/>
      <c r="CK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38"/>
      <c r="CW351" s="138"/>
      <c r="CX351" s="138"/>
      <c r="CY351" s="138"/>
      <c r="CZ351" s="138"/>
      <c r="DA351" s="138"/>
      <c r="DB351" s="138"/>
      <c r="DC351" s="138"/>
      <c r="DD351" s="138"/>
      <c r="DE351" s="138"/>
      <c r="DF351" s="138"/>
      <c r="DG351" s="138"/>
      <c r="DH351" s="138"/>
      <c r="DI351" s="138"/>
      <c r="DJ351" s="138"/>
      <c r="DK351" s="138"/>
      <c r="DL351" s="138"/>
      <c r="DM351" s="138"/>
      <c r="DN351" s="138"/>
      <c r="DO351" s="138"/>
      <c r="DP351" s="138"/>
      <c r="DQ351" s="138"/>
      <c r="DR351" s="138"/>
      <c r="DS351" s="138"/>
    </row>
    <row r="352" spans="2:123" ht="15.75" customHeight="1" x14ac:dyDescent="0.35">
      <c r="B352">
        <v>661</v>
      </c>
      <c r="C352" s="165">
        <v>661</v>
      </c>
      <c r="D352" s="167" t="s">
        <v>618</v>
      </c>
      <c r="E352" s="129" t="s">
        <v>590</v>
      </c>
      <c r="F352" s="130" t="s">
        <v>454</v>
      </c>
      <c r="G352" s="90"/>
      <c r="H352" s="90"/>
      <c r="I352" s="90" t="s">
        <v>122</v>
      </c>
      <c r="J352" s="93"/>
      <c r="K352" s="93"/>
      <c r="L352" s="93"/>
      <c r="M352" s="90"/>
      <c r="N352" s="93"/>
      <c r="O352" s="93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140"/>
      <c r="AM352" s="140"/>
      <c r="AN352" s="140"/>
      <c r="AO352" s="140"/>
      <c r="AP352" s="140"/>
      <c r="AQ352" s="140"/>
      <c r="AR352" s="140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I352" s="16"/>
      <c r="CK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38"/>
      <c r="CW352" s="138"/>
      <c r="CX352" s="138"/>
      <c r="CY352" s="138"/>
      <c r="CZ352" s="138"/>
      <c r="DA352" s="138"/>
      <c r="DB352" s="138"/>
      <c r="DC352" s="138"/>
      <c r="DD352" s="138"/>
      <c r="DE352" s="138"/>
      <c r="DF352" s="138"/>
      <c r="DG352" s="138"/>
      <c r="DH352" s="138"/>
      <c r="DI352" s="138"/>
      <c r="DJ352" s="138"/>
      <c r="DK352" s="138"/>
      <c r="DL352" s="138"/>
      <c r="DM352" s="138"/>
      <c r="DN352" s="138"/>
      <c r="DO352" s="138"/>
      <c r="DP352" s="138"/>
      <c r="DQ352" s="138"/>
      <c r="DR352" s="138"/>
      <c r="DS352" s="138"/>
    </row>
    <row r="353" spans="2:123" ht="15.75" customHeight="1" x14ac:dyDescent="0.35">
      <c r="B353">
        <v>662</v>
      </c>
      <c r="C353" s="165">
        <v>662</v>
      </c>
      <c r="D353" s="167" t="s">
        <v>619</v>
      </c>
      <c r="E353" s="129" t="s">
        <v>590</v>
      </c>
      <c r="F353" s="130" t="s">
        <v>454</v>
      </c>
      <c r="G353" s="90"/>
      <c r="H353" s="90"/>
      <c r="I353" s="90" t="s">
        <v>122</v>
      </c>
      <c r="J353" s="93"/>
      <c r="K353" s="93"/>
      <c r="L353" s="93"/>
      <c r="M353" s="90"/>
      <c r="N353" s="93"/>
      <c r="O353" s="93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140"/>
      <c r="AM353" s="140"/>
      <c r="AN353" s="140"/>
      <c r="AO353" s="140"/>
      <c r="AP353" s="140"/>
      <c r="AQ353" s="140"/>
      <c r="AR353" s="140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I353" s="16"/>
      <c r="CK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38"/>
      <c r="CW353" s="138"/>
      <c r="CX353" s="138"/>
      <c r="CY353" s="138"/>
      <c r="CZ353" s="138"/>
      <c r="DA353" s="138"/>
      <c r="DB353" s="138"/>
      <c r="DC353" s="138"/>
      <c r="DD353" s="138"/>
      <c r="DE353" s="138"/>
      <c r="DF353" s="138"/>
      <c r="DG353" s="138"/>
      <c r="DH353" s="138"/>
      <c r="DI353" s="138"/>
      <c r="DJ353" s="138"/>
      <c r="DK353" s="138"/>
      <c r="DL353" s="138"/>
      <c r="DM353" s="138"/>
      <c r="DN353" s="138"/>
      <c r="DO353" s="138"/>
      <c r="DP353" s="138"/>
      <c r="DQ353" s="138"/>
      <c r="DR353" s="138"/>
      <c r="DS353" s="138"/>
    </row>
    <row r="354" spans="2:123" ht="15.75" customHeight="1" x14ac:dyDescent="0.35">
      <c r="B354">
        <v>663</v>
      </c>
      <c r="C354" s="165">
        <v>663</v>
      </c>
      <c r="D354" s="167" t="s">
        <v>620</v>
      </c>
      <c r="E354" s="129" t="s">
        <v>590</v>
      </c>
      <c r="F354" s="130" t="s">
        <v>454</v>
      </c>
      <c r="G354" s="90">
        <v>1</v>
      </c>
      <c r="H354" s="90" t="s">
        <v>63</v>
      </c>
      <c r="I354" s="90" t="s">
        <v>99</v>
      </c>
      <c r="J354" s="93"/>
      <c r="K354" s="93"/>
      <c r="L354" s="93"/>
      <c r="M354" s="90"/>
      <c r="N354" s="93"/>
      <c r="O354" s="93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140"/>
      <c r="AM354" s="140"/>
      <c r="AN354" s="140"/>
      <c r="AO354" s="140"/>
      <c r="AP354" s="140"/>
      <c r="AQ354" s="140"/>
      <c r="AR354" s="140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I354" s="16"/>
      <c r="CK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38"/>
      <c r="CW354" s="138"/>
      <c r="CX354" s="138"/>
      <c r="CY354" s="138"/>
      <c r="CZ354" s="138"/>
      <c r="DA354" s="138"/>
      <c r="DB354" s="138"/>
      <c r="DC354" s="138"/>
      <c r="DD354" s="138"/>
      <c r="DE354" s="138"/>
      <c r="DF354" s="138"/>
      <c r="DG354" s="138"/>
      <c r="DH354" s="138"/>
      <c r="DI354" s="138"/>
      <c r="DJ354" s="138"/>
      <c r="DK354" s="138"/>
      <c r="DL354" s="138"/>
      <c r="DM354" s="138"/>
      <c r="DN354" s="138"/>
      <c r="DO354" s="138"/>
      <c r="DP354" s="138"/>
      <c r="DQ354" s="138"/>
      <c r="DR354" s="138"/>
      <c r="DS354" s="138"/>
    </row>
    <row r="355" spans="2:123" ht="15.75" customHeight="1" x14ac:dyDescent="0.35">
      <c r="B355">
        <v>664</v>
      </c>
      <c r="C355" s="165">
        <v>664</v>
      </c>
      <c r="D355" s="167" t="s">
        <v>621</v>
      </c>
      <c r="E355" s="129" t="s">
        <v>590</v>
      </c>
      <c r="F355" s="130" t="s">
        <v>454</v>
      </c>
      <c r="G355" s="90"/>
      <c r="H355" s="90"/>
      <c r="I355" s="90" t="s">
        <v>122</v>
      </c>
      <c r="J355" s="93"/>
      <c r="K355" s="93"/>
      <c r="L355" s="93"/>
      <c r="M355" s="90"/>
      <c r="N355" s="93"/>
      <c r="O355" s="93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140"/>
      <c r="AM355" s="140"/>
      <c r="AN355" s="140"/>
      <c r="AO355" s="140"/>
      <c r="AP355" s="140"/>
      <c r="AQ355" s="140"/>
      <c r="AR355" s="140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I355" s="16"/>
      <c r="CK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38"/>
      <c r="CW355" s="138"/>
      <c r="CX355" s="138"/>
      <c r="CY355" s="138"/>
      <c r="CZ355" s="138"/>
      <c r="DA355" s="138"/>
      <c r="DB355" s="138"/>
      <c r="DC355" s="138"/>
      <c r="DD355" s="138"/>
      <c r="DE355" s="138"/>
      <c r="DF355" s="138"/>
      <c r="DG355" s="138"/>
      <c r="DH355" s="138"/>
      <c r="DI355" s="138"/>
      <c r="DJ355" s="138"/>
      <c r="DK355" s="138"/>
      <c r="DL355" s="138"/>
      <c r="DM355" s="138"/>
      <c r="DN355" s="138"/>
      <c r="DO355" s="138"/>
      <c r="DP355" s="138"/>
      <c r="DQ355" s="138"/>
      <c r="DR355" s="138"/>
      <c r="DS355" s="138"/>
    </row>
    <row r="356" spans="2:123" ht="15.75" customHeight="1" x14ac:dyDescent="0.35">
      <c r="B356">
        <v>665</v>
      </c>
      <c r="C356" s="165">
        <v>665</v>
      </c>
      <c r="D356" s="167" t="s">
        <v>622</v>
      </c>
      <c r="E356" s="129" t="s">
        <v>590</v>
      </c>
      <c r="F356" s="130" t="s">
        <v>454</v>
      </c>
      <c r="G356" s="90">
        <v>80</v>
      </c>
      <c r="H356" s="90" t="s">
        <v>95</v>
      </c>
      <c r="I356" s="129" t="s">
        <v>185</v>
      </c>
      <c r="J356" s="93"/>
      <c r="K356" s="93"/>
      <c r="L356" s="93"/>
      <c r="M356" s="90"/>
      <c r="N356" s="93"/>
      <c r="O356" s="93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140"/>
      <c r="AM356" s="140"/>
      <c r="AN356" s="140"/>
      <c r="AO356" s="140"/>
      <c r="AP356" s="140"/>
      <c r="AQ356" s="140"/>
      <c r="AR356" s="140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I356" s="16"/>
      <c r="CK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38"/>
      <c r="CW356" s="138"/>
      <c r="CX356" s="138"/>
      <c r="CY356" s="138"/>
      <c r="CZ356" s="138"/>
      <c r="DA356" s="138"/>
      <c r="DB356" s="138"/>
      <c r="DC356" s="138"/>
      <c r="DD356" s="138"/>
      <c r="DE356" s="138"/>
      <c r="DF356" s="138"/>
      <c r="DG356" s="138"/>
      <c r="DH356" s="138"/>
      <c r="DI356" s="138"/>
      <c r="DJ356" s="138"/>
      <c r="DK356" s="138"/>
      <c r="DL356" s="138"/>
      <c r="DM356" s="138"/>
      <c r="DN356" s="138"/>
      <c r="DO356" s="138"/>
      <c r="DP356" s="138"/>
      <c r="DQ356" s="138"/>
      <c r="DR356" s="138"/>
      <c r="DS356" s="138"/>
    </row>
    <row r="357" spans="2:123" ht="15.75" customHeight="1" x14ac:dyDescent="0.35">
      <c r="B357">
        <v>666</v>
      </c>
      <c r="C357" s="165">
        <v>666</v>
      </c>
      <c r="D357" s="167" t="s">
        <v>623</v>
      </c>
      <c r="E357" s="129" t="s">
        <v>590</v>
      </c>
      <c r="F357" s="130" t="s">
        <v>454</v>
      </c>
      <c r="G357" s="90">
        <v>10</v>
      </c>
      <c r="H357" s="90" t="s">
        <v>69</v>
      </c>
      <c r="I357" s="129" t="s">
        <v>172</v>
      </c>
      <c r="J357" s="93"/>
      <c r="K357" s="93"/>
      <c r="L357" s="93"/>
      <c r="M357" s="90"/>
      <c r="N357" s="93"/>
      <c r="O357" s="93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140"/>
      <c r="AM357" s="140"/>
      <c r="AN357" s="140"/>
      <c r="AO357" s="140"/>
      <c r="AP357" s="140"/>
      <c r="AQ357" s="140"/>
      <c r="AR357" s="140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I357" s="16"/>
      <c r="CK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38"/>
      <c r="CW357" s="138"/>
      <c r="CX357" s="138"/>
      <c r="CY357" s="138"/>
      <c r="CZ357" s="138"/>
      <c r="DA357" s="138"/>
      <c r="DB357" s="138"/>
      <c r="DC357" s="138"/>
      <c r="DD357" s="138"/>
      <c r="DE357" s="138"/>
      <c r="DF357" s="138"/>
      <c r="DG357" s="138"/>
      <c r="DH357" s="138"/>
      <c r="DI357" s="138"/>
      <c r="DJ357" s="138"/>
      <c r="DK357" s="138"/>
      <c r="DL357" s="138"/>
      <c r="DM357" s="138"/>
      <c r="DN357" s="138"/>
      <c r="DO357" s="138"/>
      <c r="DP357" s="138"/>
      <c r="DQ357" s="138"/>
      <c r="DR357" s="138"/>
      <c r="DS357" s="138"/>
    </row>
    <row r="358" spans="2:123" ht="15.75" customHeight="1" x14ac:dyDescent="0.35">
      <c r="B358">
        <v>667</v>
      </c>
      <c r="C358" s="165">
        <v>667</v>
      </c>
      <c r="D358" s="167" t="s">
        <v>624</v>
      </c>
      <c r="E358" s="129" t="s">
        <v>590</v>
      </c>
      <c r="F358" s="130" t="s">
        <v>454</v>
      </c>
      <c r="G358" s="90">
        <v>65</v>
      </c>
      <c r="H358" s="90" t="s">
        <v>65</v>
      </c>
      <c r="I358" s="166" t="s">
        <v>277</v>
      </c>
      <c r="J358" s="93"/>
      <c r="K358" s="93"/>
      <c r="L358" s="93"/>
      <c r="M358" s="90"/>
      <c r="N358" s="93"/>
      <c r="O358" s="93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140"/>
      <c r="AM358" s="140"/>
      <c r="AN358" s="140"/>
      <c r="AO358" s="140"/>
      <c r="AP358" s="140"/>
      <c r="AQ358" s="140"/>
      <c r="AR358" s="140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I358" s="16"/>
      <c r="CK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38"/>
      <c r="CW358" s="138"/>
      <c r="CX358" s="138"/>
      <c r="CY358" s="138"/>
      <c r="CZ358" s="138"/>
      <c r="DA358" s="138"/>
      <c r="DB358" s="138"/>
      <c r="DC358" s="138"/>
      <c r="DD358" s="138"/>
      <c r="DE358" s="138"/>
      <c r="DF358" s="138"/>
      <c r="DG358" s="138"/>
      <c r="DH358" s="138"/>
      <c r="DI358" s="138"/>
      <c r="DJ358" s="138"/>
      <c r="DK358" s="138"/>
      <c r="DL358" s="138"/>
      <c r="DM358" s="138"/>
      <c r="DN358" s="138"/>
      <c r="DO358" s="138"/>
      <c r="DP358" s="138"/>
      <c r="DQ358" s="138"/>
      <c r="DR358" s="138"/>
      <c r="DS358" s="138"/>
    </row>
    <row r="359" spans="2:123" ht="15.75" customHeight="1" x14ac:dyDescent="0.35">
      <c r="B359">
        <v>668</v>
      </c>
      <c r="C359" s="165">
        <v>668</v>
      </c>
      <c r="D359" s="167" t="s">
        <v>625</v>
      </c>
      <c r="E359" s="129" t="s">
        <v>590</v>
      </c>
      <c r="F359" s="130" t="s">
        <v>454</v>
      </c>
      <c r="G359" s="89"/>
      <c r="H359" s="89"/>
      <c r="I359" s="89" t="s">
        <v>122</v>
      </c>
      <c r="J359" s="93"/>
      <c r="K359" s="93"/>
      <c r="L359" s="93"/>
      <c r="M359" s="90"/>
      <c r="N359" s="93"/>
      <c r="O359" s="93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140"/>
      <c r="AM359" s="140"/>
      <c r="AN359" s="140"/>
      <c r="AO359" s="140"/>
      <c r="AP359" s="140"/>
      <c r="AQ359" s="140"/>
      <c r="AR359" s="140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I359" s="16"/>
      <c r="CK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38"/>
      <c r="CW359" s="138"/>
      <c r="CX359" s="138"/>
      <c r="CY359" s="138"/>
      <c r="CZ359" s="138"/>
      <c r="DA359" s="138"/>
      <c r="DB359" s="138"/>
      <c r="DC359" s="138"/>
      <c r="DD359" s="138"/>
      <c r="DE359" s="138"/>
      <c r="DF359" s="138"/>
      <c r="DG359" s="138"/>
      <c r="DH359" s="138"/>
      <c r="DI359" s="138"/>
      <c r="DJ359" s="138"/>
      <c r="DK359" s="138"/>
      <c r="DL359" s="138"/>
      <c r="DM359" s="138"/>
      <c r="DN359" s="138"/>
      <c r="DO359" s="138"/>
      <c r="DP359" s="138"/>
      <c r="DQ359" s="138"/>
      <c r="DR359" s="138"/>
      <c r="DS359" s="138"/>
    </row>
    <row r="360" spans="2:123" ht="15.75" customHeight="1" x14ac:dyDescent="0.35">
      <c r="B360">
        <v>669</v>
      </c>
      <c r="C360" s="165">
        <v>669</v>
      </c>
      <c r="D360" s="167" t="s">
        <v>626</v>
      </c>
      <c r="E360" s="129" t="s">
        <v>590</v>
      </c>
      <c r="F360" s="130" t="s">
        <v>454</v>
      </c>
      <c r="G360" s="89"/>
      <c r="H360" s="89"/>
      <c r="I360" s="89" t="s">
        <v>122</v>
      </c>
      <c r="J360" s="93"/>
      <c r="K360" s="93"/>
      <c r="L360" s="93"/>
      <c r="M360" s="90"/>
      <c r="N360" s="93"/>
      <c r="O360" s="93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140"/>
      <c r="AM360" s="140"/>
      <c r="AN360" s="140"/>
      <c r="AO360" s="140"/>
      <c r="AP360" s="140"/>
      <c r="AQ360" s="140"/>
      <c r="AR360" s="140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I360" s="16"/>
      <c r="CK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38"/>
      <c r="CW360" s="138"/>
      <c r="CX360" s="138"/>
      <c r="CY360" s="138"/>
      <c r="CZ360" s="138"/>
      <c r="DA360" s="138"/>
      <c r="DB360" s="138"/>
      <c r="DC360" s="138"/>
      <c r="DD360" s="138"/>
      <c r="DE360" s="138"/>
      <c r="DF360" s="138"/>
      <c r="DG360" s="138"/>
      <c r="DH360" s="138"/>
      <c r="DI360" s="138"/>
      <c r="DJ360" s="138"/>
      <c r="DK360" s="138"/>
      <c r="DL360" s="138"/>
      <c r="DM360" s="138"/>
      <c r="DN360" s="138"/>
      <c r="DO360" s="138"/>
      <c r="DP360" s="138"/>
      <c r="DQ360" s="138"/>
      <c r="DR360" s="138"/>
      <c r="DS360" s="138"/>
    </row>
    <row r="361" spans="2:123" ht="15.75" customHeight="1" x14ac:dyDescent="0.35">
      <c r="B361">
        <v>670</v>
      </c>
      <c r="C361" s="165">
        <v>670</v>
      </c>
      <c r="D361" s="167" t="s">
        <v>627</v>
      </c>
      <c r="E361" s="129" t="s">
        <v>590</v>
      </c>
      <c r="F361" s="130" t="s">
        <v>454</v>
      </c>
      <c r="G361" s="89">
        <v>85</v>
      </c>
      <c r="H361" s="169" t="s">
        <v>95</v>
      </c>
      <c r="I361" s="89" t="s">
        <v>88</v>
      </c>
      <c r="J361" s="93"/>
      <c r="K361" s="93"/>
      <c r="L361" s="93"/>
      <c r="M361" s="90"/>
      <c r="N361" s="93"/>
      <c r="O361" s="93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140"/>
      <c r="AM361" s="140"/>
      <c r="AN361" s="140"/>
      <c r="AO361" s="140"/>
      <c r="AP361" s="140"/>
      <c r="AQ361" s="140"/>
      <c r="AR361" s="140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I361" s="16"/>
      <c r="CK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38"/>
      <c r="CW361" s="138"/>
      <c r="CX361" s="138"/>
      <c r="CY361" s="138"/>
      <c r="CZ361" s="138"/>
      <c r="DA361" s="138"/>
      <c r="DB361" s="138"/>
      <c r="DC361" s="138"/>
      <c r="DD361" s="138"/>
      <c r="DE361" s="138"/>
      <c r="DF361" s="138"/>
      <c r="DG361" s="138"/>
      <c r="DH361" s="138"/>
      <c r="DI361" s="138"/>
      <c r="DJ361" s="138"/>
      <c r="DK361" s="138"/>
      <c r="DL361" s="138"/>
      <c r="DM361" s="138"/>
      <c r="DN361" s="138"/>
      <c r="DO361" s="138"/>
      <c r="DP361" s="138"/>
      <c r="DQ361" s="138"/>
      <c r="DR361" s="138"/>
      <c r="DS361" s="138"/>
    </row>
    <row r="362" spans="2:123" ht="15.75" customHeight="1" x14ac:dyDescent="0.35">
      <c r="B362">
        <v>672</v>
      </c>
      <c r="C362" s="165">
        <v>672</v>
      </c>
      <c r="D362" s="167" t="s">
        <v>628</v>
      </c>
      <c r="E362" s="129" t="s">
        <v>590</v>
      </c>
      <c r="F362" s="130" t="s">
        <v>454</v>
      </c>
      <c r="G362" s="89">
        <v>35</v>
      </c>
      <c r="H362" s="169" t="s">
        <v>83</v>
      </c>
      <c r="I362" s="89" t="s">
        <v>134</v>
      </c>
      <c r="J362" s="93"/>
      <c r="K362" s="93"/>
      <c r="L362" s="93"/>
      <c r="M362" s="90"/>
      <c r="N362" s="93"/>
      <c r="O362" s="93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140"/>
      <c r="AM362" s="140"/>
      <c r="AN362" s="140"/>
      <c r="AO362" s="140"/>
      <c r="AP362" s="140"/>
      <c r="AQ362" s="140"/>
      <c r="AR362" s="140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I362" s="16"/>
      <c r="CK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38"/>
      <c r="CW362" s="138"/>
      <c r="CX362" s="138"/>
      <c r="CY362" s="138"/>
      <c r="CZ362" s="138"/>
      <c r="DA362" s="138"/>
      <c r="DB362" s="138"/>
      <c r="DC362" s="138"/>
      <c r="DD362" s="138"/>
      <c r="DE362" s="138"/>
      <c r="DF362" s="138"/>
      <c r="DG362" s="138"/>
      <c r="DH362" s="138"/>
      <c r="DI362" s="138"/>
      <c r="DJ362" s="138"/>
      <c r="DK362" s="138"/>
      <c r="DL362" s="138"/>
      <c r="DM362" s="138"/>
      <c r="DN362" s="138"/>
      <c r="DO362" s="138"/>
      <c r="DP362" s="138"/>
      <c r="DQ362" s="138"/>
      <c r="DR362" s="138"/>
      <c r="DS362" s="138"/>
    </row>
    <row r="363" spans="2:123" ht="15.75" customHeight="1" x14ac:dyDescent="0.35">
      <c r="B363">
        <v>673</v>
      </c>
      <c r="C363" s="165">
        <v>673</v>
      </c>
      <c r="D363" s="167" t="s">
        <v>629</v>
      </c>
      <c r="E363" s="129" t="s">
        <v>590</v>
      </c>
      <c r="F363" s="130" t="s">
        <v>454</v>
      </c>
      <c r="G363" s="89">
        <v>10</v>
      </c>
      <c r="H363" s="169" t="s">
        <v>61</v>
      </c>
      <c r="I363" s="169" t="s">
        <v>630</v>
      </c>
      <c r="J363" s="93"/>
      <c r="K363" s="93"/>
      <c r="L363" s="93"/>
      <c r="M363" s="90"/>
      <c r="N363" s="93"/>
      <c r="O363" s="93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140"/>
      <c r="AM363" s="140"/>
      <c r="AN363" s="140"/>
      <c r="AO363" s="140"/>
      <c r="AP363" s="140"/>
      <c r="AQ363" s="140"/>
      <c r="AR363" s="140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I363" s="16"/>
      <c r="CK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38"/>
      <c r="CW363" s="138"/>
      <c r="CX363" s="138"/>
      <c r="CY363" s="138"/>
      <c r="CZ363" s="138"/>
      <c r="DA363" s="138"/>
      <c r="DB363" s="138"/>
      <c r="DC363" s="138"/>
      <c r="DD363" s="138"/>
      <c r="DE363" s="138"/>
      <c r="DF363" s="138"/>
      <c r="DG363" s="138"/>
      <c r="DH363" s="138"/>
      <c r="DI363" s="138"/>
      <c r="DJ363" s="138"/>
      <c r="DK363" s="138"/>
      <c r="DL363" s="138"/>
      <c r="DM363" s="138"/>
      <c r="DN363" s="138"/>
      <c r="DO363" s="138"/>
      <c r="DP363" s="138"/>
      <c r="DQ363" s="138"/>
      <c r="DR363" s="138"/>
      <c r="DS363" s="138"/>
    </row>
    <row r="364" spans="2:123" ht="15.75" customHeight="1" x14ac:dyDescent="0.35">
      <c r="B364">
        <v>674</v>
      </c>
      <c r="C364" s="165">
        <v>674</v>
      </c>
      <c r="D364" s="167" t="s">
        <v>631</v>
      </c>
      <c r="E364" s="129" t="s">
        <v>590</v>
      </c>
      <c r="F364" s="130" t="s">
        <v>454</v>
      </c>
      <c r="G364" s="89">
        <v>0</v>
      </c>
      <c r="H364" s="169" t="s">
        <v>63</v>
      </c>
      <c r="I364" s="169" t="s">
        <v>457</v>
      </c>
      <c r="J364" s="93"/>
      <c r="K364" s="93"/>
      <c r="L364" s="93"/>
      <c r="M364" s="90"/>
      <c r="N364" s="93"/>
      <c r="O364" s="93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140"/>
      <c r="AM364" s="140"/>
      <c r="AN364" s="140"/>
      <c r="AO364" s="140"/>
      <c r="AP364" s="140"/>
      <c r="AQ364" s="140"/>
      <c r="AR364" s="140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I364" s="16"/>
      <c r="CK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38"/>
      <c r="CW364" s="138"/>
      <c r="CX364" s="138"/>
      <c r="CY364" s="138"/>
      <c r="CZ364" s="138"/>
      <c r="DA364" s="138"/>
      <c r="DB364" s="138"/>
      <c r="DC364" s="138"/>
      <c r="DD364" s="138"/>
      <c r="DE364" s="138"/>
      <c r="DF364" s="138"/>
      <c r="DG364" s="138"/>
      <c r="DH364" s="138"/>
      <c r="DI364" s="138"/>
      <c r="DJ364" s="138"/>
      <c r="DK364" s="138"/>
      <c r="DL364" s="138"/>
      <c r="DM364" s="138"/>
      <c r="DN364" s="138"/>
      <c r="DO364" s="138"/>
      <c r="DP364" s="138"/>
      <c r="DQ364" s="138"/>
      <c r="DR364" s="138"/>
      <c r="DS364" s="138"/>
    </row>
    <row r="365" spans="2:123" ht="15.75" customHeight="1" x14ac:dyDescent="0.35">
      <c r="B365">
        <v>675</v>
      </c>
      <c r="C365" s="165">
        <v>675</v>
      </c>
      <c r="D365" s="167" t="s">
        <v>632</v>
      </c>
      <c r="E365" s="129" t="s">
        <v>590</v>
      </c>
      <c r="F365" s="130" t="s">
        <v>454</v>
      </c>
      <c r="G365" s="89">
        <v>35</v>
      </c>
      <c r="H365" s="169" t="s">
        <v>69</v>
      </c>
      <c r="I365" s="89" t="s">
        <v>134</v>
      </c>
      <c r="J365" s="93"/>
      <c r="K365" s="93"/>
      <c r="L365" s="93"/>
      <c r="M365" s="90"/>
      <c r="N365" s="93"/>
      <c r="O365" s="93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140"/>
      <c r="AM365" s="140"/>
      <c r="AN365" s="140"/>
      <c r="AO365" s="140"/>
      <c r="AP365" s="140"/>
      <c r="AQ365" s="140"/>
      <c r="AR365" s="140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I365" s="16"/>
      <c r="CK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/>
      <c r="DR365" s="138"/>
      <c r="DS365" s="138"/>
    </row>
    <row r="366" spans="2:123" ht="15.75" customHeight="1" x14ac:dyDescent="0.35">
      <c r="B366">
        <v>676</v>
      </c>
      <c r="C366" s="165">
        <v>676</v>
      </c>
      <c r="D366" s="167" t="s">
        <v>633</v>
      </c>
      <c r="E366" s="129" t="s">
        <v>590</v>
      </c>
      <c r="F366" s="130" t="s">
        <v>454</v>
      </c>
      <c r="G366" s="89">
        <v>15</v>
      </c>
      <c r="H366" s="169" t="s">
        <v>269</v>
      </c>
      <c r="I366" s="169" t="s">
        <v>634</v>
      </c>
      <c r="J366" s="93"/>
      <c r="K366" s="93"/>
      <c r="L366" s="93"/>
      <c r="M366" s="90"/>
      <c r="N366" s="93"/>
      <c r="O366" s="93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140"/>
      <c r="AM366" s="140"/>
      <c r="AN366" s="140"/>
      <c r="AO366" s="140"/>
      <c r="AP366" s="140"/>
      <c r="AQ366" s="140"/>
      <c r="AR366" s="140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I366" s="16"/>
      <c r="CK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/>
      <c r="DR366" s="138"/>
      <c r="DS366" s="138"/>
    </row>
    <row r="367" spans="2:123" ht="15.75" customHeight="1" x14ac:dyDescent="0.35">
      <c r="B367">
        <v>677</v>
      </c>
      <c r="C367" s="165">
        <v>677</v>
      </c>
      <c r="D367" s="167" t="s">
        <v>635</v>
      </c>
      <c r="E367" s="129" t="s">
        <v>590</v>
      </c>
      <c r="F367" s="130" t="s">
        <v>454</v>
      </c>
      <c r="G367" s="169" t="s">
        <v>636</v>
      </c>
      <c r="H367" s="89"/>
      <c r="I367" s="89" t="s">
        <v>172</v>
      </c>
      <c r="J367" s="93"/>
      <c r="K367" s="93"/>
      <c r="L367" s="93"/>
      <c r="M367" s="90"/>
      <c r="N367" s="93"/>
      <c r="O367" s="93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140"/>
      <c r="AM367" s="140"/>
      <c r="AN367" s="140"/>
      <c r="AO367" s="140"/>
      <c r="AP367" s="140"/>
      <c r="AQ367" s="140"/>
      <c r="AR367" s="140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I367" s="16"/>
      <c r="CK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/>
      <c r="DR367" s="138"/>
      <c r="DS367" s="138"/>
    </row>
    <row r="368" spans="2:123" ht="15.75" customHeight="1" x14ac:dyDescent="0.35">
      <c r="B368">
        <v>678</v>
      </c>
      <c r="C368" s="165">
        <v>678</v>
      </c>
      <c r="D368" s="167" t="s">
        <v>637</v>
      </c>
      <c r="E368" s="129" t="s">
        <v>590</v>
      </c>
      <c r="F368" s="130" t="s">
        <v>454</v>
      </c>
      <c r="G368" s="89">
        <v>10</v>
      </c>
      <c r="H368" s="169" t="s">
        <v>83</v>
      </c>
      <c r="I368" s="169" t="s">
        <v>638</v>
      </c>
      <c r="J368" s="93"/>
      <c r="K368" s="93"/>
      <c r="L368" s="93"/>
      <c r="M368" s="90"/>
      <c r="N368" s="93"/>
      <c r="O368" s="93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140"/>
      <c r="AM368" s="140"/>
      <c r="AN368" s="140"/>
      <c r="AO368" s="140"/>
      <c r="AP368" s="140"/>
      <c r="AQ368" s="140"/>
      <c r="AR368" s="140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I368" s="16"/>
      <c r="CK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38"/>
      <c r="CW368" s="138"/>
      <c r="CX368" s="138"/>
      <c r="CY368" s="138"/>
      <c r="CZ368" s="138"/>
      <c r="DA368" s="138"/>
      <c r="DB368" s="138"/>
      <c r="DC368" s="138"/>
      <c r="DD368" s="138"/>
      <c r="DE368" s="138"/>
      <c r="DF368" s="138"/>
      <c r="DG368" s="138"/>
      <c r="DH368" s="138"/>
      <c r="DI368" s="138"/>
      <c r="DJ368" s="138"/>
      <c r="DK368" s="138"/>
      <c r="DL368" s="138"/>
      <c r="DM368" s="138"/>
      <c r="DN368" s="138"/>
      <c r="DO368" s="138"/>
      <c r="DP368" s="138"/>
      <c r="DQ368" s="138"/>
      <c r="DR368" s="138"/>
      <c r="DS368" s="138"/>
    </row>
    <row r="369" spans="2:123" ht="15.75" customHeight="1" x14ac:dyDescent="0.35">
      <c r="B369">
        <v>679</v>
      </c>
      <c r="C369" s="165">
        <v>679</v>
      </c>
      <c r="D369" s="167" t="s">
        <v>639</v>
      </c>
      <c r="E369" s="129" t="s">
        <v>590</v>
      </c>
      <c r="F369" s="130" t="s">
        <v>454</v>
      </c>
      <c r="G369" s="169" t="s">
        <v>636</v>
      </c>
      <c r="H369" s="89"/>
      <c r="I369" s="89" t="s">
        <v>94</v>
      </c>
      <c r="J369" s="93"/>
      <c r="K369" s="93"/>
      <c r="L369" s="93"/>
      <c r="M369" s="90"/>
      <c r="N369" s="93"/>
      <c r="O369" s="93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140"/>
      <c r="AM369" s="140"/>
      <c r="AN369" s="140"/>
      <c r="AO369" s="140"/>
      <c r="AP369" s="140"/>
      <c r="AQ369" s="140"/>
      <c r="AR369" s="140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I369" s="16"/>
      <c r="CK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38"/>
      <c r="CW369" s="138"/>
      <c r="CX369" s="138"/>
      <c r="CY369" s="138"/>
      <c r="CZ369" s="138"/>
      <c r="DA369" s="138"/>
      <c r="DB369" s="138"/>
      <c r="DC369" s="138"/>
      <c r="DD369" s="138"/>
      <c r="DE369" s="138"/>
      <c r="DF369" s="138"/>
      <c r="DG369" s="138"/>
      <c r="DH369" s="138"/>
      <c r="DI369" s="138"/>
      <c r="DJ369" s="138"/>
      <c r="DK369" s="138"/>
      <c r="DL369" s="138"/>
      <c r="DM369" s="138"/>
      <c r="DN369" s="138"/>
      <c r="DO369" s="138"/>
      <c r="DP369" s="138"/>
      <c r="DQ369" s="138"/>
      <c r="DR369" s="138"/>
      <c r="DS369" s="138"/>
    </row>
    <row r="370" spans="2:123" ht="15.75" customHeight="1" x14ac:dyDescent="0.35">
      <c r="B370">
        <v>680</v>
      </c>
      <c r="C370" s="165">
        <v>680</v>
      </c>
      <c r="D370" s="167" t="s">
        <v>640</v>
      </c>
      <c r="E370" s="129" t="s">
        <v>590</v>
      </c>
      <c r="F370" s="130" t="s">
        <v>454</v>
      </c>
      <c r="G370" s="89">
        <v>10</v>
      </c>
      <c r="H370" s="169" t="s">
        <v>68</v>
      </c>
      <c r="I370" s="169" t="s">
        <v>638</v>
      </c>
      <c r="J370" s="93"/>
      <c r="K370" s="93"/>
      <c r="L370" s="93"/>
      <c r="M370" s="90"/>
      <c r="N370" s="93"/>
      <c r="O370" s="93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140"/>
      <c r="AM370" s="140"/>
      <c r="AN370" s="140"/>
      <c r="AO370" s="140"/>
      <c r="AP370" s="140"/>
      <c r="AQ370" s="140"/>
      <c r="AR370" s="140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I370" s="16"/>
      <c r="CK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38"/>
      <c r="CW370" s="138"/>
      <c r="CX370" s="138"/>
      <c r="CY370" s="138"/>
      <c r="CZ370" s="138"/>
      <c r="DA370" s="138"/>
      <c r="DB370" s="138"/>
      <c r="DC370" s="138"/>
      <c r="DD370" s="138"/>
      <c r="DE370" s="138"/>
      <c r="DF370" s="138"/>
      <c r="DG370" s="138"/>
      <c r="DH370" s="138"/>
      <c r="DI370" s="138"/>
      <c r="DJ370" s="138"/>
      <c r="DK370" s="138"/>
      <c r="DL370" s="138"/>
      <c r="DM370" s="138"/>
      <c r="DN370" s="138"/>
      <c r="DO370" s="138"/>
      <c r="DP370" s="138"/>
      <c r="DQ370" s="138"/>
      <c r="DR370" s="138"/>
      <c r="DS370" s="138"/>
    </row>
    <row r="371" spans="2:123" ht="15.75" customHeight="1" x14ac:dyDescent="0.35">
      <c r="B371">
        <v>681</v>
      </c>
      <c r="C371" s="165">
        <v>681</v>
      </c>
      <c r="D371" s="167" t="s">
        <v>641</v>
      </c>
      <c r="E371" s="129" t="s">
        <v>590</v>
      </c>
      <c r="F371" s="130" t="s">
        <v>454</v>
      </c>
      <c r="G371" s="89">
        <v>10</v>
      </c>
      <c r="H371" s="89" t="s">
        <v>83</v>
      </c>
      <c r="I371" s="89" t="s">
        <v>172</v>
      </c>
      <c r="J371" s="93"/>
      <c r="K371" s="93"/>
      <c r="L371" s="93"/>
      <c r="M371" s="90"/>
      <c r="N371" s="93"/>
      <c r="O371" s="93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140"/>
      <c r="AM371" s="140"/>
      <c r="AN371" s="140"/>
      <c r="AO371" s="140"/>
      <c r="AP371" s="140"/>
      <c r="AQ371" s="140"/>
      <c r="AR371" s="140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I371" s="16"/>
      <c r="CK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38"/>
      <c r="CW371" s="138"/>
      <c r="CX371" s="138"/>
      <c r="CY371" s="138"/>
      <c r="CZ371" s="138"/>
      <c r="DA371" s="138"/>
      <c r="DB371" s="138"/>
      <c r="DC371" s="138"/>
      <c r="DD371" s="138"/>
      <c r="DE371" s="138"/>
      <c r="DF371" s="138"/>
      <c r="DG371" s="138"/>
      <c r="DH371" s="138"/>
      <c r="DI371" s="138"/>
      <c r="DJ371" s="138"/>
      <c r="DK371" s="138"/>
      <c r="DL371" s="138"/>
      <c r="DM371" s="138"/>
      <c r="DN371" s="138"/>
      <c r="DO371" s="138"/>
      <c r="DP371" s="138"/>
      <c r="DQ371" s="138"/>
      <c r="DR371" s="138"/>
      <c r="DS371" s="138"/>
    </row>
    <row r="372" spans="2:123" ht="15.75" customHeight="1" x14ac:dyDescent="0.35">
      <c r="B372">
        <v>682</v>
      </c>
      <c r="C372" s="165">
        <v>682</v>
      </c>
      <c r="D372" s="167" t="s">
        <v>642</v>
      </c>
      <c r="E372" s="129" t="s">
        <v>590</v>
      </c>
      <c r="F372" s="130" t="s">
        <v>454</v>
      </c>
      <c r="G372" s="89">
        <v>10</v>
      </c>
      <c r="H372" s="89" t="s">
        <v>69</v>
      </c>
      <c r="I372" s="89" t="s">
        <v>94</v>
      </c>
      <c r="J372" s="93"/>
      <c r="K372" s="93"/>
      <c r="L372" s="93"/>
      <c r="M372" s="90"/>
      <c r="N372" s="93"/>
      <c r="O372" s="93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140"/>
      <c r="AM372" s="140"/>
      <c r="AN372" s="140"/>
      <c r="AO372" s="140"/>
      <c r="AP372" s="140"/>
      <c r="AQ372" s="140"/>
      <c r="AR372" s="140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I372" s="16"/>
      <c r="CK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38"/>
      <c r="CW372" s="138"/>
      <c r="CX372" s="138"/>
      <c r="CY372" s="138"/>
      <c r="CZ372" s="138"/>
      <c r="DA372" s="138"/>
      <c r="DB372" s="138"/>
      <c r="DC372" s="138"/>
      <c r="DD372" s="138"/>
      <c r="DE372" s="138"/>
      <c r="DF372" s="138"/>
      <c r="DG372" s="138"/>
      <c r="DH372" s="138"/>
      <c r="DI372" s="138"/>
      <c r="DJ372" s="138"/>
      <c r="DK372" s="138"/>
      <c r="DL372" s="138"/>
      <c r="DM372" s="138"/>
      <c r="DN372" s="138"/>
      <c r="DO372" s="138"/>
      <c r="DP372" s="138"/>
      <c r="DQ372" s="138"/>
      <c r="DR372" s="138"/>
      <c r="DS372" s="138"/>
    </row>
    <row r="373" spans="2:123" ht="15.75" customHeight="1" x14ac:dyDescent="0.35">
      <c r="B373">
        <v>683</v>
      </c>
      <c r="C373" s="165">
        <v>683</v>
      </c>
      <c r="D373" s="167" t="s">
        <v>643</v>
      </c>
      <c r="E373" s="129" t="s">
        <v>590</v>
      </c>
      <c r="F373" s="130" t="s">
        <v>454</v>
      </c>
      <c r="G373" s="89"/>
      <c r="H373" s="89"/>
      <c r="I373" s="89" t="s">
        <v>122</v>
      </c>
      <c r="J373" s="93"/>
      <c r="K373" s="93"/>
      <c r="L373" s="93"/>
      <c r="M373" s="90"/>
      <c r="N373" s="93"/>
      <c r="O373" s="93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140"/>
      <c r="AM373" s="140"/>
      <c r="AN373" s="140"/>
      <c r="AO373" s="140"/>
      <c r="AP373" s="140"/>
      <c r="AQ373" s="140"/>
      <c r="AR373" s="140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I373" s="16"/>
      <c r="CK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38"/>
      <c r="CW373" s="138"/>
      <c r="CX373" s="138"/>
      <c r="CY373" s="138"/>
      <c r="CZ373" s="138"/>
      <c r="DA373" s="138"/>
      <c r="DB373" s="138"/>
      <c r="DC373" s="138"/>
      <c r="DD373" s="138"/>
      <c r="DE373" s="138"/>
      <c r="DF373" s="138"/>
      <c r="DG373" s="138"/>
      <c r="DH373" s="138"/>
      <c r="DI373" s="138"/>
      <c r="DJ373" s="138"/>
      <c r="DK373" s="138"/>
      <c r="DL373" s="138"/>
      <c r="DM373" s="138"/>
      <c r="DN373" s="138"/>
      <c r="DO373" s="138"/>
      <c r="DP373" s="138"/>
      <c r="DQ373" s="138"/>
      <c r="DR373" s="138"/>
      <c r="DS373" s="138"/>
    </row>
    <row r="374" spans="2:123" ht="15.75" customHeight="1" x14ac:dyDescent="0.35">
      <c r="B374">
        <v>684</v>
      </c>
      <c r="C374" s="165">
        <v>684</v>
      </c>
      <c r="D374" s="167" t="s">
        <v>644</v>
      </c>
      <c r="E374" s="129" t="s">
        <v>590</v>
      </c>
      <c r="F374" s="130" t="s">
        <v>454</v>
      </c>
      <c r="G374" s="89"/>
      <c r="H374" s="89"/>
      <c r="I374" s="89" t="s">
        <v>122</v>
      </c>
      <c r="J374" s="93"/>
      <c r="K374" s="93"/>
      <c r="L374" s="93"/>
      <c r="M374" s="90"/>
      <c r="N374" s="93"/>
      <c r="O374" s="93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140"/>
      <c r="AM374" s="140"/>
      <c r="AN374" s="140"/>
      <c r="AO374" s="140"/>
      <c r="AP374" s="140"/>
      <c r="AQ374" s="140"/>
      <c r="AR374" s="140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I374" s="16"/>
      <c r="CK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38"/>
      <c r="CW374" s="138"/>
      <c r="CX374" s="138"/>
      <c r="CY374" s="138"/>
      <c r="CZ374" s="138"/>
      <c r="DA374" s="138"/>
      <c r="DB374" s="138"/>
      <c r="DC374" s="138"/>
      <c r="DD374" s="138"/>
      <c r="DE374" s="138"/>
      <c r="DF374" s="138"/>
      <c r="DG374" s="138"/>
      <c r="DH374" s="138"/>
      <c r="DI374" s="138"/>
      <c r="DJ374" s="138"/>
      <c r="DK374" s="138"/>
      <c r="DL374" s="138"/>
      <c r="DM374" s="138"/>
      <c r="DN374" s="138"/>
      <c r="DO374" s="138"/>
      <c r="DP374" s="138"/>
      <c r="DQ374" s="138"/>
      <c r="DR374" s="138"/>
      <c r="DS374" s="138"/>
    </row>
    <row r="375" spans="2:123" ht="15.75" customHeight="1" x14ac:dyDescent="0.35">
      <c r="B375">
        <v>685</v>
      </c>
      <c r="C375" s="165">
        <v>685</v>
      </c>
      <c r="D375" s="167" t="s">
        <v>645</v>
      </c>
      <c r="E375" s="129" t="s">
        <v>590</v>
      </c>
      <c r="F375" s="130" t="s">
        <v>454</v>
      </c>
      <c r="G375" s="89">
        <v>10</v>
      </c>
      <c r="H375" s="89" t="s">
        <v>83</v>
      </c>
      <c r="I375" s="89" t="s">
        <v>94</v>
      </c>
      <c r="J375" s="93"/>
      <c r="K375" s="93"/>
      <c r="L375" s="93"/>
      <c r="M375" s="90"/>
      <c r="N375" s="93"/>
      <c r="O375" s="93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140"/>
      <c r="AM375" s="140"/>
      <c r="AN375" s="140"/>
      <c r="AO375" s="140"/>
      <c r="AP375" s="140"/>
      <c r="AQ375" s="140"/>
      <c r="AR375" s="140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I375" s="16"/>
      <c r="CK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38"/>
      <c r="CW375" s="138"/>
      <c r="CX375" s="138"/>
      <c r="CY375" s="138"/>
      <c r="CZ375" s="138"/>
      <c r="DA375" s="138"/>
      <c r="DB375" s="138"/>
      <c r="DC375" s="138"/>
      <c r="DD375" s="138"/>
      <c r="DE375" s="138"/>
      <c r="DF375" s="138"/>
      <c r="DG375" s="138"/>
      <c r="DH375" s="138"/>
      <c r="DI375" s="138"/>
      <c r="DJ375" s="138"/>
      <c r="DK375" s="138"/>
      <c r="DL375" s="138"/>
      <c r="DM375" s="138"/>
      <c r="DN375" s="138"/>
      <c r="DO375" s="138"/>
      <c r="DP375" s="138"/>
      <c r="DQ375" s="138"/>
      <c r="DR375" s="138"/>
      <c r="DS375" s="138"/>
    </row>
    <row r="376" spans="2:123" ht="15.75" customHeight="1" x14ac:dyDescent="0.35">
      <c r="B376">
        <v>686</v>
      </c>
      <c r="C376" s="165">
        <v>686</v>
      </c>
      <c r="D376" s="167" t="s">
        <v>646</v>
      </c>
      <c r="E376" s="129" t="s">
        <v>590</v>
      </c>
      <c r="F376" s="130" t="s">
        <v>454</v>
      </c>
      <c r="G376" s="89" t="s">
        <v>636</v>
      </c>
      <c r="H376" s="89"/>
      <c r="I376" s="89" t="s">
        <v>172</v>
      </c>
      <c r="J376" s="93"/>
      <c r="K376" s="93"/>
      <c r="L376" s="93"/>
      <c r="M376" s="90"/>
      <c r="N376" s="93"/>
      <c r="O376" s="93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140"/>
      <c r="AM376" s="140"/>
      <c r="AN376" s="140"/>
      <c r="AO376" s="140"/>
      <c r="AP376" s="140"/>
      <c r="AQ376" s="140"/>
      <c r="AR376" s="140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I376" s="16"/>
      <c r="CK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38"/>
      <c r="CW376" s="138"/>
      <c r="CX376" s="138"/>
      <c r="CY376" s="138"/>
      <c r="CZ376" s="138"/>
      <c r="DA376" s="138"/>
      <c r="DB376" s="138"/>
      <c r="DC376" s="138"/>
      <c r="DD376" s="138"/>
      <c r="DE376" s="138"/>
      <c r="DF376" s="138"/>
      <c r="DG376" s="138"/>
      <c r="DH376" s="138"/>
      <c r="DI376" s="138"/>
      <c r="DJ376" s="138"/>
      <c r="DK376" s="138"/>
      <c r="DL376" s="138"/>
      <c r="DM376" s="138"/>
      <c r="DN376" s="138"/>
      <c r="DO376" s="138"/>
      <c r="DP376" s="138"/>
      <c r="DQ376" s="138"/>
      <c r="DR376" s="138"/>
      <c r="DS376" s="138"/>
    </row>
    <row r="377" spans="2:123" ht="15.75" customHeight="1" x14ac:dyDescent="0.35">
      <c r="B377">
        <v>687</v>
      </c>
      <c r="C377" s="165">
        <v>687</v>
      </c>
      <c r="D377" s="167" t="s">
        <v>647</v>
      </c>
      <c r="E377" s="129" t="s">
        <v>590</v>
      </c>
      <c r="F377" s="130" t="s">
        <v>454</v>
      </c>
      <c r="G377" s="89" t="s">
        <v>636</v>
      </c>
      <c r="H377" s="89"/>
      <c r="I377" s="89" t="s">
        <v>88</v>
      </c>
      <c r="J377" s="93"/>
      <c r="K377" s="93"/>
      <c r="L377" s="93"/>
      <c r="M377" s="90"/>
      <c r="N377" s="93"/>
      <c r="O377" s="93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140"/>
      <c r="AM377" s="140"/>
      <c r="AN377" s="140"/>
      <c r="AO377" s="140"/>
      <c r="AP377" s="140"/>
      <c r="AQ377" s="140"/>
      <c r="AR377" s="140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I377" s="16"/>
      <c r="CK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38"/>
      <c r="CW377" s="138"/>
      <c r="CX377" s="138"/>
      <c r="CY377" s="138"/>
      <c r="CZ377" s="138"/>
      <c r="DA377" s="138"/>
      <c r="DB377" s="138"/>
      <c r="DC377" s="138"/>
      <c r="DD377" s="138"/>
      <c r="DE377" s="138"/>
      <c r="DF377" s="138"/>
      <c r="DG377" s="138"/>
      <c r="DH377" s="138"/>
      <c r="DI377" s="138"/>
      <c r="DJ377" s="138"/>
      <c r="DK377" s="138"/>
      <c r="DL377" s="138"/>
      <c r="DM377" s="138"/>
      <c r="DN377" s="138"/>
      <c r="DO377" s="138"/>
      <c r="DP377" s="138"/>
      <c r="DQ377" s="138"/>
      <c r="DR377" s="138"/>
      <c r="DS377" s="138"/>
    </row>
    <row r="378" spans="2:123" ht="15.75" customHeight="1" x14ac:dyDescent="0.35">
      <c r="B378">
        <v>688</v>
      </c>
      <c r="C378" s="165">
        <v>688</v>
      </c>
      <c r="D378" s="167" t="s">
        <v>648</v>
      </c>
      <c r="E378" s="129" t="s">
        <v>590</v>
      </c>
      <c r="F378" s="130" t="s">
        <v>454</v>
      </c>
      <c r="G378" s="89" t="s">
        <v>636</v>
      </c>
      <c r="H378" s="89"/>
      <c r="I378" s="89" t="s">
        <v>94</v>
      </c>
      <c r="J378" s="93"/>
      <c r="K378" s="93"/>
      <c r="L378" s="93"/>
      <c r="M378" s="90"/>
      <c r="N378" s="93"/>
      <c r="O378" s="93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140"/>
      <c r="AM378" s="140"/>
      <c r="AN378" s="140"/>
      <c r="AO378" s="140"/>
      <c r="AP378" s="140"/>
      <c r="AQ378" s="140"/>
      <c r="AR378" s="140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I378" s="16"/>
      <c r="CK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38"/>
      <c r="CW378" s="138"/>
      <c r="CX378" s="138"/>
      <c r="CY378" s="138"/>
      <c r="CZ378" s="138"/>
      <c r="DA378" s="138"/>
      <c r="DB378" s="138"/>
      <c r="DC378" s="138"/>
      <c r="DD378" s="138"/>
      <c r="DE378" s="138"/>
      <c r="DF378" s="138"/>
      <c r="DG378" s="138"/>
      <c r="DH378" s="138"/>
      <c r="DI378" s="138"/>
      <c r="DJ378" s="138"/>
      <c r="DK378" s="138"/>
      <c r="DL378" s="138"/>
      <c r="DM378" s="138"/>
      <c r="DN378" s="138"/>
      <c r="DO378" s="138"/>
      <c r="DP378" s="138"/>
      <c r="DQ378" s="138"/>
      <c r="DR378" s="138"/>
      <c r="DS378" s="138"/>
    </row>
    <row r="379" spans="2:123" ht="15.75" customHeight="1" x14ac:dyDescent="0.35">
      <c r="B379">
        <v>689</v>
      </c>
      <c r="C379" s="165">
        <v>689</v>
      </c>
      <c r="D379" s="167" t="s">
        <v>649</v>
      </c>
      <c r="E379" s="129" t="s">
        <v>590</v>
      </c>
      <c r="F379" s="130" t="s">
        <v>454</v>
      </c>
      <c r="G379" s="89">
        <v>35</v>
      </c>
      <c r="H379" s="89" t="s">
        <v>83</v>
      </c>
      <c r="I379" s="89" t="s">
        <v>134</v>
      </c>
      <c r="J379" s="93"/>
      <c r="K379" s="93"/>
      <c r="L379" s="93"/>
      <c r="M379" s="90"/>
      <c r="N379" s="93"/>
      <c r="O379" s="93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140"/>
      <c r="AM379" s="140"/>
      <c r="AN379" s="140"/>
      <c r="AO379" s="140"/>
      <c r="AP379" s="140"/>
      <c r="AQ379" s="140"/>
      <c r="AR379" s="140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I379" s="16"/>
      <c r="CK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38"/>
      <c r="CW379" s="138"/>
      <c r="CX379" s="138"/>
      <c r="CY379" s="138"/>
      <c r="CZ379" s="138"/>
      <c r="DA379" s="138"/>
      <c r="DB379" s="138"/>
      <c r="DC379" s="138"/>
      <c r="DD379" s="138"/>
      <c r="DE379" s="138"/>
      <c r="DF379" s="138"/>
      <c r="DG379" s="138"/>
      <c r="DH379" s="138"/>
      <c r="DI379" s="138"/>
      <c r="DJ379" s="138"/>
      <c r="DK379" s="138"/>
      <c r="DL379" s="138"/>
      <c r="DM379" s="138"/>
      <c r="DN379" s="138"/>
      <c r="DO379" s="138"/>
      <c r="DP379" s="138"/>
      <c r="DQ379" s="138"/>
      <c r="DR379" s="138"/>
      <c r="DS379" s="138"/>
    </row>
    <row r="380" spans="2:123" ht="15.75" customHeight="1" x14ac:dyDescent="0.35">
      <c r="B380">
        <v>690</v>
      </c>
      <c r="C380" s="165">
        <v>690</v>
      </c>
      <c r="D380" s="167" t="s">
        <v>650</v>
      </c>
      <c r="E380" s="129" t="s">
        <v>590</v>
      </c>
      <c r="F380" s="130" t="s">
        <v>454</v>
      </c>
      <c r="G380" s="89">
        <v>1</v>
      </c>
      <c r="H380" s="89" t="s">
        <v>63</v>
      </c>
      <c r="I380" s="89" t="s">
        <v>94</v>
      </c>
      <c r="J380" s="93"/>
      <c r="K380" s="93"/>
      <c r="L380" s="93"/>
      <c r="M380" s="90"/>
      <c r="N380" s="93"/>
      <c r="O380" s="93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140"/>
      <c r="AM380" s="140"/>
      <c r="AN380" s="140"/>
      <c r="AO380" s="140"/>
      <c r="AP380" s="140"/>
      <c r="AQ380" s="140"/>
      <c r="AR380" s="140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I380" s="16"/>
      <c r="CK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38"/>
      <c r="CW380" s="138"/>
      <c r="CX380" s="138"/>
      <c r="CY380" s="138"/>
      <c r="CZ380" s="138"/>
      <c r="DA380" s="138"/>
      <c r="DB380" s="138"/>
      <c r="DC380" s="138"/>
      <c r="DD380" s="138"/>
      <c r="DE380" s="138"/>
      <c r="DF380" s="138"/>
      <c r="DG380" s="138"/>
      <c r="DH380" s="138"/>
      <c r="DI380" s="138"/>
      <c r="DJ380" s="138"/>
      <c r="DK380" s="138"/>
      <c r="DL380" s="138"/>
      <c r="DM380" s="138"/>
      <c r="DN380" s="138"/>
      <c r="DO380" s="138"/>
      <c r="DP380" s="138"/>
      <c r="DQ380" s="138"/>
      <c r="DR380" s="138"/>
      <c r="DS380" s="138"/>
    </row>
    <row r="381" spans="2:123" ht="15.75" customHeight="1" x14ac:dyDescent="0.35">
      <c r="B381">
        <v>691</v>
      </c>
      <c r="C381" s="165">
        <v>691</v>
      </c>
      <c r="D381" s="167" t="s">
        <v>651</v>
      </c>
      <c r="E381" s="129" t="s">
        <v>590</v>
      </c>
      <c r="F381" s="130" t="s">
        <v>454</v>
      </c>
      <c r="G381" s="89">
        <v>1</v>
      </c>
      <c r="H381" s="89" t="s">
        <v>63</v>
      </c>
      <c r="I381" s="89" t="s">
        <v>94</v>
      </c>
      <c r="J381" s="93"/>
      <c r="K381" s="93"/>
      <c r="L381" s="93"/>
      <c r="M381" s="90"/>
      <c r="N381" s="93"/>
      <c r="O381" s="93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140"/>
      <c r="AM381" s="140"/>
      <c r="AN381" s="140"/>
      <c r="AO381" s="140"/>
      <c r="AP381" s="140"/>
      <c r="AQ381" s="140"/>
      <c r="AR381" s="140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I381" s="16"/>
      <c r="CK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38"/>
      <c r="CW381" s="138"/>
      <c r="CX381" s="138"/>
      <c r="CY381" s="138"/>
      <c r="CZ381" s="138"/>
      <c r="DA381" s="138"/>
      <c r="DB381" s="138"/>
      <c r="DC381" s="138"/>
      <c r="DD381" s="138"/>
      <c r="DE381" s="138"/>
      <c r="DF381" s="138"/>
      <c r="DG381" s="138"/>
      <c r="DH381" s="138"/>
      <c r="DI381" s="138"/>
      <c r="DJ381" s="138"/>
      <c r="DK381" s="138"/>
      <c r="DL381" s="138"/>
      <c r="DM381" s="138"/>
      <c r="DN381" s="138"/>
      <c r="DO381" s="138"/>
      <c r="DP381" s="138"/>
      <c r="DQ381" s="138"/>
      <c r="DR381" s="138"/>
      <c r="DS381" s="138"/>
    </row>
    <row r="382" spans="2:123" ht="15.75" customHeight="1" x14ac:dyDescent="0.35">
      <c r="B382">
        <v>692</v>
      </c>
      <c r="C382" s="165">
        <v>692</v>
      </c>
      <c r="D382" s="167" t="s">
        <v>652</v>
      </c>
      <c r="E382" s="129" t="s">
        <v>590</v>
      </c>
      <c r="F382" s="130" t="s">
        <v>454</v>
      </c>
      <c r="G382" s="89">
        <v>70</v>
      </c>
      <c r="H382" s="89" t="s">
        <v>95</v>
      </c>
      <c r="I382" s="89" t="s">
        <v>653</v>
      </c>
      <c r="J382" s="93"/>
      <c r="K382" s="93"/>
      <c r="L382" s="93"/>
      <c r="M382" s="90"/>
      <c r="N382" s="93"/>
      <c r="O382" s="93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140"/>
      <c r="AM382" s="140"/>
      <c r="AN382" s="140"/>
      <c r="AO382" s="140"/>
      <c r="AP382" s="140"/>
      <c r="AQ382" s="140"/>
      <c r="AR382" s="140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I382" s="16"/>
      <c r="CK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38"/>
      <c r="CW382" s="138"/>
      <c r="CX382" s="138"/>
      <c r="CY382" s="138"/>
      <c r="CZ382" s="138"/>
      <c r="DA382" s="138"/>
      <c r="DB382" s="138"/>
      <c r="DC382" s="138"/>
      <c r="DD382" s="138"/>
      <c r="DE382" s="138"/>
      <c r="DF382" s="138"/>
      <c r="DG382" s="138"/>
      <c r="DH382" s="138"/>
      <c r="DI382" s="138"/>
      <c r="DJ382" s="138"/>
      <c r="DK382" s="138"/>
      <c r="DL382" s="138"/>
      <c r="DM382" s="138"/>
      <c r="DN382" s="138"/>
      <c r="DO382" s="138"/>
      <c r="DP382" s="138"/>
      <c r="DQ382" s="138"/>
      <c r="DR382" s="138"/>
      <c r="DS382" s="138"/>
    </row>
    <row r="383" spans="2:123" ht="15.75" customHeight="1" x14ac:dyDescent="0.35">
      <c r="B383">
        <v>753</v>
      </c>
      <c r="C383" s="165">
        <v>753</v>
      </c>
      <c r="D383" s="167" t="s">
        <v>654</v>
      </c>
      <c r="E383" s="129" t="s">
        <v>590</v>
      </c>
      <c r="F383" s="130" t="s">
        <v>454</v>
      </c>
      <c r="G383" s="89"/>
      <c r="H383" s="89"/>
      <c r="I383" s="89" t="s">
        <v>122</v>
      </c>
      <c r="J383" s="93"/>
      <c r="K383" s="93"/>
      <c r="L383" s="93"/>
      <c r="M383" s="90"/>
      <c r="N383" s="93"/>
      <c r="O383" s="93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140"/>
      <c r="AM383" s="140"/>
      <c r="AN383" s="140"/>
      <c r="AO383" s="140"/>
      <c r="AP383" s="140"/>
      <c r="AQ383" s="140"/>
      <c r="AR383" s="140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I383" s="16"/>
      <c r="CK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38"/>
      <c r="CW383" s="138"/>
      <c r="CX383" s="138"/>
      <c r="CY383" s="138"/>
      <c r="CZ383" s="138"/>
      <c r="DA383" s="138"/>
      <c r="DB383" s="138"/>
      <c r="DC383" s="138"/>
      <c r="DD383" s="138"/>
      <c r="DE383" s="138"/>
      <c r="DF383" s="138"/>
      <c r="DG383" s="138"/>
      <c r="DH383" s="138"/>
      <c r="DI383" s="138"/>
      <c r="DJ383" s="138"/>
      <c r="DK383" s="138"/>
      <c r="DL383" s="138"/>
      <c r="DM383" s="138"/>
      <c r="DN383" s="138"/>
      <c r="DO383" s="138"/>
      <c r="DP383" s="138"/>
      <c r="DQ383" s="138"/>
      <c r="DR383" s="138"/>
      <c r="DS383" s="138"/>
    </row>
    <row r="384" spans="2:123" ht="15.75" customHeight="1" x14ac:dyDescent="0.35">
      <c r="C384" s="162" t="s">
        <v>752</v>
      </c>
      <c r="D384" s="163" t="s">
        <v>690</v>
      </c>
      <c r="E384" s="93"/>
      <c r="F384" s="93"/>
      <c r="G384" s="93"/>
      <c r="H384" s="93"/>
      <c r="I384" s="93"/>
      <c r="J384" s="93"/>
      <c r="K384" s="93"/>
      <c r="L384" s="93"/>
      <c r="M384" s="90"/>
      <c r="N384" s="93"/>
      <c r="O384" s="93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151">
        <v>5</v>
      </c>
      <c r="AF384" s="155" t="s">
        <v>69</v>
      </c>
      <c r="AG384" s="158" t="s">
        <v>664</v>
      </c>
      <c r="AH384" s="151">
        <v>15</v>
      </c>
      <c r="AI384" s="152" t="s">
        <v>83</v>
      </c>
      <c r="AJ384" s="152"/>
      <c r="AK384" s="128"/>
      <c r="AL384" s="126"/>
      <c r="AM384" s="126"/>
      <c r="AN384" s="126"/>
      <c r="AO384" s="126"/>
      <c r="AP384" s="126"/>
      <c r="AQ384" s="126"/>
      <c r="AR384" s="126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16"/>
      <c r="CC384" s="16"/>
      <c r="CD384" s="16"/>
      <c r="CE384" s="16"/>
      <c r="CI384" s="16"/>
      <c r="CK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38"/>
      <c r="CW384" s="138"/>
      <c r="CX384" s="138"/>
      <c r="CY384" s="138"/>
      <c r="CZ384" s="138"/>
      <c r="DA384" s="138"/>
      <c r="DB384" s="138"/>
      <c r="DC384" s="138"/>
      <c r="DD384" s="138"/>
      <c r="DE384" s="138"/>
      <c r="DF384" s="138"/>
      <c r="DG384" s="138"/>
      <c r="DH384" s="138"/>
      <c r="DI384" s="138"/>
      <c r="DJ384" s="138"/>
      <c r="DK384" s="138"/>
      <c r="DL384" s="138"/>
      <c r="DM384" s="138"/>
      <c r="DN384" s="138"/>
      <c r="DO384" s="138"/>
      <c r="DP384" s="138"/>
      <c r="DQ384" s="138"/>
      <c r="DR384" s="138"/>
      <c r="DS384" s="138"/>
    </row>
    <row r="385" spans="3:123" ht="15.75" customHeight="1" x14ac:dyDescent="0.35">
      <c r="C385" s="162" t="s">
        <v>752</v>
      </c>
      <c r="D385" s="163" t="s">
        <v>690</v>
      </c>
      <c r="E385" s="93"/>
      <c r="F385" s="93"/>
      <c r="G385" s="93"/>
      <c r="H385" s="93"/>
      <c r="I385" s="93"/>
      <c r="J385" s="93"/>
      <c r="K385" s="93"/>
      <c r="L385" s="93"/>
      <c r="M385" s="90"/>
      <c r="N385" s="93"/>
      <c r="O385" s="93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151">
        <v>15</v>
      </c>
      <c r="AF385" s="155" t="s">
        <v>69</v>
      </c>
      <c r="AG385" s="158" t="s">
        <v>664</v>
      </c>
      <c r="AH385" s="151">
        <v>5</v>
      </c>
      <c r="AI385" s="154" t="s">
        <v>69</v>
      </c>
      <c r="AJ385" s="154"/>
      <c r="AK385" s="128"/>
      <c r="AL385" s="126"/>
      <c r="AM385" s="126"/>
      <c r="AN385" s="126"/>
      <c r="AO385" s="126"/>
      <c r="AP385" s="126"/>
      <c r="AQ385" s="126"/>
      <c r="AR385" s="126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16"/>
      <c r="CC385" s="16"/>
      <c r="CD385" s="16"/>
      <c r="CE385" s="16"/>
      <c r="CI385" s="16"/>
      <c r="CK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38"/>
      <c r="CW385" s="138"/>
      <c r="CX385" s="138"/>
      <c r="CY385" s="138"/>
      <c r="CZ385" s="138"/>
      <c r="DA385" s="138"/>
      <c r="DB385" s="138"/>
      <c r="DC385" s="138"/>
      <c r="DD385" s="138"/>
      <c r="DE385" s="138"/>
      <c r="DF385" s="138"/>
      <c r="DG385" s="138"/>
      <c r="DH385" s="138"/>
      <c r="DI385" s="138"/>
      <c r="DJ385" s="138"/>
      <c r="DK385" s="138"/>
      <c r="DL385" s="138"/>
      <c r="DM385" s="138"/>
      <c r="DN385" s="138"/>
      <c r="DO385" s="138"/>
      <c r="DP385" s="138"/>
      <c r="DQ385" s="138"/>
      <c r="DR385" s="138"/>
      <c r="DS385" s="138"/>
    </row>
    <row r="386" spans="3:123" ht="15.75" customHeight="1" x14ac:dyDescent="0.35">
      <c r="C386" s="162" t="s">
        <v>752</v>
      </c>
      <c r="D386" s="163" t="s">
        <v>690</v>
      </c>
      <c r="E386" s="93"/>
      <c r="F386" s="93"/>
      <c r="G386" s="93"/>
      <c r="H386" s="93"/>
      <c r="I386" s="93"/>
      <c r="J386" s="93"/>
      <c r="K386" s="93"/>
      <c r="L386" s="93"/>
      <c r="M386" s="90"/>
      <c r="N386" s="93"/>
      <c r="O386" s="93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156">
        <v>5</v>
      </c>
      <c r="AF386" s="152" t="s">
        <v>69</v>
      </c>
      <c r="AG386" s="158" t="s">
        <v>664</v>
      </c>
      <c r="AH386" s="159"/>
      <c r="AI386" s="154"/>
      <c r="AJ386" s="154"/>
      <c r="AK386" s="128"/>
      <c r="AL386" s="126"/>
      <c r="AM386" s="126"/>
      <c r="AN386" s="126"/>
      <c r="AO386" s="126"/>
      <c r="AP386" s="126"/>
      <c r="AQ386" s="126"/>
      <c r="AR386" s="126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16"/>
      <c r="CC386" s="16"/>
      <c r="CD386" s="16"/>
      <c r="CE386" s="16"/>
      <c r="CI386" s="16"/>
      <c r="CK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38"/>
      <c r="CW386" s="138"/>
      <c r="CX386" s="138"/>
      <c r="CY386" s="138"/>
      <c r="CZ386" s="138"/>
      <c r="DA386" s="138"/>
      <c r="DB386" s="138"/>
      <c r="DC386" s="138"/>
      <c r="DD386" s="138"/>
      <c r="DE386" s="138"/>
      <c r="DF386" s="138"/>
      <c r="DG386" s="138"/>
      <c r="DH386" s="138"/>
      <c r="DI386" s="138"/>
      <c r="DJ386" s="138"/>
      <c r="DK386" s="138"/>
      <c r="DL386" s="138"/>
      <c r="DM386" s="138"/>
      <c r="DN386" s="138"/>
      <c r="DO386" s="138"/>
      <c r="DP386" s="138"/>
      <c r="DQ386" s="138"/>
      <c r="DR386" s="138"/>
      <c r="DS386" s="138"/>
    </row>
    <row r="387" spans="3:123" ht="15.75" customHeight="1" x14ac:dyDescent="0.35">
      <c r="C387" s="162" t="s">
        <v>753</v>
      </c>
      <c r="D387" s="163" t="s">
        <v>440</v>
      </c>
      <c r="E387" s="93"/>
      <c r="F387" s="93"/>
      <c r="G387" s="93"/>
      <c r="H387" s="93"/>
      <c r="I387" s="93"/>
      <c r="J387" s="93"/>
      <c r="K387" s="93"/>
      <c r="L387" s="93"/>
      <c r="M387" s="90"/>
      <c r="N387" s="93"/>
      <c r="O387" s="93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151">
        <v>0</v>
      </c>
      <c r="AF387" s="155" t="s">
        <v>63</v>
      </c>
      <c r="AG387" s="158" t="s">
        <v>664</v>
      </c>
      <c r="AH387" s="151">
        <v>0</v>
      </c>
      <c r="AI387" s="152" t="s">
        <v>63</v>
      </c>
      <c r="AJ387" s="152"/>
      <c r="AK387" s="128"/>
      <c r="AL387" s="126"/>
      <c r="AM387" s="126"/>
      <c r="AN387" s="126"/>
      <c r="AO387" s="126"/>
      <c r="AP387" s="126"/>
      <c r="AQ387" s="126"/>
      <c r="AR387" s="126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16"/>
      <c r="CC387" s="16"/>
      <c r="CD387" s="16"/>
      <c r="CE387" s="16"/>
      <c r="CI387" s="16"/>
      <c r="CK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38"/>
      <c r="CW387" s="138"/>
      <c r="CX387" s="138"/>
      <c r="CY387" s="138"/>
      <c r="CZ387" s="138"/>
      <c r="DA387" s="138"/>
      <c r="DB387" s="138"/>
      <c r="DC387" s="138"/>
      <c r="DD387" s="138"/>
      <c r="DE387" s="138"/>
      <c r="DF387" s="138"/>
      <c r="DG387" s="138"/>
      <c r="DH387" s="138"/>
      <c r="DI387" s="138"/>
      <c r="DJ387" s="138"/>
      <c r="DK387" s="138"/>
      <c r="DL387" s="138"/>
      <c r="DM387" s="138"/>
      <c r="DN387" s="138"/>
      <c r="DO387" s="138"/>
      <c r="DP387" s="138"/>
      <c r="DQ387" s="138"/>
      <c r="DR387" s="138"/>
      <c r="DS387" s="138"/>
    </row>
    <row r="388" spans="3:123" ht="15.75" customHeight="1" x14ac:dyDescent="0.35">
      <c r="C388" s="162" t="s">
        <v>753</v>
      </c>
      <c r="D388" s="163" t="s">
        <v>440</v>
      </c>
      <c r="E388" s="93"/>
      <c r="F388" s="93"/>
      <c r="G388" s="93"/>
      <c r="H388" s="93"/>
      <c r="I388" s="93"/>
      <c r="J388" s="93"/>
      <c r="K388" s="93"/>
      <c r="L388" s="93"/>
      <c r="M388" s="90"/>
      <c r="N388" s="93"/>
      <c r="O388" s="93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151">
        <v>0</v>
      </c>
      <c r="AF388" s="155" t="s">
        <v>63</v>
      </c>
      <c r="AG388" s="158" t="s">
        <v>664</v>
      </c>
      <c r="AH388" s="151">
        <v>0</v>
      </c>
      <c r="AI388" s="154" t="s">
        <v>63</v>
      </c>
      <c r="AJ388" s="154"/>
      <c r="AK388" s="128"/>
      <c r="AL388" s="126"/>
      <c r="AM388" s="126"/>
      <c r="AN388" s="126"/>
      <c r="AO388" s="126"/>
      <c r="AP388" s="126"/>
      <c r="AQ388" s="126"/>
      <c r="AR388" s="126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16"/>
      <c r="CC388" s="16"/>
      <c r="CD388" s="16"/>
      <c r="CE388" s="16"/>
      <c r="CI388" s="16"/>
      <c r="CK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38"/>
      <c r="CW388" s="138"/>
      <c r="CX388" s="138"/>
      <c r="CY388" s="138"/>
      <c r="CZ388" s="138"/>
      <c r="DA388" s="138"/>
      <c r="DB388" s="138"/>
      <c r="DC388" s="138"/>
      <c r="DD388" s="138"/>
      <c r="DE388" s="138"/>
      <c r="DF388" s="138"/>
      <c r="DG388" s="138"/>
      <c r="DH388" s="138"/>
      <c r="DI388" s="138"/>
      <c r="DJ388" s="138"/>
      <c r="DK388" s="138"/>
      <c r="DL388" s="138"/>
      <c r="DM388" s="138"/>
      <c r="DN388" s="138"/>
      <c r="DO388" s="138"/>
      <c r="DP388" s="138"/>
      <c r="DQ388" s="138"/>
      <c r="DR388" s="138"/>
      <c r="DS388" s="138"/>
    </row>
    <row r="389" spans="3:123" ht="15.75" customHeight="1" x14ac:dyDescent="0.35">
      <c r="C389" s="162" t="s">
        <v>753</v>
      </c>
      <c r="D389" s="163" t="s">
        <v>440</v>
      </c>
      <c r="E389" s="93"/>
      <c r="F389" s="93"/>
      <c r="G389" s="93"/>
      <c r="H389" s="93"/>
      <c r="I389" s="93"/>
      <c r="J389" s="93"/>
      <c r="K389" s="93"/>
      <c r="L389" s="93"/>
      <c r="M389" s="90"/>
      <c r="N389" s="93"/>
      <c r="O389" s="93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156">
        <v>0</v>
      </c>
      <c r="AF389" s="152" t="s">
        <v>63</v>
      </c>
      <c r="AG389" s="158" t="s">
        <v>664</v>
      </c>
      <c r="AH389" s="159"/>
      <c r="AI389" s="154"/>
      <c r="AJ389" s="154"/>
      <c r="AK389" s="128"/>
      <c r="AL389" s="126"/>
      <c r="AM389" s="126"/>
      <c r="AN389" s="126"/>
      <c r="AO389" s="126"/>
      <c r="AP389" s="126"/>
      <c r="AQ389" s="126"/>
      <c r="AR389" s="126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16"/>
      <c r="CC389" s="16"/>
      <c r="CD389" s="16"/>
      <c r="CE389" s="16"/>
      <c r="CI389" s="16"/>
      <c r="CK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38"/>
      <c r="CW389" s="138"/>
      <c r="CX389" s="138"/>
      <c r="CY389" s="138"/>
      <c r="CZ389" s="138"/>
      <c r="DA389" s="138"/>
      <c r="DB389" s="138"/>
      <c r="DC389" s="138"/>
      <c r="DD389" s="138"/>
      <c r="DE389" s="138"/>
      <c r="DF389" s="138"/>
      <c r="DG389" s="138"/>
      <c r="DH389" s="138"/>
      <c r="DI389" s="138"/>
      <c r="DJ389" s="138"/>
      <c r="DK389" s="138"/>
      <c r="DL389" s="138"/>
      <c r="DM389" s="138"/>
      <c r="DN389" s="138"/>
      <c r="DO389" s="138"/>
      <c r="DP389" s="138"/>
      <c r="DQ389" s="138"/>
      <c r="DR389" s="138"/>
      <c r="DS389" s="138"/>
    </row>
    <row r="390" spans="3:123" ht="15.75" customHeight="1" x14ac:dyDescent="0.35">
      <c r="C390" s="162" t="s">
        <v>754</v>
      </c>
      <c r="D390" s="163" t="s">
        <v>551</v>
      </c>
      <c r="E390" s="93"/>
      <c r="F390" s="93"/>
      <c r="G390" s="93"/>
      <c r="H390" s="93"/>
      <c r="I390" s="93"/>
      <c r="J390" s="93"/>
      <c r="K390" s="93"/>
      <c r="L390" s="93"/>
      <c r="M390" s="90"/>
      <c r="N390" s="93"/>
      <c r="O390" s="93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151">
        <v>20</v>
      </c>
      <c r="AF390" s="155" t="s">
        <v>68</v>
      </c>
      <c r="AG390" s="158" t="s">
        <v>664</v>
      </c>
      <c r="AH390" s="151">
        <v>25</v>
      </c>
      <c r="AI390" s="152" t="s">
        <v>83</v>
      </c>
      <c r="AJ390" s="152"/>
      <c r="AK390" s="128"/>
      <c r="AL390" s="126"/>
      <c r="AM390" s="126"/>
      <c r="AN390" s="126"/>
      <c r="AO390" s="126"/>
      <c r="AP390" s="126"/>
      <c r="AQ390" s="126"/>
      <c r="AR390" s="126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16"/>
      <c r="CC390" s="16"/>
      <c r="CD390" s="16"/>
      <c r="CE390" s="16"/>
      <c r="CI390" s="16"/>
      <c r="CK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38"/>
      <c r="CW390" s="138"/>
      <c r="CX390" s="138"/>
      <c r="CY390" s="138"/>
      <c r="CZ390" s="138"/>
      <c r="DA390" s="138"/>
      <c r="DB390" s="138"/>
      <c r="DC390" s="138"/>
      <c r="DD390" s="138"/>
      <c r="DE390" s="138"/>
      <c r="DF390" s="138"/>
      <c r="DG390" s="138"/>
      <c r="DH390" s="138"/>
      <c r="DI390" s="138"/>
      <c r="DJ390" s="138"/>
      <c r="DK390" s="138"/>
      <c r="DL390" s="138"/>
      <c r="DM390" s="138"/>
      <c r="DN390" s="138"/>
      <c r="DO390" s="138"/>
      <c r="DP390" s="138"/>
      <c r="DQ390" s="138"/>
      <c r="DR390" s="138"/>
      <c r="DS390" s="138"/>
    </row>
    <row r="391" spans="3:123" ht="15.75" customHeight="1" x14ac:dyDescent="0.35">
      <c r="C391" s="162" t="s">
        <v>754</v>
      </c>
      <c r="D391" s="163" t="s">
        <v>551</v>
      </c>
      <c r="E391" s="93"/>
      <c r="F391" s="93"/>
      <c r="G391" s="93"/>
      <c r="H391" s="93"/>
      <c r="I391" s="93"/>
      <c r="J391" s="93"/>
      <c r="K391" s="93"/>
      <c r="L391" s="93"/>
      <c r="M391" s="90"/>
      <c r="N391" s="93"/>
      <c r="O391" s="93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151">
        <v>30</v>
      </c>
      <c r="AF391" s="155" t="s">
        <v>68</v>
      </c>
      <c r="AG391" s="158" t="s">
        <v>664</v>
      </c>
      <c r="AH391" s="151">
        <v>25</v>
      </c>
      <c r="AI391" s="154" t="s">
        <v>68</v>
      </c>
      <c r="AJ391" s="154"/>
      <c r="AK391" s="128"/>
      <c r="AL391" s="126"/>
      <c r="AM391" s="126"/>
      <c r="AN391" s="126"/>
      <c r="AO391" s="126"/>
      <c r="AP391" s="126"/>
      <c r="AQ391" s="126"/>
      <c r="AR391" s="126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16"/>
      <c r="CC391" s="16"/>
      <c r="CD391" s="16"/>
      <c r="CE391" s="16"/>
      <c r="CI391" s="16"/>
      <c r="CK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38"/>
      <c r="CW391" s="138"/>
      <c r="CX391" s="138"/>
      <c r="CY391" s="138"/>
      <c r="CZ391" s="138"/>
      <c r="DA391" s="138"/>
      <c r="DB391" s="138"/>
      <c r="DC391" s="138"/>
      <c r="DD391" s="138"/>
      <c r="DE391" s="138"/>
      <c r="DF391" s="138"/>
      <c r="DG391" s="138"/>
      <c r="DH391" s="138"/>
      <c r="DI391" s="138"/>
      <c r="DJ391" s="138"/>
      <c r="DK391" s="138"/>
      <c r="DL391" s="138"/>
      <c r="DM391" s="138"/>
      <c r="DN391" s="138"/>
      <c r="DO391" s="138"/>
      <c r="DP391" s="138"/>
      <c r="DQ391" s="138"/>
      <c r="DR391" s="138"/>
      <c r="DS391" s="138"/>
    </row>
    <row r="392" spans="3:123" ht="15.75" customHeight="1" x14ac:dyDescent="0.35">
      <c r="C392" s="162" t="s">
        <v>754</v>
      </c>
      <c r="D392" s="163" t="s">
        <v>551</v>
      </c>
      <c r="E392" s="93"/>
      <c r="F392" s="93"/>
      <c r="G392" s="93"/>
      <c r="H392" s="93"/>
      <c r="I392" s="93"/>
      <c r="J392" s="93"/>
      <c r="K392" s="93"/>
      <c r="L392" s="93"/>
      <c r="M392" s="90"/>
      <c r="N392" s="93"/>
      <c r="O392" s="93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151">
        <v>20</v>
      </c>
      <c r="AF392" s="152" t="s">
        <v>68</v>
      </c>
      <c r="AG392" s="158" t="s">
        <v>664</v>
      </c>
      <c r="AH392" s="159"/>
      <c r="AI392" s="154"/>
      <c r="AJ392" s="154"/>
      <c r="AK392" s="128"/>
      <c r="AL392" s="126"/>
      <c r="AM392" s="126"/>
      <c r="AN392" s="126"/>
      <c r="AO392" s="126"/>
      <c r="AP392" s="126"/>
      <c r="AQ392" s="126"/>
      <c r="AR392" s="126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16"/>
      <c r="CC392" s="16"/>
      <c r="CI392" s="16"/>
      <c r="CK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38"/>
      <c r="CW392" s="138"/>
      <c r="CX392" s="138"/>
      <c r="CY392" s="138"/>
      <c r="CZ392" s="138"/>
      <c r="DA392" s="138"/>
      <c r="DB392" s="138"/>
      <c r="DC392" s="138"/>
      <c r="DD392" s="138"/>
      <c r="DE392" s="138"/>
      <c r="DF392" s="138"/>
      <c r="DG392" s="138"/>
      <c r="DH392" s="138"/>
      <c r="DI392" s="138"/>
      <c r="DJ392" s="138"/>
      <c r="DK392" s="138"/>
      <c r="DL392" s="138"/>
      <c r="DM392" s="138"/>
      <c r="DN392" s="138"/>
      <c r="DO392" s="138"/>
      <c r="DP392" s="138"/>
      <c r="DQ392" s="138"/>
      <c r="DR392" s="138"/>
      <c r="DS392" s="138"/>
    </row>
    <row r="393" spans="3:123" ht="15.75" customHeight="1" x14ac:dyDescent="0.35">
      <c r="C393" s="162" t="s">
        <v>755</v>
      </c>
      <c r="D393" s="163" t="s">
        <v>761</v>
      </c>
      <c r="E393" s="93"/>
      <c r="F393" s="93"/>
      <c r="G393" s="93"/>
      <c r="H393" s="93"/>
      <c r="I393" s="93"/>
      <c r="J393" s="93"/>
      <c r="K393" s="93"/>
      <c r="L393" s="93"/>
      <c r="M393" s="90"/>
      <c r="N393" s="93"/>
      <c r="O393" s="93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151">
        <v>0</v>
      </c>
      <c r="AF393" s="155" t="s">
        <v>63</v>
      </c>
      <c r="AG393" s="158" t="s">
        <v>664</v>
      </c>
      <c r="AH393" s="151">
        <v>1</v>
      </c>
      <c r="AI393" s="152" t="s">
        <v>63</v>
      </c>
      <c r="AJ393" s="152"/>
      <c r="AK393" s="128"/>
      <c r="AL393" s="126"/>
      <c r="AM393" s="126"/>
      <c r="AN393" s="126"/>
      <c r="AO393" s="126"/>
      <c r="AP393" s="126"/>
      <c r="AQ393" s="126"/>
      <c r="AR393" s="126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I393" s="16"/>
      <c r="CK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38"/>
      <c r="CW393" s="138"/>
      <c r="CX393" s="138"/>
      <c r="CY393" s="138"/>
      <c r="CZ393" s="138"/>
      <c r="DA393" s="138"/>
      <c r="DB393" s="138"/>
      <c r="DC393" s="138"/>
      <c r="DD393" s="138"/>
      <c r="DE393" s="138"/>
      <c r="DF393" s="138"/>
      <c r="DG393" s="138"/>
      <c r="DH393" s="138"/>
      <c r="DI393" s="138"/>
      <c r="DJ393" s="138"/>
      <c r="DK393" s="138"/>
      <c r="DL393" s="138"/>
      <c r="DM393" s="138"/>
      <c r="DN393" s="138"/>
      <c r="DO393" s="138"/>
      <c r="DP393" s="138"/>
      <c r="DQ393" s="138"/>
      <c r="DR393" s="138"/>
      <c r="DS393" s="138"/>
    </row>
    <row r="394" spans="3:123" ht="15.75" customHeight="1" x14ac:dyDescent="0.35">
      <c r="C394" s="162" t="s">
        <v>755</v>
      </c>
      <c r="D394" s="163" t="s">
        <v>761</v>
      </c>
      <c r="E394" s="93"/>
      <c r="F394" s="93"/>
      <c r="G394" s="93"/>
      <c r="H394" s="93"/>
      <c r="I394" s="93"/>
      <c r="J394" s="93"/>
      <c r="K394" s="93"/>
      <c r="L394" s="93"/>
      <c r="M394" s="90"/>
      <c r="N394" s="93"/>
      <c r="O394" s="93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151">
        <v>1</v>
      </c>
      <c r="AF394" s="155" t="s">
        <v>63</v>
      </c>
      <c r="AG394" s="158" t="s">
        <v>664</v>
      </c>
      <c r="AH394" s="151">
        <v>0</v>
      </c>
      <c r="AI394" s="154" t="s">
        <v>63</v>
      </c>
      <c r="AJ394" s="154"/>
      <c r="AK394" s="128"/>
      <c r="AL394" s="126"/>
      <c r="AM394" s="126"/>
      <c r="AN394" s="126"/>
      <c r="AO394" s="126"/>
      <c r="AP394" s="126"/>
      <c r="AQ394" s="126"/>
      <c r="AR394" s="126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I394" s="16"/>
      <c r="CK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38"/>
      <c r="CW394" s="138"/>
      <c r="CX394" s="138"/>
      <c r="CY394" s="138"/>
      <c r="CZ394" s="138"/>
      <c r="DA394" s="138"/>
      <c r="DB394" s="138"/>
      <c r="DC394" s="138"/>
      <c r="DD394" s="138"/>
      <c r="DE394" s="138"/>
      <c r="DF394" s="138"/>
      <c r="DG394" s="138"/>
      <c r="DH394" s="138"/>
      <c r="DI394" s="138"/>
      <c r="DJ394" s="138"/>
      <c r="DK394" s="138"/>
      <c r="DL394" s="138"/>
      <c r="DM394" s="138"/>
      <c r="DN394" s="138"/>
      <c r="DO394" s="138"/>
      <c r="DP394" s="138"/>
      <c r="DQ394" s="138"/>
      <c r="DR394" s="138"/>
      <c r="DS394" s="138"/>
    </row>
    <row r="395" spans="3:123" ht="15.75" customHeight="1" x14ac:dyDescent="0.35">
      <c r="C395" s="162" t="s">
        <v>756</v>
      </c>
      <c r="D395" s="163" t="s">
        <v>762</v>
      </c>
      <c r="E395" s="93"/>
      <c r="F395" s="93"/>
      <c r="G395" s="93"/>
      <c r="H395" s="93"/>
      <c r="I395" s="93"/>
      <c r="J395" s="93"/>
      <c r="K395" s="93"/>
      <c r="L395" s="93"/>
      <c r="M395" s="90"/>
      <c r="N395" s="93"/>
      <c r="O395" s="93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151">
        <v>10</v>
      </c>
      <c r="AF395" s="155" t="s">
        <v>69</v>
      </c>
      <c r="AG395" s="158" t="s">
        <v>664</v>
      </c>
      <c r="AH395" s="151">
        <v>5</v>
      </c>
      <c r="AI395" s="152" t="s">
        <v>69</v>
      </c>
      <c r="AJ395" s="152"/>
      <c r="AK395" s="128"/>
      <c r="AL395" s="126"/>
      <c r="AM395" s="126"/>
      <c r="AN395" s="126"/>
      <c r="AO395" s="126"/>
      <c r="AP395" s="126"/>
      <c r="AQ395" s="126"/>
      <c r="AR395" s="126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I395" s="16"/>
      <c r="CK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38"/>
      <c r="CW395" s="138"/>
      <c r="CX395" s="138"/>
      <c r="CY395" s="138"/>
      <c r="CZ395" s="138"/>
      <c r="DA395" s="138"/>
      <c r="DB395" s="138"/>
      <c r="DC395" s="138"/>
      <c r="DD395" s="138"/>
      <c r="DE395" s="138"/>
      <c r="DF395" s="138"/>
      <c r="DG395" s="138"/>
      <c r="DH395" s="138"/>
      <c r="DI395" s="138"/>
      <c r="DJ395" s="138"/>
      <c r="DK395" s="138"/>
      <c r="DL395" s="138"/>
      <c r="DM395" s="138"/>
      <c r="DN395" s="138"/>
      <c r="DO395" s="138"/>
      <c r="DP395" s="138"/>
      <c r="DQ395" s="138"/>
      <c r="DR395" s="138"/>
      <c r="DS395" s="138"/>
    </row>
    <row r="396" spans="3:123" ht="15.75" customHeight="1" x14ac:dyDescent="0.35">
      <c r="C396" s="162" t="s">
        <v>756</v>
      </c>
      <c r="D396" s="163" t="s">
        <v>762</v>
      </c>
      <c r="E396" s="93"/>
      <c r="F396" s="93"/>
      <c r="G396" s="93"/>
      <c r="H396" s="93"/>
      <c r="I396" s="93"/>
      <c r="J396" s="93"/>
      <c r="K396" s="93"/>
      <c r="L396" s="93"/>
      <c r="M396" s="90"/>
      <c r="N396" s="93"/>
      <c r="O396" s="93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151">
        <v>5</v>
      </c>
      <c r="AF396" s="155" t="s">
        <v>63</v>
      </c>
      <c r="AG396" s="158" t="s">
        <v>664</v>
      </c>
      <c r="AH396" s="151">
        <v>8</v>
      </c>
      <c r="AI396" s="154" t="s">
        <v>69</v>
      </c>
      <c r="AJ396" s="154"/>
      <c r="AK396" s="128"/>
      <c r="AL396" s="126"/>
      <c r="AM396" s="126"/>
      <c r="AN396" s="126"/>
      <c r="AO396" s="126"/>
      <c r="AP396" s="126"/>
      <c r="AQ396" s="126"/>
      <c r="AR396" s="126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I396" s="16"/>
      <c r="CK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38"/>
      <c r="CW396" s="138"/>
      <c r="CX396" s="138"/>
      <c r="CY396" s="138"/>
      <c r="CZ396" s="138"/>
      <c r="DA396" s="138"/>
      <c r="DB396" s="138"/>
      <c r="DC396" s="138"/>
      <c r="DD396" s="138"/>
      <c r="DE396" s="138"/>
      <c r="DF396" s="138"/>
      <c r="DG396" s="138"/>
      <c r="DH396" s="138"/>
      <c r="DI396" s="138"/>
      <c r="DJ396" s="138"/>
      <c r="DK396" s="138"/>
      <c r="DL396" s="138"/>
      <c r="DM396" s="138"/>
      <c r="DN396" s="138"/>
      <c r="DO396" s="138"/>
      <c r="DP396" s="138"/>
      <c r="DQ396" s="138"/>
      <c r="DR396" s="138"/>
      <c r="DS396" s="138"/>
    </row>
    <row r="397" spans="3:123" ht="15.75" customHeight="1" x14ac:dyDescent="0.35">
      <c r="C397" s="162" t="s">
        <v>756</v>
      </c>
      <c r="D397" s="163" t="s">
        <v>762</v>
      </c>
      <c r="E397" s="93"/>
      <c r="F397" s="93"/>
      <c r="G397" s="93"/>
      <c r="H397" s="93"/>
      <c r="I397" s="93"/>
      <c r="J397" s="93"/>
      <c r="K397" s="93"/>
      <c r="L397" s="93"/>
      <c r="M397" s="90"/>
      <c r="N397" s="93"/>
      <c r="O397" s="93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151">
        <v>5</v>
      </c>
      <c r="AF397" s="152" t="s">
        <v>69</v>
      </c>
      <c r="AG397" s="158" t="s">
        <v>664</v>
      </c>
      <c r="AH397" s="151"/>
      <c r="AI397" s="154"/>
      <c r="AJ397" s="154"/>
      <c r="AK397" s="128"/>
      <c r="AL397" s="126"/>
      <c r="AM397" s="126"/>
      <c r="AN397" s="126"/>
      <c r="AO397" s="126"/>
      <c r="AP397" s="126"/>
      <c r="AQ397" s="126"/>
      <c r="AR397" s="126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I397" s="16"/>
      <c r="CK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38"/>
      <c r="CW397" s="138"/>
      <c r="CX397" s="138"/>
      <c r="CY397" s="138"/>
      <c r="CZ397" s="138"/>
      <c r="DA397" s="138"/>
      <c r="DB397" s="138"/>
      <c r="DC397" s="138"/>
      <c r="DD397" s="138"/>
      <c r="DE397" s="138"/>
      <c r="DF397" s="138"/>
      <c r="DG397" s="138"/>
      <c r="DH397" s="138"/>
      <c r="DI397" s="138"/>
      <c r="DJ397" s="138"/>
      <c r="DK397" s="138"/>
      <c r="DL397" s="138"/>
      <c r="DM397" s="138"/>
      <c r="DN397" s="138"/>
      <c r="DO397" s="138"/>
      <c r="DP397" s="138"/>
      <c r="DQ397" s="138"/>
      <c r="DR397" s="138"/>
      <c r="DS397" s="138"/>
    </row>
    <row r="398" spans="3:123" ht="15.75" customHeight="1" x14ac:dyDescent="0.35">
      <c r="C398" s="162" t="s">
        <v>757</v>
      </c>
      <c r="D398" s="163" t="s">
        <v>763</v>
      </c>
      <c r="E398" s="93"/>
      <c r="F398" s="93"/>
      <c r="G398" s="93"/>
      <c r="H398" s="93"/>
      <c r="I398" s="93"/>
      <c r="J398" s="93"/>
      <c r="K398" s="93"/>
      <c r="L398" s="93"/>
      <c r="M398" s="90"/>
      <c r="N398" s="93"/>
      <c r="O398" s="93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151">
        <v>0</v>
      </c>
      <c r="AF398" s="155" t="s">
        <v>63</v>
      </c>
      <c r="AG398" s="158" t="s">
        <v>664</v>
      </c>
      <c r="AH398" s="151">
        <v>0</v>
      </c>
      <c r="AI398" s="152" t="s">
        <v>63</v>
      </c>
      <c r="AJ398" s="152"/>
      <c r="AK398" s="128"/>
      <c r="AL398" s="126"/>
      <c r="AM398" s="126"/>
      <c r="AN398" s="126"/>
      <c r="AO398" s="126"/>
      <c r="AP398" s="126"/>
      <c r="AQ398" s="126"/>
      <c r="AR398" s="126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I398" s="16"/>
      <c r="CK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38"/>
      <c r="CW398" s="138"/>
      <c r="CX398" s="138"/>
      <c r="CY398" s="138"/>
      <c r="CZ398" s="138"/>
      <c r="DA398" s="138"/>
      <c r="DB398" s="138"/>
      <c r="DC398" s="138"/>
      <c r="DD398" s="138"/>
      <c r="DE398" s="138"/>
      <c r="DF398" s="138"/>
      <c r="DG398" s="138"/>
      <c r="DH398" s="138"/>
      <c r="DI398" s="138"/>
      <c r="DJ398" s="138"/>
      <c r="DK398" s="138"/>
      <c r="DL398" s="138"/>
      <c r="DM398" s="138"/>
      <c r="DN398" s="138"/>
      <c r="DO398" s="138"/>
      <c r="DP398" s="138"/>
      <c r="DQ398" s="138"/>
      <c r="DR398" s="138"/>
      <c r="DS398" s="138"/>
    </row>
    <row r="399" spans="3:123" ht="15.75" customHeight="1" x14ac:dyDescent="0.35">
      <c r="C399" s="162" t="s">
        <v>757</v>
      </c>
      <c r="D399" s="163" t="s">
        <v>763</v>
      </c>
      <c r="E399" s="93"/>
      <c r="F399" s="93"/>
      <c r="G399" s="93"/>
      <c r="H399" s="93"/>
      <c r="I399" s="93"/>
      <c r="J399" s="93"/>
      <c r="K399" s="93"/>
      <c r="L399" s="93"/>
      <c r="M399" s="90"/>
      <c r="N399" s="93"/>
      <c r="O399" s="93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151">
        <v>0</v>
      </c>
      <c r="AF399" s="155" t="s">
        <v>63</v>
      </c>
      <c r="AG399" s="158" t="s">
        <v>664</v>
      </c>
      <c r="AH399" s="151">
        <v>0</v>
      </c>
      <c r="AI399" s="154" t="s">
        <v>63</v>
      </c>
      <c r="AJ399" s="154"/>
      <c r="AK399" s="128"/>
      <c r="AL399" s="126"/>
      <c r="AM399" s="126"/>
      <c r="AN399" s="126"/>
      <c r="AO399" s="126"/>
      <c r="AP399" s="126"/>
      <c r="AQ399" s="126"/>
      <c r="AR399" s="126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I399" s="16"/>
      <c r="CK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38"/>
      <c r="CW399" s="138"/>
      <c r="CX399" s="138"/>
      <c r="CY399" s="138"/>
      <c r="CZ399" s="138"/>
      <c r="DA399" s="138"/>
      <c r="DB399" s="138"/>
      <c r="DC399" s="138"/>
      <c r="DD399" s="138"/>
      <c r="DE399" s="138"/>
      <c r="DF399" s="138"/>
      <c r="DG399" s="138"/>
      <c r="DH399" s="138"/>
      <c r="DI399" s="138"/>
      <c r="DJ399" s="138"/>
      <c r="DK399" s="138"/>
      <c r="DL399" s="138"/>
      <c r="DM399" s="138"/>
      <c r="DN399" s="138"/>
      <c r="DO399" s="138"/>
      <c r="DP399" s="138"/>
      <c r="DQ399" s="138"/>
      <c r="DR399" s="138"/>
      <c r="DS399" s="138"/>
    </row>
    <row r="400" spans="3:123" ht="15.75" customHeight="1" x14ac:dyDescent="0.35">
      <c r="C400" s="162" t="s">
        <v>758</v>
      </c>
      <c r="D400" s="163" t="s">
        <v>453</v>
      </c>
      <c r="E400" s="93"/>
      <c r="F400" s="93"/>
      <c r="G400" s="93"/>
      <c r="H400" s="93"/>
      <c r="I400" s="93"/>
      <c r="J400" s="93"/>
      <c r="K400" s="93"/>
      <c r="L400" s="93"/>
      <c r="M400" s="90"/>
      <c r="N400" s="93"/>
      <c r="O400" s="93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151">
        <v>75</v>
      </c>
      <c r="AF400" s="155" t="s">
        <v>95</v>
      </c>
      <c r="AG400" s="158" t="s">
        <v>664</v>
      </c>
      <c r="AH400" s="151">
        <v>85</v>
      </c>
      <c r="AI400" s="152" t="s">
        <v>95</v>
      </c>
      <c r="AJ400" s="152"/>
      <c r="AK400" s="128"/>
      <c r="AL400" s="126"/>
      <c r="AM400" s="126"/>
      <c r="AN400" s="126"/>
      <c r="AO400" s="126"/>
      <c r="AP400" s="126"/>
      <c r="AQ400" s="126"/>
      <c r="AR400" s="126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I400" s="16"/>
      <c r="CK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38"/>
      <c r="CW400" s="138"/>
      <c r="CX400" s="138"/>
      <c r="CY400" s="138"/>
      <c r="CZ400" s="138"/>
      <c r="DA400" s="138"/>
      <c r="DB400" s="138"/>
      <c r="DC400" s="138"/>
      <c r="DD400" s="138"/>
      <c r="DE400" s="138"/>
      <c r="DF400" s="138"/>
      <c r="DG400" s="138"/>
      <c r="DH400" s="138"/>
      <c r="DI400" s="138"/>
      <c r="DJ400" s="138"/>
      <c r="DK400" s="138"/>
      <c r="DL400" s="138"/>
      <c r="DM400" s="138"/>
      <c r="DN400" s="138"/>
      <c r="DO400" s="138"/>
      <c r="DP400" s="138"/>
      <c r="DQ400" s="138"/>
      <c r="DR400" s="138"/>
      <c r="DS400" s="138"/>
    </row>
    <row r="401" spans="3:123" ht="15.75" customHeight="1" x14ac:dyDescent="0.35">
      <c r="C401" s="162" t="s">
        <v>758</v>
      </c>
      <c r="D401" s="163" t="s">
        <v>453</v>
      </c>
      <c r="E401" s="93"/>
      <c r="F401" s="93"/>
      <c r="G401" s="93"/>
      <c r="H401" s="93"/>
      <c r="I401" s="93"/>
      <c r="J401" s="93"/>
      <c r="K401" s="93"/>
      <c r="L401" s="93"/>
      <c r="M401" s="90"/>
      <c r="N401" s="93"/>
      <c r="O401" s="93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151">
        <v>85</v>
      </c>
      <c r="AF401" s="155" t="s">
        <v>95</v>
      </c>
      <c r="AG401" s="158" t="s">
        <v>664</v>
      </c>
      <c r="AH401" s="151">
        <v>85</v>
      </c>
      <c r="AI401" s="154" t="s">
        <v>95</v>
      </c>
      <c r="AJ401" s="154"/>
      <c r="AK401" s="128"/>
      <c r="AL401" s="126"/>
      <c r="AM401" s="126"/>
      <c r="AN401" s="126"/>
      <c r="AO401" s="126"/>
      <c r="AP401" s="126"/>
      <c r="AQ401" s="126"/>
      <c r="AR401" s="126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I401" s="16"/>
      <c r="CK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38"/>
      <c r="CW401" s="138"/>
      <c r="CX401" s="138"/>
      <c r="CY401" s="138"/>
      <c r="CZ401" s="138"/>
      <c r="DA401" s="138"/>
      <c r="DB401" s="138"/>
      <c r="DC401" s="138"/>
      <c r="DD401" s="138"/>
      <c r="DE401" s="138"/>
      <c r="DF401" s="138"/>
      <c r="DG401" s="138"/>
      <c r="DH401" s="138"/>
      <c r="DI401" s="138"/>
      <c r="DJ401" s="138"/>
      <c r="DK401" s="138"/>
      <c r="DL401" s="138"/>
      <c r="DM401" s="138"/>
      <c r="DN401" s="138"/>
      <c r="DO401" s="138"/>
      <c r="DP401" s="138"/>
      <c r="DQ401" s="138"/>
      <c r="DR401" s="138"/>
      <c r="DS401" s="138"/>
    </row>
    <row r="402" spans="3:123" ht="15.75" customHeight="1" x14ac:dyDescent="0.35">
      <c r="C402" s="162" t="s">
        <v>758</v>
      </c>
      <c r="D402" s="163" t="s">
        <v>453</v>
      </c>
      <c r="E402" s="93"/>
      <c r="F402" s="93"/>
      <c r="G402" s="93"/>
      <c r="H402" s="93"/>
      <c r="I402" s="93"/>
      <c r="J402" s="93"/>
      <c r="K402" s="93"/>
      <c r="L402" s="93"/>
      <c r="M402" s="90"/>
      <c r="N402" s="93"/>
      <c r="O402" s="93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151">
        <v>80</v>
      </c>
      <c r="AF402" s="152" t="s">
        <v>95</v>
      </c>
      <c r="AG402" s="158" t="s">
        <v>664</v>
      </c>
      <c r="AH402" s="151">
        <v>80</v>
      </c>
      <c r="AI402" s="154" t="s">
        <v>95</v>
      </c>
      <c r="AJ402" s="154"/>
      <c r="AK402" s="128"/>
      <c r="AL402" s="126"/>
      <c r="AM402" s="126"/>
      <c r="AN402" s="126"/>
      <c r="AO402" s="126"/>
      <c r="AP402" s="126"/>
      <c r="AQ402" s="126"/>
      <c r="AR402" s="126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I402" s="16"/>
      <c r="CK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38"/>
      <c r="CW402" s="138"/>
      <c r="CX402" s="138"/>
      <c r="CY402" s="138"/>
      <c r="CZ402" s="138"/>
      <c r="DA402" s="138"/>
      <c r="DB402" s="138"/>
      <c r="DC402" s="138"/>
      <c r="DD402" s="138"/>
      <c r="DE402" s="138"/>
      <c r="DF402" s="138"/>
      <c r="DG402" s="138"/>
      <c r="DH402" s="138"/>
      <c r="DI402" s="138"/>
      <c r="DJ402" s="138"/>
      <c r="DK402" s="138"/>
      <c r="DL402" s="138"/>
      <c r="DM402" s="138"/>
      <c r="DN402" s="138"/>
      <c r="DO402" s="138"/>
      <c r="DP402" s="138"/>
      <c r="DQ402" s="138"/>
      <c r="DR402" s="138"/>
      <c r="DS402" s="138"/>
    </row>
    <row r="403" spans="3:123" ht="15.75" customHeight="1" x14ac:dyDescent="0.35">
      <c r="C403" s="162" t="s">
        <v>758</v>
      </c>
      <c r="D403" s="163" t="s">
        <v>453</v>
      </c>
      <c r="E403" s="93"/>
      <c r="F403" s="93"/>
      <c r="G403" s="93"/>
      <c r="H403" s="93"/>
      <c r="I403" s="93"/>
      <c r="J403" s="93"/>
      <c r="K403" s="93"/>
      <c r="L403" s="93"/>
      <c r="M403" s="90"/>
      <c r="N403" s="93"/>
      <c r="O403" s="93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151">
        <v>80</v>
      </c>
      <c r="AF403" s="152" t="s">
        <v>95</v>
      </c>
      <c r="AG403" s="158" t="s">
        <v>664</v>
      </c>
      <c r="AH403" s="151">
        <v>80</v>
      </c>
      <c r="AI403" s="154" t="s">
        <v>95</v>
      </c>
      <c r="AJ403" s="154"/>
      <c r="AK403" s="128"/>
      <c r="AL403" s="126"/>
      <c r="AM403" s="126"/>
      <c r="AN403" s="126"/>
      <c r="AO403" s="126"/>
      <c r="AP403" s="126"/>
      <c r="AQ403" s="126"/>
      <c r="AR403" s="126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I403" s="16"/>
      <c r="CK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38"/>
      <c r="CW403" s="138"/>
      <c r="CX403" s="138"/>
      <c r="CY403" s="138"/>
      <c r="CZ403" s="138"/>
      <c r="DA403" s="138"/>
      <c r="DB403" s="138"/>
      <c r="DC403" s="138"/>
      <c r="DD403" s="138"/>
      <c r="DE403" s="138"/>
      <c r="DF403" s="138"/>
      <c r="DG403" s="138"/>
      <c r="DH403" s="138"/>
      <c r="DI403" s="138"/>
      <c r="DJ403" s="138"/>
      <c r="DK403" s="138"/>
      <c r="DL403" s="138"/>
      <c r="DM403" s="138"/>
      <c r="DN403" s="138"/>
      <c r="DO403" s="138"/>
      <c r="DP403" s="138"/>
      <c r="DQ403" s="138"/>
      <c r="DR403" s="138"/>
      <c r="DS403" s="138"/>
    </row>
    <row r="404" spans="3:123" ht="15.75" customHeight="1" x14ac:dyDescent="0.35">
      <c r="C404" s="162" t="s">
        <v>758</v>
      </c>
      <c r="D404" s="163" t="s">
        <v>453</v>
      </c>
      <c r="E404" s="93"/>
      <c r="F404" s="93"/>
      <c r="G404" s="93"/>
      <c r="H404" s="93"/>
      <c r="I404" s="93"/>
      <c r="J404" s="93"/>
      <c r="K404" s="93"/>
      <c r="L404" s="93"/>
      <c r="M404" s="90"/>
      <c r="N404" s="93"/>
      <c r="O404" s="93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156">
        <v>85</v>
      </c>
      <c r="AF404" s="152" t="s">
        <v>95</v>
      </c>
      <c r="AG404" s="158" t="s">
        <v>664</v>
      </c>
      <c r="AH404" s="128"/>
      <c r="AI404" s="128"/>
      <c r="AJ404" s="128"/>
      <c r="AK404" s="128"/>
      <c r="AL404" s="126"/>
      <c r="AM404" s="126"/>
      <c r="AN404" s="126"/>
      <c r="AO404" s="126"/>
      <c r="AP404" s="126"/>
      <c r="AQ404" s="126"/>
      <c r="AR404" s="126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I404" s="16"/>
      <c r="CK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38"/>
      <c r="CW404" s="138"/>
      <c r="CX404" s="138"/>
      <c r="CY404" s="138"/>
      <c r="CZ404" s="138"/>
      <c r="DA404" s="138"/>
      <c r="DB404" s="138"/>
      <c r="DC404" s="138"/>
      <c r="DD404" s="138"/>
      <c r="DE404" s="138"/>
      <c r="DF404" s="138"/>
      <c r="DG404" s="138"/>
      <c r="DH404" s="138"/>
      <c r="DI404" s="138"/>
      <c r="DJ404" s="138"/>
      <c r="DK404" s="138"/>
      <c r="DL404" s="138"/>
      <c r="DM404" s="138"/>
      <c r="DN404" s="138"/>
      <c r="DO404" s="138"/>
      <c r="DP404" s="138"/>
      <c r="DQ404" s="138"/>
      <c r="DR404" s="138"/>
      <c r="DS404" s="138"/>
    </row>
    <row r="405" spans="3:123" ht="15.75" customHeight="1" x14ac:dyDescent="0.35">
      <c r="C405" s="162" t="s">
        <v>759</v>
      </c>
      <c r="D405" s="163" t="s">
        <v>764</v>
      </c>
      <c r="E405" s="93"/>
      <c r="F405" s="93"/>
      <c r="G405" s="93"/>
      <c r="H405" s="93"/>
      <c r="I405" s="93"/>
      <c r="J405" s="93"/>
      <c r="K405" s="93"/>
      <c r="L405" s="93"/>
      <c r="M405" s="90"/>
      <c r="N405" s="93"/>
      <c r="O405" s="93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151">
        <v>10</v>
      </c>
      <c r="AF405" s="155" t="s">
        <v>69</v>
      </c>
      <c r="AG405" s="158" t="s">
        <v>664</v>
      </c>
      <c r="AH405" s="151">
        <v>25</v>
      </c>
      <c r="AI405" s="152" t="s">
        <v>83</v>
      </c>
      <c r="AJ405" s="152"/>
      <c r="AK405" s="128"/>
      <c r="AL405" s="126"/>
      <c r="AM405" s="126"/>
      <c r="AN405" s="126"/>
      <c r="AO405" s="126"/>
      <c r="AP405" s="126"/>
      <c r="AQ405" s="126"/>
      <c r="AR405" s="126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I405" s="16"/>
      <c r="CK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38"/>
      <c r="CW405" s="138"/>
      <c r="CX405" s="138"/>
      <c r="CY405" s="138"/>
      <c r="CZ405" s="138"/>
      <c r="DA405" s="138"/>
      <c r="DB405" s="138"/>
      <c r="DC405" s="138"/>
      <c r="DD405" s="138"/>
      <c r="DE405" s="138"/>
      <c r="DF405" s="138"/>
      <c r="DG405" s="138"/>
      <c r="DH405" s="138"/>
      <c r="DI405" s="138"/>
      <c r="DJ405" s="138"/>
      <c r="DK405" s="138"/>
      <c r="DL405" s="138"/>
      <c r="DM405" s="138"/>
      <c r="DN405" s="138"/>
      <c r="DO405" s="138"/>
      <c r="DP405" s="138"/>
      <c r="DQ405" s="138"/>
      <c r="DR405" s="138"/>
      <c r="DS405" s="138"/>
    </row>
    <row r="406" spans="3:123" ht="15.75" customHeight="1" x14ac:dyDescent="0.35">
      <c r="C406" s="162" t="s">
        <v>759</v>
      </c>
      <c r="D406" s="163" t="s">
        <v>764</v>
      </c>
      <c r="E406" s="93"/>
      <c r="F406" s="93"/>
      <c r="G406" s="93"/>
      <c r="H406" s="93"/>
      <c r="I406" s="93"/>
      <c r="J406" s="93"/>
      <c r="K406" s="93"/>
      <c r="L406" s="93"/>
      <c r="M406" s="90"/>
      <c r="N406" s="93"/>
      <c r="O406" s="93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156">
        <v>10</v>
      </c>
      <c r="AF406" s="155" t="s">
        <v>69</v>
      </c>
      <c r="AG406" s="158" t="s">
        <v>664</v>
      </c>
      <c r="AH406" s="151">
        <v>15</v>
      </c>
      <c r="AI406" s="154" t="s">
        <v>83</v>
      </c>
      <c r="AJ406" s="154"/>
      <c r="AK406" s="128"/>
      <c r="AL406" s="126"/>
      <c r="AM406" s="126"/>
      <c r="AN406" s="126"/>
      <c r="AO406" s="126"/>
      <c r="AP406" s="126"/>
      <c r="AQ406" s="126"/>
      <c r="AR406" s="126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I406" s="16"/>
      <c r="CK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38"/>
      <c r="CW406" s="138"/>
      <c r="CX406" s="138"/>
      <c r="CY406" s="138"/>
      <c r="CZ406" s="138"/>
      <c r="DA406" s="138"/>
      <c r="DB406" s="138"/>
      <c r="DC406" s="138"/>
      <c r="DD406" s="138"/>
      <c r="DE406" s="138"/>
      <c r="DF406" s="138"/>
      <c r="DG406" s="138"/>
      <c r="DH406" s="138"/>
      <c r="DI406" s="138"/>
      <c r="DJ406" s="138"/>
      <c r="DK406" s="138"/>
      <c r="DL406" s="138"/>
      <c r="DM406" s="138"/>
      <c r="DN406" s="138"/>
      <c r="DO406" s="138"/>
      <c r="DP406" s="138"/>
      <c r="DQ406" s="138"/>
      <c r="DR406" s="138"/>
      <c r="DS406" s="138"/>
    </row>
    <row r="407" spans="3:123" ht="15.75" customHeight="1" x14ac:dyDescent="0.35">
      <c r="C407" s="162" t="s">
        <v>759</v>
      </c>
      <c r="D407" s="163" t="s">
        <v>764</v>
      </c>
      <c r="E407" s="93"/>
      <c r="F407" s="93"/>
      <c r="G407" s="93"/>
      <c r="H407" s="93"/>
      <c r="I407" s="93"/>
      <c r="J407" s="93"/>
      <c r="K407" s="93"/>
      <c r="L407" s="93"/>
      <c r="M407" s="90"/>
      <c r="N407" s="93"/>
      <c r="O407" s="93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151">
        <v>10</v>
      </c>
      <c r="AF407" s="152" t="s">
        <v>69</v>
      </c>
      <c r="AG407" s="158" t="s">
        <v>664</v>
      </c>
      <c r="AH407" s="151">
        <v>20</v>
      </c>
      <c r="AI407" s="154" t="s">
        <v>83</v>
      </c>
      <c r="AJ407" s="154"/>
      <c r="AK407" s="128"/>
      <c r="AL407" s="126"/>
      <c r="AM407" s="126"/>
      <c r="AN407" s="126"/>
      <c r="AO407" s="126"/>
      <c r="AP407" s="126"/>
      <c r="AQ407" s="126"/>
      <c r="AR407" s="126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I407" s="16"/>
      <c r="CK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38"/>
      <c r="CW407" s="138"/>
      <c r="CX407" s="138"/>
      <c r="CY407" s="138"/>
      <c r="CZ407" s="138"/>
      <c r="DA407" s="138"/>
      <c r="DB407" s="138"/>
      <c r="DC407" s="138"/>
      <c r="DD407" s="138"/>
      <c r="DE407" s="138"/>
      <c r="DF407" s="138"/>
      <c r="DG407" s="138"/>
      <c r="DH407" s="138"/>
      <c r="DI407" s="138"/>
      <c r="DJ407" s="138"/>
      <c r="DK407" s="138"/>
      <c r="DL407" s="138"/>
      <c r="DM407" s="138"/>
      <c r="DN407" s="138"/>
      <c r="DO407" s="138"/>
      <c r="DP407" s="138"/>
      <c r="DQ407" s="138"/>
      <c r="DR407" s="138"/>
      <c r="DS407" s="138"/>
    </row>
    <row r="408" spans="3:123" ht="15.75" customHeight="1" x14ac:dyDescent="0.35">
      <c r="C408" s="162" t="s">
        <v>759</v>
      </c>
      <c r="D408" s="163" t="s">
        <v>764</v>
      </c>
      <c r="E408" s="93"/>
      <c r="F408" s="93"/>
      <c r="G408" s="93"/>
      <c r="H408" s="93"/>
      <c r="I408" s="93"/>
      <c r="J408" s="93"/>
      <c r="K408" s="93"/>
      <c r="L408" s="93"/>
      <c r="M408" s="90"/>
      <c r="N408" s="93"/>
      <c r="O408" s="93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3"/>
      <c r="AC408" s="93"/>
      <c r="AD408" s="93"/>
      <c r="AE408" s="151">
        <v>25</v>
      </c>
      <c r="AF408" s="152" t="s">
        <v>68</v>
      </c>
      <c r="AG408" s="158" t="s">
        <v>664</v>
      </c>
      <c r="AH408" s="151">
        <v>25</v>
      </c>
      <c r="AI408" s="154" t="s">
        <v>83</v>
      </c>
      <c r="AJ408" s="154"/>
      <c r="AK408" s="128"/>
      <c r="AL408" s="126"/>
      <c r="AM408" s="126"/>
      <c r="AN408" s="126"/>
      <c r="AO408" s="126"/>
      <c r="AP408" s="126"/>
      <c r="AQ408" s="126"/>
      <c r="AR408" s="126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I408" s="16"/>
      <c r="CK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38"/>
      <c r="CW408" s="138"/>
      <c r="CX408" s="138"/>
      <c r="CY408" s="138"/>
      <c r="CZ408" s="138"/>
      <c r="DA408" s="138"/>
      <c r="DB408" s="138"/>
      <c r="DC408" s="138"/>
      <c r="DD408" s="138"/>
      <c r="DE408" s="138"/>
      <c r="DF408" s="138"/>
      <c r="DG408" s="138"/>
      <c r="DH408" s="138"/>
      <c r="DI408" s="138"/>
      <c r="DJ408" s="138"/>
      <c r="DK408" s="138"/>
      <c r="DL408" s="138"/>
      <c r="DM408" s="138"/>
      <c r="DN408" s="138"/>
      <c r="DO408" s="138"/>
      <c r="DP408" s="138"/>
      <c r="DQ408" s="138"/>
      <c r="DR408" s="138"/>
      <c r="DS408" s="138"/>
    </row>
    <row r="409" spans="3:123" ht="15.75" customHeight="1" x14ac:dyDescent="0.35">
      <c r="C409" s="162" t="s">
        <v>759</v>
      </c>
      <c r="D409" s="163" t="s">
        <v>764</v>
      </c>
      <c r="E409" s="93"/>
      <c r="F409" s="93"/>
      <c r="G409" s="93"/>
      <c r="H409" s="93"/>
      <c r="I409" s="93"/>
      <c r="J409" s="93"/>
      <c r="K409" s="93"/>
      <c r="L409" s="93"/>
      <c r="M409" s="90"/>
      <c r="N409" s="93"/>
      <c r="O409" s="93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3"/>
      <c r="AC409" s="93"/>
      <c r="AD409" s="93"/>
      <c r="AE409" s="156">
        <v>20</v>
      </c>
      <c r="AF409" s="152" t="s">
        <v>83</v>
      </c>
      <c r="AG409" s="158" t="s">
        <v>664</v>
      </c>
      <c r="AH409" s="128"/>
      <c r="AI409" s="128"/>
      <c r="AJ409" s="128"/>
      <c r="AK409" s="128"/>
      <c r="AL409" s="126"/>
      <c r="AM409" s="126"/>
      <c r="AN409" s="126"/>
      <c r="AO409" s="126"/>
      <c r="AP409" s="126"/>
      <c r="AQ409" s="126"/>
      <c r="AR409" s="126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I409" s="16"/>
      <c r="CK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38"/>
      <c r="CW409" s="138"/>
      <c r="CX409" s="138"/>
      <c r="CY409" s="138"/>
      <c r="CZ409" s="138"/>
      <c r="DA409" s="138"/>
      <c r="DB409" s="138"/>
      <c r="DC409" s="138"/>
      <c r="DD409" s="138"/>
      <c r="DE409" s="138"/>
      <c r="DF409" s="138"/>
      <c r="DG409" s="138"/>
      <c r="DH409" s="138"/>
      <c r="DI409" s="138"/>
      <c r="DJ409" s="138"/>
      <c r="DK409" s="138"/>
      <c r="DL409" s="138"/>
      <c r="DM409" s="138"/>
      <c r="DN409" s="138"/>
      <c r="DO409" s="138"/>
      <c r="DP409" s="138"/>
      <c r="DQ409" s="138"/>
      <c r="DR409" s="138"/>
      <c r="DS409" s="138"/>
    </row>
    <row r="410" spans="3:123" ht="15.75" customHeight="1" x14ac:dyDescent="0.35">
      <c r="C410" s="162" t="s">
        <v>760</v>
      </c>
      <c r="D410" s="164" t="s">
        <v>765</v>
      </c>
      <c r="E410" s="93"/>
      <c r="F410" s="93"/>
      <c r="G410" s="93"/>
      <c r="H410" s="93"/>
      <c r="I410" s="93"/>
      <c r="J410" s="93"/>
      <c r="K410" s="93"/>
      <c r="L410" s="93"/>
      <c r="M410" s="90"/>
      <c r="N410" s="93"/>
      <c r="O410" s="93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3"/>
      <c r="AC410" s="93"/>
      <c r="AD410" s="93"/>
      <c r="AE410" s="151">
        <v>10</v>
      </c>
      <c r="AF410" s="155" t="s">
        <v>69</v>
      </c>
      <c r="AG410" s="158" t="s">
        <v>664</v>
      </c>
      <c r="AH410" s="151">
        <v>20</v>
      </c>
      <c r="AI410" s="152" t="s">
        <v>83</v>
      </c>
      <c r="AJ410" s="152"/>
      <c r="AK410" s="128"/>
      <c r="AL410" s="126"/>
      <c r="AM410" s="126"/>
      <c r="AN410" s="126"/>
      <c r="AO410" s="126"/>
      <c r="AP410" s="126"/>
      <c r="AQ410" s="126"/>
      <c r="AR410" s="126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I410" s="16"/>
      <c r="CK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38"/>
      <c r="CW410" s="138"/>
      <c r="CX410" s="138"/>
      <c r="CY410" s="138"/>
      <c r="CZ410" s="138"/>
      <c r="DA410" s="138"/>
      <c r="DB410" s="138"/>
      <c r="DC410" s="138"/>
      <c r="DD410" s="138"/>
      <c r="DE410" s="138"/>
      <c r="DF410" s="138"/>
      <c r="DG410" s="138"/>
      <c r="DH410" s="138"/>
      <c r="DI410" s="138"/>
      <c r="DJ410" s="138"/>
      <c r="DK410" s="138"/>
      <c r="DL410" s="138"/>
      <c r="DM410" s="138"/>
      <c r="DN410" s="138"/>
      <c r="DO410" s="138"/>
      <c r="DP410" s="138"/>
      <c r="DQ410" s="138"/>
      <c r="DR410" s="138"/>
      <c r="DS410" s="138"/>
    </row>
    <row r="411" spans="3:123" ht="15.75" customHeight="1" x14ac:dyDescent="0.35">
      <c r="C411" s="162" t="s">
        <v>760</v>
      </c>
      <c r="D411" s="164" t="s">
        <v>765</v>
      </c>
      <c r="E411" s="93"/>
      <c r="F411" s="93"/>
      <c r="G411" s="93"/>
      <c r="H411" s="93"/>
      <c r="I411" s="93"/>
      <c r="J411" s="93"/>
      <c r="K411" s="93"/>
      <c r="L411" s="93"/>
      <c r="M411" s="90"/>
      <c r="N411" s="93"/>
      <c r="O411" s="93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3"/>
      <c r="AC411" s="93"/>
      <c r="AD411" s="93"/>
      <c r="AE411" s="156">
        <v>10</v>
      </c>
      <c r="AF411" s="155" t="s">
        <v>69</v>
      </c>
      <c r="AG411" s="158" t="s">
        <v>664</v>
      </c>
      <c r="AH411" s="151">
        <v>8</v>
      </c>
      <c r="AI411" s="154" t="s">
        <v>69</v>
      </c>
      <c r="AJ411" s="154"/>
      <c r="AK411" s="128"/>
      <c r="AL411" s="126"/>
      <c r="AM411" s="126"/>
      <c r="AN411" s="126"/>
      <c r="AO411" s="126"/>
      <c r="AP411" s="126"/>
      <c r="AQ411" s="126"/>
      <c r="AR411" s="126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I411" s="16"/>
      <c r="CK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38"/>
      <c r="CW411" s="138"/>
      <c r="CX411" s="138"/>
      <c r="CY411" s="138"/>
      <c r="CZ411" s="138"/>
      <c r="DA411" s="138"/>
      <c r="DB411" s="138"/>
      <c r="DC411" s="138"/>
      <c r="DD411" s="138"/>
      <c r="DE411" s="138"/>
      <c r="DF411" s="138"/>
      <c r="DG411" s="138"/>
      <c r="DH411" s="138"/>
      <c r="DI411" s="138"/>
      <c r="DJ411" s="138"/>
      <c r="DK411" s="138"/>
      <c r="DL411" s="138"/>
      <c r="DM411" s="138"/>
      <c r="DN411" s="138"/>
      <c r="DO411" s="138"/>
      <c r="DP411" s="138"/>
      <c r="DQ411" s="138"/>
      <c r="DR411" s="138"/>
      <c r="DS411" s="138"/>
    </row>
    <row r="412" spans="3:123" ht="15.75" customHeight="1" x14ac:dyDescent="0.35">
      <c r="C412" s="162" t="s">
        <v>760</v>
      </c>
      <c r="D412" s="164" t="s">
        <v>765</v>
      </c>
      <c r="E412" s="93"/>
      <c r="F412" s="93"/>
      <c r="G412" s="93"/>
      <c r="H412" s="93"/>
      <c r="I412" s="93"/>
      <c r="J412" s="93"/>
      <c r="K412" s="93"/>
      <c r="L412" s="93"/>
      <c r="M412" s="90"/>
      <c r="N412" s="93"/>
      <c r="O412" s="93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3"/>
      <c r="AC412" s="93"/>
      <c r="AD412" s="93"/>
      <c r="AE412" s="151">
        <v>12</v>
      </c>
      <c r="AF412" s="155" t="s">
        <v>69</v>
      </c>
      <c r="AG412" s="158" t="s">
        <v>664</v>
      </c>
      <c r="AH412" s="151">
        <v>15</v>
      </c>
      <c r="AI412" s="154" t="s">
        <v>83</v>
      </c>
      <c r="AJ412" s="154"/>
      <c r="AK412" s="128"/>
      <c r="AL412" s="126"/>
      <c r="AM412" s="126"/>
      <c r="AN412" s="126"/>
      <c r="AO412" s="126"/>
      <c r="AP412" s="126"/>
      <c r="AQ412" s="126"/>
      <c r="AR412" s="126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I412" s="16"/>
      <c r="CK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38"/>
      <c r="CW412" s="138"/>
      <c r="CX412" s="138"/>
      <c r="CY412" s="138"/>
      <c r="CZ412" s="138"/>
      <c r="DA412" s="138"/>
      <c r="DB412" s="138"/>
      <c r="DC412" s="138"/>
      <c r="DD412" s="138"/>
      <c r="DE412" s="138"/>
      <c r="DF412" s="138"/>
      <c r="DG412" s="138"/>
      <c r="DH412" s="138"/>
      <c r="DI412" s="138"/>
      <c r="DJ412" s="138"/>
      <c r="DK412" s="138"/>
      <c r="DL412" s="138"/>
      <c r="DM412" s="138"/>
      <c r="DN412" s="138"/>
      <c r="DO412" s="138"/>
      <c r="DP412" s="138"/>
      <c r="DQ412" s="138"/>
      <c r="DR412" s="138"/>
      <c r="DS412" s="138"/>
    </row>
    <row r="413" spans="3:123" ht="15.75" customHeight="1" x14ac:dyDescent="0.35">
      <c r="C413" s="162" t="s">
        <v>760</v>
      </c>
      <c r="D413" s="164" t="s">
        <v>765</v>
      </c>
      <c r="E413" s="93"/>
      <c r="F413" s="93"/>
      <c r="G413" s="93"/>
      <c r="H413" s="93"/>
      <c r="I413" s="93"/>
      <c r="J413" s="93"/>
      <c r="K413" s="93"/>
      <c r="L413" s="93"/>
      <c r="M413" s="90"/>
      <c r="N413" s="93"/>
      <c r="O413" s="93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3"/>
      <c r="AC413" s="93"/>
      <c r="AD413" s="93"/>
      <c r="AE413" s="151">
        <v>10</v>
      </c>
      <c r="AF413" s="155" t="s">
        <v>83</v>
      </c>
      <c r="AG413" s="158" t="s">
        <v>664</v>
      </c>
      <c r="AH413" s="151">
        <v>12</v>
      </c>
      <c r="AI413" s="154" t="s">
        <v>69</v>
      </c>
      <c r="AJ413" s="154"/>
      <c r="AK413" s="128"/>
      <c r="AL413" s="126"/>
      <c r="AM413" s="126"/>
      <c r="AN413" s="126"/>
      <c r="AO413" s="126"/>
      <c r="AP413" s="126"/>
      <c r="AQ413" s="126"/>
      <c r="AR413" s="126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I413" s="16"/>
      <c r="CK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38"/>
      <c r="CW413" s="138"/>
      <c r="CX413" s="138"/>
      <c r="CY413" s="138"/>
      <c r="CZ413" s="138"/>
      <c r="DA413" s="138"/>
      <c r="DB413" s="138"/>
      <c r="DC413" s="138"/>
      <c r="DD413" s="138"/>
      <c r="DE413" s="138"/>
      <c r="DF413" s="138"/>
      <c r="DG413" s="138"/>
      <c r="DH413" s="138"/>
      <c r="DI413" s="138"/>
      <c r="DJ413" s="138"/>
      <c r="DK413" s="138"/>
      <c r="DL413" s="138"/>
      <c r="DM413" s="138"/>
      <c r="DN413" s="138"/>
      <c r="DO413" s="138"/>
      <c r="DP413" s="138"/>
      <c r="DQ413" s="138"/>
      <c r="DR413" s="138"/>
      <c r="DS413" s="138"/>
    </row>
    <row r="414" spans="3:123" ht="15.75" customHeight="1" x14ac:dyDescent="0.35">
      <c r="C414" s="162" t="s">
        <v>760</v>
      </c>
      <c r="D414" s="164" t="s">
        <v>765</v>
      </c>
      <c r="E414" s="93"/>
      <c r="F414" s="93"/>
      <c r="G414" s="93"/>
      <c r="H414" s="93"/>
      <c r="I414" s="93"/>
      <c r="J414" s="93"/>
      <c r="K414" s="93"/>
      <c r="L414" s="93"/>
      <c r="M414" s="90"/>
      <c r="N414" s="93"/>
      <c r="O414" s="93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3"/>
      <c r="AC414" s="93"/>
      <c r="AD414" s="93"/>
      <c r="AE414" s="151">
        <v>15</v>
      </c>
      <c r="AF414" s="152" t="s">
        <v>83</v>
      </c>
      <c r="AG414" s="158" t="s">
        <v>664</v>
      </c>
      <c r="AH414" s="128"/>
      <c r="AI414" s="128"/>
      <c r="AJ414" s="128"/>
      <c r="AK414" s="128"/>
      <c r="AL414" s="126"/>
      <c r="AM414" s="126"/>
      <c r="AN414" s="126"/>
      <c r="AO414" s="126"/>
      <c r="AP414" s="126"/>
      <c r="AQ414" s="126"/>
      <c r="AR414" s="126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I414" s="16"/>
      <c r="CK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38"/>
      <c r="CW414" s="138"/>
      <c r="CX414" s="138"/>
      <c r="CY414" s="138"/>
      <c r="CZ414" s="138"/>
      <c r="DA414" s="138"/>
      <c r="DB414" s="138"/>
      <c r="DC414" s="138"/>
      <c r="DD414" s="138"/>
      <c r="DE414" s="138"/>
      <c r="DF414" s="138"/>
      <c r="DG414" s="138"/>
      <c r="DH414" s="138"/>
      <c r="DI414" s="138"/>
      <c r="DJ414" s="138"/>
      <c r="DK414" s="138"/>
      <c r="DL414" s="138"/>
      <c r="DM414" s="138"/>
      <c r="DN414" s="138"/>
      <c r="DO414" s="138"/>
      <c r="DP414" s="138"/>
      <c r="DQ414" s="138"/>
      <c r="DR414" s="138"/>
      <c r="DS414" s="138"/>
    </row>
    <row r="415" spans="3:123" ht="15.75" customHeight="1" x14ac:dyDescent="0.35">
      <c r="C415" s="4"/>
      <c r="D415" s="16"/>
      <c r="E415" s="16"/>
      <c r="F415" s="16"/>
      <c r="M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I415" s="16"/>
      <c r="CK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38"/>
      <c r="CW415" s="138"/>
      <c r="CX415" s="138"/>
      <c r="CY415" s="138"/>
      <c r="CZ415" s="138"/>
      <c r="DA415" s="138"/>
      <c r="DB415" s="138"/>
      <c r="DC415" s="138"/>
      <c r="DD415" s="138"/>
      <c r="DE415" s="138"/>
      <c r="DF415" s="138"/>
      <c r="DG415" s="138"/>
      <c r="DH415" s="138"/>
      <c r="DI415" s="138"/>
      <c r="DJ415" s="138"/>
      <c r="DK415" s="138"/>
      <c r="DL415" s="138"/>
      <c r="DM415" s="138"/>
      <c r="DN415" s="138"/>
      <c r="DO415" s="138"/>
      <c r="DP415" s="138"/>
      <c r="DQ415" s="138"/>
      <c r="DR415" s="138"/>
      <c r="DS415" s="138"/>
    </row>
    <row r="416" spans="3:123" ht="15.75" customHeight="1" x14ac:dyDescent="0.35">
      <c r="C416" s="4"/>
      <c r="D416" s="16"/>
      <c r="E416" s="16"/>
      <c r="F416" s="16"/>
      <c r="M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I416" s="16"/>
      <c r="CK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38"/>
      <c r="CW416" s="138"/>
      <c r="CX416" s="138"/>
      <c r="CY416" s="138"/>
      <c r="CZ416" s="138"/>
      <c r="DA416" s="138"/>
      <c r="DB416" s="138"/>
      <c r="DC416" s="138"/>
      <c r="DD416" s="138"/>
      <c r="DE416" s="138"/>
      <c r="DF416" s="138"/>
      <c r="DG416" s="138"/>
      <c r="DH416" s="138"/>
      <c r="DI416" s="138"/>
      <c r="DJ416" s="138"/>
      <c r="DK416" s="138"/>
      <c r="DL416" s="138"/>
      <c r="DM416" s="138"/>
      <c r="DN416" s="138"/>
      <c r="DO416" s="138"/>
      <c r="DP416" s="138"/>
      <c r="DQ416" s="138"/>
      <c r="DR416" s="138"/>
      <c r="DS416" s="138"/>
    </row>
    <row r="417" spans="3:123" ht="15.75" customHeight="1" x14ac:dyDescent="0.35">
      <c r="C417" s="4"/>
      <c r="D417" s="16"/>
      <c r="E417" s="16"/>
      <c r="F417" s="16"/>
      <c r="M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I417" s="16"/>
      <c r="CK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38"/>
      <c r="CW417" s="138"/>
      <c r="CX417" s="138"/>
      <c r="CY417" s="138"/>
      <c r="CZ417" s="138"/>
      <c r="DA417" s="138"/>
      <c r="DB417" s="138"/>
      <c r="DC417" s="138"/>
      <c r="DD417" s="138"/>
      <c r="DE417" s="138"/>
      <c r="DF417" s="138"/>
      <c r="DG417" s="138"/>
      <c r="DH417" s="138"/>
      <c r="DI417" s="138"/>
      <c r="DJ417" s="138"/>
      <c r="DK417" s="138"/>
      <c r="DL417" s="138"/>
      <c r="DM417" s="138"/>
      <c r="DN417" s="138"/>
      <c r="DO417" s="138"/>
      <c r="DP417" s="138"/>
      <c r="DQ417" s="138"/>
      <c r="DR417" s="138"/>
      <c r="DS417" s="138"/>
    </row>
    <row r="418" spans="3:123" ht="15.75" customHeight="1" x14ac:dyDescent="0.35">
      <c r="C418" s="4"/>
      <c r="D418" s="16"/>
      <c r="E418" s="16"/>
      <c r="F418" s="16"/>
      <c r="M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I418" s="16"/>
      <c r="CK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38"/>
      <c r="CW418" s="138"/>
      <c r="CX418" s="138"/>
      <c r="CY418" s="138"/>
      <c r="CZ418" s="138"/>
      <c r="DA418" s="138"/>
      <c r="DB418" s="138"/>
      <c r="DC418" s="138"/>
      <c r="DD418" s="138"/>
      <c r="DE418" s="138"/>
      <c r="DF418" s="138"/>
      <c r="DG418" s="138"/>
      <c r="DH418" s="138"/>
      <c r="DI418" s="138"/>
      <c r="DJ418" s="138"/>
      <c r="DK418" s="138"/>
      <c r="DL418" s="138"/>
      <c r="DM418" s="138"/>
      <c r="DN418" s="138"/>
      <c r="DO418" s="138"/>
      <c r="DP418" s="138"/>
      <c r="DQ418" s="138"/>
      <c r="DR418" s="138"/>
      <c r="DS418" s="138"/>
    </row>
    <row r="419" spans="3:123" ht="15.75" customHeight="1" x14ac:dyDescent="0.35">
      <c r="C419" s="4"/>
      <c r="D419" s="16"/>
      <c r="E419" s="16"/>
      <c r="F419" s="16"/>
      <c r="M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I419" s="16"/>
      <c r="CK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38"/>
      <c r="CW419" s="138"/>
      <c r="CX419" s="138"/>
      <c r="CY419" s="138"/>
      <c r="CZ419" s="138"/>
      <c r="DA419" s="138"/>
      <c r="DB419" s="138"/>
      <c r="DC419" s="138"/>
      <c r="DD419" s="138"/>
      <c r="DE419" s="138"/>
      <c r="DF419" s="138"/>
      <c r="DG419" s="138"/>
      <c r="DH419" s="138"/>
      <c r="DI419" s="138"/>
      <c r="DJ419" s="138"/>
      <c r="DK419" s="138"/>
      <c r="DL419" s="138"/>
      <c r="DM419" s="138"/>
      <c r="DN419" s="138"/>
      <c r="DO419" s="138"/>
      <c r="DP419" s="138"/>
      <c r="DQ419" s="138"/>
      <c r="DR419" s="138"/>
      <c r="DS419" s="138"/>
    </row>
    <row r="420" spans="3:123" ht="15.75" customHeight="1" x14ac:dyDescent="0.35">
      <c r="C420" s="4"/>
      <c r="D420" s="16"/>
      <c r="E420" s="16"/>
      <c r="F420" s="16"/>
      <c r="M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I420" s="16"/>
      <c r="CK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</row>
    <row r="421" spans="3:123" ht="15.75" customHeight="1" x14ac:dyDescent="0.35">
      <c r="C421" s="4"/>
      <c r="D421" s="16"/>
      <c r="E421" s="16"/>
      <c r="F421" s="16"/>
      <c r="M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I421" s="16"/>
      <c r="CK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</row>
    <row r="422" spans="3:123" ht="15.75" customHeight="1" x14ac:dyDescent="0.35">
      <c r="C422" s="4"/>
      <c r="D422" s="16"/>
      <c r="E422" s="16"/>
      <c r="F422" s="16"/>
      <c r="M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I422" s="16"/>
      <c r="CK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</row>
    <row r="423" spans="3:123" ht="15.75" customHeight="1" x14ac:dyDescent="0.35">
      <c r="C423" s="4"/>
      <c r="D423" s="16"/>
      <c r="E423" s="16"/>
      <c r="F423" s="16"/>
      <c r="M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I423" s="16"/>
      <c r="CK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</row>
    <row r="424" spans="3:123" ht="15.75" customHeight="1" x14ac:dyDescent="0.35">
      <c r="C424" s="4"/>
      <c r="D424" s="16"/>
      <c r="E424" s="16"/>
      <c r="F424" s="16"/>
      <c r="M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I424" s="16"/>
      <c r="CK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</row>
    <row r="425" spans="3:123" ht="15.75" customHeight="1" x14ac:dyDescent="0.35">
      <c r="C425" s="4"/>
      <c r="D425" s="16"/>
      <c r="E425" s="16"/>
      <c r="F425" s="16"/>
      <c r="M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I425" s="16"/>
      <c r="CK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</row>
    <row r="426" spans="3:123" ht="15.75" customHeight="1" x14ac:dyDescent="0.35">
      <c r="C426" s="4"/>
      <c r="D426" s="16"/>
      <c r="E426" s="16"/>
      <c r="F426" s="16"/>
      <c r="M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I426" s="16"/>
      <c r="CK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</row>
    <row r="427" spans="3:123" ht="15.75" customHeight="1" x14ac:dyDescent="0.35">
      <c r="C427" s="4"/>
      <c r="D427" s="16"/>
      <c r="E427" s="16"/>
      <c r="F427" s="16"/>
      <c r="M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I427" s="16"/>
      <c r="CK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</row>
    <row r="428" spans="3:123" ht="15.75" customHeight="1" x14ac:dyDescent="0.35">
      <c r="C428" s="4"/>
      <c r="D428" s="16"/>
      <c r="E428" s="16"/>
      <c r="F428" s="16"/>
      <c r="M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I428" s="16"/>
      <c r="CK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</row>
    <row r="429" spans="3:123" ht="15.75" customHeight="1" x14ac:dyDescent="0.35">
      <c r="C429" s="4"/>
      <c r="D429" s="16"/>
      <c r="E429" s="16"/>
      <c r="F429" s="16"/>
      <c r="M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I429" s="16"/>
      <c r="CK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</row>
    <row r="430" spans="3:123" ht="15.75" customHeight="1" x14ac:dyDescent="0.35">
      <c r="C430" s="4"/>
      <c r="D430" s="16"/>
      <c r="E430" s="16"/>
      <c r="F430" s="16"/>
      <c r="M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I430" s="16"/>
      <c r="CK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</row>
    <row r="431" spans="3:123" ht="15.75" customHeight="1" x14ac:dyDescent="0.35">
      <c r="C431" s="4"/>
      <c r="D431" s="16"/>
      <c r="E431" s="16"/>
      <c r="F431" s="16"/>
      <c r="M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I431" s="16"/>
      <c r="CK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</row>
    <row r="432" spans="3:123" ht="15.75" customHeight="1" x14ac:dyDescent="0.35">
      <c r="C432" s="4"/>
      <c r="D432" s="16"/>
      <c r="E432" s="16"/>
      <c r="F432" s="16"/>
      <c r="M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I432" s="16"/>
      <c r="CK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</row>
    <row r="433" spans="3:123" ht="15.75" customHeight="1" x14ac:dyDescent="0.35">
      <c r="C433" s="4"/>
      <c r="D433" s="16"/>
      <c r="E433" s="16"/>
      <c r="F433" s="16"/>
      <c r="M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I433" s="16"/>
      <c r="CK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</row>
    <row r="434" spans="3:123" ht="15.75" customHeight="1" x14ac:dyDescent="0.35">
      <c r="C434" s="4"/>
      <c r="D434" s="16"/>
      <c r="E434" s="16"/>
      <c r="F434" s="16"/>
      <c r="M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I434" s="16"/>
      <c r="CK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</row>
    <row r="435" spans="3:123" ht="15.75" customHeight="1" x14ac:dyDescent="0.35">
      <c r="C435" s="4"/>
      <c r="D435" s="16"/>
      <c r="E435" s="16"/>
      <c r="F435" s="16"/>
      <c r="M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I435" s="16"/>
      <c r="CK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</row>
    <row r="436" spans="3:123" ht="15.75" customHeight="1" x14ac:dyDescent="0.35">
      <c r="C436" s="4"/>
      <c r="D436" s="16"/>
      <c r="E436" s="16"/>
      <c r="F436" s="16"/>
      <c r="M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I436" s="16"/>
      <c r="CK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</row>
    <row r="437" spans="3:123" ht="15.75" customHeight="1" x14ac:dyDescent="0.35">
      <c r="C437" s="4"/>
      <c r="D437" s="16"/>
      <c r="E437" s="16"/>
      <c r="F437" s="16"/>
      <c r="M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I437" s="16"/>
      <c r="CK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</row>
    <row r="438" spans="3:123" ht="15.75" customHeight="1" x14ac:dyDescent="0.35">
      <c r="C438" s="4"/>
      <c r="D438" s="16"/>
      <c r="E438" s="16"/>
      <c r="F438" s="16"/>
      <c r="M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I438" s="16"/>
      <c r="CK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</row>
    <row r="439" spans="3:123" ht="15.75" customHeight="1" x14ac:dyDescent="0.35">
      <c r="C439" s="4"/>
      <c r="D439" s="16"/>
      <c r="E439" s="16"/>
      <c r="F439" s="16"/>
      <c r="M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I439" s="16"/>
      <c r="CK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</row>
    <row r="440" spans="3:123" ht="15.75" customHeight="1" x14ac:dyDescent="0.35">
      <c r="C440" s="4"/>
      <c r="D440" s="16"/>
      <c r="E440" s="16"/>
      <c r="F440" s="16"/>
      <c r="M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I440" s="16"/>
      <c r="CK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</row>
    <row r="441" spans="3:123" ht="15.75" customHeight="1" x14ac:dyDescent="0.35">
      <c r="C441" s="4"/>
      <c r="D441" s="16"/>
      <c r="E441" s="16"/>
      <c r="F441" s="16"/>
      <c r="M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I441" s="16"/>
      <c r="CK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</row>
    <row r="442" spans="3:123" ht="15.75" customHeight="1" x14ac:dyDescent="0.35">
      <c r="C442" s="4"/>
      <c r="D442" s="16"/>
      <c r="E442" s="16"/>
      <c r="F442" s="16"/>
      <c r="M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I442" s="16"/>
      <c r="CK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</row>
    <row r="443" spans="3:123" ht="15.75" customHeight="1" x14ac:dyDescent="0.35">
      <c r="C443" s="4"/>
      <c r="D443" s="16"/>
      <c r="E443" s="16"/>
      <c r="F443" s="16"/>
      <c r="M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I443" s="16"/>
      <c r="CK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</row>
    <row r="444" spans="3:123" ht="15.75" customHeight="1" x14ac:dyDescent="0.35">
      <c r="C444" s="4"/>
      <c r="D444" s="16"/>
      <c r="E444" s="16"/>
      <c r="F444" s="16"/>
      <c r="M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I444" s="16"/>
      <c r="CK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</row>
    <row r="445" spans="3:123" ht="15.75" customHeight="1" x14ac:dyDescent="0.35">
      <c r="C445" s="4"/>
      <c r="D445" s="16"/>
      <c r="E445" s="16"/>
      <c r="F445" s="16"/>
      <c r="M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I445" s="16"/>
      <c r="CK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</row>
    <row r="446" spans="3:123" ht="15.75" customHeight="1" x14ac:dyDescent="0.35">
      <c r="C446" s="4"/>
      <c r="D446" s="16"/>
      <c r="E446" s="16"/>
      <c r="F446" s="16"/>
      <c r="M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I446" s="16"/>
      <c r="CK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</row>
    <row r="447" spans="3:123" ht="15.75" customHeight="1" x14ac:dyDescent="0.35">
      <c r="C447" s="4"/>
      <c r="D447" s="16"/>
      <c r="E447" s="16"/>
      <c r="F447" s="16"/>
      <c r="M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I447" s="16"/>
      <c r="CK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</row>
    <row r="448" spans="3:123" ht="15.75" customHeight="1" x14ac:dyDescent="0.35">
      <c r="C448" s="4"/>
      <c r="D448" s="16"/>
      <c r="E448" s="16"/>
      <c r="F448" s="16"/>
      <c r="M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I448" s="16"/>
      <c r="CK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</row>
    <row r="449" spans="3:123" ht="15.75" customHeight="1" x14ac:dyDescent="0.35">
      <c r="C449" s="4"/>
      <c r="D449" s="16"/>
      <c r="E449" s="16"/>
      <c r="F449" s="16"/>
      <c r="M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I449" s="16"/>
      <c r="CK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</row>
    <row r="450" spans="3:123" ht="15.75" customHeight="1" x14ac:dyDescent="0.35">
      <c r="C450" s="4"/>
      <c r="D450" s="16"/>
      <c r="E450" s="16"/>
      <c r="F450" s="16"/>
      <c r="M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I450" s="16"/>
      <c r="CK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</row>
    <row r="451" spans="3:123" ht="15.75" customHeight="1" x14ac:dyDescent="0.35">
      <c r="C451" s="4"/>
      <c r="D451" s="16"/>
      <c r="E451" s="16"/>
      <c r="F451" s="16"/>
      <c r="M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I451" s="16"/>
      <c r="CK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</row>
    <row r="452" spans="3:123" ht="15.75" customHeight="1" x14ac:dyDescent="0.35">
      <c r="C452" s="4"/>
      <c r="D452" s="16"/>
      <c r="E452" s="16"/>
      <c r="F452" s="16"/>
      <c r="M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I452" s="16"/>
      <c r="CK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</row>
    <row r="453" spans="3:123" ht="15.75" customHeight="1" x14ac:dyDescent="0.35">
      <c r="C453" s="4"/>
      <c r="D453" s="16"/>
      <c r="E453" s="16"/>
      <c r="F453" s="16"/>
      <c r="M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I453" s="16"/>
      <c r="CK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</row>
    <row r="454" spans="3:123" ht="15.75" customHeight="1" x14ac:dyDescent="0.35">
      <c r="C454" s="4"/>
      <c r="D454" s="16"/>
      <c r="E454" s="16"/>
      <c r="F454" s="16"/>
      <c r="M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I454" s="16"/>
      <c r="CK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</row>
    <row r="455" spans="3:123" ht="15.75" customHeight="1" x14ac:dyDescent="0.35">
      <c r="C455" s="4"/>
      <c r="D455" s="16"/>
      <c r="E455" s="16"/>
      <c r="F455" s="16"/>
      <c r="M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I455" s="16"/>
      <c r="CK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</row>
    <row r="456" spans="3:123" ht="15.75" customHeight="1" x14ac:dyDescent="0.35">
      <c r="C456" s="4"/>
      <c r="D456" s="16"/>
      <c r="E456" s="16"/>
      <c r="F456" s="16"/>
      <c r="M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I456" s="16"/>
      <c r="CK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</row>
    <row r="457" spans="3:123" ht="15.75" customHeight="1" x14ac:dyDescent="0.35">
      <c r="C457" s="4"/>
      <c r="D457" s="16"/>
      <c r="E457" s="16"/>
      <c r="F457" s="16"/>
      <c r="M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I457" s="16"/>
      <c r="CK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</row>
    <row r="458" spans="3:123" ht="15.75" customHeight="1" x14ac:dyDescent="0.35">
      <c r="C458" s="4"/>
      <c r="D458" s="16"/>
      <c r="E458" s="16"/>
      <c r="F458" s="16"/>
      <c r="M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I458" s="16"/>
      <c r="CK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</row>
    <row r="459" spans="3:123" ht="15.75" customHeight="1" x14ac:dyDescent="0.35">
      <c r="C459" s="4"/>
      <c r="D459" s="16"/>
      <c r="E459" s="16"/>
      <c r="F459" s="16"/>
      <c r="M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I459" s="16"/>
      <c r="CK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</row>
    <row r="460" spans="3:123" ht="15.75" customHeight="1" x14ac:dyDescent="0.35">
      <c r="C460" s="4"/>
      <c r="D460" s="16"/>
      <c r="E460" s="16"/>
      <c r="F460" s="16"/>
      <c r="M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I460" s="16"/>
      <c r="CK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</row>
    <row r="461" spans="3:123" ht="15.75" customHeight="1" x14ac:dyDescent="0.35">
      <c r="C461" s="4"/>
      <c r="D461" s="16"/>
      <c r="E461" s="16"/>
      <c r="F461" s="16"/>
      <c r="M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I461" s="16"/>
      <c r="CK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</row>
    <row r="462" spans="3:123" ht="15.75" customHeight="1" x14ac:dyDescent="0.35">
      <c r="C462" s="4"/>
      <c r="D462" s="16"/>
      <c r="E462" s="16"/>
      <c r="F462" s="16"/>
      <c r="M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I462" s="16"/>
      <c r="CK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</row>
    <row r="463" spans="3:123" ht="15.75" customHeight="1" x14ac:dyDescent="0.35">
      <c r="C463" s="4"/>
      <c r="D463" s="16"/>
      <c r="E463" s="16"/>
      <c r="F463" s="16"/>
      <c r="M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I463" s="16"/>
      <c r="CK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</row>
    <row r="464" spans="3:123" ht="15.75" customHeight="1" x14ac:dyDescent="0.35">
      <c r="C464" s="4"/>
      <c r="D464" s="16"/>
      <c r="E464" s="16"/>
      <c r="F464" s="16"/>
      <c r="M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I464" s="16"/>
      <c r="CK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</row>
    <row r="465" spans="3:123" ht="15.75" customHeight="1" x14ac:dyDescent="0.35">
      <c r="C465" s="4"/>
      <c r="D465" s="16"/>
      <c r="E465" s="16"/>
      <c r="F465" s="16"/>
      <c r="M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I465" s="16"/>
      <c r="CK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</row>
    <row r="466" spans="3:123" ht="15.75" customHeight="1" x14ac:dyDescent="0.35">
      <c r="C466" s="4"/>
      <c r="D466" s="16"/>
      <c r="E466" s="16"/>
      <c r="F466" s="16"/>
      <c r="M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I466" s="16"/>
      <c r="CK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</row>
    <row r="467" spans="3:123" ht="15.75" customHeight="1" x14ac:dyDescent="0.35">
      <c r="C467" s="4"/>
      <c r="D467" s="16"/>
      <c r="E467" s="16"/>
      <c r="F467" s="16"/>
      <c r="M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I467" s="16"/>
      <c r="CK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</row>
    <row r="468" spans="3:123" ht="15.75" customHeight="1" x14ac:dyDescent="0.35">
      <c r="C468" s="4"/>
      <c r="D468" s="16"/>
      <c r="E468" s="16"/>
      <c r="F468" s="16"/>
      <c r="M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I468" s="16"/>
      <c r="CK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</row>
    <row r="469" spans="3:123" ht="15.75" customHeight="1" x14ac:dyDescent="0.35">
      <c r="C469" s="4"/>
      <c r="D469" s="16"/>
      <c r="E469" s="16"/>
      <c r="F469" s="16"/>
      <c r="M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I469" s="16"/>
      <c r="CK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</row>
    <row r="470" spans="3:123" ht="15.75" customHeight="1" x14ac:dyDescent="0.35">
      <c r="C470" s="4"/>
      <c r="D470" s="16"/>
      <c r="E470" s="16"/>
      <c r="F470" s="16"/>
      <c r="M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I470" s="16"/>
      <c r="CK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</row>
    <row r="471" spans="3:123" ht="15.75" customHeight="1" x14ac:dyDescent="0.35">
      <c r="C471" s="4"/>
      <c r="D471" s="16"/>
      <c r="E471" s="16"/>
      <c r="F471" s="16"/>
      <c r="M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I471" s="16"/>
      <c r="CK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</row>
    <row r="472" spans="3:123" ht="15.75" customHeight="1" x14ac:dyDescent="0.35">
      <c r="C472" s="4"/>
      <c r="D472" s="16"/>
      <c r="E472" s="16"/>
      <c r="F472" s="16"/>
      <c r="M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I472" s="16"/>
      <c r="CK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</row>
    <row r="473" spans="3:123" ht="15.75" customHeight="1" x14ac:dyDescent="0.35">
      <c r="C473" s="4"/>
      <c r="D473" s="16"/>
      <c r="E473" s="16"/>
      <c r="F473" s="16"/>
      <c r="M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I473" s="16"/>
      <c r="CK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</row>
    <row r="474" spans="3:123" ht="15.75" customHeight="1" x14ac:dyDescent="0.35">
      <c r="C474" s="4"/>
      <c r="D474" s="16"/>
      <c r="E474" s="16"/>
      <c r="F474" s="16"/>
      <c r="M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I474" s="16"/>
      <c r="CK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</row>
    <row r="475" spans="3:123" ht="15.75" customHeight="1" x14ac:dyDescent="0.35">
      <c r="C475" s="4"/>
      <c r="D475" s="16"/>
      <c r="E475" s="16"/>
      <c r="F475" s="16"/>
      <c r="M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I475" s="16"/>
      <c r="CK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</row>
    <row r="476" spans="3:123" ht="15.75" customHeight="1" x14ac:dyDescent="0.35">
      <c r="C476" s="4"/>
      <c r="D476" s="16"/>
      <c r="E476" s="16"/>
      <c r="F476" s="16"/>
      <c r="M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I476" s="16"/>
      <c r="CK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</row>
    <row r="477" spans="3:123" ht="15.75" customHeight="1" x14ac:dyDescent="0.35">
      <c r="C477" s="4"/>
      <c r="D477" s="16"/>
      <c r="E477" s="16"/>
      <c r="F477" s="16"/>
      <c r="M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I477" s="16"/>
      <c r="CK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</row>
    <row r="478" spans="3:123" ht="15.75" customHeight="1" x14ac:dyDescent="0.35">
      <c r="C478" s="4"/>
      <c r="D478" s="16"/>
      <c r="E478" s="16"/>
      <c r="F478" s="16"/>
      <c r="M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I478" s="16"/>
      <c r="CK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</row>
    <row r="479" spans="3:123" ht="15.75" customHeight="1" x14ac:dyDescent="0.35">
      <c r="C479" s="4"/>
      <c r="D479" s="16"/>
      <c r="E479" s="16"/>
      <c r="F479" s="16"/>
      <c r="M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I479" s="16"/>
      <c r="CK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</row>
    <row r="480" spans="3:123" ht="15.75" customHeight="1" x14ac:dyDescent="0.35">
      <c r="C480" s="4"/>
      <c r="D480" s="16"/>
      <c r="E480" s="16"/>
      <c r="F480" s="16"/>
      <c r="M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I480" s="16"/>
      <c r="CK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</row>
    <row r="481" spans="3:123" ht="15.75" customHeight="1" x14ac:dyDescent="0.35">
      <c r="C481" s="4"/>
      <c r="D481" s="16"/>
      <c r="E481" s="16"/>
      <c r="F481" s="16"/>
      <c r="M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I481" s="16"/>
      <c r="CK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</row>
    <row r="482" spans="3:123" ht="15.75" customHeight="1" x14ac:dyDescent="0.35">
      <c r="C482" s="4"/>
      <c r="D482" s="16"/>
      <c r="E482" s="16"/>
      <c r="F482" s="16"/>
      <c r="M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I482" s="16"/>
      <c r="CK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</row>
    <row r="483" spans="3:123" ht="15.75" customHeight="1" x14ac:dyDescent="0.35">
      <c r="C483" s="4"/>
      <c r="D483" s="16"/>
      <c r="E483" s="16"/>
      <c r="F483" s="16"/>
      <c r="M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I483" s="16"/>
      <c r="CK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</row>
    <row r="484" spans="3:123" ht="15.75" customHeight="1" x14ac:dyDescent="0.35">
      <c r="C484" s="4"/>
      <c r="D484" s="16"/>
      <c r="E484" s="16"/>
      <c r="F484" s="16"/>
      <c r="M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I484" s="16"/>
      <c r="CK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</row>
    <row r="485" spans="3:123" ht="15.75" customHeight="1" x14ac:dyDescent="0.35">
      <c r="C485" s="4"/>
      <c r="D485" s="16"/>
      <c r="E485" s="16"/>
      <c r="F485" s="16"/>
      <c r="M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I485" s="16"/>
      <c r="CK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</row>
    <row r="486" spans="3:123" ht="15.75" customHeight="1" x14ac:dyDescent="0.35">
      <c r="C486" s="4"/>
      <c r="D486" s="16"/>
      <c r="E486" s="16"/>
      <c r="F486" s="16"/>
      <c r="M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I486" s="16"/>
      <c r="CK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</row>
    <row r="487" spans="3:123" ht="15.75" customHeight="1" x14ac:dyDescent="0.35">
      <c r="C487" s="4"/>
      <c r="D487" s="16"/>
      <c r="E487" s="16"/>
      <c r="F487" s="16"/>
      <c r="M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I487" s="16"/>
      <c r="CK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</row>
    <row r="488" spans="3:123" ht="15.75" customHeight="1" x14ac:dyDescent="0.35">
      <c r="C488" s="4"/>
      <c r="D488" s="16"/>
      <c r="E488" s="16"/>
      <c r="F488" s="16"/>
      <c r="M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I488" s="16"/>
      <c r="CK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</row>
    <row r="489" spans="3:123" ht="15.75" customHeight="1" x14ac:dyDescent="0.35">
      <c r="C489" s="4"/>
      <c r="D489" s="16"/>
      <c r="E489" s="16"/>
      <c r="F489" s="16"/>
      <c r="M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I489" s="16"/>
      <c r="CK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</row>
    <row r="490" spans="3:123" ht="15.75" customHeight="1" x14ac:dyDescent="0.35">
      <c r="C490" s="4"/>
      <c r="D490" s="16"/>
      <c r="E490" s="16"/>
      <c r="F490" s="16"/>
      <c r="M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I490" s="16"/>
      <c r="CK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</row>
    <row r="491" spans="3:123" ht="15.75" customHeight="1" x14ac:dyDescent="0.35">
      <c r="C491" s="4"/>
      <c r="D491" s="16"/>
      <c r="E491" s="16"/>
      <c r="F491" s="16"/>
      <c r="M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I491" s="16"/>
      <c r="CK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</row>
    <row r="492" spans="3:123" ht="15.75" customHeight="1" x14ac:dyDescent="0.35">
      <c r="C492" s="4"/>
      <c r="D492" s="16"/>
      <c r="E492" s="16"/>
      <c r="F492" s="16"/>
      <c r="M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I492" s="16"/>
      <c r="CK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</row>
    <row r="493" spans="3:123" ht="15.75" customHeight="1" x14ac:dyDescent="0.35">
      <c r="C493" s="4"/>
      <c r="D493" s="16"/>
      <c r="E493" s="16"/>
      <c r="F493" s="16"/>
      <c r="M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I493" s="16"/>
      <c r="CK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</row>
    <row r="494" spans="3:123" ht="15.75" customHeight="1" x14ac:dyDescent="0.35">
      <c r="C494" s="4"/>
      <c r="D494" s="16"/>
      <c r="E494" s="16"/>
      <c r="F494" s="16"/>
      <c r="M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I494" s="16"/>
      <c r="CK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</row>
    <row r="495" spans="3:123" ht="15.75" customHeight="1" x14ac:dyDescent="0.35">
      <c r="C495" s="4"/>
      <c r="D495" s="16"/>
      <c r="E495" s="16"/>
      <c r="F495" s="16"/>
      <c r="M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I495" s="16"/>
      <c r="CK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</row>
    <row r="496" spans="3:123" ht="15.75" customHeight="1" x14ac:dyDescent="0.35">
      <c r="C496" s="4"/>
      <c r="D496" s="16"/>
      <c r="E496" s="16"/>
      <c r="F496" s="16"/>
      <c r="M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I496" s="16"/>
      <c r="CK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</row>
    <row r="497" spans="3:123" ht="15.75" customHeight="1" x14ac:dyDescent="0.35">
      <c r="C497" s="4"/>
      <c r="D497" s="16"/>
      <c r="E497" s="16"/>
      <c r="F497" s="16"/>
      <c r="M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I497" s="16"/>
      <c r="CK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</row>
    <row r="498" spans="3:123" ht="15.75" customHeight="1" x14ac:dyDescent="0.35">
      <c r="C498" s="4"/>
      <c r="D498" s="16"/>
      <c r="E498" s="16"/>
      <c r="F498" s="16"/>
      <c r="M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I498" s="16"/>
      <c r="CK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</row>
    <row r="499" spans="3:123" ht="15.75" customHeight="1" x14ac:dyDescent="0.35">
      <c r="C499" s="4"/>
      <c r="D499" s="16"/>
      <c r="E499" s="16"/>
      <c r="F499" s="16"/>
      <c r="M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I499" s="16"/>
      <c r="CK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</row>
    <row r="500" spans="3:123" ht="15.75" customHeight="1" x14ac:dyDescent="0.35">
      <c r="C500" s="4"/>
      <c r="D500" s="16"/>
      <c r="E500" s="16"/>
      <c r="F500" s="16"/>
      <c r="M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I500" s="16"/>
      <c r="CK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</row>
    <row r="501" spans="3:123" ht="15.75" customHeight="1" x14ac:dyDescent="0.35">
      <c r="C501" s="4"/>
      <c r="D501" s="16"/>
      <c r="E501" s="16"/>
      <c r="F501" s="16"/>
      <c r="M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I501" s="16"/>
      <c r="CK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</row>
    <row r="502" spans="3:123" ht="15.75" customHeight="1" x14ac:dyDescent="0.35">
      <c r="C502" s="4"/>
      <c r="D502" s="16"/>
      <c r="E502" s="16"/>
      <c r="F502" s="16"/>
      <c r="M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I502" s="16"/>
      <c r="CK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</row>
    <row r="503" spans="3:123" ht="15.75" customHeight="1" x14ac:dyDescent="0.35">
      <c r="C503" s="4"/>
      <c r="D503" s="16"/>
      <c r="E503" s="16"/>
      <c r="F503" s="16"/>
      <c r="M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I503" s="16"/>
      <c r="CK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</row>
    <row r="504" spans="3:123" ht="15.75" customHeight="1" x14ac:dyDescent="0.35">
      <c r="C504" s="4"/>
      <c r="D504" s="16"/>
      <c r="E504" s="16"/>
      <c r="F504" s="16"/>
      <c r="M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I504" s="16"/>
      <c r="CK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</row>
    <row r="505" spans="3:123" ht="15.75" customHeight="1" x14ac:dyDescent="0.35">
      <c r="C505" s="4"/>
      <c r="D505" s="16"/>
      <c r="E505" s="16"/>
      <c r="F505" s="16"/>
      <c r="M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I505" s="16"/>
      <c r="CK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</row>
    <row r="506" spans="3:123" ht="15.75" customHeight="1" x14ac:dyDescent="0.35">
      <c r="C506" s="4"/>
      <c r="D506" s="16"/>
      <c r="E506" s="16"/>
      <c r="F506" s="16"/>
      <c r="M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I506" s="16"/>
      <c r="CK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</row>
    <row r="507" spans="3:123" ht="15.75" customHeight="1" x14ac:dyDescent="0.35">
      <c r="C507" s="4"/>
      <c r="D507" s="16"/>
      <c r="E507" s="16"/>
      <c r="F507" s="16"/>
      <c r="M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I507" s="16"/>
      <c r="CK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</row>
    <row r="508" spans="3:123" ht="15.75" customHeight="1" x14ac:dyDescent="0.35">
      <c r="C508" s="4"/>
      <c r="D508" s="16"/>
      <c r="E508" s="16"/>
      <c r="F508" s="16"/>
      <c r="M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I508" s="16"/>
      <c r="CK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</row>
    <row r="509" spans="3:123" ht="15.75" customHeight="1" x14ac:dyDescent="0.35">
      <c r="C509" s="4"/>
      <c r="D509" s="16"/>
      <c r="E509" s="16"/>
      <c r="F509" s="16"/>
      <c r="M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I509" s="16"/>
      <c r="CK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</row>
    <row r="510" spans="3:123" ht="15.75" customHeight="1" x14ac:dyDescent="0.35">
      <c r="C510" s="4"/>
      <c r="D510" s="16"/>
      <c r="E510" s="16"/>
      <c r="F510" s="16"/>
      <c r="M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I510" s="16"/>
      <c r="CK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</row>
    <row r="511" spans="3:123" ht="15.75" customHeight="1" x14ac:dyDescent="0.35">
      <c r="C511" s="4"/>
      <c r="D511" s="16"/>
      <c r="E511" s="16"/>
      <c r="F511" s="16"/>
      <c r="M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I511" s="16"/>
      <c r="CK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</row>
    <row r="512" spans="3:123" ht="15.75" customHeight="1" x14ac:dyDescent="0.35">
      <c r="C512" s="4"/>
      <c r="D512" s="16"/>
      <c r="E512" s="16"/>
      <c r="F512" s="16"/>
      <c r="M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I512" s="16"/>
      <c r="CK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</row>
    <row r="513" spans="3:123" ht="15.75" customHeight="1" x14ac:dyDescent="0.35">
      <c r="C513" s="4"/>
      <c r="D513" s="16"/>
      <c r="E513" s="16"/>
      <c r="F513" s="16"/>
      <c r="M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I513" s="16"/>
      <c r="CK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</row>
    <row r="514" spans="3:123" ht="15.75" customHeight="1" x14ac:dyDescent="0.35">
      <c r="C514" s="4"/>
      <c r="D514" s="16"/>
      <c r="E514" s="16"/>
      <c r="F514" s="16"/>
      <c r="M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I514" s="16"/>
      <c r="CK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</row>
    <row r="515" spans="3:123" ht="15.75" customHeight="1" x14ac:dyDescent="0.35">
      <c r="C515" s="4"/>
      <c r="D515" s="16"/>
      <c r="E515" s="16"/>
      <c r="F515" s="16"/>
      <c r="M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I515" s="16"/>
      <c r="CK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</row>
    <row r="516" spans="3:123" ht="15.75" customHeight="1" x14ac:dyDescent="0.35">
      <c r="C516" s="4"/>
      <c r="D516" s="16"/>
      <c r="E516" s="16"/>
      <c r="F516" s="16"/>
      <c r="M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I516" s="16"/>
      <c r="CK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</row>
    <row r="517" spans="3:123" ht="15.75" customHeight="1" x14ac:dyDescent="0.35">
      <c r="C517" s="4"/>
      <c r="D517" s="16"/>
      <c r="E517" s="16"/>
      <c r="F517" s="16"/>
      <c r="M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I517" s="16"/>
      <c r="CK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</row>
    <row r="518" spans="3:123" ht="15.75" customHeight="1" x14ac:dyDescent="0.35">
      <c r="C518" s="4"/>
      <c r="D518" s="16"/>
      <c r="E518" s="16"/>
      <c r="F518" s="16"/>
      <c r="M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I518" s="16"/>
      <c r="CK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</row>
    <row r="519" spans="3:123" ht="15.75" customHeight="1" x14ac:dyDescent="0.35">
      <c r="C519" s="4"/>
      <c r="D519" s="16"/>
      <c r="E519" s="16"/>
      <c r="F519" s="16"/>
      <c r="M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I519" s="16"/>
      <c r="CK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</row>
    <row r="520" spans="3:123" ht="15.75" customHeight="1" x14ac:dyDescent="0.35">
      <c r="C520" s="4"/>
      <c r="D520" s="16"/>
      <c r="E520" s="16"/>
      <c r="F520" s="16"/>
      <c r="M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I520" s="16"/>
      <c r="CK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</row>
    <row r="521" spans="3:123" ht="15.75" customHeight="1" x14ac:dyDescent="0.35">
      <c r="C521" s="4"/>
      <c r="D521" s="16"/>
      <c r="E521" s="16"/>
      <c r="F521" s="16"/>
      <c r="M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I521" s="16"/>
      <c r="CK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</row>
    <row r="522" spans="3:123" ht="15.75" customHeight="1" x14ac:dyDescent="0.35">
      <c r="C522" s="4"/>
      <c r="D522" s="16"/>
      <c r="E522" s="16"/>
      <c r="F522" s="16"/>
      <c r="M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I522" s="16"/>
      <c r="CK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</row>
    <row r="523" spans="3:123" ht="15.75" customHeight="1" x14ac:dyDescent="0.35">
      <c r="C523" s="4"/>
      <c r="D523" s="16"/>
      <c r="E523" s="16"/>
      <c r="F523" s="16"/>
      <c r="M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I523" s="16"/>
      <c r="CK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</row>
    <row r="524" spans="3:123" ht="15.75" customHeight="1" x14ac:dyDescent="0.35">
      <c r="C524" s="4"/>
      <c r="D524" s="16"/>
      <c r="E524" s="16"/>
      <c r="F524" s="16"/>
      <c r="M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I524" s="16"/>
      <c r="CK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</row>
    <row r="525" spans="3:123" ht="15.75" customHeight="1" x14ac:dyDescent="0.35">
      <c r="C525" s="4"/>
      <c r="D525" s="16"/>
      <c r="E525" s="16"/>
      <c r="F525" s="16"/>
      <c r="M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I525" s="16"/>
      <c r="CK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</row>
    <row r="526" spans="3:123" ht="15.75" customHeight="1" x14ac:dyDescent="0.35">
      <c r="C526" s="4"/>
      <c r="D526" s="16"/>
      <c r="E526" s="16"/>
      <c r="F526" s="16"/>
      <c r="M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I526" s="16"/>
      <c r="CK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</row>
    <row r="527" spans="3:123" ht="15.75" customHeight="1" x14ac:dyDescent="0.35">
      <c r="C527" s="4"/>
      <c r="D527" s="16"/>
      <c r="E527" s="16"/>
      <c r="F527" s="16"/>
      <c r="M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I527" s="16"/>
      <c r="CK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</row>
    <row r="528" spans="3:123" ht="15.75" customHeight="1" x14ac:dyDescent="0.35">
      <c r="C528" s="4"/>
      <c r="D528" s="16"/>
      <c r="E528" s="16"/>
      <c r="F528" s="16"/>
      <c r="M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I528" s="16"/>
      <c r="CK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</row>
    <row r="529" spans="3:123" ht="15.75" customHeight="1" x14ac:dyDescent="0.35">
      <c r="C529" s="4"/>
      <c r="D529" s="16"/>
      <c r="E529" s="16"/>
      <c r="F529" s="16"/>
      <c r="M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I529" s="16"/>
      <c r="CK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</row>
    <row r="530" spans="3:123" ht="15.75" customHeight="1" x14ac:dyDescent="0.35">
      <c r="C530" s="4"/>
      <c r="D530" s="16"/>
      <c r="E530" s="16"/>
      <c r="F530" s="16"/>
      <c r="M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I530" s="16"/>
      <c r="CK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</row>
    <row r="531" spans="3:123" ht="15.75" customHeight="1" x14ac:dyDescent="0.35">
      <c r="C531" s="4"/>
      <c r="D531" s="16"/>
      <c r="E531" s="16"/>
      <c r="F531" s="16"/>
      <c r="M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I531" s="16"/>
      <c r="CK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</row>
    <row r="532" spans="3:123" ht="15.75" customHeight="1" x14ac:dyDescent="0.35">
      <c r="C532" s="4"/>
      <c r="D532" s="16"/>
      <c r="E532" s="16"/>
      <c r="F532" s="16"/>
      <c r="M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I532" s="16"/>
      <c r="CK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</row>
    <row r="533" spans="3:123" ht="15.75" customHeight="1" x14ac:dyDescent="0.35">
      <c r="C533" s="4"/>
      <c r="D533" s="16"/>
      <c r="E533" s="16"/>
      <c r="F533" s="16"/>
      <c r="M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I533" s="16"/>
      <c r="CK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</row>
    <row r="534" spans="3:123" ht="15.75" customHeight="1" x14ac:dyDescent="0.35">
      <c r="C534" s="4"/>
      <c r="D534" s="16"/>
      <c r="E534" s="16"/>
      <c r="F534" s="16"/>
      <c r="M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I534" s="16"/>
      <c r="CK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</row>
    <row r="535" spans="3:123" ht="15.75" customHeight="1" x14ac:dyDescent="0.35">
      <c r="C535" s="4"/>
      <c r="D535" s="16"/>
      <c r="E535" s="16"/>
      <c r="F535" s="16"/>
      <c r="M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I535" s="16"/>
      <c r="CK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</row>
    <row r="536" spans="3:123" ht="15.75" customHeight="1" x14ac:dyDescent="0.35">
      <c r="C536" s="4"/>
      <c r="D536" s="16"/>
      <c r="E536" s="16"/>
      <c r="F536" s="16"/>
      <c r="M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I536" s="16"/>
      <c r="CK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</row>
    <row r="537" spans="3:123" ht="15.75" customHeight="1" x14ac:dyDescent="0.35">
      <c r="C537" s="4"/>
      <c r="D537" s="16"/>
      <c r="E537" s="16"/>
      <c r="F537" s="16"/>
      <c r="M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I537" s="16"/>
      <c r="CK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</row>
    <row r="538" spans="3:123" ht="15.75" customHeight="1" x14ac:dyDescent="0.35">
      <c r="C538" s="4"/>
      <c r="D538" s="16"/>
      <c r="E538" s="16"/>
      <c r="F538" s="16"/>
      <c r="M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I538" s="16"/>
      <c r="CK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</row>
    <row r="539" spans="3:123" ht="15.75" customHeight="1" x14ac:dyDescent="0.35">
      <c r="C539" s="4"/>
      <c r="D539" s="16"/>
      <c r="E539" s="16"/>
      <c r="F539" s="16"/>
      <c r="M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I539" s="16"/>
      <c r="CK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</row>
    <row r="540" spans="3:123" ht="15.75" customHeight="1" x14ac:dyDescent="0.35">
      <c r="C540" s="4"/>
      <c r="D540" s="16"/>
      <c r="E540" s="16"/>
      <c r="F540" s="16"/>
      <c r="M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I540" s="16"/>
      <c r="CK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</row>
    <row r="541" spans="3:123" ht="15.75" customHeight="1" x14ac:dyDescent="0.35">
      <c r="C541" s="4"/>
      <c r="D541" s="16"/>
      <c r="E541" s="16"/>
      <c r="F541" s="16"/>
      <c r="M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I541" s="16"/>
      <c r="CK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</row>
    <row r="542" spans="3:123" ht="15.75" customHeight="1" x14ac:dyDescent="0.35">
      <c r="C542" s="4"/>
      <c r="D542" s="16"/>
      <c r="E542" s="16"/>
      <c r="F542" s="16"/>
      <c r="M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I542" s="16"/>
      <c r="CK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</row>
    <row r="543" spans="3:123" ht="15.75" customHeight="1" x14ac:dyDescent="0.35">
      <c r="C543" s="4"/>
      <c r="D543" s="16"/>
      <c r="E543" s="16"/>
      <c r="F543" s="16"/>
      <c r="M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I543" s="16"/>
      <c r="CK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</row>
    <row r="544" spans="3:123" ht="15.75" customHeight="1" x14ac:dyDescent="0.35">
      <c r="C544" s="4"/>
      <c r="D544" s="16"/>
      <c r="E544" s="16"/>
      <c r="F544" s="16"/>
      <c r="M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I544" s="16"/>
      <c r="CK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</row>
    <row r="545" spans="3:123" ht="15.75" customHeight="1" x14ac:dyDescent="0.35">
      <c r="C545" s="4"/>
      <c r="D545" s="16"/>
      <c r="E545" s="16"/>
      <c r="F545" s="16"/>
      <c r="M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I545" s="16"/>
      <c r="CK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</row>
    <row r="546" spans="3:123" ht="15.75" customHeight="1" x14ac:dyDescent="0.35">
      <c r="C546" s="4"/>
      <c r="D546" s="16"/>
      <c r="E546" s="16"/>
      <c r="F546" s="16"/>
      <c r="M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I546" s="16"/>
      <c r="CK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</row>
    <row r="547" spans="3:123" ht="15.75" customHeight="1" x14ac:dyDescent="0.35">
      <c r="C547" s="4"/>
      <c r="D547" s="16"/>
      <c r="E547" s="16"/>
      <c r="F547" s="16"/>
      <c r="M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I547" s="16"/>
      <c r="CK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</row>
    <row r="548" spans="3:123" ht="15.75" customHeight="1" x14ac:dyDescent="0.35">
      <c r="C548" s="4"/>
      <c r="D548" s="16"/>
      <c r="E548" s="16"/>
      <c r="F548" s="16"/>
      <c r="M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I548" s="16"/>
      <c r="CK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</row>
    <row r="549" spans="3:123" ht="15.75" customHeight="1" x14ac:dyDescent="0.35">
      <c r="C549" s="4"/>
      <c r="D549" s="16"/>
      <c r="E549" s="16"/>
      <c r="F549" s="16"/>
      <c r="M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I549" s="16"/>
      <c r="CK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</row>
    <row r="550" spans="3:123" ht="15.75" customHeight="1" x14ac:dyDescent="0.35">
      <c r="C550" s="4"/>
      <c r="D550" s="16"/>
      <c r="E550" s="16"/>
      <c r="F550" s="16"/>
      <c r="M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I550" s="16"/>
      <c r="CK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</row>
    <row r="551" spans="3:123" ht="15.75" customHeight="1" x14ac:dyDescent="0.35">
      <c r="C551" s="4"/>
      <c r="D551" s="16"/>
      <c r="E551" s="16"/>
      <c r="F551" s="16"/>
      <c r="M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I551" s="16"/>
      <c r="CK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</row>
    <row r="552" spans="3:123" ht="15.75" customHeight="1" x14ac:dyDescent="0.35">
      <c r="C552" s="4"/>
      <c r="D552" s="16"/>
      <c r="E552" s="16"/>
      <c r="F552" s="16"/>
      <c r="M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I552" s="16"/>
      <c r="CK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</row>
    <row r="553" spans="3:123" ht="15.75" customHeight="1" x14ac:dyDescent="0.35">
      <c r="C553" s="4"/>
      <c r="D553" s="16"/>
      <c r="E553" s="16"/>
      <c r="F553" s="16"/>
      <c r="M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I553" s="16"/>
      <c r="CK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</row>
    <row r="554" spans="3:123" ht="15.75" customHeight="1" x14ac:dyDescent="0.35">
      <c r="C554" s="4"/>
      <c r="D554" s="16"/>
      <c r="E554" s="16"/>
      <c r="F554" s="16"/>
      <c r="M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I554" s="16"/>
      <c r="CK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</row>
    <row r="555" spans="3:123" ht="15.75" customHeight="1" x14ac:dyDescent="0.35">
      <c r="C555" s="4"/>
      <c r="D555" s="16"/>
      <c r="E555" s="16"/>
      <c r="F555" s="16"/>
      <c r="M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I555" s="16"/>
      <c r="CK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</row>
    <row r="556" spans="3:123" ht="15.75" customHeight="1" x14ac:dyDescent="0.35">
      <c r="C556" s="4"/>
      <c r="D556" s="16"/>
      <c r="E556" s="16"/>
      <c r="F556" s="16"/>
      <c r="M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I556" s="16"/>
      <c r="CK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</row>
    <row r="557" spans="3:123" ht="15.75" customHeight="1" x14ac:dyDescent="0.35">
      <c r="C557" s="4"/>
      <c r="D557" s="16"/>
      <c r="E557" s="16"/>
      <c r="F557" s="16"/>
      <c r="M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I557" s="16"/>
      <c r="CK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</row>
    <row r="558" spans="3:123" ht="15.75" customHeight="1" x14ac:dyDescent="0.35">
      <c r="C558" s="4"/>
      <c r="D558" s="16"/>
      <c r="E558" s="16"/>
      <c r="F558" s="16"/>
      <c r="M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I558" s="16"/>
      <c r="CK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</row>
    <row r="559" spans="3:123" ht="15.75" customHeight="1" x14ac:dyDescent="0.35">
      <c r="C559" s="4"/>
      <c r="D559" s="16"/>
      <c r="E559" s="16"/>
      <c r="F559" s="16"/>
      <c r="M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I559" s="16"/>
      <c r="CK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</row>
    <row r="560" spans="3:123" ht="15.75" customHeight="1" x14ac:dyDescent="0.35">
      <c r="C560" s="4"/>
      <c r="D560" s="16"/>
      <c r="E560" s="16"/>
      <c r="F560" s="16"/>
      <c r="M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I560" s="16"/>
      <c r="CK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</row>
    <row r="561" spans="3:123" ht="15.75" customHeight="1" x14ac:dyDescent="0.35">
      <c r="C561" s="4"/>
      <c r="D561" s="16"/>
      <c r="E561" s="16"/>
      <c r="F561" s="16"/>
      <c r="M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I561" s="16"/>
      <c r="CK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</row>
    <row r="562" spans="3:123" ht="15.75" customHeight="1" x14ac:dyDescent="0.35">
      <c r="C562" s="4"/>
      <c r="D562" s="16"/>
      <c r="E562" s="16"/>
      <c r="F562" s="16"/>
      <c r="M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I562" s="16"/>
      <c r="CK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</row>
    <row r="563" spans="3:123" ht="15.75" customHeight="1" x14ac:dyDescent="0.35">
      <c r="C563" s="4"/>
      <c r="D563" s="16"/>
      <c r="E563" s="16"/>
      <c r="F563" s="16"/>
      <c r="M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I563" s="16"/>
      <c r="CK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</row>
    <row r="564" spans="3:123" ht="15.75" customHeight="1" x14ac:dyDescent="0.35">
      <c r="C564" s="4"/>
      <c r="D564" s="16"/>
      <c r="E564" s="16"/>
      <c r="F564" s="16"/>
      <c r="M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I564" s="16"/>
      <c r="CK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</row>
    <row r="565" spans="3:123" ht="15.75" customHeight="1" x14ac:dyDescent="0.35">
      <c r="C565" s="4"/>
      <c r="D565" s="16"/>
      <c r="E565" s="16"/>
      <c r="F565" s="16"/>
      <c r="M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I565" s="16"/>
      <c r="CK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</row>
    <row r="566" spans="3:123" ht="15.75" customHeight="1" x14ac:dyDescent="0.35">
      <c r="C566" s="4"/>
      <c r="D566" s="16"/>
      <c r="E566" s="16"/>
      <c r="F566" s="16"/>
      <c r="M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I566" s="16"/>
      <c r="CK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</row>
    <row r="567" spans="3:123" ht="15.75" customHeight="1" x14ac:dyDescent="0.35">
      <c r="C567" s="4"/>
      <c r="D567" s="16"/>
      <c r="E567" s="16"/>
      <c r="F567" s="16"/>
      <c r="M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I567" s="16"/>
      <c r="CK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</row>
    <row r="568" spans="3:123" ht="15.75" customHeight="1" x14ac:dyDescent="0.35">
      <c r="C568" s="4"/>
      <c r="D568" s="16"/>
      <c r="E568" s="16"/>
      <c r="F568" s="16"/>
      <c r="M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I568" s="16"/>
      <c r="CK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</row>
    <row r="569" spans="3:123" ht="15.75" customHeight="1" x14ac:dyDescent="0.35">
      <c r="C569" s="4"/>
      <c r="D569" s="16"/>
      <c r="E569" s="16"/>
      <c r="F569" s="16"/>
      <c r="M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I569" s="16"/>
      <c r="CK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</row>
    <row r="570" spans="3:123" ht="15.75" customHeight="1" x14ac:dyDescent="0.35">
      <c r="C570" s="4"/>
      <c r="D570" s="16"/>
      <c r="E570" s="16"/>
      <c r="F570" s="16"/>
      <c r="M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I570" s="16"/>
      <c r="CK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</row>
    <row r="571" spans="3:123" ht="15.75" customHeight="1" x14ac:dyDescent="0.35">
      <c r="C571" s="4"/>
      <c r="D571" s="16"/>
      <c r="E571" s="16"/>
      <c r="F571" s="16"/>
      <c r="M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I571" s="16"/>
      <c r="CK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</row>
    <row r="572" spans="3:123" ht="15.75" customHeight="1" x14ac:dyDescent="0.35">
      <c r="C572" s="4"/>
      <c r="D572" s="16"/>
      <c r="E572" s="16"/>
      <c r="F572" s="16"/>
      <c r="M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I572" s="16"/>
      <c r="CK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</row>
    <row r="573" spans="3:123" ht="15.75" customHeight="1" x14ac:dyDescent="0.35">
      <c r="C573" s="4"/>
      <c r="D573" s="16"/>
      <c r="E573" s="16"/>
      <c r="F573" s="16"/>
      <c r="M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I573" s="16"/>
      <c r="CK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</row>
    <row r="574" spans="3:123" ht="15.75" customHeight="1" x14ac:dyDescent="0.35">
      <c r="C574" s="4"/>
      <c r="D574" s="16"/>
      <c r="E574" s="16"/>
      <c r="F574" s="16"/>
      <c r="M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I574" s="16"/>
      <c r="CK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</row>
    <row r="575" spans="3:123" ht="15.75" customHeight="1" x14ac:dyDescent="0.35">
      <c r="C575" s="4"/>
      <c r="D575" s="16"/>
      <c r="E575" s="16"/>
      <c r="F575" s="16"/>
      <c r="M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I575" s="16"/>
      <c r="CK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</row>
    <row r="576" spans="3:123" ht="15.75" customHeight="1" x14ac:dyDescent="0.35">
      <c r="C576" s="4"/>
      <c r="D576" s="16"/>
      <c r="E576" s="16"/>
      <c r="F576" s="16"/>
      <c r="M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I576" s="16"/>
      <c r="CK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</row>
    <row r="577" spans="3:123" ht="15.75" customHeight="1" x14ac:dyDescent="0.35">
      <c r="C577" s="4"/>
      <c r="D577" s="16"/>
      <c r="E577" s="16"/>
      <c r="F577" s="16"/>
      <c r="M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I577" s="16"/>
      <c r="CK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</row>
    <row r="578" spans="3:123" ht="15.75" customHeight="1" x14ac:dyDescent="0.35">
      <c r="C578" s="4"/>
      <c r="D578" s="16"/>
      <c r="E578" s="16"/>
      <c r="F578" s="16"/>
      <c r="M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I578" s="16"/>
      <c r="CK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</row>
    <row r="579" spans="3:123" ht="15.75" customHeight="1" x14ac:dyDescent="0.35">
      <c r="C579" s="4"/>
      <c r="D579" s="16"/>
      <c r="E579" s="16"/>
      <c r="F579" s="16"/>
      <c r="M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I579" s="16"/>
      <c r="CK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</row>
    <row r="580" spans="3:123" ht="15.75" customHeight="1" x14ac:dyDescent="0.35">
      <c r="C580" s="4"/>
      <c r="D580" s="16"/>
      <c r="E580" s="16"/>
      <c r="F580" s="16"/>
      <c r="M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I580" s="16"/>
      <c r="CK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</row>
    <row r="581" spans="3:123" ht="15.75" customHeight="1" x14ac:dyDescent="0.35">
      <c r="C581" s="4"/>
      <c r="D581" s="16"/>
      <c r="E581" s="16"/>
      <c r="F581" s="16"/>
      <c r="M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I581" s="16"/>
      <c r="CK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</row>
    <row r="582" spans="3:123" ht="15.75" customHeight="1" x14ac:dyDescent="0.35">
      <c r="C582" s="4"/>
      <c r="D582" s="16"/>
      <c r="E582" s="16"/>
      <c r="F582" s="16"/>
      <c r="M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I582" s="16"/>
      <c r="CK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</row>
    <row r="583" spans="3:123" ht="15.75" customHeight="1" x14ac:dyDescent="0.35">
      <c r="C583" s="4"/>
      <c r="D583" s="16"/>
      <c r="E583" s="16"/>
      <c r="F583" s="16"/>
      <c r="M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I583" s="16"/>
      <c r="CK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</row>
    <row r="584" spans="3:123" ht="15.75" customHeight="1" x14ac:dyDescent="0.35">
      <c r="C584" s="4"/>
      <c r="D584" s="16"/>
      <c r="E584" s="16"/>
      <c r="F584" s="16"/>
      <c r="M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I584" s="16"/>
      <c r="CK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</row>
    <row r="585" spans="3:123" ht="15.75" customHeight="1" x14ac:dyDescent="0.35">
      <c r="C585" s="4"/>
      <c r="D585" s="16"/>
      <c r="E585" s="16"/>
      <c r="F585" s="16"/>
      <c r="M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I585" s="16"/>
      <c r="CK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</row>
    <row r="586" spans="3:123" ht="15.75" customHeight="1" x14ac:dyDescent="0.35">
      <c r="C586" s="4"/>
      <c r="D586" s="16"/>
      <c r="E586" s="16"/>
      <c r="F586" s="16"/>
      <c r="M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I586" s="16"/>
      <c r="CK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</row>
    <row r="587" spans="3:123" ht="15.75" customHeight="1" x14ac:dyDescent="0.35">
      <c r="C587" s="4"/>
      <c r="D587" s="16"/>
      <c r="E587" s="16"/>
      <c r="F587" s="16"/>
      <c r="M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I587" s="16"/>
      <c r="CK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</row>
    <row r="588" spans="3:123" ht="15.75" customHeight="1" x14ac:dyDescent="0.35">
      <c r="C588" s="4"/>
      <c r="D588" s="16"/>
      <c r="E588" s="16"/>
      <c r="F588" s="16"/>
      <c r="M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I588" s="16"/>
      <c r="CK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</row>
    <row r="589" spans="3:123" ht="15.75" customHeight="1" x14ac:dyDescent="0.35">
      <c r="C589" s="4"/>
      <c r="D589" s="16"/>
      <c r="E589" s="16"/>
      <c r="F589" s="16"/>
      <c r="M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I589" s="16"/>
      <c r="CK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</row>
    <row r="590" spans="3:123" ht="15.75" customHeight="1" x14ac:dyDescent="0.35">
      <c r="C590" s="4"/>
      <c r="D590" s="16"/>
      <c r="E590" s="16"/>
      <c r="F590" s="16"/>
      <c r="M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I590" s="16"/>
      <c r="CK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</row>
    <row r="591" spans="3:123" ht="15.75" customHeight="1" x14ac:dyDescent="0.35">
      <c r="C591" s="4"/>
      <c r="D591" s="16"/>
      <c r="E591" s="16"/>
      <c r="F591" s="16"/>
      <c r="M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I591" s="16"/>
      <c r="CK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</row>
    <row r="592" spans="3:123" ht="15.75" customHeight="1" x14ac:dyDescent="0.35">
      <c r="C592" s="4"/>
      <c r="D592" s="16"/>
      <c r="E592" s="16"/>
      <c r="F592" s="16"/>
      <c r="M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I592" s="16"/>
      <c r="CK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</row>
    <row r="593" spans="3:123" ht="15.75" customHeight="1" x14ac:dyDescent="0.35">
      <c r="C593" s="4"/>
      <c r="D593" s="16"/>
      <c r="E593" s="16"/>
      <c r="F593" s="16"/>
      <c r="M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I593" s="16"/>
      <c r="CK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</row>
    <row r="594" spans="3:123" ht="15.75" customHeight="1" x14ac:dyDescent="0.35">
      <c r="C594" s="4"/>
      <c r="D594" s="16"/>
      <c r="E594" s="16"/>
      <c r="F594" s="16"/>
      <c r="M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I594" s="16"/>
      <c r="CK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</row>
    <row r="595" spans="3:123" ht="15.75" customHeight="1" x14ac:dyDescent="0.35">
      <c r="C595" s="4"/>
      <c r="D595" s="16"/>
      <c r="E595" s="16"/>
      <c r="F595" s="16"/>
      <c r="M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I595" s="16"/>
      <c r="CK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</row>
    <row r="596" spans="3:123" ht="15.75" customHeight="1" x14ac:dyDescent="0.35">
      <c r="C596" s="4"/>
      <c r="D596" s="16"/>
      <c r="E596" s="16"/>
      <c r="F596" s="16"/>
      <c r="M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I596" s="16"/>
      <c r="CK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</row>
    <row r="597" spans="3:123" ht="15.75" customHeight="1" x14ac:dyDescent="0.35">
      <c r="C597" s="4"/>
      <c r="D597" s="16"/>
      <c r="E597" s="16"/>
      <c r="F597" s="16"/>
      <c r="M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I597" s="16"/>
      <c r="CK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</row>
    <row r="598" spans="3:123" ht="15.75" customHeight="1" x14ac:dyDescent="0.35">
      <c r="C598" s="4"/>
      <c r="D598" s="16"/>
      <c r="E598" s="16"/>
      <c r="F598" s="16"/>
      <c r="M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I598" s="16"/>
      <c r="CK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</row>
    <row r="599" spans="3:123" ht="15.75" customHeight="1" x14ac:dyDescent="0.35">
      <c r="C599" s="4"/>
      <c r="D599" s="16"/>
      <c r="E599" s="16"/>
      <c r="F599" s="16"/>
      <c r="M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I599" s="16"/>
      <c r="CK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</row>
    <row r="600" spans="3:123" ht="15.75" customHeight="1" x14ac:dyDescent="0.35">
      <c r="C600" s="4"/>
      <c r="D600" s="16"/>
      <c r="E600" s="16"/>
      <c r="F600" s="16"/>
      <c r="M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I600" s="16"/>
      <c r="CK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</row>
    <row r="601" spans="3:123" ht="15.75" customHeight="1" x14ac:dyDescent="0.35">
      <c r="C601" s="4"/>
      <c r="D601" s="16"/>
      <c r="E601" s="16"/>
      <c r="F601" s="16"/>
      <c r="M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I601" s="16"/>
      <c r="CK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</row>
    <row r="602" spans="3:123" ht="15.75" customHeight="1" x14ac:dyDescent="0.35">
      <c r="C602" s="4"/>
      <c r="D602" s="16"/>
      <c r="E602" s="16"/>
      <c r="F602" s="16"/>
      <c r="M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I602" s="16"/>
      <c r="CK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</row>
    <row r="603" spans="3:123" ht="15.75" customHeight="1" x14ac:dyDescent="0.35">
      <c r="C603" s="4"/>
      <c r="D603" s="16"/>
      <c r="E603" s="16"/>
      <c r="F603" s="16"/>
      <c r="M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I603" s="16"/>
      <c r="CK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</row>
    <row r="604" spans="3:123" ht="15.75" customHeight="1" x14ac:dyDescent="0.35">
      <c r="C604" s="4"/>
      <c r="D604" s="16"/>
      <c r="E604" s="16"/>
      <c r="F604" s="16"/>
      <c r="M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I604" s="16"/>
      <c r="CK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</row>
    <row r="605" spans="3:123" ht="15.75" customHeight="1" x14ac:dyDescent="0.35">
      <c r="C605" s="4"/>
      <c r="D605" s="16"/>
      <c r="E605" s="16"/>
      <c r="F605" s="16"/>
      <c r="M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I605" s="16"/>
      <c r="CK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</row>
    <row r="606" spans="3:123" ht="15.75" customHeight="1" x14ac:dyDescent="0.35">
      <c r="C606" s="4"/>
      <c r="D606" s="16"/>
      <c r="E606" s="16"/>
      <c r="F606" s="16"/>
      <c r="M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I606" s="16"/>
      <c r="CK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</row>
    <row r="607" spans="3:123" ht="15.75" customHeight="1" x14ac:dyDescent="0.35">
      <c r="C607" s="4"/>
      <c r="D607" s="16"/>
      <c r="E607" s="16"/>
      <c r="F607" s="16"/>
      <c r="M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I607" s="16"/>
      <c r="CK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</row>
    <row r="608" spans="3:123" ht="15.75" customHeight="1" x14ac:dyDescent="0.35">
      <c r="C608" s="4"/>
      <c r="D608" s="16"/>
      <c r="E608" s="16"/>
      <c r="F608" s="16"/>
      <c r="M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I608" s="16"/>
      <c r="CK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</row>
    <row r="609" spans="3:123" ht="15.75" customHeight="1" x14ac:dyDescent="0.35">
      <c r="C609" s="4"/>
      <c r="D609" s="16"/>
      <c r="E609" s="16"/>
      <c r="F609" s="16"/>
      <c r="M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I609" s="16"/>
      <c r="CK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</row>
    <row r="610" spans="3:123" ht="15.75" customHeight="1" x14ac:dyDescent="0.35">
      <c r="C610" s="4"/>
      <c r="D610" s="16"/>
      <c r="E610" s="16"/>
      <c r="F610" s="16"/>
      <c r="M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I610" s="16"/>
      <c r="CK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</row>
    <row r="611" spans="3:123" ht="15.75" customHeight="1" x14ac:dyDescent="0.35">
      <c r="C611" s="4"/>
      <c r="D611" s="16"/>
      <c r="E611" s="16"/>
      <c r="F611" s="16"/>
      <c r="M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I611" s="16"/>
      <c r="CK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</row>
    <row r="612" spans="3:123" ht="15.75" customHeight="1" x14ac:dyDescent="0.35">
      <c r="C612" s="4"/>
      <c r="D612" s="16"/>
      <c r="E612" s="16"/>
      <c r="F612" s="16"/>
      <c r="M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I612" s="16"/>
      <c r="CK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</row>
    <row r="613" spans="3:123" ht="15.75" customHeight="1" x14ac:dyDescent="0.35">
      <c r="C613" s="4"/>
      <c r="D613" s="16"/>
      <c r="E613" s="16"/>
      <c r="F613" s="16"/>
      <c r="M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I613" s="16"/>
      <c r="CK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</row>
    <row r="614" spans="3:123" ht="15.75" customHeight="1" x14ac:dyDescent="0.35">
      <c r="C614" s="4"/>
      <c r="D614" s="16"/>
      <c r="E614" s="16"/>
      <c r="F614" s="16"/>
      <c r="M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I614" s="16"/>
      <c r="CK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</row>
    <row r="615" spans="3:123" ht="15.75" customHeight="1" x14ac:dyDescent="0.35">
      <c r="C615" s="4"/>
      <c r="D615" s="16"/>
      <c r="E615" s="16"/>
      <c r="F615" s="16"/>
      <c r="M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I615" s="16"/>
      <c r="CK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</row>
    <row r="616" spans="3:123" ht="15.75" customHeight="1" x14ac:dyDescent="0.35">
      <c r="C616" s="4"/>
      <c r="D616" s="16"/>
      <c r="E616" s="16"/>
      <c r="F616" s="16"/>
      <c r="M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I616" s="16"/>
      <c r="CK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</row>
    <row r="617" spans="3:123" ht="15.75" customHeight="1" x14ac:dyDescent="0.35">
      <c r="C617" s="4"/>
      <c r="D617" s="16"/>
      <c r="E617" s="16"/>
      <c r="F617" s="16"/>
      <c r="M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I617" s="16"/>
      <c r="CK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</row>
    <row r="618" spans="3:123" ht="15.75" customHeight="1" x14ac:dyDescent="0.35">
      <c r="C618" s="4"/>
      <c r="D618" s="16"/>
      <c r="E618" s="16"/>
      <c r="F618" s="16"/>
      <c r="M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I618" s="16"/>
      <c r="CK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</row>
    <row r="619" spans="3:123" ht="15.75" customHeight="1" x14ac:dyDescent="0.35">
      <c r="C619" s="4"/>
      <c r="D619" s="16"/>
      <c r="E619" s="16"/>
      <c r="F619" s="16"/>
      <c r="M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I619" s="16"/>
      <c r="CK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</row>
    <row r="620" spans="3:123" ht="15.75" customHeight="1" x14ac:dyDescent="0.35">
      <c r="C620" s="4"/>
      <c r="D620" s="16"/>
      <c r="E620" s="16"/>
      <c r="F620" s="16"/>
      <c r="M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I620" s="16"/>
      <c r="CK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</row>
    <row r="621" spans="3:123" ht="15.75" customHeight="1" x14ac:dyDescent="0.35">
      <c r="C621" s="4"/>
      <c r="D621" s="16"/>
      <c r="E621" s="16"/>
      <c r="F621" s="16"/>
      <c r="M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I621" s="16"/>
      <c r="CK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</row>
    <row r="622" spans="3:123" ht="15.75" customHeight="1" x14ac:dyDescent="0.35">
      <c r="C622" s="4"/>
      <c r="D622" s="16"/>
      <c r="E622" s="16"/>
      <c r="F622" s="16"/>
      <c r="M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I622" s="16"/>
      <c r="CK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</row>
    <row r="623" spans="3:123" ht="15.75" customHeight="1" x14ac:dyDescent="0.35">
      <c r="C623" s="4"/>
      <c r="D623" s="16"/>
      <c r="E623" s="16"/>
      <c r="F623" s="16"/>
      <c r="M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I623" s="16"/>
      <c r="CK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</row>
    <row r="624" spans="3:123" ht="15.75" customHeight="1" x14ac:dyDescent="0.35">
      <c r="C624" s="4"/>
      <c r="D624" s="16"/>
      <c r="E624" s="16"/>
      <c r="F624" s="16"/>
      <c r="M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I624" s="16"/>
      <c r="CK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</row>
    <row r="625" spans="3:123" ht="15.75" customHeight="1" x14ac:dyDescent="0.35">
      <c r="C625" s="4"/>
      <c r="D625" s="16"/>
      <c r="E625" s="16"/>
      <c r="F625" s="16"/>
      <c r="M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I625" s="16"/>
      <c r="CK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</row>
    <row r="626" spans="3:123" ht="15.75" customHeight="1" x14ac:dyDescent="0.35">
      <c r="C626" s="4"/>
      <c r="D626" s="16"/>
      <c r="E626" s="16"/>
      <c r="F626" s="16"/>
      <c r="M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I626" s="16"/>
      <c r="CK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</row>
    <row r="627" spans="3:123" ht="15.75" customHeight="1" x14ac:dyDescent="0.35">
      <c r="C627" s="4"/>
      <c r="D627" s="16"/>
      <c r="E627" s="16"/>
      <c r="F627" s="16"/>
      <c r="M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I627" s="16"/>
      <c r="CK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</row>
    <row r="628" spans="3:123" ht="15.75" customHeight="1" x14ac:dyDescent="0.35">
      <c r="C628" s="4"/>
      <c r="D628" s="16"/>
      <c r="E628" s="16"/>
      <c r="F628" s="16"/>
      <c r="M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I628" s="16"/>
      <c r="CK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</row>
    <row r="629" spans="3:123" ht="15.75" customHeight="1" x14ac:dyDescent="0.35">
      <c r="C629" s="4"/>
      <c r="D629" s="16"/>
      <c r="E629" s="16"/>
      <c r="F629" s="16"/>
      <c r="M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I629" s="16"/>
      <c r="CK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</row>
    <row r="630" spans="3:123" ht="15.75" customHeight="1" x14ac:dyDescent="0.35">
      <c r="C630" s="4"/>
      <c r="D630" s="16"/>
      <c r="E630" s="16"/>
      <c r="F630" s="16"/>
      <c r="M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I630" s="16"/>
      <c r="CK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</row>
    <row r="631" spans="3:123" ht="15.75" customHeight="1" x14ac:dyDescent="0.35">
      <c r="C631" s="4"/>
      <c r="D631" s="16"/>
      <c r="E631" s="16"/>
      <c r="F631" s="16"/>
      <c r="M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I631" s="16"/>
      <c r="CK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</row>
    <row r="632" spans="3:123" ht="15.75" customHeight="1" x14ac:dyDescent="0.35">
      <c r="C632" s="4"/>
      <c r="D632" s="16"/>
      <c r="E632" s="16"/>
      <c r="F632" s="16"/>
      <c r="M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I632" s="16"/>
      <c r="CK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</row>
    <row r="633" spans="3:123" ht="15.75" customHeight="1" x14ac:dyDescent="0.35">
      <c r="C633" s="4"/>
      <c r="D633" s="16"/>
      <c r="E633" s="16"/>
      <c r="F633" s="16"/>
      <c r="M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I633" s="16"/>
      <c r="CK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</row>
    <row r="634" spans="3:123" ht="15.75" customHeight="1" x14ac:dyDescent="0.35">
      <c r="C634" s="4"/>
      <c r="D634" s="16"/>
      <c r="E634" s="16"/>
      <c r="F634" s="16"/>
      <c r="M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I634" s="16"/>
      <c r="CK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</row>
    <row r="635" spans="3:123" ht="15.75" customHeight="1" x14ac:dyDescent="0.35">
      <c r="C635" s="4"/>
      <c r="D635" s="16"/>
      <c r="E635" s="16"/>
      <c r="F635" s="16"/>
      <c r="M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I635" s="16"/>
      <c r="CK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</row>
    <row r="636" spans="3:123" ht="15.75" customHeight="1" x14ac:dyDescent="0.35">
      <c r="C636" s="4"/>
      <c r="D636" s="16"/>
      <c r="E636" s="16"/>
      <c r="F636" s="16"/>
      <c r="M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I636" s="16"/>
      <c r="CK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</row>
    <row r="637" spans="3:123" ht="15.75" customHeight="1" x14ac:dyDescent="0.35">
      <c r="C637" s="4"/>
      <c r="D637" s="16"/>
      <c r="E637" s="16"/>
      <c r="F637" s="16"/>
      <c r="M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I637" s="16"/>
      <c r="CK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</row>
    <row r="638" spans="3:123" ht="15.75" customHeight="1" x14ac:dyDescent="0.35">
      <c r="C638" s="4"/>
      <c r="D638" s="16"/>
      <c r="E638" s="16"/>
      <c r="F638" s="16"/>
      <c r="M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I638" s="16"/>
      <c r="CK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</row>
    <row r="639" spans="3:123" ht="15.75" customHeight="1" x14ac:dyDescent="0.35">
      <c r="C639" s="4"/>
      <c r="D639" s="16"/>
      <c r="E639" s="16"/>
      <c r="F639" s="16"/>
      <c r="M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I639" s="16"/>
      <c r="CK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</row>
    <row r="640" spans="3:123" ht="15.75" customHeight="1" x14ac:dyDescent="0.35">
      <c r="C640" s="4"/>
      <c r="D640" s="16"/>
      <c r="E640" s="16"/>
      <c r="F640" s="16"/>
      <c r="M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I640" s="16"/>
      <c r="CK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</row>
    <row r="641" spans="3:123" ht="15.75" customHeight="1" x14ac:dyDescent="0.35">
      <c r="C641" s="4"/>
      <c r="D641" s="16"/>
      <c r="E641" s="16"/>
      <c r="F641" s="16"/>
      <c r="M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I641" s="16"/>
      <c r="CK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</row>
    <row r="642" spans="3:123" ht="15.75" customHeight="1" x14ac:dyDescent="0.35">
      <c r="C642" s="4"/>
      <c r="D642" s="16"/>
      <c r="E642" s="16"/>
      <c r="F642" s="16"/>
      <c r="M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I642" s="16"/>
      <c r="CK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</row>
    <row r="643" spans="3:123" ht="15.75" customHeight="1" x14ac:dyDescent="0.35">
      <c r="C643" s="4"/>
      <c r="D643" s="16"/>
      <c r="E643" s="16"/>
      <c r="F643" s="16"/>
      <c r="M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I643" s="16"/>
      <c r="CK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</row>
    <row r="644" spans="3:123" ht="15.75" customHeight="1" x14ac:dyDescent="0.35">
      <c r="C644" s="4"/>
      <c r="D644" s="16"/>
      <c r="E644" s="16"/>
      <c r="F644" s="16"/>
      <c r="M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I644" s="16"/>
      <c r="CK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</row>
    <row r="645" spans="3:123" ht="15.75" customHeight="1" x14ac:dyDescent="0.35">
      <c r="C645" s="4"/>
      <c r="D645" s="16"/>
      <c r="E645" s="16"/>
      <c r="F645" s="16"/>
      <c r="M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I645" s="16"/>
      <c r="CK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</row>
    <row r="646" spans="3:123" ht="15.75" customHeight="1" x14ac:dyDescent="0.35">
      <c r="C646" s="4"/>
      <c r="D646" s="16"/>
      <c r="E646" s="16"/>
      <c r="F646" s="16"/>
      <c r="M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I646" s="16"/>
      <c r="CK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</row>
    <row r="647" spans="3:123" ht="15.75" customHeight="1" x14ac:dyDescent="0.35">
      <c r="C647" s="4"/>
      <c r="D647" s="16"/>
      <c r="E647" s="16"/>
      <c r="F647" s="16"/>
      <c r="M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I647" s="16"/>
      <c r="CK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</row>
    <row r="648" spans="3:123" ht="15.75" customHeight="1" x14ac:dyDescent="0.35">
      <c r="C648" s="4"/>
      <c r="D648" s="16"/>
      <c r="E648" s="16"/>
      <c r="F648" s="16"/>
      <c r="M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I648" s="16"/>
      <c r="CK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</row>
    <row r="649" spans="3:123" ht="15.75" customHeight="1" x14ac:dyDescent="0.35">
      <c r="C649" s="4"/>
      <c r="D649" s="16"/>
      <c r="E649" s="16"/>
      <c r="F649" s="16"/>
      <c r="M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I649" s="16"/>
      <c r="CK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</row>
    <row r="650" spans="3:123" ht="15.75" customHeight="1" x14ac:dyDescent="0.35">
      <c r="C650" s="4"/>
      <c r="D650" s="16"/>
      <c r="E650" s="16"/>
      <c r="F650" s="16"/>
      <c r="M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I650" s="16"/>
      <c r="CK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</row>
    <row r="651" spans="3:123" ht="15.75" customHeight="1" x14ac:dyDescent="0.35">
      <c r="C651" s="4"/>
      <c r="D651" s="16"/>
      <c r="E651" s="16"/>
      <c r="F651" s="16"/>
      <c r="M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I651" s="16"/>
      <c r="CK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</row>
    <row r="652" spans="3:123" ht="15.75" customHeight="1" x14ac:dyDescent="0.35">
      <c r="C652" s="4"/>
      <c r="D652" s="16"/>
      <c r="E652" s="16"/>
      <c r="F652" s="16"/>
      <c r="M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I652" s="16"/>
      <c r="CK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</row>
    <row r="653" spans="3:123" ht="15.75" customHeight="1" x14ac:dyDescent="0.35">
      <c r="C653" s="4"/>
      <c r="D653" s="16"/>
      <c r="E653" s="16"/>
      <c r="F653" s="16"/>
      <c r="M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I653" s="16"/>
      <c r="CK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</row>
    <row r="654" spans="3:123" ht="15.75" customHeight="1" x14ac:dyDescent="0.35">
      <c r="C654" s="4"/>
      <c r="D654" s="16"/>
      <c r="E654" s="16"/>
      <c r="F654" s="16"/>
      <c r="M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I654" s="16"/>
      <c r="CK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</row>
    <row r="655" spans="3:123" ht="15.75" customHeight="1" x14ac:dyDescent="0.35">
      <c r="C655" s="4"/>
      <c r="D655" s="16"/>
      <c r="E655" s="16"/>
      <c r="F655" s="16"/>
      <c r="M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I655" s="16"/>
      <c r="CK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</row>
    <row r="656" spans="3:123" ht="15.75" customHeight="1" x14ac:dyDescent="0.35">
      <c r="C656" s="4"/>
      <c r="D656" s="16"/>
      <c r="E656" s="16"/>
      <c r="F656" s="16"/>
      <c r="M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I656" s="16"/>
      <c r="CK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</row>
    <row r="657" spans="3:123" ht="15.75" customHeight="1" x14ac:dyDescent="0.35">
      <c r="C657" s="4"/>
      <c r="D657" s="16"/>
      <c r="E657" s="16"/>
      <c r="F657" s="16"/>
      <c r="M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I657" s="16"/>
      <c r="CK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</row>
    <row r="658" spans="3:123" ht="15.75" customHeight="1" x14ac:dyDescent="0.35">
      <c r="C658" s="4"/>
      <c r="D658" s="16"/>
      <c r="E658" s="16"/>
      <c r="F658" s="16"/>
      <c r="M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I658" s="16"/>
      <c r="CK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</row>
    <row r="659" spans="3:123" ht="15.75" customHeight="1" x14ac:dyDescent="0.35">
      <c r="C659" s="4"/>
      <c r="D659" s="16"/>
      <c r="E659" s="16"/>
      <c r="F659" s="16"/>
      <c r="M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I659" s="16"/>
      <c r="CK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</row>
    <row r="660" spans="3:123" ht="15.75" customHeight="1" x14ac:dyDescent="0.35">
      <c r="C660" s="4"/>
      <c r="D660" s="16"/>
      <c r="E660" s="16"/>
      <c r="F660" s="16"/>
      <c r="M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I660" s="16"/>
      <c r="CK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</row>
    <row r="661" spans="3:123" ht="15.75" customHeight="1" x14ac:dyDescent="0.35">
      <c r="C661" s="4"/>
      <c r="D661" s="16"/>
      <c r="E661" s="16"/>
      <c r="F661" s="16"/>
      <c r="M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I661" s="16"/>
      <c r="CK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</row>
    <row r="662" spans="3:123" ht="15.75" customHeight="1" x14ac:dyDescent="0.35">
      <c r="C662" s="4"/>
      <c r="D662" s="16"/>
      <c r="E662" s="16"/>
      <c r="F662" s="16"/>
      <c r="M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I662" s="16"/>
      <c r="CK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</row>
    <row r="663" spans="3:123" ht="15.75" customHeight="1" x14ac:dyDescent="0.35">
      <c r="C663" s="4"/>
      <c r="D663" s="16"/>
      <c r="E663" s="16"/>
      <c r="F663" s="16"/>
      <c r="M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I663" s="16"/>
      <c r="CK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</row>
    <row r="664" spans="3:123" ht="15.75" customHeight="1" x14ac:dyDescent="0.35">
      <c r="C664" s="4"/>
      <c r="D664" s="16"/>
      <c r="E664" s="16"/>
      <c r="F664" s="16"/>
      <c r="M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I664" s="16"/>
      <c r="CK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</row>
    <row r="665" spans="3:123" ht="15.75" customHeight="1" x14ac:dyDescent="0.35">
      <c r="C665" s="4"/>
      <c r="D665" s="16"/>
      <c r="E665" s="16"/>
      <c r="F665" s="16"/>
      <c r="M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I665" s="16"/>
      <c r="CK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</row>
    <row r="666" spans="3:123" ht="15.75" customHeight="1" x14ac:dyDescent="0.35">
      <c r="C666" s="4"/>
      <c r="D666" s="16"/>
      <c r="E666" s="16"/>
      <c r="F666" s="16"/>
      <c r="M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I666" s="16"/>
      <c r="CK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</row>
    <row r="667" spans="3:123" ht="15.75" customHeight="1" x14ac:dyDescent="0.35">
      <c r="C667" s="4"/>
      <c r="D667" s="16"/>
      <c r="E667" s="16"/>
      <c r="F667" s="16"/>
      <c r="M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I667" s="16"/>
      <c r="CK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</row>
    <row r="668" spans="3:123" ht="15.75" customHeight="1" x14ac:dyDescent="0.35">
      <c r="C668" s="4"/>
      <c r="D668" s="16"/>
      <c r="E668" s="16"/>
      <c r="F668" s="16"/>
      <c r="M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I668" s="16"/>
      <c r="CK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</row>
    <row r="669" spans="3:123" ht="15.75" customHeight="1" x14ac:dyDescent="0.35">
      <c r="C669" s="4"/>
      <c r="D669" s="16"/>
      <c r="E669" s="16"/>
      <c r="F669" s="16"/>
      <c r="M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I669" s="16"/>
      <c r="CK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</row>
    <row r="670" spans="3:123" ht="15.75" customHeight="1" x14ac:dyDescent="0.35">
      <c r="C670" s="4"/>
      <c r="D670" s="16"/>
      <c r="E670" s="16"/>
      <c r="F670" s="16"/>
      <c r="M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I670" s="16"/>
      <c r="CK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</row>
    <row r="671" spans="3:123" ht="15.75" customHeight="1" x14ac:dyDescent="0.35">
      <c r="C671" s="4"/>
      <c r="D671" s="16"/>
      <c r="E671" s="16"/>
      <c r="F671" s="16"/>
      <c r="M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I671" s="16"/>
      <c r="CK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</row>
    <row r="672" spans="3:123" ht="15.75" customHeight="1" x14ac:dyDescent="0.35">
      <c r="C672" s="4"/>
      <c r="D672" s="16"/>
      <c r="E672" s="16"/>
      <c r="F672" s="16"/>
      <c r="M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I672" s="16"/>
      <c r="CK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</row>
    <row r="673" spans="3:123" ht="15.75" customHeight="1" x14ac:dyDescent="0.35">
      <c r="C673" s="4"/>
      <c r="D673" s="16"/>
      <c r="E673" s="16"/>
      <c r="F673" s="16"/>
      <c r="M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I673" s="16"/>
      <c r="CK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</row>
    <row r="674" spans="3:123" ht="15.75" customHeight="1" x14ac:dyDescent="0.35">
      <c r="C674" s="4"/>
      <c r="D674" s="16"/>
      <c r="E674" s="16"/>
      <c r="F674" s="16"/>
      <c r="M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I674" s="16"/>
      <c r="CK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</row>
    <row r="675" spans="3:123" ht="15.75" customHeight="1" x14ac:dyDescent="0.35">
      <c r="C675" s="4"/>
      <c r="D675" s="16"/>
      <c r="E675" s="16"/>
      <c r="F675" s="16"/>
      <c r="M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I675" s="16"/>
      <c r="CK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</row>
    <row r="676" spans="3:123" ht="15.75" customHeight="1" x14ac:dyDescent="0.35">
      <c r="C676" s="4"/>
      <c r="D676" s="16"/>
      <c r="E676" s="16"/>
      <c r="F676" s="16"/>
      <c r="M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I676" s="16"/>
      <c r="CK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</row>
    <row r="677" spans="3:123" ht="15.75" customHeight="1" x14ac:dyDescent="0.35">
      <c r="C677" s="4"/>
      <c r="D677" s="16"/>
      <c r="E677" s="16"/>
      <c r="F677" s="16"/>
      <c r="M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I677" s="16"/>
      <c r="CK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</row>
    <row r="678" spans="3:123" ht="15.75" customHeight="1" x14ac:dyDescent="0.35">
      <c r="C678" s="4"/>
      <c r="D678" s="16"/>
      <c r="E678" s="16"/>
      <c r="F678" s="16"/>
      <c r="M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I678" s="16"/>
      <c r="CK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</row>
    <row r="679" spans="3:123" ht="15.75" customHeight="1" x14ac:dyDescent="0.35">
      <c r="C679" s="4"/>
      <c r="D679" s="16"/>
      <c r="E679" s="16"/>
      <c r="F679" s="16"/>
      <c r="M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I679" s="16"/>
      <c r="CK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</row>
    <row r="680" spans="3:123" ht="15.75" customHeight="1" x14ac:dyDescent="0.35">
      <c r="C680" s="4"/>
      <c r="D680" s="16"/>
      <c r="E680" s="16"/>
      <c r="F680" s="16"/>
      <c r="M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I680" s="16"/>
      <c r="CK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</row>
    <row r="681" spans="3:123" ht="15.75" customHeight="1" x14ac:dyDescent="0.35">
      <c r="C681" s="4"/>
      <c r="D681" s="16"/>
      <c r="E681" s="16"/>
      <c r="F681" s="16"/>
      <c r="M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I681" s="16"/>
      <c r="CK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</row>
    <row r="682" spans="3:123" ht="15.75" customHeight="1" x14ac:dyDescent="0.35">
      <c r="C682" s="4"/>
      <c r="D682" s="16"/>
      <c r="E682" s="16"/>
      <c r="F682" s="16"/>
      <c r="M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I682" s="16"/>
      <c r="CK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</row>
    <row r="683" spans="3:123" ht="15.75" customHeight="1" x14ac:dyDescent="0.35">
      <c r="C683" s="4"/>
      <c r="D683" s="16"/>
      <c r="E683" s="16"/>
      <c r="F683" s="16"/>
      <c r="M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I683" s="16"/>
      <c r="CK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</row>
    <row r="684" spans="3:123" ht="15.75" customHeight="1" x14ac:dyDescent="0.35">
      <c r="C684" s="4"/>
      <c r="D684" s="16"/>
      <c r="E684" s="16"/>
      <c r="F684" s="16"/>
      <c r="M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I684" s="16"/>
      <c r="CK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</row>
    <row r="685" spans="3:123" ht="15.75" customHeight="1" x14ac:dyDescent="0.35">
      <c r="C685" s="4"/>
      <c r="D685" s="16"/>
      <c r="E685" s="16"/>
      <c r="F685" s="16"/>
      <c r="M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I685" s="16"/>
      <c r="CK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</row>
    <row r="686" spans="3:123" ht="15.75" customHeight="1" x14ac:dyDescent="0.35">
      <c r="C686" s="4"/>
      <c r="D686" s="16"/>
      <c r="E686" s="16"/>
      <c r="F686" s="16"/>
      <c r="M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I686" s="16"/>
      <c r="CK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</row>
    <row r="687" spans="3:123" ht="15.75" customHeight="1" x14ac:dyDescent="0.35">
      <c r="C687" s="4"/>
      <c r="D687" s="16"/>
      <c r="E687" s="16"/>
      <c r="F687" s="16"/>
      <c r="M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I687" s="16"/>
      <c r="CK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</row>
    <row r="688" spans="3:123" ht="15.75" customHeight="1" x14ac:dyDescent="0.35">
      <c r="C688" s="4"/>
      <c r="D688" s="16"/>
      <c r="E688" s="16"/>
      <c r="F688" s="16"/>
      <c r="M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I688" s="16"/>
      <c r="CK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</row>
    <row r="689" spans="3:123" ht="15.75" customHeight="1" x14ac:dyDescent="0.35">
      <c r="C689" s="4"/>
      <c r="D689" s="16"/>
      <c r="E689" s="16"/>
      <c r="F689" s="16"/>
      <c r="M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I689" s="16"/>
      <c r="CK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</row>
    <row r="690" spans="3:123" ht="15.75" customHeight="1" x14ac:dyDescent="0.35">
      <c r="C690" s="4"/>
      <c r="D690" s="16"/>
      <c r="E690" s="16"/>
      <c r="F690" s="16"/>
      <c r="M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I690" s="16"/>
      <c r="CK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</row>
    <row r="691" spans="3:123" ht="15.75" customHeight="1" x14ac:dyDescent="0.35">
      <c r="C691" s="4"/>
      <c r="D691" s="16"/>
      <c r="E691" s="16"/>
      <c r="F691" s="16"/>
      <c r="M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I691" s="16"/>
      <c r="CK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</row>
    <row r="692" spans="3:123" ht="15.75" customHeight="1" x14ac:dyDescent="0.35">
      <c r="C692" s="4"/>
      <c r="D692" s="16"/>
      <c r="E692" s="16"/>
      <c r="F692" s="16"/>
      <c r="M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I692" s="16"/>
      <c r="CK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</row>
    <row r="693" spans="3:123" ht="15.75" customHeight="1" x14ac:dyDescent="0.35">
      <c r="C693" s="4"/>
      <c r="D693" s="16"/>
      <c r="E693" s="16"/>
      <c r="F693" s="16"/>
      <c r="M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I693" s="16"/>
      <c r="CK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</row>
    <row r="694" spans="3:123" ht="15.75" customHeight="1" x14ac:dyDescent="0.35">
      <c r="C694" s="4"/>
      <c r="D694" s="16"/>
      <c r="E694" s="16"/>
      <c r="F694" s="16"/>
      <c r="M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I694" s="16"/>
      <c r="CK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</row>
    <row r="695" spans="3:123" ht="15.75" customHeight="1" x14ac:dyDescent="0.35">
      <c r="C695" s="4"/>
      <c r="D695" s="16"/>
      <c r="E695" s="16"/>
      <c r="F695" s="16"/>
      <c r="M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I695" s="16"/>
      <c r="CK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</row>
    <row r="696" spans="3:123" ht="15.75" customHeight="1" x14ac:dyDescent="0.35">
      <c r="C696" s="4"/>
      <c r="D696" s="16"/>
      <c r="E696" s="16"/>
      <c r="F696" s="16"/>
      <c r="M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I696" s="16"/>
      <c r="CK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</row>
    <row r="697" spans="3:123" ht="15.75" customHeight="1" x14ac:dyDescent="0.35">
      <c r="C697" s="4"/>
      <c r="D697" s="16"/>
      <c r="E697" s="16"/>
      <c r="F697" s="16"/>
      <c r="M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I697" s="16"/>
      <c r="CK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</row>
    <row r="698" spans="3:123" ht="15.75" customHeight="1" x14ac:dyDescent="0.35">
      <c r="C698" s="4"/>
      <c r="D698" s="16"/>
      <c r="E698" s="16"/>
      <c r="F698" s="16"/>
      <c r="M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I698" s="16"/>
      <c r="CK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</row>
    <row r="699" spans="3:123" ht="15.75" customHeight="1" x14ac:dyDescent="0.35">
      <c r="C699" s="4"/>
      <c r="D699" s="16"/>
      <c r="E699" s="16"/>
      <c r="F699" s="16"/>
      <c r="M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I699" s="16"/>
      <c r="CK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</row>
    <row r="700" spans="3:123" ht="15.75" customHeight="1" x14ac:dyDescent="0.35">
      <c r="C700" s="4"/>
      <c r="D700" s="16"/>
      <c r="E700" s="16"/>
      <c r="F700" s="16"/>
      <c r="M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I700" s="16"/>
      <c r="CK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</row>
    <row r="701" spans="3:123" ht="15.75" customHeight="1" x14ac:dyDescent="0.35">
      <c r="C701" s="4"/>
      <c r="D701" s="16"/>
      <c r="E701" s="16"/>
      <c r="F701" s="16"/>
      <c r="M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I701" s="16"/>
      <c r="CK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</row>
    <row r="702" spans="3:123" ht="15.75" customHeight="1" x14ac:dyDescent="0.35">
      <c r="C702" s="4"/>
      <c r="D702" s="16"/>
      <c r="E702" s="16"/>
      <c r="F702" s="16"/>
      <c r="M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I702" s="16"/>
      <c r="CK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</row>
    <row r="703" spans="3:123" ht="15.75" customHeight="1" x14ac:dyDescent="0.35">
      <c r="C703" s="4"/>
      <c r="D703" s="16"/>
      <c r="E703" s="16"/>
      <c r="F703" s="16"/>
      <c r="M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I703" s="16"/>
      <c r="CK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</row>
    <row r="704" spans="3:123" ht="15.75" customHeight="1" x14ac:dyDescent="0.35">
      <c r="C704" s="4"/>
      <c r="D704" s="16"/>
      <c r="E704" s="16"/>
      <c r="F704" s="16"/>
      <c r="M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I704" s="16"/>
      <c r="CK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</row>
    <row r="705" spans="3:123" ht="15.75" customHeight="1" x14ac:dyDescent="0.35">
      <c r="C705" s="4"/>
      <c r="D705" s="16"/>
      <c r="E705" s="16"/>
      <c r="F705" s="16"/>
      <c r="M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I705" s="16"/>
      <c r="CK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</row>
    <row r="706" spans="3:123" ht="15.75" customHeight="1" x14ac:dyDescent="0.35">
      <c r="C706" s="4"/>
      <c r="D706" s="16"/>
      <c r="E706" s="16"/>
      <c r="F706" s="16"/>
      <c r="M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I706" s="16"/>
      <c r="CK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</row>
    <row r="707" spans="3:123" ht="15.75" customHeight="1" x14ac:dyDescent="0.35">
      <c r="C707" s="4"/>
      <c r="D707" s="16"/>
      <c r="E707" s="16"/>
      <c r="F707" s="16"/>
      <c r="M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I707" s="16"/>
      <c r="CK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</row>
    <row r="708" spans="3:123" ht="15.75" customHeight="1" x14ac:dyDescent="0.35">
      <c r="C708" s="4"/>
      <c r="D708" s="16"/>
      <c r="E708" s="16"/>
      <c r="F708" s="16"/>
      <c r="M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I708" s="16"/>
      <c r="CK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</row>
    <row r="709" spans="3:123" ht="15.75" customHeight="1" x14ac:dyDescent="0.35">
      <c r="C709" s="4"/>
      <c r="D709" s="16"/>
      <c r="E709" s="16"/>
      <c r="F709" s="16"/>
      <c r="M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I709" s="16"/>
      <c r="CK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</row>
    <row r="710" spans="3:123" ht="15.75" customHeight="1" x14ac:dyDescent="0.35">
      <c r="C710" s="4"/>
      <c r="D710" s="16"/>
      <c r="E710" s="16"/>
      <c r="F710" s="16"/>
      <c r="M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I710" s="16"/>
      <c r="CK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</row>
    <row r="711" spans="3:123" ht="15.75" customHeight="1" x14ac:dyDescent="0.35">
      <c r="C711" s="4"/>
      <c r="D711" s="16"/>
      <c r="E711" s="16"/>
      <c r="F711" s="16"/>
      <c r="M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I711" s="16"/>
      <c r="CK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</row>
    <row r="712" spans="3:123" ht="15.75" customHeight="1" x14ac:dyDescent="0.35">
      <c r="C712" s="4"/>
      <c r="D712" s="16"/>
      <c r="E712" s="16"/>
      <c r="F712" s="16"/>
      <c r="M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I712" s="16"/>
      <c r="CK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</row>
    <row r="713" spans="3:123" ht="15.75" customHeight="1" x14ac:dyDescent="0.35">
      <c r="C713" s="4"/>
      <c r="D713" s="16"/>
      <c r="E713" s="16"/>
      <c r="F713" s="16"/>
      <c r="M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I713" s="16"/>
      <c r="CK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</row>
    <row r="714" spans="3:123" ht="15.75" customHeight="1" x14ac:dyDescent="0.35">
      <c r="C714" s="4"/>
      <c r="D714" s="16"/>
      <c r="E714" s="16"/>
      <c r="F714" s="16"/>
      <c r="M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I714" s="16"/>
      <c r="CK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</row>
    <row r="715" spans="3:123" ht="15.75" customHeight="1" x14ac:dyDescent="0.35">
      <c r="C715" s="4"/>
      <c r="D715" s="16"/>
      <c r="E715" s="16"/>
      <c r="F715" s="16"/>
      <c r="M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I715" s="16"/>
      <c r="CK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</row>
    <row r="716" spans="3:123" ht="15.75" customHeight="1" x14ac:dyDescent="0.35">
      <c r="C716" s="4"/>
      <c r="D716" s="16"/>
      <c r="E716" s="16"/>
      <c r="F716" s="16"/>
      <c r="M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I716" s="16"/>
      <c r="CK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</row>
    <row r="717" spans="3:123" ht="15.75" customHeight="1" x14ac:dyDescent="0.35">
      <c r="C717" s="4"/>
      <c r="D717" s="16"/>
      <c r="E717" s="16"/>
      <c r="F717" s="16"/>
      <c r="M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I717" s="16"/>
      <c r="CK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</row>
    <row r="718" spans="3:123" ht="15.75" customHeight="1" x14ac:dyDescent="0.35">
      <c r="C718" s="4"/>
      <c r="D718" s="16"/>
      <c r="E718" s="16"/>
      <c r="F718" s="16"/>
      <c r="M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I718" s="16"/>
      <c r="CK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</row>
    <row r="719" spans="3:123" ht="15.75" customHeight="1" x14ac:dyDescent="0.35">
      <c r="C719" s="4"/>
      <c r="D719" s="16"/>
      <c r="E719" s="16"/>
      <c r="F719" s="16"/>
      <c r="M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I719" s="16"/>
      <c r="CK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</row>
    <row r="720" spans="3:123" ht="15.75" customHeight="1" x14ac:dyDescent="0.35">
      <c r="C720" s="4"/>
      <c r="D720" s="16"/>
      <c r="E720" s="16"/>
      <c r="F720" s="16"/>
      <c r="M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I720" s="16"/>
      <c r="CK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</row>
    <row r="721" spans="3:123" ht="15.75" customHeight="1" x14ac:dyDescent="0.35">
      <c r="C721" s="4"/>
      <c r="D721" s="16"/>
      <c r="E721" s="16"/>
      <c r="F721" s="16"/>
      <c r="M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I721" s="16"/>
      <c r="CK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</row>
    <row r="722" spans="3:123" ht="15.75" customHeight="1" x14ac:dyDescent="0.35">
      <c r="C722" s="4"/>
      <c r="D722" s="16"/>
      <c r="E722" s="16"/>
      <c r="F722" s="16"/>
      <c r="M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I722" s="16"/>
      <c r="CK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</row>
    <row r="723" spans="3:123" ht="15.75" customHeight="1" x14ac:dyDescent="0.35">
      <c r="C723" s="4"/>
      <c r="D723" s="16"/>
      <c r="E723" s="16"/>
      <c r="F723" s="16"/>
      <c r="M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I723" s="16"/>
      <c r="CK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</row>
    <row r="724" spans="3:123" ht="15.75" customHeight="1" x14ac:dyDescent="0.35">
      <c r="C724" s="4"/>
      <c r="D724" s="16"/>
      <c r="E724" s="16"/>
      <c r="F724" s="16"/>
      <c r="M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I724" s="16"/>
      <c r="CK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</row>
    <row r="725" spans="3:123" ht="15.75" customHeight="1" x14ac:dyDescent="0.35">
      <c r="C725" s="4"/>
      <c r="D725" s="16"/>
      <c r="E725" s="16"/>
      <c r="F725" s="16"/>
      <c r="M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I725" s="16"/>
      <c r="CK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</row>
    <row r="726" spans="3:123" ht="15.75" customHeight="1" x14ac:dyDescent="0.35">
      <c r="C726" s="4"/>
      <c r="D726" s="16"/>
      <c r="E726" s="16"/>
      <c r="F726" s="16"/>
      <c r="M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I726" s="16"/>
      <c r="CK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</row>
    <row r="727" spans="3:123" ht="15.75" customHeight="1" x14ac:dyDescent="0.35">
      <c r="C727" s="4"/>
      <c r="D727" s="16"/>
      <c r="E727" s="16"/>
      <c r="F727" s="16"/>
      <c r="M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I727" s="16"/>
      <c r="CK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</row>
    <row r="728" spans="3:123" ht="15.75" customHeight="1" x14ac:dyDescent="0.35">
      <c r="C728" s="4"/>
      <c r="D728" s="16"/>
      <c r="E728" s="16"/>
      <c r="F728" s="16"/>
      <c r="M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I728" s="16"/>
      <c r="CK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</row>
    <row r="729" spans="3:123" ht="15.75" customHeight="1" x14ac:dyDescent="0.35">
      <c r="C729" s="4"/>
      <c r="D729" s="16"/>
      <c r="E729" s="16"/>
      <c r="F729" s="16"/>
      <c r="M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I729" s="16"/>
      <c r="CK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</row>
    <row r="730" spans="3:123" ht="15.75" customHeight="1" x14ac:dyDescent="0.35">
      <c r="C730" s="4"/>
      <c r="D730" s="16"/>
      <c r="E730" s="16"/>
      <c r="F730" s="16"/>
      <c r="M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I730" s="16"/>
      <c r="CK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</row>
    <row r="731" spans="3:123" ht="15.75" customHeight="1" x14ac:dyDescent="0.35">
      <c r="C731" s="4"/>
      <c r="D731" s="16"/>
      <c r="E731" s="16"/>
      <c r="F731" s="16"/>
      <c r="M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I731" s="16"/>
      <c r="CK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</row>
    <row r="732" spans="3:123" ht="15.75" customHeight="1" x14ac:dyDescent="0.35">
      <c r="C732" s="4"/>
      <c r="D732" s="16"/>
      <c r="E732" s="16"/>
      <c r="F732" s="16"/>
      <c r="M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I732" s="16"/>
      <c r="CK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</row>
    <row r="733" spans="3:123" ht="15.75" customHeight="1" x14ac:dyDescent="0.35">
      <c r="C733" s="4"/>
      <c r="D733" s="16"/>
      <c r="E733" s="16"/>
      <c r="F733" s="16"/>
      <c r="M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I733" s="16"/>
      <c r="CK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</row>
    <row r="734" spans="3:123" ht="15.75" customHeight="1" x14ac:dyDescent="0.35">
      <c r="C734" s="4"/>
      <c r="D734" s="16"/>
      <c r="E734" s="16"/>
      <c r="F734" s="16"/>
      <c r="M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I734" s="16"/>
      <c r="CK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</row>
    <row r="735" spans="3:123" ht="15.75" customHeight="1" x14ac:dyDescent="0.35">
      <c r="C735" s="4"/>
      <c r="D735" s="16"/>
      <c r="E735" s="16"/>
      <c r="F735" s="16"/>
      <c r="M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I735" s="16"/>
      <c r="CK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</row>
    <row r="736" spans="3:123" ht="15.75" customHeight="1" x14ac:dyDescent="0.35">
      <c r="C736" s="4"/>
      <c r="D736" s="16"/>
      <c r="E736" s="16"/>
      <c r="F736" s="16"/>
      <c r="M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I736" s="16"/>
      <c r="CK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</row>
    <row r="737" spans="3:123" ht="15.75" customHeight="1" x14ac:dyDescent="0.35">
      <c r="C737" s="4"/>
      <c r="D737" s="16"/>
      <c r="E737" s="16"/>
      <c r="F737" s="16"/>
      <c r="M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I737" s="16"/>
      <c r="CK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</row>
    <row r="738" spans="3:123" ht="15.75" customHeight="1" x14ac:dyDescent="0.35">
      <c r="C738" s="4"/>
      <c r="D738" s="16"/>
      <c r="E738" s="16"/>
      <c r="F738" s="16"/>
      <c r="M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I738" s="16"/>
      <c r="CK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</row>
    <row r="739" spans="3:123" ht="15.75" customHeight="1" x14ac:dyDescent="0.35">
      <c r="C739" s="4"/>
      <c r="D739" s="16"/>
      <c r="E739" s="16"/>
      <c r="F739" s="16"/>
      <c r="M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I739" s="16"/>
      <c r="CK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</row>
    <row r="740" spans="3:123" ht="15.75" customHeight="1" x14ac:dyDescent="0.35">
      <c r="C740" s="4"/>
      <c r="D740" s="16"/>
      <c r="E740" s="16"/>
      <c r="F740" s="16"/>
      <c r="M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I740" s="16"/>
      <c r="CK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</row>
    <row r="741" spans="3:123" ht="15.75" customHeight="1" x14ac:dyDescent="0.35">
      <c r="C741" s="4"/>
      <c r="D741" s="16"/>
      <c r="E741" s="16"/>
      <c r="F741" s="16"/>
      <c r="M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I741" s="16"/>
      <c r="CK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</row>
    <row r="742" spans="3:123" ht="15.75" customHeight="1" x14ac:dyDescent="0.35">
      <c r="C742" s="4"/>
      <c r="D742" s="16"/>
      <c r="E742" s="16"/>
      <c r="F742" s="16"/>
      <c r="M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I742" s="16"/>
      <c r="CK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</row>
    <row r="743" spans="3:123" ht="15.75" customHeight="1" x14ac:dyDescent="0.35">
      <c r="C743" s="4"/>
      <c r="D743" s="16"/>
      <c r="E743" s="16"/>
      <c r="F743" s="16"/>
      <c r="M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I743" s="16"/>
      <c r="CK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</row>
    <row r="744" spans="3:123" ht="15.75" customHeight="1" x14ac:dyDescent="0.35">
      <c r="C744" s="4"/>
      <c r="D744" s="16"/>
      <c r="E744" s="16"/>
      <c r="F744" s="16"/>
      <c r="M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I744" s="16"/>
      <c r="CK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</row>
    <row r="745" spans="3:123" ht="15.75" customHeight="1" x14ac:dyDescent="0.35">
      <c r="C745" s="4"/>
      <c r="D745" s="16"/>
      <c r="E745" s="16"/>
      <c r="F745" s="16"/>
      <c r="M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I745" s="16"/>
      <c r="CK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</row>
    <row r="746" spans="3:123" ht="15.75" customHeight="1" x14ac:dyDescent="0.35">
      <c r="C746" s="4"/>
      <c r="D746" s="16"/>
      <c r="E746" s="16"/>
      <c r="F746" s="16"/>
      <c r="M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I746" s="16"/>
      <c r="CK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</row>
    <row r="747" spans="3:123" ht="15.75" customHeight="1" x14ac:dyDescent="0.35">
      <c r="C747" s="4"/>
      <c r="D747" s="16"/>
      <c r="E747" s="16"/>
      <c r="F747" s="16"/>
      <c r="M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I747" s="16"/>
      <c r="CK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</row>
    <row r="748" spans="3:123" ht="15.75" customHeight="1" x14ac:dyDescent="0.35">
      <c r="C748" s="4"/>
      <c r="D748" s="16"/>
      <c r="E748" s="16"/>
      <c r="F748" s="16"/>
      <c r="M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I748" s="16"/>
      <c r="CK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</row>
    <row r="749" spans="3:123" ht="15.75" customHeight="1" x14ac:dyDescent="0.35">
      <c r="C749" s="4"/>
      <c r="D749" s="16"/>
      <c r="E749" s="16"/>
      <c r="F749" s="16"/>
      <c r="M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I749" s="16"/>
      <c r="CK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</row>
    <row r="750" spans="3:123" ht="15.75" customHeight="1" x14ac:dyDescent="0.35">
      <c r="C750" s="4"/>
      <c r="D750" s="16"/>
      <c r="E750" s="16"/>
      <c r="F750" s="16"/>
      <c r="M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I750" s="16"/>
      <c r="CK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</row>
    <row r="751" spans="3:123" ht="15.75" customHeight="1" x14ac:dyDescent="0.35">
      <c r="C751" s="4"/>
      <c r="D751" s="16"/>
      <c r="E751" s="16"/>
      <c r="F751" s="16"/>
      <c r="M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I751" s="16"/>
      <c r="CK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</row>
    <row r="752" spans="3:123" ht="15.75" customHeight="1" x14ac:dyDescent="0.35">
      <c r="C752" s="4"/>
      <c r="D752" s="16"/>
      <c r="E752" s="16"/>
      <c r="F752" s="16"/>
      <c r="M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I752" s="16"/>
      <c r="CK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</row>
    <row r="753" spans="3:123" ht="15.75" customHeight="1" x14ac:dyDescent="0.35">
      <c r="C753" s="4"/>
      <c r="D753" s="16"/>
      <c r="E753" s="16"/>
      <c r="F753" s="16"/>
      <c r="M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I753" s="16"/>
      <c r="CK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</row>
    <row r="754" spans="3:123" ht="15.75" customHeight="1" x14ac:dyDescent="0.35">
      <c r="C754" s="4"/>
      <c r="D754" s="16"/>
      <c r="E754" s="16"/>
      <c r="F754" s="16"/>
      <c r="M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I754" s="16"/>
      <c r="CK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</row>
    <row r="755" spans="3:123" ht="15.75" customHeight="1" x14ac:dyDescent="0.35">
      <c r="C755" s="4"/>
      <c r="D755" s="16"/>
      <c r="E755" s="16"/>
      <c r="F755" s="16"/>
      <c r="M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I755" s="16"/>
      <c r="CK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</row>
    <row r="756" spans="3:123" ht="15.75" customHeight="1" x14ac:dyDescent="0.35">
      <c r="C756" s="4"/>
      <c r="D756" s="16"/>
      <c r="E756" s="16"/>
      <c r="F756" s="16"/>
      <c r="M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I756" s="16"/>
      <c r="CK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</row>
    <row r="757" spans="3:123" ht="15.75" customHeight="1" x14ac:dyDescent="0.35">
      <c r="C757" s="4"/>
      <c r="D757" s="16"/>
      <c r="E757" s="16"/>
      <c r="F757" s="16"/>
      <c r="M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I757" s="16"/>
      <c r="CK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</row>
    <row r="758" spans="3:123" ht="15.75" customHeight="1" x14ac:dyDescent="0.35">
      <c r="C758" s="4"/>
      <c r="D758" s="16"/>
      <c r="E758" s="16"/>
      <c r="F758" s="16"/>
      <c r="M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I758" s="16"/>
      <c r="CK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</row>
    <row r="759" spans="3:123" ht="15.75" customHeight="1" x14ac:dyDescent="0.35">
      <c r="C759" s="4"/>
      <c r="D759" s="16"/>
      <c r="E759" s="16"/>
      <c r="F759" s="16"/>
      <c r="M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I759" s="16"/>
      <c r="CK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</row>
    <row r="760" spans="3:123" ht="15.75" customHeight="1" x14ac:dyDescent="0.35">
      <c r="C760" s="4"/>
      <c r="D760" s="16"/>
      <c r="E760" s="16"/>
      <c r="F760" s="16"/>
      <c r="M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I760" s="16"/>
      <c r="CK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</row>
    <row r="761" spans="3:123" ht="15.75" customHeight="1" x14ac:dyDescent="0.35">
      <c r="C761" s="4"/>
      <c r="D761" s="16"/>
      <c r="E761" s="16"/>
      <c r="F761" s="16"/>
      <c r="M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I761" s="16"/>
      <c r="CK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</row>
    <row r="762" spans="3:123" ht="15.75" customHeight="1" x14ac:dyDescent="0.35">
      <c r="C762" s="4"/>
      <c r="D762" s="16"/>
      <c r="E762" s="16"/>
      <c r="F762" s="16"/>
      <c r="M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I762" s="16"/>
      <c r="CK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</row>
    <row r="763" spans="3:123" ht="15.75" customHeight="1" x14ac:dyDescent="0.35">
      <c r="C763" s="4"/>
      <c r="D763" s="16"/>
      <c r="E763" s="16"/>
      <c r="F763" s="16"/>
      <c r="M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I763" s="16"/>
      <c r="CK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</row>
    <row r="764" spans="3:123" ht="15.75" customHeight="1" x14ac:dyDescent="0.35">
      <c r="C764" s="4"/>
      <c r="D764" s="16"/>
      <c r="E764" s="16"/>
      <c r="F764" s="16"/>
      <c r="M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I764" s="16"/>
      <c r="CK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</row>
    <row r="765" spans="3:123" ht="15.75" customHeight="1" x14ac:dyDescent="0.35">
      <c r="C765" s="4"/>
      <c r="D765" s="16"/>
      <c r="E765" s="16"/>
      <c r="F765" s="16"/>
      <c r="M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I765" s="16"/>
      <c r="CK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</row>
    <row r="766" spans="3:123" ht="15.75" customHeight="1" x14ac:dyDescent="0.35">
      <c r="C766" s="4"/>
      <c r="D766" s="16"/>
      <c r="E766" s="16"/>
      <c r="F766" s="16"/>
      <c r="M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I766" s="16"/>
      <c r="CK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</row>
    <row r="767" spans="3:123" ht="15.75" customHeight="1" x14ac:dyDescent="0.35">
      <c r="C767" s="4"/>
      <c r="D767" s="16"/>
      <c r="E767" s="16"/>
      <c r="F767" s="16"/>
      <c r="M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I767" s="16"/>
      <c r="CK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</row>
    <row r="768" spans="3:123" ht="15.75" customHeight="1" x14ac:dyDescent="0.35">
      <c r="C768" s="4"/>
      <c r="D768" s="16"/>
      <c r="E768" s="16"/>
      <c r="F768" s="16"/>
      <c r="M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I768" s="16"/>
      <c r="CK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</row>
    <row r="769" spans="3:123" ht="15.75" customHeight="1" x14ac:dyDescent="0.35">
      <c r="C769" s="4"/>
      <c r="D769" s="16"/>
      <c r="E769" s="16"/>
      <c r="F769" s="16"/>
      <c r="M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I769" s="16"/>
      <c r="CK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</row>
    <row r="770" spans="3:123" ht="15.75" customHeight="1" x14ac:dyDescent="0.35">
      <c r="C770" s="4"/>
      <c r="D770" s="16"/>
      <c r="E770" s="16"/>
      <c r="F770" s="16"/>
      <c r="M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I770" s="16"/>
      <c r="CK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</row>
    <row r="771" spans="3:123" ht="15.75" customHeight="1" x14ac:dyDescent="0.35">
      <c r="C771" s="4"/>
      <c r="D771" s="16"/>
      <c r="E771" s="16"/>
      <c r="F771" s="16"/>
      <c r="M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I771" s="16"/>
      <c r="CK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</row>
    <row r="772" spans="3:123" ht="15.75" customHeight="1" x14ac:dyDescent="0.35">
      <c r="C772" s="4"/>
      <c r="D772" s="16"/>
      <c r="E772" s="16"/>
      <c r="F772" s="16"/>
      <c r="M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I772" s="16"/>
      <c r="CK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</row>
    <row r="773" spans="3:123" ht="15.75" customHeight="1" x14ac:dyDescent="0.35">
      <c r="C773" s="4"/>
      <c r="D773" s="16"/>
      <c r="E773" s="16"/>
      <c r="F773" s="16"/>
      <c r="M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I773" s="16"/>
      <c r="CK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</row>
    <row r="774" spans="3:123" ht="15.75" customHeight="1" x14ac:dyDescent="0.35">
      <c r="C774" s="4"/>
      <c r="D774" s="16"/>
      <c r="E774" s="16"/>
      <c r="F774" s="16"/>
      <c r="M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I774" s="16"/>
      <c r="CK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</row>
    <row r="775" spans="3:123" ht="15.75" customHeight="1" x14ac:dyDescent="0.35">
      <c r="C775" s="4"/>
      <c r="D775" s="16"/>
      <c r="E775" s="16"/>
      <c r="F775" s="16"/>
      <c r="M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I775" s="16"/>
      <c r="CK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</row>
    <row r="776" spans="3:123" ht="15.75" customHeight="1" x14ac:dyDescent="0.35">
      <c r="C776" s="4"/>
      <c r="D776" s="16"/>
      <c r="E776" s="16"/>
      <c r="F776" s="16"/>
      <c r="M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I776" s="16"/>
      <c r="CK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</row>
    <row r="777" spans="3:123" ht="15.75" customHeight="1" x14ac:dyDescent="0.35">
      <c r="C777" s="4"/>
      <c r="D777" s="16"/>
      <c r="E777" s="16"/>
      <c r="F777" s="16"/>
      <c r="M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I777" s="16"/>
      <c r="CK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</row>
    <row r="778" spans="3:123" ht="15.75" customHeight="1" x14ac:dyDescent="0.35">
      <c r="C778" s="4"/>
      <c r="D778" s="16"/>
      <c r="E778" s="16"/>
      <c r="F778" s="16"/>
      <c r="M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I778" s="16"/>
      <c r="CK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</row>
    <row r="779" spans="3:123" ht="15.75" customHeight="1" x14ac:dyDescent="0.35">
      <c r="C779" s="4"/>
      <c r="D779" s="16"/>
      <c r="E779" s="16"/>
      <c r="F779" s="16"/>
      <c r="M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I779" s="16"/>
      <c r="CK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</row>
    <row r="780" spans="3:123" ht="15.75" customHeight="1" x14ac:dyDescent="0.35">
      <c r="C780" s="4"/>
      <c r="D780" s="16"/>
      <c r="E780" s="16"/>
      <c r="F780" s="16"/>
      <c r="M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I780" s="16"/>
      <c r="CK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</row>
    <row r="781" spans="3:123" ht="15.75" customHeight="1" x14ac:dyDescent="0.35">
      <c r="C781" s="4"/>
      <c r="D781" s="16"/>
      <c r="E781" s="16"/>
      <c r="F781" s="16"/>
      <c r="M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I781" s="16"/>
      <c r="CK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</row>
    <row r="782" spans="3:123" ht="15.75" customHeight="1" x14ac:dyDescent="0.35">
      <c r="C782" s="4"/>
      <c r="D782" s="16"/>
      <c r="E782" s="16"/>
      <c r="F782" s="16"/>
      <c r="M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I782" s="16"/>
      <c r="CK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</row>
    <row r="783" spans="3:123" ht="15.75" customHeight="1" x14ac:dyDescent="0.35">
      <c r="C783" s="4"/>
      <c r="D783" s="16"/>
      <c r="E783" s="16"/>
      <c r="F783" s="16"/>
      <c r="M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I783" s="16"/>
      <c r="CK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</row>
    <row r="784" spans="3:123" ht="15.75" customHeight="1" x14ac:dyDescent="0.35">
      <c r="C784" s="4"/>
      <c r="D784" s="16"/>
      <c r="E784" s="16"/>
      <c r="F784" s="16"/>
      <c r="M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I784" s="16"/>
      <c r="CK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</row>
    <row r="785" spans="3:123" ht="15.75" customHeight="1" x14ac:dyDescent="0.35">
      <c r="C785" s="4"/>
      <c r="D785" s="16"/>
      <c r="E785" s="16"/>
      <c r="F785" s="16"/>
      <c r="M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I785" s="16"/>
      <c r="CK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</row>
    <row r="786" spans="3:123" ht="15.75" customHeight="1" x14ac:dyDescent="0.35">
      <c r="C786" s="4"/>
      <c r="D786" s="16"/>
      <c r="E786" s="16"/>
      <c r="F786" s="16"/>
      <c r="M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I786" s="16"/>
      <c r="CK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</row>
    <row r="787" spans="3:123" ht="15.75" customHeight="1" x14ac:dyDescent="0.35">
      <c r="C787" s="4"/>
      <c r="D787" s="16"/>
      <c r="E787" s="16"/>
      <c r="F787" s="16"/>
      <c r="M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I787" s="16"/>
      <c r="CK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</row>
    <row r="788" spans="3:123" ht="15.75" customHeight="1" x14ac:dyDescent="0.35">
      <c r="C788" s="4"/>
      <c r="D788" s="16"/>
      <c r="E788" s="16"/>
      <c r="F788" s="16"/>
      <c r="M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I788" s="16"/>
      <c r="CK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</row>
    <row r="789" spans="3:123" ht="15.75" customHeight="1" x14ac:dyDescent="0.35">
      <c r="C789" s="4"/>
      <c r="D789" s="16"/>
      <c r="E789" s="16"/>
      <c r="F789" s="16"/>
      <c r="M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I789" s="16"/>
      <c r="CK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</row>
    <row r="790" spans="3:123" ht="15.75" customHeight="1" x14ac:dyDescent="0.35">
      <c r="C790" s="4"/>
      <c r="D790" s="16"/>
      <c r="E790" s="16"/>
      <c r="F790" s="16"/>
      <c r="M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I790" s="16"/>
      <c r="CK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</row>
    <row r="791" spans="3:123" ht="15.75" customHeight="1" x14ac:dyDescent="0.35">
      <c r="C791" s="4"/>
      <c r="D791" s="16"/>
      <c r="E791" s="16"/>
      <c r="F791" s="16"/>
      <c r="M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I791" s="16"/>
      <c r="CK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</row>
    <row r="792" spans="3:123" ht="15.75" customHeight="1" x14ac:dyDescent="0.35">
      <c r="C792" s="4"/>
      <c r="D792" s="16"/>
      <c r="E792" s="16"/>
      <c r="F792" s="16"/>
      <c r="M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I792" s="16"/>
      <c r="CK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</row>
    <row r="793" spans="3:123" ht="15.75" customHeight="1" x14ac:dyDescent="0.35">
      <c r="C793" s="4"/>
      <c r="D793" s="16"/>
      <c r="E793" s="16"/>
      <c r="F793" s="16"/>
      <c r="M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I793" s="16"/>
      <c r="CK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</row>
    <row r="794" spans="3:123" ht="15.75" customHeight="1" x14ac:dyDescent="0.35">
      <c r="C794" s="4"/>
      <c r="D794" s="16"/>
      <c r="E794" s="16"/>
      <c r="F794" s="16"/>
      <c r="M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I794" s="16"/>
      <c r="CK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</row>
    <row r="795" spans="3:123" ht="15.75" customHeight="1" x14ac:dyDescent="0.35">
      <c r="C795" s="4"/>
      <c r="D795" s="16"/>
      <c r="E795" s="16"/>
      <c r="F795" s="16"/>
      <c r="M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I795" s="16"/>
      <c r="CK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</row>
    <row r="796" spans="3:123" ht="15.75" customHeight="1" x14ac:dyDescent="0.35">
      <c r="C796" s="4"/>
      <c r="D796" s="16"/>
      <c r="E796" s="16"/>
      <c r="F796" s="16"/>
      <c r="M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I796" s="16"/>
      <c r="CK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</row>
    <row r="797" spans="3:123" ht="15.75" customHeight="1" x14ac:dyDescent="0.35">
      <c r="C797" s="4"/>
      <c r="D797" s="16"/>
      <c r="E797" s="16"/>
      <c r="F797" s="16"/>
      <c r="M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I797" s="16"/>
      <c r="CK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</row>
    <row r="798" spans="3:123" ht="15.75" customHeight="1" x14ac:dyDescent="0.35">
      <c r="C798" s="4"/>
      <c r="D798" s="16"/>
      <c r="E798" s="16"/>
      <c r="F798" s="16"/>
      <c r="M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I798" s="16"/>
      <c r="CK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</row>
    <row r="799" spans="3:123" ht="15.75" customHeight="1" x14ac:dyDescent="0.35">
      <c r="C799" s="4"/>
      <c r="D799" s="16"/>
      <c r="E799" s="16"/>
      <c r="F799" s="16"/>
      <c r="M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I799" s="16"/>
      <c r="CK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</row>
    <row r="800" spans="3:123" ht="15.75" customHeight="1" x14ac:dyDescent="0.35">
      <c r="C800" s="4"/>
      <c r="D800" s="16"/>
      <c r="E800" s="16"/>
      <c r="F800" s="16"/>
      <c r="M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I800" s="16"/>
      <c r="CK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</row>
    <row r="801" spans="3:123" ht="15.75" customHeight="1" x14ac:dyDescent="0.35">
      <c r="C801" s="4"/>
      <c r="D801" s="16"/>
      <c r="E801" s="16"/>
      <c r="F801" s="16"/>
      <c r="M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I801" s="16"/>
      <c r="CK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</row>
    <row r="802" spans="3:123" ht="15.75" customHeight="1" x14ac:dyDescent="0.35">
      <c r="C802" s="4"/>
      <c r="D802" s="16"/>
      <c r="E802" s="16"/>
      <c r="F802" s="16"/>
      <c r="M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I802" s="16"/>
      <c r="CK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</row>
    <row r="803" spans="3:123" ht="15.75" customHeight="1" x14ac:dyDescent="0.35">
      <c r="C803" s="4"/>
      <c r="D803" s="16"/>
      <c r="E803" s="16"/>
      <c r="F803" s="16"/>
      <c r="M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I803" s="16"/>
      <c r="CK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</row>
    <row r="804" spans="3:123" ht="15.75" customHeight="1" x14ac:dyDescent="0.35">
      <c r="C804" s="4"/>
      <c r="D804" s="16"/>
      <c r="E804" s="16"/>
      <c r="F804" s="16"/>
      <c r="M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I804" s="16"/>
      <c r="CK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</row>
    <row r="805" spans="3:123" ht="15.75" customHeight="1" x14ac:dyDescent="0.35">
      <c r="C805" s="4"/>
      <c r="D805" s="16"/>
      <c r="E805" s="16"/>
      <c r="F805" s="16"/>
      <c r="M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I805" s="16"/>
      <c r="CK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</row>
    <row r="806" spans="3:123" ht="15.75" customHeight="1" x14ac:dyDescent="0.35">
      <c r="C806" s="4"/>
      <c r="D806" s="16"/>
      <c r="E806" s="16"/>
      <c r="F806" s="16"/>
      <c r="M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I806" s="16"/>
      <c r="CK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</row>
    <row r="807" spans="3:123" ht="15.75" customHeight="1" x14ac:dyDescent="0.35">
      <c r="C807" s="4"/>
      <c r="D807" s="16"/>
      <c r="E807" s="16"/>
      <c r="F807" s="16"/>
      <c r="M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I807" s="16"/>
      <c r="CK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</row>
    <row r="808" spans="3:123" ht="15.75" customHeight="1" x14ac:dyDescent="0.35">
      <c r="C808" s="4"/>
      <c r="D808" s="16"/>
      <c r="E808" s="16"/>
      <c r="F808" s="16"/>
      <c r="M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I808" s="16"/>
      <c r="CK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</row>
    <row r="809" spans="3:123" ht="15.75" customHeight="1" x14ac:dyDescent="0.35">
      <c r="C809" s="4"/>
      <c r="D809" s="16"/>
      <c r="E809" s="16"/>
      <c r="F809" s="16"/>
      <c r="M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I809" s="16"/>
      <c r="CK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</row>
    <row r="810" spans="3:123" ht="15.75" customHeight="1" x14ac:dyDescent="0.35">
      <c r="C810" s="4"/>
      <c r="D810" s="16"/>
      <c r="E810" s="16"/>
      <c r="F810" s="16"/>
      <c r="M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I810" s="16"/>
      <c r="CK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</row>
    <row r="811" spans="3:123" ht="15.75" customHeight="1" x14ac:dyDescent="0.35">
      <c r="C811" s="4"/>
      <c r="D811" s="16"/>
      <c r="E811" s="16"/>
      <c r="F811" s="16"/>
      <c r="M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I811" s="16"/>
      <c r="CK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</row>
    <row r="812" spans="3:123" ht="15.75" customHeight="1" x14ac:dyDescent="0.35">
      <c r="C812" s="4"/>
      <c r="D812" s="16"/>
      <c r="E812" s="16"/>
      <c r="F812" s="16"/>
      <c r="M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I812" s="16"/>
      <c r="CK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</row>
    <row r="813" spans="3:123" ht="15.75" customHeight="1" x14ac:dyDescent="0.35">
      <c r="C813" s="4"/>
      <c r="D813" s="16"/>
      <c r="E813" s="16"/>
      <c r="F813" s="16"/>
      <c r="M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I813" s="16"/>
      <c r="CK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</row>
    <row r="814" spans="3:123" ht="15.75" customHeight="1" x14ac:dyDescent="0.35">
      <c r="C814" s="4"/>
      <c r="D814" s="16"/>
      <c r="E814" s="16"/>
      <c r="F814" s="16"/>
      <c r="M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I814" s="16"/>
      <c r="CK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</row>
    <row r="815" spans="3:123" ht="15.75" customHeight="1" x14ac:dyDescent="0.35">
      <c r="C815" s="4"/>
      <c r="D815" s="16"/>
      <c r="E815" s="16"/>
      <c r="F815" s="16"/>
      <c r="M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I815" s="16"/>
      <c r="CK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</row>
    <row r="816" spans="3:123" ht="15.75" customHeight="1" x14ac:dyDescent="0.35">
      <c r="C816" s="4"/>
      <c r="D816" s="16"/>
      <c r="E816" s="16"/>
      <c r="F816" s="16"/>
      <c r="M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I816" s="16"/>
      <c r="CK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</row>
    <row r="817" spans="3:123" ht="15.75" customHeight="1" x14ac:dyDescent="0.35">
      <c r="C817" s="4"/>
      <c r="D817" s="16"/>
      <c r="E817" s="16"/>
      <c r="F817" s="16"/>
      <c r="M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I817" s="16"/>
      <c r="CK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</row>
    <row r="818" spans="3:123" ht="15.75" customHeight="1" x14ac:dyDescent="0.35">
      <c r="C818" s="4"/>
      <c r="D818" s="16"/>
      <c r="E818" s="16"/>
      <c r="F818" s="16"/>
      <c r="M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I818" s="16"/>
      <c r="CK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</row>
    <row r="819" spans="3:123" ht="15.75" customHeight="1" x14ac:dyDescent="0.35">
      <c r="C819" s="4"/>
      <c r="D819" s="16"/>
      <c r="E819" s="16"/>
      <c r="F819" s="16"/>
      <c r="M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I819" s="16"/>
      <c r="CK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</row>
    <row r="820" spans="3:123" ht="15.75" customHeight="1" x14ac:dyDescent="0.35">
      <c r="C820" s="4"/>
      <c r="D820" s="16"/>
      <c r="E820" s="16"/>
      <c r="F820" s="16"/>
      <c r="M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I820" s="16"/>
      <c r="CK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</row>
    <row r="821" spans="3:123" ht="15.75" customHeight="1" x14ac:dyDescent="0.35">
      <c r="C821" s="4"/>
      <c r="D821" s="16"/>
      <c r="E821" s="16"/>
      <c r="F821" s="16"/>
      <c r="M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I821" s="16"/>
      <c r="CK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</row>
    <row r="822" spans="3:123" ht="15.75" customHeight="1" x14ac:dyDescent="0.35">
      <c r="C822" s="4"/>
      <c r="D822" s="16"/>
      <c r="E822" s="16"/>
      <c r="F822" s="16"/>
      <c r="M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I822" s="16"/>
      <c r="CK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</row>
    <row r="823" spans="3:123" ht="15.75" customHeight="1" x14ac:dyDescent="0.35">
      <c r="C823" s="4"/>
      <c r="D823" s="16"/>
      <c r="E823" s="16"/>
      <c r="F823" s="16"/>
      <c r="M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I823" s="16"/>
      <c r="CK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</row>
    <row r="824" spans="3:123" ht="15.75" customHeight="1" x14ac:dyDescent="0.35">
      <c r="C824" s="4"/>
      <c r="D824" s="16"/>
      <c r="E824" s="16"/>
      <c r="F824" s="16"/>
      <c r="M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I824" s="16"/>
      <c r="CK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</row>
    <row r="825" spans="3:123" ht="15.75" customHeight="1" x14ac:dyDescent="0.35">
      <c r="C825" s="4"/>
      <c r="D825" s="16"/>
      <c r="E825" s="16"/>
      <c r="F825" s="16"/>
      <c r="M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I825" s="16"/>
      <c r="CK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</row>
    <row r="826" spans="3:123" ht="15.75" customHeight="1" x14ac:dyDescent="0.35">
      <c r="C826" s="4"/>
      <c r="D826" s="16"/>
      <c r="E826" s="16"/>
      <c r="F826" s="16"/>
      <c r="M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I826" s="16"/>
      <c r="CK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</row>
    <row r="827" spans="3:123" ht="15.75" customHeight="1" x14ac:dyDescent="0.35">
      <c r="C827" s="4"/>
      <c r="D827" s="16"/>
      <c r="E827" s="16"/>
      <c r="F827" s="16"/>
      <c r="M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I827" s="16"/>
      <c r="CK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</row>
    <row r="828" spans="3:123" ht="15.75" customHeight="1" x14ac:dyDescent="0.35">
      <c r="C828" s="4"/>
      <c r="D828" s="16"/>
      <c r="E828" s="16"/>
      <c r="F828" s="16"/>
      <c r="M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I828" s="16"/>
      <c r="CK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</row>
    <row r="829" spans="3:123" ht="15.75" customHeight="1" x14ac:dyDescent="0.35">
      <c r="C829" s="4"/>
      <c r="D829" s="16"/>
      <c r="E829" s="16"/>
      <c r="F829" s="16"/>
      <c r="M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I829" s="16"/>
      <c r="CK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</row>
    <row r="830" spans="3:123" ht="15.75" customHeight="1" x14ac:dyDescent="0.35">
      <c r="C830" s="4"/>
      <c r="D830" s="16"/>
      <c r="E830" s="16"/>
      <c r="F830" s="16"/>
      <c r="M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I830" s="16"/>
      <c r="CK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</row>
    <row r="831" spans="3:123" ht="15.75" customHeight="1" x14ac:dyDescent="0.35">
      <c r="C831" s="4"/>
      <c r="D831" s="16"/>
      <c r="E831" s="16"/>
      <c r="F831" s="16"/>
      <c r="M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I831" s="16"/>
      <c r="CK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</row>
    <row r="832" spans="3:123" ht="15.75" customHeight="1" x14ac:dyDescent="0.35">
      <c r="C832" s="4"/>
      <c r="D832" s="16"/>
      <c r="E832" s="16"/>
      <c r="F832" s="16"/>
      <c r="M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I832" s="16"/>
      <c r="CK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</row>
    <row r="833" spans="3:123" ht="15.75" customHeight="1" x14ac:dyDescent="0.35">
      <c r="C833" s="4"/>
      <c r="D833" s="16"/>
      <c r="E833" s="16"/>
      <c r="F833" s="16"/>
      <c r="M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I833" s="16"/>
      <c r="CK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</row>
    <row r="834" spans="3:123" ht="15.75" customHeight="1" x14ac:dyDescent="0.35">
      <c r="C834" s="4"/>
      <c r="D834" s="16"/>
      <c r="E834" s="16"/>
      <c r="F834" s="16"/>
      <c r="M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I834" s="16"/>
      <c r="CK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</row>
    <row r="835" spans="3:123" ht="15.75" customHeight="1" x14ac:dyDescent="0.35">
      <c r="C835" s="4"/>
      <c r="D835" s="16"/>
      <c r="E835" s="16"/>
      <c r="F835" s="16"/>
      <c r="M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I835" s="16"/>
      <c r="CK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</row>
    <row r="836" spans="3:123" ht="15.75" customHeight="1" x14ac:dyDescent="0.35">
      <c r="C836" s="4"/>
      <c r="D836" s="16"/>
      <c r="E836" s="16"/>
      <c r="F836" s="16"/>
      <c r="M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I836" s="16"/>
      <c r="CK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</row>
    <row r="837" spans="3:123" ht="15.75" customHeight="1" x14ac:dyDescent="0.35">
      <c r="C837" s="4"/>
      <c r="D837" s="16"/>
      <c r="E837" s="16"/>
      <c r="F837" s="16"/>
      <c r="M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I837" s="16"/>
      <c r="CK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</row>
    <row r="838" spans="3:123" ht="15.75" customHeight="1" x14ac:dyDescent="0.35">
      <c r="C838" s="4"/>
      <c r="D838" s="16"/>
      <c r="E838" s="16"/>
      <c r="F838" s="16"/>
      <c r="M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I838" s="16"/>
      <c r="CK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</row>
    <row r="839" spans="3:123" ht="15.75" customHeight="1" x14ac:dyDescent="0.35">
      <c r="C839" s="4"/>
      <c r="D839" s="16"/>
      <c r="E839" s="16"/>
      <c r="F839" s="16"/>
      <c r="M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I839" s="16"/>
      <c r="CK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</row>
    <row r="840" spans="3:123" ht="15.75" customHeight="1" x14ac:dyDescent="0.35">
      <c r="C840" s="4"/>
      <c r="D840" s="16"/>
      <c r="E840" s="16"/>
      <c r="F840" s="16"/>
      <c r="M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I840" s="16"/>
      <c r="CK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</row>
    <row r="841" spans="3:123" ht="15.75" customHeight="1" x14ac:dyDescent="0.35">
      <c r="C841" s="4"/>
      <c r="D841" s="16"/>
      <c r="E841" s="16"/>
      <c r="F841" s="16"/>
      <c r="M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I841" s="16"/>
      <c r="CK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</row>
    <row r="842" spans="3:123" ht="15.75" customHeight="1" x14ac:dyDescent="0.35">
      <c r="C842" s="4"/>
      <c r="D842" s="16"/>
      <c r="E842" s="16"/>
      <c r="F842" s="16"/>
      <c r="M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I842" s="16"/>
      <c r="CK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</row>
    <row r="843" spans="3:123" ht="15.75" customHeight="1" x14ac:dyDescent="0.35">
      <c r="C843" s="4"/>
      <c r="D843" s="16"/>
      <c r="E843" s="16"/>
      <c r="F843" s="16"/>
      <c r="M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I843" s="16"/>
      <c r="CK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</row>
    <row r="844" spans="3:123" ht="15.75" customHeight="1" x14ac:dyDescent="0.35">
      <c r="C844" s="4"/>
      <c r="D844" s="16"/>
      <c r="E844" s="16"/>
      <c r="F844" s="16"/>
      <c r="M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I844" s="16"/>
      <c r="CK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</row>
    <row r="845" spans="3:123" ht="15.75" customHeight="1" x14ac:dyDescent="0.35">
      <c r="C845" s="4"/>
      <c r="D845" s="16"/>
      <c r="E845" s="16"/>
      <c r="F845" s="16"/>
      <c r="M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I845" s="16"/>
      <c r="CK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</row>
    <row r="846" spans="3:123" ht="15.75" customHeight="1" x14ac:dyDescent="0.35">
      <c r="C846" s="4"/>
      <c r="D846" s="16"/>
      <c r="E846" s="16"/>
      <c r="F846" s="16"/>
      <c r="M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I846" s="16"/>
      <c r="CK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</row>
    <row r="847" spans="3:123" ht="15.75" customHeight="1" x14ac:dyDescent="0.35">
      <c r="C847" s="4"/>
      <c r="D847" s="16"/>
      <c r="E847" s="16"/>
      <c r="F847" s="16"/>
      <c r="M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I847" s="16"/>
      <c r="CK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</row>
    <row r="848" spans="3:123" ht="15.75" customHeight="1" x14ac:dyDescent="0.35">
      <c r="C848" s="4"/>
      <c r="D848" s="16"/>
      <c r="E848" s="16"/>
      <c r="F848" s="16"/>
      <c r="M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I848" s="16"/>
      <c r="CK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</row>
    <row r="849" spans="3:123" ht="15.75" customHeight="1" x14ac:dyDescent="0.35">
      <c r="C849" s="4"/>
      <c r="D849" s="16"/>
      <c r="E849" s="16"/>
      <c r="F849" s="16"/>
      <c r="M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I849" s="16"/>
      <c r="CK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</row>
    <row r="850" spans="3:123" ht="15.75" customHeight="1" x14ac:dyDescent="0.35">
      <c r="C850" s="4"/>
      <c r="D850" s="16"/>
      <c r="E850" s="16"/>
      <c r="F850" s="16"/>
      <c r="M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I850" s="16"/>
      <c r="CK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</row>
    <row r="851" spans="3:123" ht="15.75" customHeight="1" x14ac:dyDescent="0.35">
      <c r="C851" s="4"/>
      <c r="D851" s="16"/>
      <c r="E851" s="16"/>
      <c r="F851" s="16"/>
      <c r="M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I851" s="16"/>
      <c r="CK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</row>
    <row r="852" spans="3:123" ht="15.75" customHeight="1" x14ac:dyDescent="0.35">
      <c r="C852" s="4"/>
      <c r="D852" s="16"/>
      <c r="E852" s="16"/>
      <c r="F852" s="16"/>
      <c r="M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I852" s="16"/>
      <c r="CK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</row>
    <row r="853" spans="3:123" ht="15.75" customHeight="1" x14ac:dyDescent="0.35">
      <c r="C853" s="4"/>
      <c r="D853" s="16"/>
      <c r="E853" s="16"/>
      <c r="F853" s="16"/>
      <c r="M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I853" s="16"/>
      <c r="CK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</row>
    <row r="854" spans="3:123" ht="15.75" customHeight="1" x14ac:dyDescent="0.35">
      <c r="C854" s="4"/>
      <c r="D854" s="16"/>
      <c r="E854" s="16"/>
      <c r="F854" s="16"/>
      <c r="M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I854" s="16"/>
      <c r="CK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</row>
    <row r="855" spans="3:123" ht="15.75" customHeight="1" x14ac:dyDescent="0.35">
      <c r="C855" s="4"/>
      <c r="D855" s="16"/>
      <c r="E855" s="16"/>
      <c r="F855" s="16"/>
      <c r="M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I855" s="16"/>
      <c r="CK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</row>
    <row r="856" spans="3:123" ht="15.75" customHeight="1" x14ac:dyDescent="0.35">
      <c r="C856" s="4"/>
      <c r="D856" s="16"/>
      <c r="E856" s="16"/>
      <c r="F856" s="16"/>
      <c r="M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I856" s="16"/>
      <c r="CK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</row>
    <row r="857" spans="3:123" ht="15.75" customHeight="1" x14ac:dyDescent="0.35">
      <c r="C857" s="4"/>
      <c r="D857" s="16"/>
      <c r="E857" s="16"/>
      <c r="F857" s="16"/>
      <c r="M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I857" s="16"/>
      <c r="CK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</row>
    <row r="858" spans="3:123" ht="15.75" customHeight="1" x14ac:dyDescent="0.35">
      <c r="C858" s="4"/>
      <c r="D858" s="16"/>
      <c r="E858" s="16"/>
      <c r="F858" s="16"/>
      <c r="M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I858" s="16"/>
      <c r="CK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</row>
    <row r="859" spans="3:123" ht="15.75" customHeight="1" x14ac:dyDescent="0.35">
      <c r="C859" s="4"/>
      <c r="D859" s="16"/>
      <c r="E859" s="16"/>
      <c r="F859" s="16"/>
      <c r="M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I859" s="16"/>
      <c r="CK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</row>
    <row r="860" spans="3:123" ht="15.75" customHeight="1" x14ac:dyDescent="0.35">
      <c r="C860" s="4"/>
      <c r="D860" s="16"/>
      <c r="E860" s="16"/>
      <c r="F860" s="16"/>
      <c r="M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I860" s="16"/>
      <c r="CK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</row>
    <row r="861" spans="3:123" ht="15.75" customHeight="1" x14ac:dyDescent="0.35">
      <c r="C861" s="4"/>
      <c r="D861" s="16"/>
      <c r="E861" s="16"/>
      <c r="F861" s="16"/>
      <c r="M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I861" s="16"/>
      <c r="CK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</row>
    <row r="862" spans="3:123" ht="15.75" customHeight="1" x14ac:dyDescent="0.35">
      <c r="C862" s="4"/>
      <c r="D862" s="16"/>
      <c r="E862" s="16"/>
      <c r="F862" s="16"/>
      <c r="M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I862" s="16"/>
      <c r="CK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</row>
    <row r="863" spans="3:123" ht="15.75" customHeight="1" x14ac:dyDescent="0.35">
      <c r="C863" s="4"/>
      <c r="D863" s="16"/>
      <c r="E863" s="16"/>
      <c r="F863" s="16"/>
      <c r="M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I863" s="16"/>
      <c r="CK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</row>
    <row r="864" spans="3:123" ht="15.75" customHeight="1" x14ac:dyDescent="0.35">
      <c r="C864" s="4"/>
      <c r="D864" s="16"/>
      <c r="E864" s="16"/>
      <c r="F864" s="16"/>
      <c r="M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I864" s="16"/>
      <c r="CK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</row>
    <row r="865" spans="3:123" ht="15.75" customHeight="1" x14ac:dyDescent="0.35">
      <c r="C865" s="4"/>
      <c r="D865" s="16"/>
      <c r="E865" s="16"/>
      <c r="F865" s="16"/>
      <c r="M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I865" s="16"/>
      <c r="CK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</row>
    <row r="866" spans="3:123" ht="15.75" customHeight="1" x14ac:dyDescent="0.35">
      <c r="C866" s="4"/>
      <c r="D866" s="16"/>
      <c r="E866" s="16"/>
      <c r="F866" s="16"/>
      <c r="M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I866" s="16"/>
      <c r="CK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</row>
    <row r="867" spans="3:123" ht="15.75" customHeight="1" x14ac:dyDescent="0.35">
      <c r="C867" s="4"/>
      <c r="D867" s="16"/>
      <c r="E867" s="16"/>
      <c r="F867" s="16"/>
      <c r="M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I867" s="16"/>
      <c r="CK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</row>
    <row r="868" spans="3:123" ht="15.75" customHeight="1" x14ac:dyDescent="0.35">
      <c r="C868" s="4"/>
      <c r="D868" s="16"/>
      <c r="E868" s="16"/>
      <c r="F868" s="16"/>
      <c r="M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I868" s="16"/>
      <c r="CK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</row>
    <row r="869" spans="3:123" ht="15.75" customHeight="1" x14ac:dyDescent="0.35">
      <c r="C869" s="4"/>
      <c r="D869" s="16"/>
      <c r="E869" s="16"/>
      <c r="F869" s="16"/>
      <c r="M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I869" s="16"/>
      <c r="CK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</row>
    <row r="870" spans="3:123" ht="15.75" customHeight="1" x14ac:dyDescent="0.35">
      <c r="C870" s="4"/>
      <c r="D870" s="16"/>
      <c r="E870" s="16"/>
      <c r="F870" s="16"/>
      <c r="M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I870" s="16"/>
      <c r="CK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</row>
    <row r="871" spans="3:123" ht="15.75" customHeight="1" x14ac:dyDescent="0.35">
      <c r="C871" s="4"/>
      <c r="D871" s="16"/>
      <c r="E871" s="16"/>
      <c r="F871" s="16"/>
      <c r="M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I871" s="16"/>
      <c r="CK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</row>
    <row r="872" spans="3:123" ht="15.75" customHeight="1" x14ac:dyDescent="0.35">
      <c r="C872" s="4"/>
      <c r="D872" s="16"/>
      <c r="E872" s="16"/>
      <c r="F872" s="16"/>
      <c r="M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I872" s="16"/>
      <c r="CK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</row>
    <row r="873" spans="3:123" ht="15.75" customHeight="1" x14ac:dyDescent="0.35">
      <c r="C873" s="4"/>
      <c r="D873" s="16"/>
      <c r="E873" s="16"/>
      <c r="F873" s="16"/>
      <c r="M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I873" s="16"/>
      <c r="CK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</row>
    <row r="874" spans="3:123" ht="15.75" customHeight="1" x14ac:dyDescent="0.35">
      <c r="C874" s="4"/>
      <c r="D874" s="16"/>
      <c r="E874" s="16"/>
      <c r="F874" s="16"/>
      <c r="M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I874" s="16"/>
      <c r="CK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</row>
    <row r="875" spans="3:123" ht="15.75" customHeight="1" x14ac:dyDescent="0.35">
      <c r="C875" s="4"/>
      <c r="D875" s="16"/>
      <c r="E875" s="16"/>
      <c r="F875" s="16"/>
      <c r="M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I875" s="16"/>
      <c r="CK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</row>
    <row r="876" spans="3:123" ht="15.75" customHeight="1" x14ac:dyDescent="0.35">
      <c r="C876" s="4"/>
      <c r="D876" s="16"/>
      <c r="E876" s="16"/>
      <c r="F876" s="16"/>
      <c r="M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I876" s="16"/>
      <c r="CK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</row>
    <row r="877" spans="3:123" ht="15.75" customHeight="1" x14ac:dyDescent="0.35">
      <c r="C877" s="4"/>
      <c r="D877" s="16"/>
      <c r="E877" s="16"/>
      <c r="F877" s="16"/>
      <c r="M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I877" s="16"/>
      <c r="CK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</row>
    <row r="878" spans="3:123" ht="15.75" customHeight="1" x14ac:dyDescent="0.35">
      <c r="C878" s="4"/>
      <c r="D878" s="16"/>
      <c r="E878" s="16"/>
      <c r="F878" s="16"/>
      <c r="M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I878" s="16"/>
      <c r="CK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</row>
    <row r="879" spans="3:123" ht="15.75" customHeight="1" x14ac:dyDescent="0.35">
      <c r="C879" s="4"/>
      <c r="D879" s="16"/>
      <c r="E879" s="16"/>
      <c r="F879" s="16"/>
      <c r="M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I879" s="16"/>
      <c r="CK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</row>
    <row r="880" spans="3:123" ht="15.75" customHeight="1" x14ac:dyDescent="0.35">
      <c r="C880" s="4"/>
      <c r="D880" s="16"/>
      <c r="E880" s="16"/>
      <c r="F880" s="16"/>
      <c r="M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I880" s="16"/>
      <c r="CK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</row>
    <row r="881" spans="3:123" ht="15.75" customHeight="1" x14ac:dyDescent="0.35">
      <c r="C881" s="4"/>
      <c r="D881" s="16"/>
      <c r="E881" s="16"/>
      <c r="F881" s="16"/>
      <c r="M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I881" s="16"/>
      <c r="CK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</row>
    <row r="882" spans="3:123" ht="15.75" customHeight="1" x14ac:dyDescent="0.35">
      <c r="C882" s="4"/>
      <c r="D882" s="16"/>
      <c r="E882" s="16"/>
      <c r="F882" s="16"/>
      <c r="M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I882" s="16"/>
      <c r="CK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</row>
    <row r="883" spans="3:123" ht="15.75" customHeight="1" x14ac:dyDescent="0.35">
      <c r="C883" s="4"/>
      <c r="D883" s="16"/>
      <c r="E883" s="16"/>
      <c r="F883" s="16"/>
      <c r="M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I883" s="16"/>
      <c r="CK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</row>
    <row r="884" spans="3:123" ht="15.75" customHeight="1" x14ac:dyDescent="0.35">
      <c r="C884" s="4"/>
      <c r="D884" s="16"/>
      <c r="E884" s="16"/>
      <c r="F884" s="16"/>
      <c r="M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I884" s="16"/>
      <c r="CK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</row>
    <row r="885" spans="3:123" ht="15.75" customHeight="1" x14ac:dyDescent="0.35">
      <c r="C885" s="4"/>
      <c r="D885" s="16"/>
      <c r="E885" s="16"/>
      <c r="F885" s="16"/>
      <c r="M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I885" s="16"/>
      <c r="CK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</row>
    <row r="886" spans="3:123" ht="15.75" customHeight="1" x14ac:dyDescent="0.35">
      <c r="C886" s="4"/>
      <c r="D886" s="16"/>
      <c r="E886" s="16"/>
      <c r="F886" s="16"/>
      <c r="M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I886" s="16"/>
      <c r="CK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</row>
    <row r="887" spans="3:123" ht="15.75" customHeight="1" x14ac:dyDescent="0.35">
      <c r="C887" s="4"/>
      <c r="D887" s="16"/>
      <c r="E887" s="16"/>
      <c r="F887" s="16"/>
      <c r="M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I887" s="16"/>
      <c r="CK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</row>
    <row r="888" spans="3:123" ht="15.75" customHeight="1" x14ac:dyDescent="0.35">
      <c r="C888" s="4"/>
      <c r="D888" s="16"/>
      <c r="E888" s="16"/>
      <c r="F888" s="16"/>
      <c r="M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I888" s="16"/>
      <c r="CK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</row>
    <row r="889" spans="3:123" ht="15.75" customHeight="1" x14ac:dyDescent="0.35">
      <c r="C889" s="4"/>
      <c r="D889" s="16"/>
      <c r="E889" s="16"/>
      <c r="F889" s="16"/>
      <c r="M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I889" s="16"/>
      <c r="CK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</row>
    <row r="890" spans="3:123" ht="15.75" customHeight="1" x14ac:dyDescent="0.35">
      <c r="C890" s="4"/>
      <c r="D890" s="16"/>
      <c r="E890" s="16"/>
      <c r="F890" s="16"/>
      <c r="M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I890" s="16"/>
      <c r="CK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</row>
    <row r="891" spans="3:123" ht="15.75" customHeight="1" x14ac:dyDescent="0.35">
      <c r="C891" s="4"/>
      <c r="D891" s="16"/>
      <c r="E891" s="16"/>
      <c r="F891" s="16"/>
      <c r="M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I891" s="16"/>
      <c r="CK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</row>
    <row r="892" spans="3:123" ht="15.75" customHeight="1" x14ac:dyDescent="0.35">
      <c r="C892" s="4"/>
      <c r="D892" s="16"/>
      <c r="E892" s="16"/>
      <c r="F892" s="16"/>
      <c r="M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I892" s="16"/>
      <c r="CK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</row>
    <row r="893" spans="3:123" ht="15.75" customHeight="1" x14ac:dyDescent="0.35">
      <c r="C893" s="4"/>
      <c r="D893" s="16"/>
      <c r="E893" s="16"/>
      <c r="F893" s="16"/>
      <c r="M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I893" s="16"/>
      <c r="CK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</row>
    <row r="894" spans="3:123" ht="15.75" customHeight="1" x14ac:dyDescent="0.35">
      <c r="C894" s="4"/>
      <c r="D894" s="16"/>
      <c r="E894" s="16"/>
      <c r="F894" s="16"/>
      <c r="M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I894" s="16"/>
      <c r="CK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</row>
    <row r="895" spans="3:123" ht="15.75" customHeight="1" x14ac:dyDescent="0.35">
      <c r="C895" s="4"/>
      <c r="D895" s="16"/>
      <c r="E895" s="16"/>
      <c r="F895" s="16"/>
      <c r="M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I895" s="16"/>
      <c r="CK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</row>
    <row r="896" spans="3:123" ht="15.75" customHeight="1" x14ac:dyDescent="0.35">
      <c r="C896" s="4"/>
      <c r="D896" s="16"/>
      <c r="E896" s="16"/>
      <c r="F896" s="16"/>
      <c r="M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I896" s="16"/>
      <c r="CK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</row>
    <row r="897" spans="3:123" ht="15.75" customHeight="1" x14ac:dyDescent="0.35">
      <c r="C897" s="4"/>
      <c r="D897" s="16"/>
      <c r="E897" s="16"/>
      <c r="F897" s="16"/>
      <c r="M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I897" s="16"/>
      <c r="CK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</row>
    <row r="898" spans="3:123" ht="15.75" customHeight="1" x14ac:dyDescent="0.35">
      <c r="C898" s="4"/>
      <c r="D898" s="16"/>
      <c r="E898" s="16"/>
      <c r="F898" s="16"/>
      <c r="M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I898" s="16"/>
      <c r="CK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</row>
    <row r="899" spans="3:123" ht="15.75" customHeight="1" x14ac:dyDescent="0.35">
      <c r="C899" s="4"/>
      <c r="D899" s="16"/>
      <c r="E899" s="16"/>
      <c r="F899" s="16"/>
      <c r="M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I899" s="16"/>
      <c r="CK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</row>
    <row r="900" spans="3:123" ht="15.75" customHeight="1" x14ac:dyDescent="0.35">
      <c r="C900" s="4"/>
      <c r="D900" s="16"/>
      <c r="E900" s="16"/>
      <c r="F900" s="16"/>
      <c r="M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I900" s="16"/>
      <c r="CK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</row>
    <row r="901" spans="3:123" ht="15.75" customHeight="1" x14ac:dyDescent="0.35">
      <c r="C901" s="4"/>
      <c r="D901" s="16"/>
      <c r="E901" s="16"/>
      <c r="F901" s="16"/>
      <c r="M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I901" s="16"/>
      <c r="CK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</row>
    <row r="902" spans="3:123" ht="15.75" customHeight="1" x14ac:dyDescent="0.35">
      <c r="C902" s="4"/>
      <c r="D902" s="16"/>
      <c r="E902" s="16"/>
      <c r="F902" s="16"/>
      <c r="M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I902" s="16"/>
      <c r="CK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</row>
    <row r="903" spans="3:123" ht="15.75" customHeight="1" x14ac:dyDescent="0.35">
      <c r="C903" s="4"/>
      <c r="D903" s="16"/>
      <c r="E903" s="16"/>
      <c r="F903" s="16"/>
      <c r="M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I903" s="16"/>
      <c r="CK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</row>
    <row r="904" spans="3:123" ht="15.75" customHeight="1" x14ac:dyDescent="0.35">
      <c r="C904" s="4"/>
      <c r="D904" s="16"/>
      <c r="E904" s="16"/>
      <c r="F904" s="16"/>
      <c r="M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I904" s="16"/>
      <c r="CK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</row>
    <row r="905" spans="3:123" ht="15.75" customHeight="1" x14ac:dyDescent="0.35">
      <c r="C905" s="4"/>
      <c r="D905" s="16"/>
      <c r="E905" s="16"/>
      <c r="F905" s="16"/>
      <c r="M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I905" s="16"/>
      <c r="CK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</row>
    <row r="906" spans="3:123" ht="15.75" customHeight="1" x14ac:dyDescent="0.35">
      <c r="C906" s="4"/>
      <c r="D906" s="16"/>
      <c r="E906" s="16"/>
      <c r="F906" s="16"/>
      <c r="M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I906" s="16"/>
      <c r="CK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</row>
    <row r="907" spans="3:123" ht="15.75" customHeight="1" x14ac:dyDescent="0.35">
      <c r="C907" s="4"/>
      <c r="D907" s="16"/>
      <c r="E907" s="16"/>
      <c r="F907" s="16"/>
      <c r="M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I907" s="16"/>
      <c r="CK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</row>
    <row r="908" spans="3:123" ht="15.75" customHeight="1" x14ac:dyDescent="0.35">
      <c r="C908" s="4"/>
      <c r="D908" s="16"/>
      <c r="E908" s="16"/>
      <c r="F908" s="16"/>
      <c r="M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I908" s="16"/>
      <c r="CK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</row>
    <row r="909" spans="3:123" ht="15.75" customHeight="1" x14ac:dyDescent="0.35">
      <c r="C909" s="4"/>
      <c r="D909" s="16"/>
      <c r="E909" s="16"/>
      <c r="F909" s="16"/>
      <c r="M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I909" s="16"/>
      <c r="CK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</row>
    <row r="910" spans="3:123" ht="15.75" customHeight="1" x14ac:dyDescent="0.35">
      <c r="C910" s="4"/>
      <c r="D910" s="16"/>
      <c r="E910" s="16"/>
      <c r="F910" s="16"/>
      <c r="M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I910" s="16"/>
      <c r="CK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</row>
    <row r="911" spans="3:123" ht="15.75" customHeight="1" x14ac:dyDescent="0.35">
      <c r="C911" s="4"/>
      <c r="D911" s="16"/>
      <c r="E911" s="16"/>
      <c r="F911" s="16"/>
      <c r="M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I911" s="16"/>
      <c r="CK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</row>
    <row r="912" spans="3:123" ht="15.75" customHeight="1" x14ac:dyDescent="0.35">
      <c r="C912" s="4"/>
      <c r="D912" s="16"/>
      <c r="E912" s="16"/>
      <c r="F912" s="16"/>
      <c r="M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I912" s="16"/>
      <c r="CK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</row>
    <row r="913" spans="3:123" ht="15.75" customHeight="1" x14ac:dyDescent="0.35">
      <c r="C913" s="4"/>
      <c r="D913" s="16"/>
      <c r="E913" s="16"/>
      <c r="F913" s="16"/>
      <c r="M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I913" s="16"/>
      <c r="CK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</row>
    <row r="914" spans="3:123" ht="15.75" customHeight="1" x14ac:dyDescent="0.35">
      <c r="C914" s="4"/>
      <c r="D914" s="16"/>
      <c r="E914" s="16"/>
      <c r="F914" s="16"/>
      <c r="M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I914" s="16"/>
      <c r="CK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</row>
    <row r="915" spans="3:123" ht="15.75" customHeight="1" x14ac:dyDescent="0.35">
      <c r="C915" s="4"/>
      <c r="D915" s="16"/>
      <c r="E915" s="16"/>
      <c r="F915" s="16"/>
      <c r="M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I915" s="16"/>
      <c r="CK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</row>
    <row r="916" spans="3:123" ht="15.75" customHeight="1" x14ac:dyDescent="0.35">
      <c r="C916" s="4"/>
      <c r="D916" s="16"/>
      <c r="E916" s="16"/>
      <c r="F916" s="16"/>
      <c r="M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4"/>
      <c r="BF916" s="34"/>
      <c r="BG916" s="34"/>
      <c r="BH916" s="34"/>
      <c r="BI916" s="34"/>
      <c r="BJ916" s="34"/>
      <c r="BK916" s="34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I916" s="16"/>
      <c r="CK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</row>
    <row r="917" spans="3:123" ht="15.75" customHeight="1" x14ac:dyDescent="0.35">
      <c r="C917" s="4"/>
      <c r="D917" s="16"/>
      <c r="E917" s="16"/>
      <c r="F917" s="16"/>
      <c r="M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4"/>
      <c r="BF917" s="34"/>
      <c r="BG917" s="34"/>
      <c r="BH917" s="34"/>
      <c r="BI917" s="34"/>
      <c r="BJ917" s="34"/>
      <c r="BK917" s="34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I917" s="16"/>
      <c r="CK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</row>
    <row r="918" spans="3:123" ht="15.75" customHeight="1" x14ac:dyDescent="0.35">
      <c r="C918" s="4"/>
      <c r="D918" s="16"/>
      <c r="E918" s="16"/>
      <c r="F918" s="16"/>
      <c r="M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4"/>
      <c r="BF918" s="34"/>
      <c r="BG918" s="34"/>
      <c r="BH918" s="34"/>
      <c r="BI918" s="34"/>
      <c r="BJ918" s="34"/>
      <c r="BK918" s="34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I918" s="16"/>
      <c r="CK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</row>
    <row r="919" spans="3:123" ht="15.75" customHeight="1" x14ac:dyDescent="0.35">
      <c r="C919" s="4"/>
      <c r="D919" s="16"/>
      <c r="E919" s="16"/>
      <c r="F919" s="16"/>
      <c r="M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I919" s="16"/>
      <c r="CK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</row>
    <row r="920" spans="3:123" ht="15.75" customHeight="1" x14ac:dyDescent="0.35">
      <c r="C920" s="4"/>
      <c r="D920" s="16"/>
      <c r="E920" s="16"/>
      <c r="F920" s="16"/>
      <c r="M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I920" s="16"/>
      <c r="CK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</row>
    <row r="921" spans="3:123" ht="15.75" customHeight="1" x14ac:dyDescent="0.35">
      <c r="C921" s="4"/>
      <c r="D921" s="16"/>
      <c r="E921" s="16"/>
      <c r="F921" s="16"/>
      <c r="M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I921" s="16"/>
      <c r="CK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</row>
    <row r="922" spans="3:123" ht="15.75" customHeight="1" x14ac:dyDescent="0.35">
      <c r="C922" s="4"/>
      <c r="D922" s="16"/>
      <c r="E922" s="16"/>
      <c r="F922" s="16"/>
      <c r="M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I922" s="16"/>
      <c r="CK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</row>
    <row r="923" spans="3:123" ht="15.75" customHeight="1" x14ac:dyDescent="0.35">
      <c r="C923" s="4"/>
      <c r="D923" s="16"/>
      <c r="E923" s="16"/>
      <c r="F923" s="16"/>
      <c r="M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I923" s="16"/>
      <c r="CK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</row>
    <row r="924" spans="3:123" ht="15.75" customHeight="1" x14ac:dyDescent="0.35">
      <c r="C924" s="4"/>
      <c r="D924" s="16"/>
      <c r="E924" s="16"/>
      <c r="F924" s="16"/>
      <c r="M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I924" s="16"/>
      <c r="CK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</row>
    <row r="925" spans="3:123" ht="15.75" customHeight="1" x14ac:dyDescent="0.35">
      <c r="C925" s="4"/>
      <c r="D925" s="16"/>
      <c r="E925" s="16"/>
      <c r="F925" s="16"/>
      <c r="M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I925" s="16"/>
      <c r="CK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</row>
    <row r="926" spans="3:123" ht="15.75" customHeight="1" x14ac:dyDescent="0.35">
      <c r="C926" s="4"/>
      <c r="D926" s="16"/>
      <c r="E926" s="16"/>
      <c r="F926" s="16"/>
      <c r="M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I926" s="16"/>
      <c r="CK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</row>
    <row r="927" spans="3:123" ht="15.75" customHeight="1" x14ac:dyDescent="0.35">
      <c r="C927" s="4"/>
      <c r="D927" s="16"/>
      <c r="E927" s="16"/>
      <c r="F927" s="16"/>
      <c r="M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I927" s="16"/>
      <c r="CK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</row>
    <row r="928" spans="3:123" ht="15.75" customHeight="1" x14ac:dyDescent="0.35">
      <c r="C928" s="4"/>
      <c r="D928" s="16"/>
      <c r="E928" s="16"/>
      <c r="F928" s="16"/>
      <c r="M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I928" s="16"/>
      <c r="CK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</row>
    <row r="929" spans="3:123" ht="15.75" customHeight="1" x14ac:dyDescent="0.35">
      <c r="C929" s="4"/>
      <c r="D929" s="16"/>
      <c r="E929" s="16"/>
      <c r="F929" s="16"/>
      <c r="M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I929" s="16"/>
      <c r="CK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</row>
    <row r="930" spans="3:123" ht="15.75" customHeight="1" x14ac:dyDescent="0.35">
      <c r="C930" s="4"/>
      <c r="D930" s="16"/>
      <c r="E930" s="16"/>
      <c r="F930" s="16"/>
      <c r="M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I930" s="16"/>
      <c r="CK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</row>
    <row r="931" spans="3:123" ht="15.75" customHeight="1" x14ac:dyDescent="0.35">
      <c r="C931" s="4"/>
      <c r="D931" s="16"/>
      <c r="E931" s="16"/>
      <c r="F931" s="16"/>
      <c r="M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I931" s="16"/>
      <c r="CK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</row>
    <row r="932" spans="3:123" ht="15.75" customHeight="1" x14ac:dyDescent="0.35">
      <c r="C932" s="4"/>
      <c r="D932" s="16"/>
      <c r="E932" s="16"/>
      <c r="F932" s="16"/>
      <c r="M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I932" s="16"/>
      <c r="CK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</row>
    <row r="933" spans="3:123" ht="15.75" customHeight="1" x14ac:dyDescent="0.35">
      <c r="C933" s="4"/>
      <c r="D933" s="16"/>
      <c r="E933" s="16"/>
      <c r="F933" s="16"/>
      <c r="M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I933" s="16"/>
      <c r="CK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</row>
    <row r="934" spans="3:123" ht="15.75" customHeight="1" x14ac:dyDescent="0.35">
      <c r="C934" s="4"/>
      <c r="D934" s="16"/>
      <c r="E934" s="16"/>
      <c r="F934" s="16"/>
      <c r="M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I934" s="16"/>
      <c r="CK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</row>
    <row r="935" spans="3:123" ht="15.75" customHeight="1" x14ac:dyDescent="0.35">
      <c r="C935" s="4"/>
      <c r="D935" s="16"/>
      <c r="E935" s="16"/>
      <c r="F935" s="16"/>
      <c r="M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I935" s="16"/>
      <c r="CK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</row>
    <row r="936" spans="3:123" ht="15.75" customHeight="1" x14ac:dyDescent="0.35">
      <c r="C936" s="4"/>
      <c r="D936" s="16"/>
      <c r="E936" s="16"/>
      <c r="F936" s="16"/>
      <c r="M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I936" s="16"/>
      <c r="CK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</row>
    <row r="937" spans="3:123" ht="15.75" customHeight="1" x14ac:dyDescent="0.35">
      <c r="C937" s="4"/>
      <c r="D937" s="16"/>
      <c r="E937" s="16"/>
      <c r="F937" s="16"/>
      <c r="M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I937" s="16"/>
      <c r="CK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</row>
    <row r="938" spans="3:123" ht="15.75" customHeight="1" x14ac:dyDescent="0.35">
      <c r="C938" s="4"/>
      <c r="D938" s="16"/>
      <c r="E938" s="16"/>
      <c r="F938" s="16"/>
      <c r="M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I938" s="16"/>
      <c r="CK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</row>
    <row r="939" spans="3:123" ht="15.75" customHeight="1" x14ac:dyDescent="0.35">
      <c r="C939" s="4"/>
      <c r="D939" s="16"/>
      <c r="E939" s="16"/>
      <c r="F939" s="16"/>
      <c r="M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4"/>
      <c r="BF939" s="34"/>
      <c r="BG939" s="34"/>
      <c r="BH939" s="34"/>
      <c r="BI939" s="34"/>
      <c r="BJ939" s="34"/>
      <c r="BK939" s="34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I939" s="16"/>
      <c r="CK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</row>
    <row r="940" spans="3:123" ht="15.75" customHeight="1" x14ac:dyDescent="0.35">
      <c r="C940" s="4"/>
      <c r="D940" s="16"/>
      <c r="E940" s="16"/>
      <c r="F940" s="16"/>
      <c r="M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4"/>
      <c r="BF940" s="34"/>
      <c r="BG940" s="34"/>
      <c r="BH940" s="34"/>
      <c r="BI940" s="34"/>
      <c r="BJ940" s="34"/>
      <c r="BK940" s="34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I940" s="16"/>
      <c r="CK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</row>
    <row r="941" spans="3:123" ht="15.75" customHeight="1" x14ac:dyDescent="0.35">
      <c r="C941" s="4"/>
      <c r="D941" s="16"/>
      <c r="E941" s="16"/>
      <c r="F941" s="16"/>
      <c r="M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4"/>
      <c r="BF941" s="34"/>
      <c r="BG941" s="34"/>
      <c r="BH941" s="34"/>
      <c r="BI941" s="34"/>
      <c r="BJ941" s="34"/>
      <c r="BK941" s="34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I941" s="16"/>
      <c r="CK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</row>
    <row r="942" spans="3:123" ht="15.75" customHeight="1" x14ac:dyDescent="0.35">
      <c r="C942" s="4"/>
      <c r="D942" s="16"/>
      <c r="E942" s="16"/>
      <c r="F942" s="16"/>
      <c r="M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I942" s="16"/>
      <c r="CK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6"/>
      <c r="DF942" s="16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</row>
    <row r="943" spans="3:123" ht="15.75" customHeight="1" x14ac:dyDescent="0.35">
      <c r="C943" s="4"/>
      <c r="D943" s="16"/>
      <c r="E943" s="16"/>
      <c r="F943" s="16"/>
      <c r="M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I943" s="16"/>
      <c r="CK943" s="16"/>
      <c r="CM943" s="16"/>
      <c r="CN943" s="16"/>
      <c r="CO943" s="16"/>
      <c r="CP943" s="16"/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</row>
    <row r="944" spans="3:123" ht="15.75" customHeight="1" x14ac:dyDescent="0.35">
      <c r="C944" s="4"/>
      <c r="D944" s="16"/>
      <c r="E944" s="16"/>
      <c r="F944" s="16"/>
      <c r="M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I944" s="16"/>
      <c r="CK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</row>
    <row r="945" spans="3:123" ht="15.75" customHeight="1" x14ac:dyDescent="0.35">
      <c r="C945" s="4"/>
      <c r="D945" s="16"/>
      <c r="E945" s="16"/>
      <c r="F945" s="16"/>
      <c r="M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I945" s="16"/>
      <c r="CK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</row>
    <row r="946" spans="3:123" ht="15.75" customHeight="1" x14ac:dyDescent="0.35">
      <c r="C946" s="4"/>
      <c r="D946" s="16"/>
      <c r="E946" s="16"/>
      <c r="F946" s="16"/>
      <c r="M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I946" s="16"/>
      <c r="CK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</row>
    <row r="947" spans="3:123" ht="15.75" customHeight="1" x14ac:dyDescent="0.35">
      <c r="C947" s="4"/>
      <c r="D947" s="16"/>
      <c r="E947" s="16"/>
      <c r="F947" s="16"/>
      <c r="M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I947" s="16"/>
      <c r="CK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</row>
    <row r="948" spans="3:123" ht="15.75" customHeight="1" x14ac:dyDescent="0.35">
      <c r="C948" s="4"/>
      <c r="D948" s="16"/>
      <c r="E948" s="16"/>
      <c r="F948" s="16"/>
      <c r="M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I948" s="16"/>
      <c r="CK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</row>
    <row r="949" spans="3:123" ht="15.75" customHeight="1" x14ac:dyDescent="0.35">
      <c r="C949" s="4"/>
      <c r="D949" s="16"/>
      <c r="E949" s="16"/>
      <c r="F949" s="16"/>
      <c r="M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I949" s="16"/>
      <c r="CK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</row>
    <row r="950" spans="3:123" ht="15.75" customHeight="1" x14ac:dyDescent="0.35">
      <c r="C950" s="4"/>
      <c r="D950" s="16"/>
      <c r="E950" s="16"/>
      <c r="F950" s="16"/>
      <c r="M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I950" s="16"/>
      <c r="CK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/>
      <c r="DF950" s="16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</row>
    <row r="951" spans="3:123" ht="15.75" customHeight="1" x14ac:dyDescent="0.35">
      <c r="C951" s="4"/>
      <c r="D951" s="16"/>
      <c r="E951" s="16"/>
      <c r="F951" s="16"/>
      <c r="M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I951" s="16"/>
      <c r="CK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</row>
    <row r="952" spans="3:123" ht="15.75" customHeight="1" x14ac:dyDescent="0.35">
      <c r="C952" s="4"/>
      <c r="D952" s="16"/>
      <c r="E952" s="16"/>
      <c r="F952" s="16"/>
      <c r="M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I952" s="16"/>
      <c r="CK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</row>
    <row r="953" spans="3:123" ht="15.75" customHeight="1" x14ac:dyDescent="0.35">
      <c r="C953" s="4"/>
      <c r="D953" s="16"/>
      <c r="E953" s="16"/>
      <c r="F953" s="16"/>
      <c r="M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I953" s="16"/>
      <c r="CK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</row>
    <row r="954" spans="3:123" ht="15.75" customHeight="1" x14ac:dyDescent="0.35">
      <c r="C954" s="4"/>
      <c r="D954" s="16"/>
      <c r="E954" s="16"/>
      <c r="F954" s="16"/>
      <c r="M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I954" s="16"/>
      <c r="CK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</row>
    <row r="955" spans="3:123" ht="15.75" customHeight="1" x14ac:dyDescent="0.35">
      <c r="C955" s="4"/>
      <c r="D955" s="16"/>
      <c r="E955" s="16"/>
      <c r="F955" s="16"/>
      <c r="M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I955" s="16"/>
      <c r="CK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</row>
    <row r="956" spans="3:123" ht="15.75" customHeight="1" x14ac:dyDescent="0.35">
      <c r="C956" s="4"/>
      <c r="D956" s="16"/>
      <c r="E956" s="16"/>
      <c r="F956" s="16"/>
      <c r="M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I956" s="16"/>
      <c r="CK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</row>
    <row r="957" spans="3:123" ht="15.75" customHeight="1" x14ac:dyDescent="0.35">
      <c r="C957" s="4"/>
      <c r="D957" s="16"/>
      <c r="E957" s="16"/>
      <c r="F957" s="16"/>
      <c r="M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I957" s="16"/>
      <c r="CK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</row>
    <row r="958" spans="3:123" ht="15.75" customHeight="1" x14ac:dyDescent="0.35">
      <c r="C958" s="4"/>
      <c r="D958" s="16"/>
      <c r="E958" s="16"/>
      <c r="F958" s="16"/>
      <c r="M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I958" s="16"/>
      <c r="CK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</row>
    <row r="959" spans="3:123" ht="15.75" customHeight="1" x14ac:dyDescent="0.35">
      <c r="C959" s="4"/>
      <c r="D959" s="16"/>
      <c r="E959" s="16"/>
      <c r="F959" s="16"/>
      <c r="M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I959" s="16"/>
      <c r="CK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</row>
    <row r="960" spans="3:123" ht="15.75" customHeight="1" x14ac:dyDescent="0.35">
      <c r="C960" s="4"/>
      <c r="D960" s="16"/>
      <c r="E960" s="16"/>
      <c r="F960" s="16"/>
      <c r="M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I960" s="16"/>
      <c r="CK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</row>
    <row r="961" spans="3:123" ht="15.75" customHeight="1" x14ac:dyDescent="0.35">
      <c r="C961" s="4"/>
      <c r="D961" s="16"/>
      <c r="E961" s="16"/>
      <c r="F961" s="16"/>
      <c r="M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I961" s="16"/>
      <c r="CK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</row>
    <row r="962" spans="3:123" ht="15.75" customHeight="1" x14ac:dyDescent="0.35">
      <c r="C962" s="4"/>
      <c r="D962" s="16"/>
      <c r="E962" s="16"/>
      <c r="F962" s="16"/>
      <c r="M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4"/>
      <c r="BF962" s="34"/>
      <c r="BG962" s="34"/>
      <c r="BH962" s="34"/>
      <c r="BI962" s="34"/>
      <c r="BJ962" s="34"/>
      <c r="BK962" s="34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I962" s="16"/>
      <c r="CK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</row>
    <row r="963" spans="3:123" ht="15.75" customHeight="1" x14ac:dyDescent="0.35">
      <c r="C963" s="4"/>
      <c r="D963" s="16"/>
      <c r="E963" s="16"/>
      <c r="F963" s="16"/>
      <c r="M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4"/>
      <c r="BF963" s="34"/>
      <c r="BG963" s="34"/>
      <c r="BH963" s="34"/>
      <c r="BI963" s="34"/>
      <c r="BJ963" s="34"/>
      <c r="BK963" s="34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I963" s="16"/>
      <c r="CK963" s="16"/>
      <c r="CM963" s="16"/>
      <c r="CN963" s="16"/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/>
      <c r="DF963" s="16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</row>
    <row r="964" spans="3:123" ht="15.75" customHeight="1" x14ac:dyDescent="0.35">
      <c r="C964" s="4"/>
      <c r="D964" s="16"/>
      <c r="E964" s="16"/>
      <c r="F964" s="16"/>
      <c r="M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4"/>
      <c r="BF964" s="34"/>
      <c r="BG964" s="34"/>
      <c r="BH964" s="34"/>
      <c r="BI964" s="34"/>
      <c r="BJ964" s="34"/>
      <c r="BK964" s="34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I964" s="16"/>
      <c r="CK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6"/>
      <c r="DF964" s="16"/>
      <c r="DG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</row>
    <row r="965" spans="3:123" ht="15.75" customHeight="1" x14ac:dyDescent="0.35">
      <c r="C965" s="4"/>
      <c r="D965" s="16"/>
      <c r="E965" s="16"/>
      <c r="F965" s="16"/>
      <c r="M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I965" s="16"/>
      <c r="CK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</row>
    <row r="966" spans="3:123" ht="15.75" customHeight="1" x14ac:dyDescent="0.35">
      <c r="C966" s="4"/>
      <c r="D966" s="16"/>
      <c r="E966" s="16"/>
      <c r="F966" s="16"/>
      <c r="M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I966" s="16"/>
      <c r="CK966" s="16"/>
      <c r="CM966" s="16"/>
      <c r="CN966" s="16"/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</row>
    <row r="967" spans="3:123" ht="15.75" customHeight="1" x14ac:dyDescent="0.35">
      <c r="C967" s="4"/>
      <c r="D967" s="16"/>
      <c r="E967" s="16"/>
      <c r="F967" s="16"/>
      <c r="M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I967" s="16"/>
      <c r="CK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6"/>
      <c r="DF967" s="16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</row>
    <row r="968" spans="3:123" ht="15.75" customHeight="1" x14ac:dyDescent="0.35">
      <c r="C968" s="4"/>
      <c r="D968" s="16"/>
      <c r="E968" s="16"/>
      <c r="F968" s="16"/>
      <c r="M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I968" s="16"/>
      <c r="CK968" s="16"/>
      <c r="CM968" s="16"/>
      <c r="CN968" s="16"/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</row>
    <row r="969" spans="3:123" ht="15.75" customHeight="1" x14ac:dyDescent="0.35">
      <c r="C969" s="4"/>
      <c r="D969" s="16"/>
      <c r="E969" s="16"/>
      <c r="F969" s="16"/>
      <c r="M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I969" s="16"/>
      <c r="CK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/>
      <c r="DC969" s="16"/>
      <c r="DD969" s="16"/>
      <c r="DE969" s="16"/>
      <c r="DF969" s="16"/>
      <c r="DG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</row>
    <row r="970" spans="3:123" ht="15.75" customHeight="1" x14ac:dyDescent="0.35">
      <c r="C970" s="4"/>
      <c r="D970" s="16"/>
      <c r="E970" s="16"/>
      <c r="F970" s="16"/>
      <c r="M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I970" s="16"/>
      <c r="CK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</row>
    <row r="971" spans="3:123" ht="15.75" customHeight="1" x14ac:dyDescent="0.35">
      <c r="C971" s="4"/>
      <c r="D971" s="16"/>
      <c r="E971" s="16"/>
      <c r="F971" s="16"/>
      <c r="M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I971" s="16"/>
      <c r="CK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</row>
    <row r="972" spans="3:123" ht="15.75" customHeight="1" x14ac:dyDescent="0.35">
      <c r="C972" s="4"/>
      <c r="D972" s="16"/>
      <c r="E972" s="16"/>
      <c r="F972" s="16"/>
      <c r="M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I972" s="16"/>
      <c r="CK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</row>
    <row r="973" spans="3:123" ht="15.75" customHeight="1" x14ac:dyDescent="0.35">
      <c r="C973" s="4"/>
      <c r="D973" s="16"/>
      <c r="E973" s="16"/>
      <c r="F973" s="16"/>
      <c r="M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I973" s="16"/>
      <c r="CK973" s="16"/>
      <c r="CM973" s="16"/>
      <c r="CN973" s="16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</row>
    <row r="974" spans="3:123" ht="15.75" customHeight="1" x14ac:dyDescent="0.35">
      <c r="C974" s="4"/>
      <c r="D974" s="16"/>
      <c r="E974" s="16"/>
      <c r="F974" s="16"/>
      <c r="M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I974" s="16"/>
      <c r="CK974" s="16"/>
      <c r="CM974" s="16"/>
      <c r="CN974" s="16"/>
      <c r="CO974" s="16"/>
      <c r="CP974" s="16"/>
      <c r="CQ974" s="16"/>
      <c r="CR974" s="16"/>
      <c r="CS974" s="16"/>
      <c r="CT974" s="16"/>
      <c r="CU974" s="16"/>
      <c r="CV974" s="16"/>
      <c r="CW974" s="16"/>
      <c r="CX974" s="16"/>
      <c r="CY974" s="16"/>
      <c r="CZ974" s="16"/>
      <c r="DA974" s="16"/>
      <c r="DB974" s="16"/>
      <c r="DC974" s="16"/>
      <c r="DD974" s="16"/>
      <c r="DE974" s="16"/>
      <c r="DF974" s="16"/>
      <c r="DG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</row>
    <row r="975" spans="3:123" ht="15.75" customHeight="1" x14ac:dyDescent="0.35">
      <c r="C975" s="4"/>
      <c r="D975" s="16"/>
      <c r="E975" s="16"/>
      <c r="F975" s="16"/>
      <c r="M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I975" s="16"/>
      <c r="CK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/>
      <c r="DF975" s="16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</row>
    <row r="976" spans="3:123" ht="15.75" customHeight="1" x14ac:dyDescent="0.35">
      <c r="C976" s="4"/>
      <c r="D976" s="16"/>
      <c r="E976" s="16"/>
      <c r="F976" s="16"/>
      <c r="M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I976" s="16"/>
      <c r="CK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/>
      <c r="DC976" s="16"/>
      <c r="DD976" s="16"/>
      <c r="DE976" s="16"/>
      <c r="DF976" s="16"/>
      <c r="DG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</row>
    <row r="977" spans="3:123" ht="15.75" customHeight="1" x14ac:dyDescent="0.35">
      <c r="C977" s="4"/>
      <c r="D977" s="16"/>
      <c r="E977" s="16"/>
      <c r="F977" s="16"/>
      <c r="M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I977" s="16"/>
      <c r="CK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</row>
    <row r="978" spans="3:123" ht="15.75" customHeight="1" x14ac:dyDescent="0.35">
      <c r="C978" s="4"/>
      <c r="D978" s="16"/>
      <c r="E978" s="16"/>
      <c r="F978" s="16"/>
      <c r="M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I978" s="16"/>
      <c r="CK978" s="16"/>
      <c r="CM978" s="16"/>
      <c r="CN978" s="16"/>
      <c r="CO978" s="16"/>
      <c r="CP978" s="16"/>
      <c r="CQ978" s="16"/>
      <c r="CR978" s="16"/>
      <c r="CS978" s="16"/>
      <c r="CT978" s="16"/>
      <c r="CU978" s="16"/>
      <c r="CV978" s="16"/>
      <c r="CW978" s="16"/>
      <c r="CX978" s="16"/>
      <c r="CY978" s="16"/>
      <c r="CZ978" s="16"/>
      <c r="DA978" s="16"/>
      <c r="DB978" s="16"/>
      <c r="DC978" s="16"/>
      <c r="DD978" s="16"/>
      <c r="DE978" s="16"/>
      <c r="DF978" s="16"/>
      <c r="DG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</row>
    <row r="979" spans="3:123" ht="15.75" customHeight="1" x14ac:dyDescent="0.35">
      <c r="C979" s="4"/>
      <c r="D979" s="16"/>
      <c r="E979" s="16"/>
      <c r="F979" s="16"/>
      <c r="M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I979" s="16"/>
      <c r="CK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</row>
    <row r="980" spans="3:123" ht="15.75" customHeight="1" x14ac:dyDescent="0.35">
      <c r="C980" s="4"/>
      <c r="D980" s="16"/>
      <c r="E980" s="16"/>
      <c r="F980" s="16"/>
      <c r="M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I980" s="16"/>
      <c r="CK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</row>
    <row r="981" spans="3:123" ht="15.75" customHeight="1" x14ac:dyDescent="0.35">
      <c r="C981" s="4"/>
      <c r="D981" s="16"/>
      <c r="E981" s="16"/>
      <c r="F981" s="16"/>
      <c r="M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I981" s="16"/>
      <c r="CK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</row>
    <row r="982" spans="3:123" ht="15.75" customHeight="1" x14ac:dyDescent="0.35">
      <c r="C982" s="4"/>
      <c r="D982" s="16"/>
      <c r="E982" s="16"/>
      <c r="F982" s="16"/>
      <c r="M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I982" s="16"/>
      <c r="CK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</row>
    <row r="983" spans="3:123" ht="15.75" customHeight="1" x14ac:dyDescent="0.35">
      <c r="C983" s="4"/>
      <c r="D983" s="16"/>
      <c r="E983" s="16"/>
      <c r="F983" s="16"/>
      <c r="M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I983" s="16"/>
      <c r="CK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</row>
    <row r="984" spans="3:123" ht="15.75" customHeight="1" x14ac:dyDescent="0.35">
      <c r="C984" s="4"/>
      <c r="D984" s="16"/>
      <c r="E984" s="16"/>
      <c r="F984" s="16"/>
      <c r="M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I984" s="16"/>
      <c r="CK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</row>
    <row r="985" spans="3:123" ht="15.75" customHeight="1" x14ac:dyDescent="0.35">
      <c r="C985" s="4"/>
      <c r="D985" s="16"/>
      <c r="E985" s="16"/>
      <c r="F985" s="16"/>
      <c r="M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4"/>
      <c r="BF985" s="34"/>
      <c r="BG985" s="34"/>
      <c r="BH985" s="34"/>
      <c r="BI985" s="34"/>
      <c r="BJ985" s="34"/>
      <c r="BK985" s="34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I985" s="16"/>
      <c r="CK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</row>
    <row r="986" spans="3:123" ht="15.75" customHeight="1" x14ac:dyDescent="0.35">
      <c r="C986" s="4"/>
      <c r="D986" s="16"/>
      <c r="E986" s="16"/>
      <c r="F986" s="16"/>
      <c r="M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4"/>
      <c r="BF986" s="34"/>
      <c r="BG986" s="34"/>
      <c r="BH986" s="34"/>
      <c r="BI986" s="34"/>
      <c r="BJ986" s="34"/>
      <c r="BK986" s="34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I986" s="16"/>
      <c r="CK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</row>
    <row r="987" spans="3:123" ht="15.75" customHeight="1" x14ac:dyDescent="0.35">
      <c r="C987" s="4"/>
      <c r="D987" s="16"/>
      <c r="E987" s="16"/>
      <c r="F987" s="16"/>
      <c r="M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I987" s="16"/>
      <c r="CK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</row>
    <row r="988" spans="3:123" ht="15.75" customHeight="1" x14ac:dyDescent="0.35">
      <c r="C988" s="4"/>
      <c r="D988" s="16"/>
      <c r="E988" s="16"/>
      <c r="F988" s="16"/>
      <c r="M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I988" s="16"/>
      <c r="CK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</row>
    <row r="989" spans="3:123" ht="15.75" customHeight="1" x14ac:dyDescent="0.35">
      <c r="C989" s="4"/>
      <c r="D989" s="16"/>
      <c r="E989" s="16"/>
      <c r="F989" s="16"/>
      <c r="M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I989" s="16"/>
      <c r="CK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</row>
    <row r="990" spans="3:123" ht="15.75" customHeight="1" x14ac:dyDescent="0.35">
      <c r="C990" s="4"/>
      <c r="D990" s="16"/>
      <c r="E990" s="16"/>
      <c r="F990" s="16"/>
      <c r="M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I990" s="16"/>
      <c r="CK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</row>
    <row r="991" spans="3:123" ht="15.75" customHeight="1" x14ac:dyDescent="0.35">
      <c r="C991" s="4"/>
      <c r="D991" s="16"/>
      <c r="E991" s="16"/>
      <c r="F991" s="16"/>
      <c r="M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I991" s="16"/>
      <c r="CK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/>
      <c r="DF991" s="16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</row>
    <row r="992" spans="3:123" ht="15.75" customHeight="1" x14ac:dyDescent="0.35">
      <c r="C992" s="4"/>
      <c r="D992" s="16"/>
      <c r="E992" s="16"/>
      <c r="F992" s="16"/>
      <c r="M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I992" s="16"/>
      <c r="CK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</row>
    <row r="993" spans="3:123" ht="15.75" customHeight="1" x14ac:dyDescent="0.35">
      <c r="C993" s="4"/>
      <c r="D993" s="16"/>
      <c r="E993" s="16"/>
      <c r="F993" s="16"/>
      <c r="M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I993" s="16"/>
      <c r="CK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</row>
    <row r="994" spans="3:123" ht="15.75" customHeight="1" x14ac:dyDescent="0.35">
      <c r="C994" s="4"/>
      <c r="D994" s="16"/>
      <c r="E994" s="16"/>
      <c r="F994" s="16"/>
      <c r="M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I994" s="16"/>
      <c r="CK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</row>
    <row r="995" spans="3:123" ht="15.75" customHeight="1" x14ac:dyDescent="0.35">
      <c r="C995" s="4"/>
      <c r="D995" s="16"/>
      <c r="E995" s="16"/>
      <c r="F995" s="16"/>
      <c r="M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I995" s="16"/>
      <c r="CK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</row>
    <row r="996" spans="3:123" ht="15.75" customHeight="1" x14ac:dyDescent="0.35">
      <c r="C996" s="4"/>
      <c r="D996" s="16"/>
      <c r="E996" s="16"/>
      <c r="F996" s="16"/>
      <c r="M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I996" s="16"/>
      <c r="CK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</row>
    <row r="997" spans="3:123" ht="15.75" customHeight="1" x14ac:dyDescent="0.35">
      <c r="C997" s="4"/>
      <c r="D997" s="16"/>
      <c r="E997" s="16"/>
      <c r="F997" s="16"/>
      <c r="M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I997" s="16"/>
      <c r="CK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</row>
    <row r="998" spans="3:123" ht="15.75" customHeight="1" x14ac:dyDescent="0.35">
      <c r="C998" s="4"/>
      <c r="D998" s="16"/>
      <c r="E998" s="16"/>
      <c r="F998" s="16"/>
      <c r="M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I998" s="16"/>
      <c r="CK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</row>
    <row r="999" spans="3:123" ht="15.75" customHeight="1" x14ac:dyDescent="0.35">
      <c r="C999" s="4"/>
      <c r="D999" s="16"/>
      <c r="E999" s="16"/>
      <c r="F999" s="16"/>
      <c r="M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67"/>
      <c r="BM999" s="67"/>
      <c r="BN999" s="67"/>
      <c r="BO999" s="67"/>
      <c r="BP999" s="67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I999" s="16"/>
      <c r="CK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</row>
    <row r="1000" spans="3:123" ht="15.75" customHeight="1" x14ac:dyDescent="0.35">
      <c r="C1000" s="4"/>
      <c r="D1000" s="16"/>
      <c r="E1000" s="16"/>
      <c r="F1000" s="16"/>
      <c r="M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67"/>
      <c r="BM1000" s="67"/>
      <c r="BN1000" s="67"/>
      <c r="BO1000" s="67"/>
      <c r="BP1000" s="67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I1000" s="16"/>
      <c r="CK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</row>
    <row r="1001" spans="3:123" ht="15.75" customHeight="1" x14ac:dyDescent="0.35">
      <c r="C1001" s="4"/>
      <c r="D1001" s="16"/>
      <c r="E1001" s="16"/>
      <c r="F1001" s="16"/>
      <c r="M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67"/>
      <c r="BM1001" s="67"/>
      <c r="BN1001" s="67"/>
      <c r="BO1001" s="67"/>
      <c r="BP1001" s="67"/>
      <c r="BQ1001" s="67"/>
      <c r="BR1001" s="67"/>
      <c r="BS1001" s="67"/>
      <c r="BT1001" s="67"/>
      <c r="BU1001" s="67"/>
      <c r="BV1001" s="67"/>
      <c r="BW1001" s="67"/>
      <c r="BX1001" s="67"/>
      <c r="BY1001" s="67"/>
      <c r="BZ1001" s="67"/>
      <c r="CA1001" s="67"/>
      <c r="CI1001" s="16"/>
      <c r="CK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</row>
    <row r="1002" spans="3:123" ht="15.75" customHeight="1" x14ac:dyDescent="0.35">
      <c r="C1002" s="4"/>
      <c r="D1002" s="16"/>
      <c r="E1002" s="16"/>
      <c r="F1002" s="16"/>
      <c r="M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67"/>
      <c r="BM1002" s="67"/>
      <c r="BN1002" s="67"/>
      <c r="BO1002" s="67"/>
      <c r="BP1002" s="67"/>
      <c r="BQ1002" s="67"/>
      <c r="BR1002" s="67"/>
      <c r="BS1002" s="67"/>
      <c r="BT1002" s="67"/>
      <c r="BU1002" s="67"/>
      <c r="BV1002" s="67"/>
      <c r="BW1002" s="67"/>
      <c r="BX1002" s="67"/>
      <c r="BY1002" s="67"/>
      <c r="BZ1002" s="67"/>
      <c r="CA1002" s="67"/>
      <c r="CI1002" s="16"/>
      <c r="CK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</row>
    <row r="1003" spans="3:123" ht="15.75" customHeight="1" x14ac:dyDescent="0.35">
      <c r="C1003" s="4"/>
      <c r="D1003" s="16"/>
      <c r="E1003" s="16"/>
      <c r="F1003" s="16"/>
      <c r="M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67"/>
      <c r="BM1003" s="67"/>
      <c r="BN1003" s="67"/>
      <c r="BO1003" s="67"/>
      <c r="BP1003" s="67"/>
      <c r="BQ1003" s="67"/>
      <c r="BR1003" s="67"/>
      <c r="BS1003" s="67"/>
      <c r="BT1003" s="67"/>
      <c r="BU1003" s="67"/>
      <c r="BV1003" s="67"/>
      <c r="BW1003" s="67"/>
      <c r="BX1003" s="67"/>
      <c r="BY1003" s="67"/>
      <c r="BZ1003" s="67"/>
      <c r="CA1003" s="67"/>
      <c r="CI1003" s="16"/>
      <c r="CK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</row>
    <row r="1004" spans="3:123" ht="15.75" customHeight="1" x14ac:dyDescent="0.35">
      <c r="C1004" s="4"/>
      <c r="D1004" s="16"/>
      <c r="E1004" s="16"/>
      <c r="F1004" s="16"/>
      <c r="M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67"/>
      <c r="BM1004" s="67"/>
      <c r="BN1004" s="67"/>
      <c r="BO1004" s="67"/>
      <c r="BP1004" s="67"/>
      <c r="BQ1004" s="67"/>
      <c r="BR1004" s="67"/>
      <c r="BS1004" s="67"/>
      <c r="BT1004" s="67"/>
      <c r="BU1004" s="67"/>
      <c r="BV1004" s="67"/>
      <c r="BW1004" s="67"/>
      <c r="BX1004" s="67"/>
      <c r="BY1004" s="67"/>
      <c r="BZ1004" s="67"/>
      <c r="CA1004" s="67"/>
      <c r="CI1004" s="16"/>
      <c r="CK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</row>
    <row r="1005" spans="3:123" ht="15.75" customHeight="1" x14ac:dyDescent="0.35">
      <c r="C1005" s="4"/>
      <c r="D1005" s="16"/>
      <c r="E1005" s="16"/>
      <c r="F1005" s="16"/>
      <c r="M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67"/>
      <c r="BM1005" s="67"/>
      <c r="BN1005" s="67"/>
      <c r="BO1005" s="67"/>
      <c r="BP1005" s="67"/>
      <c r="BQ1005" s="67"/>
      <c r="BR1005" s="67"/>
      <c r="BS1005" s="67"/>
      <c r="BT1005" s="67"/>
      <c r="BU1005" s="67"/>
      <c r="BV1005" s="67"/>
      <c r="BW1005" s="67"/>
      <c r="BX1005" s="67"/>
      <c r="BY1005" s="67"/>
      <c r="BZ1005" s="67"/>
      <c r="CA1005" s="67"/>
      <c r="CI1005" s="16"/>
      <c r="CK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</row>
    <row r="1006" spans="3:123" ht="15.75" customHeight="1" x14ac:dyDescent="0.35">
      <c r="C1006" s="4"/>
      <c r="D1006" s="16"/>
      <c r="E1006" s="16"/>
      <c r="F1006" s="16"/>
      <c r="M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67"/>
      <c r="BM1006" s="67"/>
      <c r="BN1006" s="67"/>
      <c r="BO1006" s="67"/>
      <c r="BP1006" s="67"/>
      <c r="BQ1006" s="67"/>
      <c r="BR1006" s="67"/>
      <c r="BS1006" s="67"/>
      <c r="BT1006" s="67"/>
      <c r="BU1006" s="67"/>
      <c r="BV1006" s="67"/>
      <c r="BW1006" s="67"/>
      <c r="BX1006" s="67"/>
      <c r="BY1006" s="67"/>
      <c r="BZ1006" s="67"/>
      <c r="CA1006" s="67"/>
      <c r="CI1006" s="16"/>
      <c r="CK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</row>
    <row r="1007" spans="3:123" ht="15.75" customHeight="1" x14ac:dyDescent="0.35">
      <c r="C1007" s="4"/>
      <c r="D1007" s="16"/>
      <c r="E1007" s="16"/>
      <c r="F1007" s="16"/>
      <c r="M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67"/>
      <c r="BM1007" s="67"/>
      <c r="BN1007" s="67"/>
      <c r="BO1007" s="67"/>
      <c r="BP1007" s="67"/>
      <c r="BQ1007" s="67"/>
      <c r="BR1007" s="67"/>
      <c r="BS1007" s="67"/>
      <c r="BT1007" s="67"/>
      <c r="BU1007" s="67"/>
      <c r="BV1007" s="67"/>
      <c r="BW1007" s="67"/>
      <c r="BX1007" s="67"/>
      <c r="BY1007" s="67"/>
      <c r="BZ1007" s="67"/>
      <c r="CA1007" s="67"/>
      <c r="CI1007" s="16"/>
      <c r="CK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</row>
    <row r="1008" spans="3:123" ht="15.75" customHeight="1" x14ac:dyDescent="0.35">
      <c r="C1008" s="4"/>
      <c r="D1008" s="16"/>
      <c r="E1008" s="16"/>
      <c r="F1008" s="16"/>
      <c r="M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4"/>
      <c r="BF1008" s="34"/>
      <c r="BG1008" s="34"/>
      <c r="BH1008" s="34"/>
      <c r="BI1008" s="34"/>
      <c r="BJ1008" s="34"/>
      <c r="BK1008" s="34"/>
      <c r="BL1008" s="67"/>
      <c r="BM1008" s="67"/>
      <c r="BN1008" s="67"/>
      <c r="BO1008" s="67"/>
      <c r="BP1008" s="67"/>
      <c r="BQ1008" s="67"/>
      <c r="BR1008" s="67"/>
      <c r="BS1008" s="67"/>
      <c r="BT1008" s="67"/>
      <c r="BU1008" s="67"/>
      <c r="BV1008" s="67"/>
      <c r="BW1008" s="67"/>
      <c r="BX1008" s="67"/>
      <c r="BY1008" s="67"/>
      <c r="BZ1008" s="67"/>
      <c r="CA1008" s="67"/>
      <c r="CI1008" s="16"/>
      <c r="CK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</row>
    <row r="1009" spans="3:123" ht="15.75" customHeight="1" x14ac:dyDescent="0.35">
      <c r="C1009" s="4"/>
      <c r="D1009" s="16"/>
      <c r="E1009" s="16"/>
      <c r="F1009" s="16"/>
      <c r="M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4"/>
      <c r="BF1009" s="34"/>
      <c r="BG1009" s="34"/>
      <c r="BH1009" s="34"/>
      <c r="BI1009" s="34"/>
      <c r="BJ1009" s="34"/>
      <c r="BK1009" s="34"/>
      <c r="BL1009" s="67"/>
      <c r="BM1009" s="67"/>
      <c r="BN1009" s="67"/>
      <c r="BO1009" s="67"/>
      <c r="BP1009" s="67"/>
      <c r="BQ1009" s="67"/>
      <c r="BR1009" s="67"/>
      <c r="BS1009" s="67"/>
      <c r="BT1009" s="67"/>
      <c r="BU1009" s="67"/>
      <c r="BV1009" s="67"/>
      <c r="BW1009" s="67"/>
      <c r="BX1009" s="67"/>
      <c r="BY1009" s="67"/>
      <c r="BZ1009" s="67"/>
      <c r="CA1009" s="67"/>
      <c r="CI1009" s="16"/>
      <c r="CK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</row>
    <row r="1010" spans="3:123" ht="15.75" customHeight="1" x14ac:dyDescent="0.35">
      <c r="C1010" s="4"/>
      <c r="D1010" s="16"/>
      <c r="E1010" s="16"/>
      <c r="F1010" s="16"/>
      <c r="M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4"/>
      <c r="BF1010" s="34"/>
      <c r="BG1010" s="34"/>
      <c r="BH1010" s="34"/>
      <c r="BI1010" s="34"/>
      <c r="BJ1010" s="34"/>
      <c r="BK1010" s="34"/>
      <c r="BL1010" s="67"/>
      <c r="BM1010" s="67"/>
      <c r="BN1010" s="67"/>
      <c r="BO1010" s="67"/>
      <c r="BP1010" s="67"/>
      <c r="BQ1010" s="67"/>
      <c r="BR1010" s="67"/>
      <c r="BS1010" s="67"/>
      <c r="BT1010" s="67"/>
      <c r="BU1010" s="67"/>
      <c r="BV1010" s="67"/>
      <c r="BW1010" s="67"/>
      <c r="BX1010" s="67"/>
      <c r="BY1010" s="67"/>
      <c r="BZ1010" s="67"/>
      <c r="CA1010" s="67"/>
      <c r="CI1010" s="16"/>
      <c r="CK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</row>
    <row r="1011" spans="3:123" ht="15.75" customHeight="1" x14ac:dyDescent="0.35">
      <c r="C1011" s="4"/>
      <c r="D1011" s="16"/>
      <c r="E1011" s="16"/>
      <c r="F1011" s="16"/>
      <c r="M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67"/>
      <c r="BM1011" s="67"/>
      <c r="BN1011" s="67"/>
      <c r="BO1011" s="67"/>
      <c r="BP1011" s="67"/>
      <c r="BQ1011" s="67"/>
      <c r="BR1011" s="67"/>
      <c r="BS1011" s="67"/>
      <c r="BT1011" s="67"/>
      <c r="BU1011" s="67"/>
      <c r="BV1011" s="67"/>
      <c r="BW1011" s="67"/>
      <c r="BX1011" s="67"/>
      <c r="BY1011" s="67"/>
      <c r="BZ1011" s="67"/>
      <c r="CA1011" s="67"/>
      <c r="CI1011" s="16"/>
      <c r="CK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</row>
    <row r="1012" spans="3:123" ht="15.75" customHeight="1" x14ac:dyDescent="0.35">
      <c r="C1012" s="4"/>
      <c r="D1012" s="16"/>
      <c r="E1012" s="16"/>
      <c r="F1012" s="16"/>
      <c r="M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67"/>
      <c r="BM1012" s="67"/>
      <c r="BN1012" s="67"/>
      <c r="BO1012" s="67"/>
      <c r="BP1012" s="67"/>
      <c r="BQ1012" s="67"/>
      <c r="BR1012" s="67"/>
      <c r="BS1012" s="67"/>
      <c r="BT1012" s="67"/>
      <c r="BU1012" s="67"/>
      <c r="BV1012" s="67"/>
      <c r="BW1012" s="67"/>
      <c r="BX1012" s="67"/>
      <c r="BY1012" s="67"/>
      <c r="BZ1012" s="67"/>
      <c r="CA1012" s="67"/>
      <c r="CI1012" s="16"/>
      <c r="CK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</row>
    <row r="1013" spans="3:123" ht="15.75" customHeight="1" x14ac:dyDescent="0.35">
      <c r="C1013" s="4"/>
      <c r="D1013" s="16"/>
      <c r="E1013" s="16"/>
      <c r="F1013" s="16"/>
      <c r="M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67"/>
      <c r="BM1013" s="67"/>
      <c r="BN1013" s="67"/>
      <c r="BO1013" s="67"/>
      <c r="BP1013" s="67"/>
      <c r="BQ1013" s="67"/>
      <c r="BR1013" s="67"/>
      <c r="BS1013" s="67"/>
      <c r="BT1013" s="67"/>
      <c r="BU1013" s="67"/>
      <c r="BV1013" s="67"/>
      <c r="BW1013" s="67"/>
      <c r="BX1013" s="67"/>
      <c r="BY1013" s="67"/>
      <c r="BZ1013" s="67"/>
      <c r="CA1013" s="67"/>
      <c r="CI1013" s="16"/>
      <c r="CK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</row>
    <row r="1014" spans="3:123" ht="15.75" customHeight="1" x14ac:dyDescent="0.35">
      <c r="C1014" s="4"/>
      <c r="D1014" s="16"/>
      <c r="E1014" s="16"/>
      <c r="F1014" s="16"/>
      <c r="M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67"/>
      <c r="BM1014" s="67"/>
      <c r="BN1014" s="67"/>
      <c r="BO1014" s="67"/>
      <c r="BP1014" s="67"/>
      <c r="BQ1014" s="67"/>
      <c r="BR1014" s="67"/>
      <c r="BS1014" s="67"/>
      <c r="BT1014" s="67"/>
      <c r="BU1014" s="67"/>
      <c r="BV1014" s="67"/>
      <c r="BW1014" s="67"/>
      <c r="BX1014" s="67"/>
      <c r="BY1014" s="67"/>
      <c r="BZ1014" s="67"/>
      <c r="CA1014" s="67"/>
      <c r="CI1014" s="16"/>
      <c r="CK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</row>
    <row r="1015" spans="3:123" ht="15.75" customHeight="1" x14ac:dyDescent="0.35">
      <c r="C1015" s="4"/>
      <c r="D1015" s="16"/>
      <c r="E1015" s="16"/>
      <c r="F1015" s="16"/>
      <c r="M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67"/>
      <c r="BM1015" s="67"/>
      <c r="BN1015" s="67"/>
      <c r="BO1015" s="67"/>
      <c r="BP1015" s="67"/>
      <c r="BQ1015" s="67"/>
      <c r="BR1015" s="67"/>
      <c r="BS1015" s="67"/>
      <c r="BT1015" s="67"/>
      <c r="BU1015" s="67"/>
      <c r="BV1015" s="67"/>
      <c r="BW1015" s="67"/>
      <c r="BX1015" s="67"/>
      <c r="BY1015" s="67"/>
      <c r="BZ1015" s="67"/>
      <c r="CA1015" s="67"/>
      <c r="CI1015" s="16"/>
      <c r="CK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  <c r="CW1015" s="16"/>
      <c r="CX1015" s="16"/>
      <c r="CY1015" s="16"/>
      <c r="CZ1015" s="16"/>
      <c r="DA1015" s="16"/>
      <c r="DB1015" s="16"/>
      <c r="DC1015" s="16"/>
      <c r="DD1015" s="16"/>
      <c r="DE1015" s="16"/>
      <c r="DF1015" s="16"/>
      <c r="DG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</row>
    <row r="1016" spans="3:123" ht="15.75" customHeight="1" x14ac:dyDescent="0.35">
      <c r="C1016" s="4"/>
      <c r="D1016" s="16"/>
      <c r="E1016" s="16"/>
      <c r="F1016" s="16"/>
      <c r="M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67"/>
      <c r="BM1016" s="67"/>
      <c r="BN1016" s="67"/>
      <c r="BO1016" s="67"/>
      <c r="BP1016" s="67"/>
      <c r="BQ1016" s="67"/>
      <c r="BR1016" s="67"/>
      <c r="BS1016" s="67"/>
      <c r="BT1016" s="67"/>
      <c r="BU1016" s="67"/>
      <c r="BV1016" s="67"/>
      <c r="BW1016" s="67"/>
      <c r="BX1016" s="67"/>
      <c r="BY1016" s="67"/>
      <c r="BZ1016" s="67"/>
      <c r="CA1016" s="67"/>
      <c r="CI1016" s="16"/>
      <c r="CK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</row>
    <row r="1017" spans="3:123" ht="15.75" customHeight="1" x14ac:dyDescent="0.35">
      <c r="C1017" s="4"/>
      <c r="D1017" s="16"/>
      <c r="E1017" s="16"/>
      <c r="F1017" s="16"/>
      <c r="M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67"/>
      <c r="BM1017" s="67"/>
      <c r="BN1017" s="67"/>
      <c r="BO1017" s="67"/>
      <c r="BP1017" s="67"/>
      <c r="BQ1017" s="67"/>
      <c r="BR1017" s="67"/>
      <c r="BS1017" s="67"/>
      <c r="BT1017" s="67"/>
      <c r="BU1017" s="67"/>
      <c r="BV1017" s="67"/>
      <c r="BW1017" s="67"/>
      <c r="BX1017" s="67"/>
      <c r="BY1017" s="67"/>
      <c r="BZ1017" s="67"/>
      <c r="CA1017" s="67"/>
      <c r="CI1017" s="16"/>
      <c r="CK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/>
      <c r="DF1017" s="16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</row>
    <row r="1018" spans="3:123" ht="15.75" customHeight="1" x14ac:dyDescent="0.35">
      <c r="C1018" s="4"/>
      <c r="D1018" s="16"/>
      <c r="E1018" s="16"/>
      <c r="F1018" s="16"/>
      <c r="M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67"/>
      <c r="BM1018" s="67"/>
      <c r="BN1018" s="67"/>
      <c r="BO1018" s="67"/>
      <c r="BP1018" s="67"/>
      <c r="BQ1018" s="67"/>
      <c r="BR1018" s="67"/>
      <c r="BS1018" s="67"/>
      <c r="BT1018" s="67"/>
      <c r="BU1018" s="67"/>
      <c r="BV1018" s="67"/>
      <c r="BW1018" s="67"/>
      <c r="BX1018" s="67"/>
      <c r="BY1018" s="67"/>
      <c r="BZ1018" s="67"/>
      <c r="CA1018" s="67"/>
      <c r="CI1018" s="16"/>
      <c r="CK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</row>
    <row r="1019" spans="3:123" ht="15.75" customHeight="1" x14ac:dyDescent="0.35">
      <c r="C1019" s="4"/>
      <c r="D1019" s="16"/>
      <c r="E1019" s="16"/>
      <c r="F1019" s="16"/>
      <c r="M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67"/>
      <c r="BM1019" s="67"/>
      <c r="BN1019" s="67"/>
      <c r="BO1019" s="67"/>
      <c r="BP1019" s="67"/>
      <c r="BQ1019" s="67"/>
      <c r="BR1019" s="67"/>
      <c r="BS1019" s="67"/>
      <c r="BT1019" s="67"/>
      <c r="BU1019" s="67"/>
      <c r="BV1019" s="67"/>
      <c r="BW1019" s="67"/>
      <c r="BX1019" s="67"/>
      <c r="BY1019" s="67"/>
      <c r="BZ1019" s="67"/>
      <c r="CA1019" s="67"/>
      <c r="CI1019" s="16"/>
      <c r="CK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</row>
    <row r="1020" spans="3:123" ht="15.75" customHeight="1" x14ac:dyDescent="0.35">
      <c r="C1020" s="4"/>
      <c r="D1020" s="16"/>
      <c r="E1020" s="16"/>
      <c r="F1020" s="16"/>
      <c r="M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67"/>
      <c r="BM1020" s="67"/>
      <c r="BN1020" s="67"/>
      <c r="BO1020" s="67"/>
      <c r="BP1020" s="67"/>
      <c r="BQ1020" s="67"/>
      <c r="BR1020" s="67"/>
      <c r="BS1020" s="67"/>
      <c r="BT1020" s="67"/>
      <c r="BU1020" s="67"/>
      <c r="BV1020" s="67"/>
      <c r="BW1020" s="67"/>
      <c r="BX1020" s="67"/>
      <c r="BY1020" s="67"/>
      <c r="BZ1020" s="67"/>
      <c r="CA1020" s="67"/>
      <c r="CI1020" s="16"/>
      <c r="CK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</row>
    <row r="1021" spans="3:123" ht="15.75" customHeight="1" x14ac:dyDescent="0.35">
      <c r="C1021" s="4"/>
      <c r="D1021" s="16"/>
      <c r="E1021" s="16"/>
      <c r="F1021" s="16"/>
      <c r="M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67"/>
      <c r="BM1021" s="67"/>
      <c r="BN1021" s="67"/>
      <c r="BO1021" s="67"/>
      <c r="BP1021" s="67"/>
      <c r="BQ1021" s="67"/>
      <c r="BR1021" s="67"/>
      <c r="BS1021" s="67"/>
      <c r="BT1021" s="67"/>
      <c r="BU1021" s="67"/>
      <c r="BV1021" s="67"/>
      <c r="BW1021" s="67"/>
      <c r="BX1021" s="67"/>
      <c r="BY1021" s="67"/>
      <c r="BZ1021" s="67"/>
      <c r="CA1021" s="67"/>
      <c r="CI1021" s="16"/>
      <c r="CK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</row>
    <row r="1022" spans="3:123" ht="15.75" customHeight="1" x14ac:dyDescent="0.35">
      <c r="C1022" s="4"/>
      <c r="D1022" s="16"/>
      <c r="E1022" s="16"/>
      <c r="F1022" s="16"/>
      <c r="M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67"/>
      <c r="BM1022" s="67"/>
      <c r="BN1022" s="67"/>
      <c r="BO1022" s="67"/>
      <c r="BP1022" s="67"/>
      <c r="BQ1022" s="67"/>
      <c r="BR1022" s="67"/>
      <c r="BS1022" s="67"/>
      <c r="BT1022" s="67"/>
      <c r="BU1022" s="67"/>
      <c r="BV1022" s="67"/>
      <c r="BW1022" s="67"/>
      <c r="BX1022" s="67"/>
      <c r="BY1022" s="67"/>
      <c r="BZ1022" s="67"/>
      <c r="CA1022" s="67"/>
      <c r="CI1022" s="16"/>
      <c r="CK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</row>
    <row r="1023" spans="3:123" ht="15.75" customHeight="1" x14ac:dyDescent="0.35">
      <c r="C1023" s="4"/>
      <c r="D1023" s="16"/>
      <c r="E1023" s="16"/>
      <c r="F1023" s="16"/>
      <c r="M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67"/>
      <c r="BM1023" s="67"/>
      <c r="BN1023" s="67"/>
      <c r="BO1023" s="67"/>
      <c r="BP1023" s="67"/>
      <c r="BQ1023" s="67"/>
      <c r="BR1023" s="67"/>
      <c r="BS1023" s="67"/>
      <c r="BT1023" s="67"/>
      <c r="BU1023" s="67"/>
      <c r="BV1023" s="67"/>
      <c r="BW1023" s="67"/>
      <c r="BX1023" s="67"/>
      <c r="BY1023" s="67"/>
      <c r="BZ1023" s="67"/>
      <c r="CA1023" s="67"/>
      <c r="CI1023" s="16"/>
      <c r="CK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</row>
    <row r="1024" spans="3:123" ht="15.75" customHeight="1" x14ac:dyDescent="0.35">
      <c r="C1024" s="4"/>
      <c r="D1024" s="16"/>
      <c r="E1024" s="16"/>
      <c r="F1024" s="16"/>
      <c r="M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67"/>
      <c r="BM1024" s="67"/>
      <c r="BN1024" s="67"/>
      <c r="BO1024" s="67"/>
      <c r="BP1024" s="67"/>
      <c r="BQ1024" s="67"/>
      <c r="BR1024" s="67"/>
      <c r="BS1024" s="67"/>
      <c r="BT1024" s="67"/>
      <c r="BU1024" s="67"/>
      <c r="BV1024" s="67"/>
      <c r="BW1024" s="67"/>
      <c r="BX1024" s="67"/>
      <c r="BY1024" s="67"/>
      <c r="BZ1024" s="67"/>
      <c r="CA1024" s="67"/>
      <c r="CI1024" s="16"/>
      <c r="CK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</row>
    <row r="1025" spans="3:123" ht="15.75" customHeight="1" x14ac:dyDescent="0.35">
      <c r="C1025" s="4"/>
      <c r="D1025" s="16"/>
      <c r="E1025" s="16"/>
      <c r="F1025" s="16"/>
      <c r="M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67"/>
      <c r="BM1025" s="67"/>
      <c r="BN1025" s="67"/>
      <c r="BO1025" s="67"/>
      <c r="BP1025" s="67"/>
      <c r="BQ1025" s="67"/>
      <c r="BR1025" s="67"/>
      <c r="BS1025" s="67"/>
      <c r="BT1025" s="67"/>
      <c r="BU1025" s="67"/>
      <c r="BV1025" s="67"/>
      <c r="BW1025" s="67"/>
      <c r="BX1025" s="67"/>
      <c r="BY1025" s="67"/>
      <c r="BZ1025" s="67"/>
      <c r="CA1025" s="67"/>
      <c r="CI1025" s="16"/>
      <c r="CK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/>
      <c r="DF1025" s="16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</row>
    <row r="1026" spans="3:123" ht="15.75" customHeight="1" x14ac:dyDescent="0.35">
      <c r="C1026" s="4"/>
      <c r="D1026" s="16"/>
      <c r="E1026" s="16"/>
      <c r="F1026" s="16"/>
      <c r="M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67"/>
      <c r="BM1026" s="67"/>
      <c r="BN1026" s="67"/>
      <c r="BO1026" s="67"/>
      <c r="BP1026" s="67"/>
      <c r="BQ1026" s="67"/>
      <c r="BR1026" s="67"/>
      <c r="BS1026" s="67"/>
      <c r="BT1026" s="67"/>
      <c r="BU1026" s="67"/>
      <c r="BV1026" s="67"/>
      <c r="BW1026" s="67"/>
      <c r="BX1026" s="67"/>
      <c r="BY1026" s="67"/>
      <c r="BZ1026" s="67"/>
      <c r="CA1026" s="67"/>
      <c r="CI1026" s="16"/>
      <c r="CK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</row>
    <row r="1027" spans="3:123" ht="15.75" customHeight="1" x14ac:dyDescent="0.35">
      <c r="C1027" s="4"/>
      <c r="D1027" s="16"/>
      <c r="E1027" s="16"/>
      <c r="F1027" s="16"/>
      <c r="M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67"/>
      <c r="BM1027" s="67"/>
      <c r="BN1027" s="67"/>
      <c r="BO1027" s="67"/>
      <c r="BP1027" s="67"/>
      <c r="BQ1027" s="67"/>
      <c r="BR1027" s="67"/>
      <c r="BS1027" s="67"/>
      <c r="BT1027" s="67"/>
      <c r="BU1027" s="67"/>
      <c r="BV1027" s="67"/>
      <c r="BW1027" s="67"/>
      <c r="BX1027" s="67"/>
      <c r="BY1027" s="67"/>
      <c r="BZ1027" s="67"/>
      <c r="CA1027" s="67"/>
      <c r="CI1027" s="16"/>
      <c r="CK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</row>
    <row r="1028" spans="3:123" ht="15.75" customHeight="1" x14ac:dyDescent="0.35">
      <c r="C1028" s="4"/>
      <c r="D1028" s="16"/>
      <c r="E1028" s="16"/>
      <c r="F1028" s="16"/>
      <c r="M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67"/>
      <c r="BM1028" s="67"/>
      <c r="BN1028" s="67"/>
      <c r="BO1028" s="67"/>
      <c r="BP1028" s="67"/>
      <c r="BQ1028" s="67"/>
      <c r="BR1028" s="67"/>
      <c r="BS1028" s="67"/>
      <c r="BT1028" s="67"/>
      <c r="BU1028" s="67"/>
      <c r="BV1028" s="67"/>
      <c r="BW1028" s="67"/>
      <c r="BX1028" s="67"/>
      <c r="BY1028" s="67"/>
      <c r="BZ1028" s="67"/>
      <c r="CA1028" s="67"/>
      <c r="CI1028" s="16"/>
      <c r="CK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/>
      <c r="DF1028" s="16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</row>
    <row r="1029" spans="3:123" ht="15.75" customHeight="1" x14ac:dyDescent="0.35">
      <c r="C1029" s="4"/>
      <c r="D1029" s="16"/>
      <c r="E1029" s="16"/>
      <c r="F1029" s="16"/>
      <c r="M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67"/>
      <c r="BM1029" s="67"/>
      <c r="BN1029" s="67"/>
      <c r="BO1029" s="67"/>
      <c r="BP1029" s="67"/>
      <c r="BQ1029" s="67"/>
      <c r="BR1029" s="67"/>
      <c r="BS1029" s="67"/>
      <c r="BT1029" s="67"/>
      <c r="BU1029" s="67"/>
      <c r="BV1029" s="67"/>
      <c r="BW1029" s="67"/>
      <c r="BX1029" s="67"/>
      <c r="BY1029" s="67"/>
      <c r="BZ1029" s="67"/>
      <c r="CA1029" s="67"/>
      <c r="CI1029" s="16"/>
      <c r="CK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</row>
    <row r="1030" spans="3:123" ht="15.75" customHeight="1" x14ac:dyDescent="0.35">
      <c r="C1030" s="4"/>
      <c r="D1030" s="16"/>
      <c r="E1030" s="16"/>
      <c r="F1030" s="16"/>
      <c r="M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67"/>
      <c r="BM1030" s="67"/>
      <c r="BN1030" s="67"/>
      <c r="BO1030" s="67"/>
      <c r="BP1030" s="67"/>
      <c r="BQ1030" s="67"/>
      <c r="BR1030" s="67"/>
      <c r="BS1030" s="67"/>
      <c r="BT1030" s="67"/>
      <c r="BU1030" s="67"/>
      <c r="BV1030" s="67"/>
      <c r="BW1030" s="67"/>
      <c r="BX1030" s="67"/>
      <c r="BY1030" s="67"/>
      <c r="BZ1030" s="67"/>
      <c r="CA1030" s="67"/>
      <c r="CI1030" s="16"/>
      <c r="CK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</row>
    <row r="1031" spans="3:123" ht="15.75" customHeight="1" x14ac:dyDescent="0.35">
      <c r="C1031" s="4"/>
      <c r="D1031" s="16"/>
      <c r="E1031" s="16"/>
      <c r="F1031" s="16"/>
      <c r="M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4"/>
      <c r="BF1031" s="34"/>
      <c r="BG1031" s="34"/>
      <c r="BH1031" s="34"/>
      <c r="BI1031" s="34"/>
      <c r="BJ1031" s="34"/>
      <c r="BK1031" s="34"/>
      <c r="BL1031" s="67"/>
      <c r="BM1031" s="67"/>
      <c r="BN1031" s="67"/>
      <c r="BO1031" s="67"/>
      <c r="BP1031" s="67"/>
      <c r="BQ1031" s="67"/>
      <c r="BR1031" s="67"/>
      <c r="BS1031" s="67"/>
      <c r="BT1031" s="67"/>
      <c r="BU1031" s="67"/>
      <c r="BV1031" s="67"/>
      <c r="BW1031" s="67"/>
      <c r="BX1031" s="67"/>
      <c r="BY1031" s="67"/>
      <c r="BZ1031" s="67"/>
      <c r="CA1031" s="67"/>
      <c r="CI1031" s="16"/>
      <c r="CK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</row>
    <row r="1032" spans="3:123" ht="15.75" customHeight="1" x14ac:dyDescent="0.35">
      <c r="C1032" s="4"/>
      <c r="D1032" s="16"/>
      <c r="E1032" s="16"/>
      <c r="F1032" s="16"/>
      <c r="M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4"/>
      <c r="BF1032" s="34"/>
      <c r="BG1032" s="34"/>
      <c r="BH1032" s="34"/>
      <c r="BI1032" s="34"/>
      <c r="BJ1032" s="34"/>
      <c r="BK1032" s="34"/>
      <c r="BL1032" s="67"/>
      <c r="BM1032" s="67"/>
      <c r="BN1032" s="67"/>
      <c r="BO1032" s="67"/>
      <c r="BP1032" s="67"/>
      <c r="BQ1032" s="67"/>
      <c r="BR1032" s="67"/>
      <c r="BS1032" s="67"/>
      <c r="BT1032" s="67"/>
      <c r="BU1032" s="67"/>
      <c r="BV1032" s="67"/>
      <c r="BW1032" s="67"/>
      <c r="BX1032" s="67"/>
      <c r="BY1032" s="67"/>
      <c r="BZ1032" s="67"/>
      <c r="CA1032" s="67"/>
      <c r="CI1032" s="16"/>
      <c r="CK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</row>
    <row r="1033" spans="3:123" ht="15.75" customHeight="1" x14ac:dyDescent="0.35">
      <c r="C1033" s="4"/>
      <c r="D1033" s="16"/>
      <c r="E1033" s="16"/>
      <c r="F1033" s="16"/>
      <c r="M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4"/>
      <c r="BF1033" s="34"/>
      <c r="BG1033" s="34"/>
      <c r="BH1033" s="34"/>
      <c r="BI1033" s="34"/>
      <c r="BJ1033" s="34"/>
      <c r="BK1033" s="34"/>
      <c r="BL1033" s="67"/>
      <c r="BM1033" s="67"/>
      <c r="BN1033" s="67"/>
      <c r="BO1033" s="67"/>
      <c r="BP1033" s="67"/>
      <c r="BQ1033" s="67"/>
      <c r="BR1033" s="67"/>
      <c r="BS1033" s="67"/>
      <c r="BT1033" s="67"/>
      <c r="BU1033" s="67"/>
      <c r="BV1033" s="67"/>
      <c r="BW1033" s="67"/>
      <c r="BX1033" s="67"/>
      <c r="BY1033" s="67"/>
      <c r="BZ1033" s="67"/>
      <c r="CA1033" s="67"/>
      <c r="CI1033" s="16"/>
      <c r="CK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/>
      <c r="DF1033" s="16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</row>
    <row r="1034" spans="3:123" ht="15.75" customHeight="1" x14ac:dyDescent="0.35">
      <c r="C1034" s="4"/>
      <c r="D1034" s="16"/>
      <c r="E1034" s="16"/>
      <c r="F1034" s="16"/>
      <c r="M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67"/>
      <c r="BM1034" s="67"/>
      <c r="BN1034" s="67"/>
      <c r="BO1034" s="67"/>
      <c r="BP1034" s="67"/>
      <c r="BQ1034" s="67"/>
      <c r="BR1034" s="67"/>
      <c r="BS1034" s="67"/>
      <c r="BT1034" s="67"/>
      <c r="BU1034" s="67"/>
      <c r="BV1034" s="67"/>
      <c r="BW1034" s="67"/>
      <c r="BX1034" s="67"/>
      <c r="BY1034" s="67"/>
      <c r="BZ1034" s="67"/>
      <c r="CA1034" s="67"/>
      <c r="CI1034" s="16"/>
      <c r="CK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</row>
    <row r="1035" spans="3:123" ht="15.75" customHeight="1" x14ac:dyDescent="0.35">
      <c r="C1035" s="4"/>
      <c r="D1035" s="16"/>
      <c r="E1035" s="16"/>
      <c r="F1035" s="16"/>
      <c r="M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67"/>
      <c r="BM1035" s="67"/>
      <c r="BN1035" s="67"/>
      <c r="BO1035" s="67"/>
      <c r="BP1035" s="67"/>
      <c r="BQ1035" s="67"/>
      <c r="BR1035" s="67"/>
      <c r="BS1035" s="67"/>
      <c r="BT1035" s="67"/>
      <c r="BU1035" s="67"/>
      <c r="BV1035" s="67"/>
      <c r="BW1035" s="67"/>
      <c r="BX1035" s="67"/>
      <c r="BY1035" s="67"/>
      <c r="BZ1035" s="67"/>
      <c r="CA1035" s="67"/>
      <c r="CI1035" s="16"/>
      <c r="CK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</row>
    <row r="1036" spans="3:123" ht="15.75" customHeight="1" x14ac:dyDescent="0.35">
      <c r="C1036" s="4"/>
      <c r="D1036" s="16"/>
      <c r="E1036" s="16"/>
      <c r="F1036" s="16"/>
      <c r="M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67"/>
      <c r="BM1036" s="67"/>
      <c r="BN1036" s="67"/>
      <c r="BO1036" s="67"/>
      <c r="BP1036" s="67"/>
      <c r="BQ1036" s="67"/>
      <c r="BR1036" s="67"/>
      <c r="BS1036" s="67"/>
      <c r="BT1036" s="67"/>
      <c r="BU1036" s="67"/>
      <c r="BV1036" s="67"/>
      <c r="BW1036" s="67"/>
      <c r="BX1036" s="67"/>
      <c r="BY1036" s="67"/>
      <c r="BZ1036" s="67"/>
      <c r="CA1036" s="67"/>
      <c r="CI1036" s="16"/>
      <c r="CK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</row>
    <row r="1037" spans="3:123" ht="15.75" customHeight="1" x14ac:dyDescent="0.35">
      <c r="C1037" s="4"/>
      <c r="D1037" s="16"/>
      <c r="E1037" s="16"/>
      <c r="F1037" s="16"/>
      <c r="M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67"/>
      <c r="BM1037" s="67"/>
      <c r="BN1037" s="67"/>
      <c r="BO1037" s="67"/>
      <c r="BP1037" s="67"/>
      <c r="BQ1037" s="67"/>
      <c r="BR1037" s="67"/>
      <c r="BS1037" s="67"/>
      <c r="BT1037" s="67"/>
      <c r="BU1037" s="67"/>
      <c r="BV1037" s="67"/>
      <c r="BW1037" s="67"/>
      <c r="BX1037" s="67"/>
      <c r="BY1037" s="67"/>
      <c r="BZ1037" s="67"/>
      <c r="CA1037" s="67"/>
      <c r="CI1037" s="16"/>
      <c r="CK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16"/>
      <c r="DE1037" s="16"/>
      <c r="DF1037" s="16"/>
      <c r="DG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</row>
    <row r="1038" spans="3:123" ht="15" customHeight="1" x14ac:dyDescent="0.35">
      <c r="CV1038" s="16"/>
      <c r="CW1038" s="16"/>
      <c r="CX1038" s="16"/>
      <c r="CY1038" s="16"/>
      <c r="CZ1038" s="16"/>
      <c r="DA1038" s="16"/>
      <c r="DB1038" s="16"/>
      <c r="DC1038" s="16"/>
      <c r="DD1038" s="16"/>
      <c r="DE1038" s="16"/>
      <c r="DF1038" s="16"/>
      <c r="DG1038" s="16"/>
    </row>
    <row r="1039" spans="3:123" ht="15" customHeight="1" x14ac:dyDescent="0.35">
      <c r="CV1039" s="16"/>
      <c r="CW1039" s="16"/>
      <c r="CX1039" s="16"/>
      <c r="CY1039" s="16"/>
      <c r="CZ1039" s="16"/>
      <c r="DA1039" s="16"/>
      <c r="DB1039" s="16"/>
      <c r="DC1039" s="16"/>
      <c r="DD1039" s="16"/>
      <c r="DE1039" s="16"/>
      <c r="DF1039" s="16"/>
      <c r="DG1039" s="16"/>
    </row>
    <row r="1040" spans="3:123" ht="15" customHeight="1" x14ac:dyDescent="0.35"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</row>
    <row r="1041" spans="100:111" ht="15" customHeight="1" x14ac:dyDescent="0.35">
      <c r="CV1041" s="16"/>
      <c r="CW1041" s="16"/>
      <c r="CX1041" s="16"/>
      <c r="CY1041" s="16"/>
      <c r="CZ1041" s="16"/>
      <c r="DA1041" s="16"/>
      <c r="DB1041" s="16"/>
      <c r="DC1041" s="16"/>
      <c r="DD1041" s="16"/>
      <c r="DE1041" s="16"/>
      <c r="DF1041" s="16"/>
      <c r="DG1041" s="16"/>
    </row>
    <row r="1042" spans="100:111" ht="15" customHeight="1" x14ac:dyDescent="0.35"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</row>
    <row r="1043" spans="100:111" ht="15" customHeight="1" x14ac:dyDescent="0.35"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</row>
    <row r="1044" spans="100:111" ht="15" customHeight="1" x14ac:dyDescent="0.35">
      <c r="CV1044" s="16"/>
      <c r="CW1044" s="16"/>
      <c r="CX1044" s="16"/>
      <c r="CY1044" s="16"/>
      <c r="CZ1044" s="16"/>
      <c r="DA1044" s="16"/>
      <c r="DB1044" s="16"/>
      <c r="DC1044" s="16"/>
      <c r="DD1044" s="16"/>
      <c r="DE1044" s="16"/>
      <c r="DF1044" s="16"/>
      <c r="DG1044" s="16"/>
    </row>
    <row r="1045" spans="100:111" ht="15" customHeight="1" x14ac:dyDescent="0.35"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</row>
    <row r="1046" spans="100:111" ht="15" customHeight="1" x14ac:dyDescent="0.35">
      <c r="CV1046" s="16"/>
      <c r="CW1046" s="16"/>
      <c r="CX1046" s="16"/>
      <c r="CY1046" s="16"/>
      <c r="CZ1046" s="16"/>
      <c r="DA1046" s="16"/>
      <c r="DB1046" s="16"/>
      <c r="DC1046" s="16"/>
      <c r="DD1046" s="16"/>
      <c r="DE1046" s="16"/>
      <c r="DF1046" s="16"/>
      <c r="DG1046" s="16"/>
    </row>
    <row r="1047" spans="100:111" ht="15" customHeight="1" x14ac:dyDescent="0.35">
      <c r="CV1047" s="16"/>
      <c r="CW1047" s="16"/>
      <c r="CX1047" s="16"/>
      <c r="CY1047" s="16"/>
      <c r="CZ1047" s="16"/>
      <c r="DA1047" s="16"/>
      <c r="DB1047" s="16"/>
      <c r="DC1047" s="16"/>
      <c r="DD1047" s="16"/>
      <c r="DE1047" s="16"/>
      <c r="DF1047" s="16"/>
      <c r="DG1047" s="16"/>
    </row>
    <row r="1048" spans="100:111" ht="15" customHeight="1" x14ac:dyDescent="0.35"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</row>
    <row r="1049" spans="100:111" ht="15" customHeight="1" x14ac:dyDescent="0.35"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</row>
    <row r="1050" spans="100:111" ht="15" customHeight="1" x14ac:dyDescent="0.35"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</row>
    <row r="1051" spans="100:111" ht="15" customHeight="1" x14ac:dyDescent="0.35"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</row>
    <row r="1052" spans="100:111" ht="15" customHeight="1" x14ac:dyDescent="0.35"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</row>
    <row r="1053" spans="100:111" ht="15" customHeight="1" x14ac:dyDescent="0.35"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</row>
    <row r="1054" spans="100:111" ht="15" customHeight="1" x14ac:dyDescent="0.35">
      <c r="CV1054" s="16"/>
      <c r="CW1054" s="16"/>
      <c r="CX1054" s="16"/>
      <c r="CY1054" s="16"/>
      <c r="CZ1054" s="16"/>
      <c r="DA1054" s="16"/>
      <c r="DB1054" s="16"/>
      <c r="DC1054" s="16"/>
      <c r="DD1054" s="16"/>
      <c r="DE1054" s="16"/>
      <c r="DF1054" s="16"/>
      <c r="DG1054" s="16"/>
    </row>
    <row r="1055" spans="100:111" ht="15" customHeight="1" x14ac:dyDescent="0.35"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</row>
    <row r="1056" spans="100:111" ht="15" customHeight="1" x14ac:dyDescent="0.35">
      <c r="CV1056" s="16"/>
      <c r="CW1056" s="16"/>
      <c r="CX1056" s="16"/>
      <c r="CY1056" s="16"/>
      <c r="CZ1056" s="16"/>
      <c r="DA1056" s="16"/>
      <c r="DB1056" s="16"/>
      <c r="DC1056" s="16"/>
      <c r="DD1056" s="16"/>
      <c r="DE1056" s="16"/>
      <c r="DF1056" s="16"/>
      <c r="DG1056" s="16"/>
    </row>
    <row r="1057" spans="100:111" ht="15" customHeight="1" x14ac:dyDescent="0.35">
      <c r="CV1057" s="16"/>
      <c r="CW1057" s="16"/>
      <c r="CX1057" s="16"/>
      <c r="CY1057" s="16"/>
      <c r="CZ1057" s="16"/>
      <c r="DA1057" s="16"/>
      <c r="DB1057" s="16"/>
      <c r="DC1057" s="16"/>
      <c r="DD1057" s="16"/>
      <c r="DE1057" s="16"/>
      <c r="DF1057" s="16"/>
      <c r="DG1057" s="16"/>
    </row>
    <row r="1058" spans="100:111" ht="15" customHeight="1" x14ac:dyDescent="0.35"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</row>
    <row r="1059" spans="100:111" ht="15" customHeight="1" x14ac:dyDescent="0.35"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</row>
    <row r="1060" spans="100:111" ht="15" customHeight="1" x14ac:dyDescent="0.35">
      <c r="CV1060" s="16"/>
      <c r="CW1060" s="16"/>
      <c r="CX1060" s="16"/>
      <c r="CY1060" s="16"/>
      <c r="CZ1060" s="16"/>
      <c r="DA1060" s="16"/>
      <c r="DB1060" s="16"/>
      <c r="DC1060" s="16"/>
      <c r="DD1060" s="16"/>
      <c r="DE1060" s="16"/>
      <c r="DF1060" s="16"/>
      <c r="DG1060" s="16"/>
    </row>
    <row r="1061" spans="100:111" ht="15" customHeight="1" x14ac:dyDescent="0.35">
      <c r="CV1061" s="16"/>
      <c r="CW1061" s="16"/>
      <c r="CX1061" s="16"/>
      <c r="CY1061" s="16"/>
      <c r="CZ1061" s="16"/>
      <c r="DA1061" s="16"/>
      <c r="DB1061" s="16"/>
      <c r="DC1061" s="16"/>
      <c r="DD1061" s="16"/>
      <c r="DE1061" s="16"/>
      <c r="DF1061" s="16"/>
      <c r="DG1061" s="16"/>
    </row>
    <row r="1062" spans="100:111" ht="15" customHeight="1" x14ac:dyDescent="0.35"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/>
      <c r="DF1062" s="16"/>
      <c r="DG1062" s="16"/>
    </row>
    <row r="1063" spans="100:111" ht="15" customHeight="1" x14ac:dyDescent="0.35"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</row>
    <row r="1064" spans="100:111" ht="15" customHeight="1" x14ac:dyDescent="0.35"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</row>
    <row r="1065" spans="100:111" ht="15" customHeight="1" x14ac:dyDescent="0.35"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</row>
    <row r="1066" spans="100:111" ht="15" customHeight="1" x14ac:dyDescent="0.35"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</row>
    <row r="1067" spans="100:111" ht="15" customHeight="1" x14ac:dyDescent="0.35"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</row>
    <row r="1068" spans="100:111" ht="15" customHeight="1" x14ac:dyDescent="0.35"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</row>
    <row r="1069" spans="100:111" ht="15" customHeight="1" x14ac:dyDescent="0.35"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</row>
    <row r="1070" spans="100:111" ht="15" customHeight="1" x14ac:dyDescent="0.35"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</row>
    <row r="1071" spans="100:111" ht="15" customHeight="1" x14ac:dyDescent="0.35"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</row>
    <row r="1072" spans="100:111" ht="15" customHeight="1" x14ac:dyDescent="0.35"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</row>
    <row r="1073" spans="100:111" ht="15" customHeight="1" x14ac:dyDescent="0.35"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</row>
    <row r="1074" spans="100:111" ht="15" customHeight="1" x14ac:dyDescent="0.35"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</row>
    <row r="1075" spans="100:111" ht="15" customHeight="1" x14ac:dyDescent="0.35"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</row>
    <row r="1076" spans="100:111" ht="15" customHeight="1" x14ac:dyDescent="0.35"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</row>
    <row r="1077" spans="100:111" ht="15" customHeight="1" x14ac:dyDescent="0.35">
      <c r="CV1077" s="16"/>
      <c r="CW1077" s="16"/>
      <c r="CX1077" s="16"/>
      <c r="CY1077" s="16"/>
      <c r="CZ1077" s="16"/>
      <c r="DA1077" s="16"/>
      <c r="DB1077" s="16"/>
      <c r="DC1077" s="16"/>
      <c r="DD1077" s="16"/>
      <c r="DE1077" s="16"/>
      <c r="DF1077" s="16"/>
      <c r="DG1077" s="16"/>
    </row>
    <row r="1078" spans="100:111" ht="15" customHeight="1" x14ac:dyDescent="0.35"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</row>
    <row r="1079" spans="100:111" ht="15" customHeight="1" x14ac:dyDescent="0.35">
      <c r="CV1079" s="16"/>
      <c r="CW1079" s="16"/>
      <c r="CX1079" s="16"/>
      <c r="CY1079" s="16"/>
      <c r="CZ1079" s="16"/>
      <c r="DA1079" s="16"/>
      <c r="DB1079" s="16"/>
      <c r="DC1079" s="16"/>
      <c r="DD1079" s="16"/>
      <c r="DE1079" s="16"/>
      <c r="DF1079" s="16"/>
      <c r="DG1079" s="16"/>
    </row>
    <row r="1080" spans="100:111" ht="15" customHeight="1" x14ac:dyDescent="0.35">
      <c r="CV1080" s="16"/>
      <c r="CW1080" s="16"/>
      <c r="CX1080" s="16"/>
      <c r="CY1080" s="16"/>
      <c r="CZ1080" s="16"/>
      <c r="DA1080" s="16"/>
      <c r="DB1080" s="16"/>
      <c r="DC1080" s="16"/>
      <c r="DD1080" s="16"/>
      <c r="DE1080" s="16"/>
      <c r="DF1080" s="16"/>
      <c r="DG1080" s="16"/>
    </row>
    <row r="1081" spans="100:111" ht="15" customHeight="1" x14ac:dyDescent="0.35">
      <c r="CV1081" s="16"/>
      <c r="CW1081" s="16"/>
      <c r="CX1081" s="16"/>
      <c r="CY1081" s="16"/>
      <c r="CZ1081" s="16"/>
      <c r="DA1081" s="16"/>
      <c r="DB1081" s="16"/>
      <c r="DC1081" s="16"/>
      <c r="DD1081" s="16"/>
      <c r="DE1081" s="16"/>
      <c r="DF1081" s="16"/>
      <c r="DG1081" s="16"/>
    </row>
    <row r="1082" spans="100:111" ht="15" customHeight="1" x14ac:dyDescent="0.35">
      <c r="CV1082" s="16"/>
      <c r="CW1082" s="16"/>
      <c r="CX1082" s="16"/>
      <c r="CY1082" s="16"/>
      <c r="CZ1082" s="16"/>
      <c r="DA1082" s="16"/>
      <c r="DB1082" s="16"/>
      <c r="DC1082" s="16"/>
      <c r="DD1082" s="16"/>
      <c r="DE1082" s="16"/>
      <c r="DF1082" s="16"/>
      <c r="DG1082" s="16"/>
    </row>
    <row r="1083" spans="100:111" ht="15" customHeight="1" x14ac:dyDescent="0.35">
      <c r="CV1083" s="16"/>
      <c r="CW1083" s="16"/>
      <c r="CX1083" s="16"/>
      <c r="CY1083" s="16"/>
      <c r="CZ1083" s="16"/>
      <c r="DA1083" s="16"/>
      <c r="DB1083" s="16"/>
      <c r="DC1083" s="16"/>
      <c r="DD1083" s="16"/>
      <c r="DE1083" s="16"/>
      <c r="DF1083" s="16"/>
      <c r="DG1083" s="16"/>
    </row>
    <row r="1084" spans="100:111" ht="15" customHeight="1" x14ac:dyDescent="0.35">
      <c r="CV1084" s="16"/>
      <c r="CW1084" s="16"/>
      <c r="CX1084" s="16"/>
      <c r="CY1084" s="16"/>
      <c r="CZ1084" s="16"/>
      <c r="DA1084" s="16"/>
      <c r="DB1084" s="16"/>
      <c r="DC1084" s="16"/>
      <c r="DD1084" s="16"/>
      <c r="DE1084" s="16"/>
      <c r="DF1084" s="16"/>
      <c r="DG1084" s="16"/>
    </row>
    <row r="1085" spans="100:111" ht="15" customHeight="1" x14ac:dyDescent="0.35">
      <c r="CV1085" s="16"/>
      <c r="CW1085" s="16"/>
      <c r="CX1085" s="16"/>
      <c r="CY1085" s="16"/>
      <c r="CZ1085" s="16"/>
      <c r="DA1085" s="16"/>
      <c r="DB1085" s="16"/>
      <c r="DC1085" s="16"/>
      <c r="DD1085" s="16"/>
      <c r="DE1085" s="16"/>
      <c r="DF1085" s="16"/>
      <c r="DG1085" s="16"/>
    </row>
    <row r="1086" spans="100:111" ht="15" customHeight="1" x14ac:dyDescent="0.35">
      <c r="CV1086" s="16"/>
      <c r="CW1086" s="16"/>
      <c r="CX1086" s="16"/>
      <c r="CY1086" s="16"/>
      <c r="CZ1086" s="16"/>
      <c r="DA1086" s="16"/>
      <c r="DB1086" s="16"/>
      <c r="DC1086" s="16"/>
      <c r="DD1086" s="16"/>
      <c r="DE1086" s="16"/>
      <c r="DF1086" s="16"/>
      <c r="DG1086" s="16"/>
    </row>
    <row r="1087" spans="100:111" ht="15" customHeight="1" x14ac:dyDescent="0.35"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</row>
    <row r="1088" spans="100:111" ht="15" customHeight="1" x14ac:dyDescent="0.35">
      <c r="CV1088" s="16"/>
      <c r="CW1088" s="16"/>
      <c r="CX1088" s="16"/>
      <c r="CY1088" s="16"/>
      <c r="CZ1088" s="16"/>
      <c r="DA1088" s="16"/>
      <c r="DB1088" s="16"/>
      <c r="DC1088" s="16"/>
      <c r="DD1088" s="16"/>
      <c r="DE1088" s="16"/>
      <c r="DF1088" s="16"/>
      <c r="DG1088" s="16"/>
    </row>
    <row r="1089" spans="100:111" ht="15" customHeight="1" x14ac:dyDescent="0.35"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</row>
    <row r="1090" spans="100:111" ht="15" customHeight="1" x14ac:dyDescent="0.35"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</row>
    <row r="1091" spans="100:111" ht="15" customHeight="1" x14ac:dyDescent="0.35">
      <c r="CV1091" s="16"/>
      <c r="CW1091" s="16"/>
      <c r="CX1091" s="16"/>
      <c r="CY1091" s="16"/>
      <c r="CZ1091" s="16"/>
      <c r="DA1091" s="16"/>
      <c r="DB1091" s="16"/>
      <c r="DC1091" s="16"/>
      <c r="DD1091" s="16"/>
      <c r="DE1091" s="16"/>
      <c r="DF1091" s="16"/>
      <c r="DG1091" s="16"/>
    </row>
    <row r="1092" spans="100:111" ht="15" customHeight="1" x14ac:dyDescent="0.35"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/>
      <c r="DF1092" s="16"/>
      <c r="DG1092" s="16"/>
    </row>
    <row r="1093" spans="100:111" ht="15" customHeight="1" x14ac:dyDescent="0.35">
      <c r="CV1093" s="16"/>
      <c r="CW1093" s="16"/>
      <c r="CX1093" s="16"/>
      <c r="CY1093" s="16"/>
      <c r="CZ1093" s="16"/>
      <c r="DA1093" s="16"/>
      <c r="DB1093" s="16"/>
      <c r="DC1093" s="16"/>
      <c r="DD1093" s="16"/>
      <c r="DE1093" s="16"/>
      <c r="DF1093" s="16"/>
      <c r="DG1093" s="16"/>
    </row>
    <row r="1094" spans="100:111" ht="15" customHeight="1" x14ac:dyDescent="0.35">
      <c r="CV1094" s="16"/>
      <c r="CW1094" s="16"/>
      <c r="CX1094" s="16"/>
      <c r="CY1094" s="16"/>
      <c r="CZ1094" s="16"/>
      <c r="DA1094" s="16"/>
      <c r="DB1094" s="16"/>
      <c r="DC1094" s="16"/>
      <c r="DD1094" s="16"/>
      <c r="DE1094" s="16"/>
      <c r="DF1094" s="16"/>
      <c r="DG1094" s="16"/>
    </row>
    <row r="1095" spans="100:111" ht="15" customHeight="1" x14ac:dyDescent="0.35">
      <c r="CV1095" s="16"/>
      <c r="CW1095" s="16"/>
      <c r="CX1095" s="16"/>
      <c r="CY1095" s="16"/>
      <c r="CZ1095" s="16"/>
      <c r="DA1095" s="16"/>
      <c r="DB1095" s="16"/>
      <c r="DC1095" s="16"/>
      <c r="DD1095" s="16"/>
      <c r="DE1095" s="16"/>
      <c r="DF1095" s="16"/>
      <c r="DG1095" s="16"/>
    </row>
    <row r="1096" spans="100:111" ht="15" customHeight="1" x14ac:dyDescent="0.35">
      <c r="CV1096" s="16"/>
      <c r="CW1096" s="16"/>
      <c r="CX1096" s="16"/>
      <c r="CY1096" s="16"/>
      <c r="CZ1096" s="16"/>
      <c r="DA1096" s="16"/>
      <c r="DB1096" s="16"/>
      <c r="DC1096" s="16"/>
      <c r="DD1096" s="16"/>
      <c r="DE1096" s="16"/>
      <c r="DF1096" s="16"/>
      <c r="DG1096" s="16"/>
    </row>
    <row r="1097" spans="100:111" ht="15" customHeight="1" x14ac:dyDescent="0.35">
      <c r="CV1097" s="16"/>
      <c r="CW1097" s="16"/>
      <c r="CX1097" s="16"/>
      <c r="CY1097" s="16"/>
      <c r="CZ1097" s="16"/>
      <c r="DA1097" s="16"/>
      <c r="DB1097" s="16"/>
      <c r="DC1097" s="16"/>
      <c r="DD1097" s="16"/>
      <c r="DE1097" s="16"/>
      <c r="DF1097" s="16"/>
      <c r="DG1097" s="16"/>
    </row>
    <row r="1098" spans="100:111" ht="15" customHeight="1" x14ac:dyDescent="0.35"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</row>
    <row r="1099" spans="100:111" ht="15" customHeight="1" x14ac:dyDescent="0.35">
      <c r="CV1099" s="16"/>
      <c r="CW1099" s="16"/>
      <c r="CX1099" s="16"/>
      <c r="CY1099" s="16"/>
      <c r="CZ1099" s="16"/>
      <c r="DA1099" s="16"/>
      <c r="DB1099" s="16"/>
      <c r="DC1099" s="16"/>
      <c r="DD1099" s="16"/>
      <c r="DE1099" s="16"/>
      <c r="DF1099" s="16"/>
      <c r="DG1099" s="16"/>
    </row>
    <row r="1100" spans="100:111" ht="15" customHeight="1" x14ac:dyDescent="0.35">
      <c r="CV1100" s="16"/>
      <c r="CW1100" s="16"/>
      <c r="CX1100" s="16"/>
      <c r="CY1100" s="16"/>
      <c r="CZ1100" s="16"/>
      <c r="DA1100" s="16"/>
      <c r="DB1100" s="16"/>
      <c r="DC1100" s="16"/>
      <c r="DD1100" s="16"/>
      <c r="DE1100" s="16"/>
      <c r="DF1100" s="16"/>
      <c r="DG1100" s="16"/>
    </row>
    <row r="1101" spans="100:111" ht="15" customHeight="1" x14ac:dyDescent="0.35"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</row>
    <row r="1102" spans="100:111" ht="15" customHeight="1" x14ac:dyDescent="0.35">
      <c r="CV1102" s="16"/>
      <c r="CW1102" s="16"/>
      <c r="CX1102" s="16"/>
      <c r="CY1102" s="16"/>
      <c r="CZ1102" s="16"/>
      <c r="DA1102" s="16"/>
      <c r="DB1102" s="16"/>
      <c r="DC1102" s="16"/>
      <c r="DD1102" s="16"/>
      <c r="DE1102" s="16"/>
      <c r="DF1102" s="16"/>
      <c r="DG1102" s="16"/>
    </row>
    <row r="1103" spans="100:111" ht="15" customHeight="1" x14ac:dyDescent="0.35">
      <c r="CV1103" s="16"/>
      <c r="CW1103" s="16"/>
      <c r="CX1103" s="16"/>
      <c r="CY1103" s="16"/>
      <c r="CZ1103" s="16"/>
      <c r="DA1103" s="16"/>
      <c r="DB1103" s="16"/>
      <c r="DC1103" s="16"/>
      <c r="DD1103" s="16"/>
      <c r="DE1103" s="16"/>
      <c r="DF1103" s="16"/>
      <c r="DG1103" s="16"/>
    </row>
    <row r="1104" spans="100:111" ht="15" customHeight="1" x14ac:dyDescent="0.35">
      <c r="CV1104" s="16"/>
      <c r="CW1104" s="16"/>
      <c r="CX1104" s="16"/>
      <c r="CY1104" s="16"/>
      <c r="CZ1104" s="16"/>
      <c r="DA1104" s="16"/>
      <c r="DB1104" s="16"/>
      <c r="DC1104" s="16"/>
      <c r="DD1104" s="16"/>
      <c r="DE1104" s="16"/>
      <c r="DF1104" s="16"/>
      <c r="DG1104" s="16"/>
    </row>
    <row r="1105" spans="100:111" ht="15" customHeight="1" x14ac:dyDescent="0.35"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</row>
    <row r="1106" spans="100:111" ht="15" customHeight="1" x14ac:dyDescent="0.35">
      <c r="CV1106" s="16"/>
      <c r="CW1106" s="16"/>
      <c r="CX1106" s="16"/>
      <c r="CY1106" s="16"/>
      <c r="CZ1106" s="16"/>
      <c r="DA1106" s="16"/>
      <c r="DB1106" s="16"/>
      <c r="DC1106" s="16"/>
      <c r="DD1106" s="16"/>
      <c r="DE1106" s="16"/>
      <c r="DF1106" s="16"/>
      <c r="DG1106" s="16"/>
    </row>
    <row r="1107" spans="100:111" ht="15" customHeight="1" x14ac:dyDescent="0.35">
      <c r="CV1107" s="16"/>
      <c r="CW1107" s="16"/>
      <c r="CX1107" s="16"/>
      <c r="CY1107" s="16"/>
      <c r="CZ1107" s="16"/>
      <c r="DA1107" s="16"/>
      <c r="DB1107" s="16"/>
      <c r="DC1107" s="16"/>
      <c r="DD1107" s="16"/>
      <c r="DE1107" s="16"/>
      <c r="DF1107" s="16"/>
      <c r="DG1107" s="16"/>
    </row>
    <row r="1108" spans="100:111" ht="15" customHeight="1" x14ac:dyDescent="0.35">
      <c r="CV1108" s="16"/>
      <c r="CW1108" s="16"/>
      <c r="CX1108" s="16"/>
      <c r="CY1108" s="16"/>
      <c r="CZ1108" s="16"/>
      <c r="DA1108" s="16"/>
      <c r="DB1108" s="16"/>
      <c r="DC1108" s="16"/>
      <c r="DD1108" s="16"/>
      <c r="DE1108" s="16"/>
      <c r="DF1108" s="16"/>
      <c r="DG1108" s="16"/>
    </row>
    <row r="1109" spans="100:111" ht="15" customHeight="1" x14ac:dyDescent="0.35"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</row>
    <row r="1110" spans="100:111" ht="15" customHeight="1" x14ac:dyDescent="0.35">
      <c r="CV1110" s="16"/>
      <c r="CW1110" s="16"/>
      <c r="CX1110" s="16"/>
      <c r="CY1110" s="16"/>
      <c r="CZ1110" s="16"/>
      <c r="DA1110" s="16"/>
      <c r="DB1110" s="16"/>
      <c r="DC1110" s="16"/>
      <c r="DD1110" s="16"/>
      <c r="DE1110" s="16"/>
      <c r="DF1110" s="16"/>
      <c r="DG1110" s="16"/>
    </row>
    <row r="1111" spans="100:111" ht="15" customHeight="1" x14ac:dyDescent="0.35"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</row>
    <row r="1112" spans="100:111" ht="15" customHeight="1" x14ac:dyDescent="0.35"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/>
      <c r="DF1112" s="16"/>
      <c r="DG1112" s="16"/>
    </row>
    <row r="1113" spans="100:111" ht="15" customHeight="1" x14ac:dyDescent="0.35"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</row>
    <row r="1114" spans="100:111" ht="15" customHeight="1" x14ac:dyDescent="0.35"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16"/>
      <c r="DF1114" s="16"/>
      <c r="DG1114" s="16"/>
    </row>
    <row r="1115" spans="100:111" ht="15" customHeight="1" x14ac:dyDescent="0.35"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</row>
    <row r="1116" spans="100:111" ht="15" customHeight="1" x14ac:dyDescent="0.35">
      <c r="CV1116" s="16"/>
      <c r="CW1116" s="16"/>
      <c r="CX1116" s="16"/>
      <c r="CY1116" s="16"/>
      <c r="CZ1116" s="16"/>
      <c r="DA1116" s="16"/>
      <c r="DB1116" s="16"/>
      <c r="DC1116" s="16"/>
      <c r="DD1116" s="16"/>
      <c r="DE1116" s="16"/>
      <c r="DF1116" s="16"/>
      <c r="DG1116" s="16"/>
    </row>
    <row r="1117" spans="100:111" ht="15" customHeight="1" x14ac:dyDescent="0.35">
      <c r="CV1117" s="16"/>
      <c r="CW1117" s="16"/>
      <c r="CX1117" s="16"/>
      <c r="CY1117" s="16"/>
      <c r="CZ1117" s="16"/>
      <c r="DA1117" s="16"/>
      <c r="DB1117" s="16"/>
      <c r="DC1117" s="16"/>
      <c r="DD1117" s="16"/>
      <c r="DE1117" s="16"/>
      <c r="DF1117" s="16"/>
      <c r="DG1117" s="16"/>
    </row>
    <row r="1118" spans="100:111" ht="15" customHeight="1" x14ac:dyDescent="0.35"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16"/>
      <c r="DF1118" s="16"/>
      <c r="DG1118" s="16"/>
    </row>
    <row r="1119" spans="100:111" ht="15" customHeight="1" x14ac:dyDescent="0.35"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</row>
    <row r="1120" spans="100:111" ht="15" customHeight="1" x14ac:dyDescent="0.35"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</row>
    <row r="1121" spans="100:111" ht="15" customHeight="1" x14ac:dyDescent="0.35"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16"/>
      <c r="DF1121" s="16"/>
      <c r="DG1121" s="16"/>
    </row>
    <row r="1122" spans="100:111" ht="15" customHeight="1" x14ac:dyDescent="0.35"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</row>
    <row r="1123" spans="100:111" ht="15" customHeight="1" x14ac:dyDescent="0.35">
      <c r="CV1123" s="16"/>
      <c r="CW1123" s="16"/>
      <c r="CX1123" s="16"/>
      <c r="CY1123" s="16"/>
      <c r="CZ1123" s="16"/>
      <c r="DA1123" s="16"/>
      <c r="DB1123" s="16"/>
      <c r="DC1123" s="16"/>
      <c r="DD1123" s="16"/>
      <c r="DE1123" s="16"/>
      <c r="DF1123" s="16"/>
      <c r="DG1123" s="16"/>
    </row>
    <row r="1124" spans="100:111" ht="15" customHeight="1" x14ac:dyDescent="0.35"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/>
      <c r="DF1124" s="16"/>
      <c r="DG1124" s="16"/>
    </row>
    <row r="1125" spans="100:111" ht="15" customHeight="1" x14ac:dyDescent="0.35">
      <c r="CV1125" s="16"/>
      <c r="CW1125" s="16"/>
      <c r="CX1125" s="16"/>
      <c r="CY1125" s="16"/>
      <c r="CZ1125" s="16"/>
      <c r="DA1125" s="16"/>
      <c r="DB1125" s="16"/>
      <c r="DC1125" s="16"/>
      <c r="DD1125" s="16"/>
      <c r="DE1125" s="16"/>
      <c r="DF1125" s="16"/>
      <c r="DG1125" s="16"/>
    </row>
    <row r="1126" spans="100:111" ht="15" customHeight="1" x14ac:dyDescent="0.35">
      <c r="CV1126" s="16"/>
      <c r="CW1126" s="16"/>
      <c r="CX1126" s="16"/>
      <c r="CY1126" s="16"/>
      <c r="CZ1126" s="16"/>
      <c r="DA1126" s="16"/>
      <c r="DB1126" s="16"/>
      <c r="DC1126" s="16"/>
      <c r="DD1126" s="16"/>
      <c r="DE1126" s="16"/>
      <c r="DF1126" s="16"/>
      <c r="DG1126" s="16"/>
    </row>
    <row r="1127" spans="100:111" ht="15" customHeight="1" x14ac:dyDescent="0.35">
      <c r="CV1127" s="16"/>
      <c r="CW1127" s="16"/>
      <c r="CX1127" s="16"/>
      <c r="CY1127" s="16"/>
      <c r="CZ1127" s="16"/>
      <c r="DA1127" s="16"/>
      <c r="DB1127" s="16"/>
      <c r="DC1127" s="16"/>
      <c r="DD1127" s="16"/>
      <c r="DE1127" s="16"/>
      <c r="DF1127" s="16"/>
      <c r="DG1127" s="16"/>
    </row>
    <row r="1128" spans="100:111" ht="15" customHeight="1" x14ac:dyDescent="0.35"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</row>
    <row r="1129" spans="100:111" ht="15" customHeight="1" x14ac:dyDescent="0.35"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</row>
    <row r="1130" spans="100:111" ht="15" customHeight="1" x14ac:dyDescent="0.35"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16"/>
      <c r="DF1130" s="16"/>
      <c r="DG1130" s="16"/>
    </row>
    <row r="1131" spans="100:111" ht="15" customHeight="1" x14ac:dyDescent="0.35"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</row>
    <row r="1132" spans="100:111" ht="15" customHeight="1" x14ac:dyDescent="0.35">
      <c r="CV1132" s="16"/>
      <c r="CW1132" s="16"/>
      <c r="CX1132" s="16"/>
      <c r="CY1132" s="16"/>
      <c r="CZ1132" s="16"/>
      <c r="DA1132" s="16"/>
      <c r="DB1132" s="16"/>
      <c r="DC1132" s="16"/>
      <c r="DD1132" s="16"/>
      <c r="DE1132" s="16"/>
      <c r="DF1132" s="16"/>
      <c r="DG1132" s="16"/>
    </row>
    <row r="1133" spans="100:111" ht="15" customHeight="1" x14ac:dyDescent="0.35"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</row>
    <row r="1134" spans="100:111" ht="15" customHeight="1" x14ac:dyDescent="0.35">
      <c r="CV1134" s="16"/>
      <c r="CW1134" s="16"/>
      <c r="CX1134" s="16"/>
      <c r="CY1134" s="16"/>
      <c r="CZ1134" s="16"/>
      <c r="DA1134" s="16"/>
      <c r="DB1134" s="16"/>
      <c r="DC1134" s="16"/>
      <c r="DD1134" s="16"/>
      <c r="DE1134" s="16"/>
      <c r="DF1134" s="16"/>
      <c r="DG1134" s="16"/>
    </row>
    <row r="1135" spans="100:111" ht="15" customHeight="1" x14ac:dyDescent="0.35"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</row>
    <row r="1136" spans="100:111" ht="15" customHeight="1" x14ac:dyDescent="0.35"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</row>
    <row r="1137" spans="100:111" ht="15" customHeight="1" x14ac:dyDescent="0.35"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16"/>
      <c r="DF1137" s="16"/>
      <c r="DG1137" s="16"/>
    </row>
    <row r="1138" spans="100:111" ht="15" customHeight="1" x14ac:dyDescent="0.35"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</row>
  </sheetData>
  <mergeCells count="43">
    <mergeCell ref="DI1:DR1"/>
    <mergeCell ref="DI2:DM2"/>
    <mergeCell ref="DN2:DR2"/>
    <mergeCell ref="AL1:AR1"/>
    <mergeCell ref="CV2:DA2"/>
    <mergeCell ref="DB2:DG2"/>
    <mergeCell ref="CV1:DH1"/>
    <mergeCell ref="CM1:CU1"/>
    <mergeCell ref="AZ1:BL1"/>
    <mergeCell ref="BT2:BZ2"/>
    <mergeCell ref="BM1:CA1"/>
    <mergeCell ref="AS2:AU2"/>
    <mergeCell ref="AV2:AX2"/>
    <mergeCell ref="CH2:CI2"/>
    <mergeCell ref="CM2:CP2"/>
    <mergeCell ref="CQ2:CT2"/>
    <mergeCell ref="AE2:AG2"/>
    <mergeCell ref="AH2:AJ2"/>
    <mergeCell ref="AL2:AN2"/>
    <mergeCell ref="AO2:AQ2"/>
    <mergeCell ref="G2:I2"/>
    <mergeCell ref="J2:L2"/>
    <mergeCell ref="C1:C3"/>
    <mergeCell ref="D1:D3"/>
    <mergeCell ref="E1:E3"/>
    <mergeCell ref="F1:F3"/>
    <mergeCell ref="G1:I1"/>
    <mergeCell ref="J1:P1"/>
    <mergeCell ref="M2:O2"/>
    <mergeCell ref="Q1:W1"/>
    <mergeCell ref="T2:V2"/>
    <mergeCell ref="CJ2:CK2"/>
    <mergeCell ref="Q2:S2"/>
    <mergeCell ref="X1:AD1"/>
    <mergeCell ref="AS1:AY1"/>
    <mergeCell ref="CB1:CD1"/>
    <mergeCell ref="CE1:CG1"/>
    <mergeCell ref="CH1:CL1"/>
    <mergeCell ref="AE1:AK1"/>
    <mergeCell ref="AZ2:BE2"/>
    <mergeCell ref="BF2:BK2"/>
    <mergeCell ref="X2:Z2"/>
    <mergeCell ref="AA2:AC2"/>
  </mergeCells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0"/>
  <sheetViews>
    <sheetView workbookViewId="0">
      <selection sqref="A1:B1048576"/>
    </sheetView>
  </sheetViews>
  <sheetFormatPr defaultColWidth="12.58203125" defaultRowHeight="15" customHeight="1" x14ac:dyDescent="0.3"/>
  <cols>
    <col min="1" max="1" width="16.25" customWidth="1"/>
    <col min="2" max="2" width="7.58203125" customWidth="1"/>
    <col min="3" max="5" width="8" customWidth="1"/>
    <col min="6" max="6" width="20.33203125" customWidth="1"/>
    <col min="7" max="7" width="15.08203125" customWidth="1"/>
    <col min="8" max="9" width="7.83203125" customWidth="1"/>
    <col min="10" max="10" width="9.08203125" customWidth="1"/>
    <col min="11" max="19" width="7.83203125" customWidth="1"/>
    <col min="20" max="20" width="8" customWidth="1"/>
    <col min="21" max="36" width="7.58203125" customWidth="1"/>
    <col min="37" max="44" width="8" customWidth="1"/>
    <col min="45" max="52" width="7.58203125" customWidth="1"/>
    <col min="53" max="53" width="11.33203125" customWidth="1"/>
    <col min="54" max="67" width="7.58203125" customWidth="1"/>
  </cols>
  <sheetData>
    <row r="1" spans="1:67" ht="14.5" x14ac:dyDescent="0.35">
      <c r="B1" s="338" t="s">
        <v>0</v>
      </c>
      <c r="C1" s="338" t="s">
        <v>0</v>
      </c>
      <c r="D1" s="338" t="s">
        <v>1</v>
      </c>
      <c r="E1" s="338" t="s">
        <v>2</v>
      </c>
      <c r="F1" s="338" t="s">
        <v>3</v>
      </c>
      <c r="G1" s="1" t="s">
        <v>6</v>
      </c>
      <c r="H1" s="358" t="s">
        <v>7</v>
      </c>
      <c r="I1" s="330"/>
      <c r="J1" s="330"/>
      <c r="K1" s="330"/>
      <c r="L1" s="330"/>
      <c r="M1" s="330"/>
      <c r="N1" s="330"/>
      <c r="O1" s="330"/>
      <c r="P1" s="330"/>
      <c r="Q1" s="330"/>
      <c r="R1" s="331"/>
      <c r="S1" s="358" t="s">
        <v>8</v>
      </c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330"/>
      <c r="AE1" s="330"/>
      <c r="AF1" s="330"/>
      <c r="AG1" s="330"/>
      <c r="AH1" s="330"/>
      <c r="AI1" s="330"/>
      <c r="AJ1" s="330"/>
      <c r="AK1" s="330"/>
      <c r="AL1" s="330"/>
      <c r="AM1" s="330"/>
      <c r="AN1" s="330"/>
      <c r="AO1" s="330"/>
      <c r="AP1" s="330"/>
      <c r="AQ1" s="330"/>
      <c r="AR1" s="331"/>
      <c r="AS1" s="351" t="s">
        <v>11</v>
      </c>
      <c r="AT1" s="352"/>
      <c r="AU1" s="352"/>
      <c r="AV1" s="352"/>
      <c r="AW1" s="352"/>
      <c r="AX1" s="352"/>
      <c r="AY1" s="352"/>
      <c r="AZ1" s="352"/>
      <c r="BA1" s="352"/>
      <c r="BB1" s="352"/>
      <c r="BC1" s="352"/>
      <c r="BD1" s="352"/>
      <c r="BE1" s="352"/>
      <c r="BF1" s="352"/>
      <c r="BG1" s="353"/>
      <c r="BH1" s="354" t="s">
        <v>24</v>
      </c>
      <c r="BI1" s="352"/>
      <c r="BJ1" s="352"/>
      <c r="BK1" s="352"/>
      <c r="BL1" s="352"/>
      <c r="BM1" s="352"/>
      <c r="BN1" s="352"/>
      <c r="BO1" s="353"/>
    </row>
    <row r="2" spans="1:67" ht="14.5" x14ac:dyDescent="0.35">
      <c r="B2" s="339"/>
      <c r="C2" s="339"/>
      <c r="D2" s="339"/>
      <c r="E2" s="339"/>
      <c r="F2" s="339"/>
      <c r="G2" s="1" t="s">
        <v>29</v>
      </c>
      <c r="H2" s="358" t="s">
        <v>29</v>
      </c>
      <c r="I2" s="330"/>
      <c r="J2" s="330"/>
      <c r="K2" s="331"/>
      <c r="L2" s="358" t="s">
        <v>30</v>
      </c>
      <c r="M2" s="330"/>
      <c r="N2" s="330"/>
      <c r="O2" s="331"/>
      <c r="P2" s="358" t="s">
        <v>28</v>
      </c>
      <c r="Q2" s="330"/>
      <c r="R2" s="331"/>
      <c r="S2" s="358" t="s">
        <v>26</v>
      </c>
      <c r="T2" s="330"/>
      <c r="U2" s="330"/>
      <c r="V2" s="330"/>
      <c r="W2" s="330"/>
      <c r="X2" s="330"/>
      <c r="Y2" s="330"/>
      <c r="Z2" s="330"/>
      <c r="AA2" s="331"/>
      <c r="AB2" s="358" t="s">
        <v>27</v>
      </c>
      <c r="AC2" s="330"/>
      <c r="AD2" s="330"/>
      <c r="AE2" s="330"/>
      <c r="AF2" s="330"/>
      <c r="AG2" s="330"/>
      <c r="AH2" s="330"/>
      <c r="AI2" s="330"/>
      <c r="AJ2" s="331"/>
      <c r="AK2" s="358" t="s">
        <v>31</v>
      </c>
      <c r="AL2" s="330"/>
      <c r="AM2" s="330"/>
      <c r="AN2" s="330"/>
      <c r="AO2" s="330"/>
      <c r="AP2" s="330"/>
      <c r="AQ2" s="330"/>
      <c r="AR2" s="357"/>
      <c r="AS2" s="356" t="s">
        <v>26</v>
      </c>
      <c r="AT2" s="330"/>
      <c r="AU2" s="330"/>
      <c r="AV2" s="330"/>
      <c r="AW2" s="357"/>
      <c r="AX2" s="358" t="s">
        <v>27</v>
      </c>
      <c r="AY2" s="330"/>
      <c r="AZ2" s="330"/>
      <c r="BA2" s="330"/>
      <c r="BB2" s="331"/>
      <c r="BC2" s="358" t="s">
        <v>31</v>
      </c>
      <c r="BD2" s="330"/>
      <c r="BE2" s="330"/>
      <c r="BF2" s="330"/>
      <c r="BG2" s="331"/>
      <c r="BH2" s="355" t="s">
        <v>28</v>
      </c>
      <c r="BI2" s="330"/>
      <c r="BJ2" s="330"/>
      <c r="BK2" s="330"/>
      <c r="BL2" s="330"/>
      <c r="BM2" s="330"/>
      <c r="BN2" s="330"/>
      <c r="BO2" s="331"/>
    </row>
    <row r="3" spans="1:67" ht="14.5" x14ac:dyDescent="0.35">
      <c r="A3" t="s">
        <v>973</v>
      </c>
      <c r="B3" s="340"/>
      <c r="C3" s="359"/>
      <c r="D3" s="359"/>
      <c r="E3" s="359"/>
      <c r="F3" s="359"/>
      <c r="G3" s="1" t="s">
        <v>36</v>
      </c>
      <c r="H3" s="1" t="s">
        <v>36</v>
      </c>
      <c r="I3" s="1" t="s">
        <v>38</v>
      </c>
      <c r="J3" s="1" t="s">
        <v>39</v>
      </c>
      <c r="K3" s="1" t="s">
        <v>40</v>
      </c>
      <c r="L3" s="1" t="s">
        <v>36</v>
      </c>
      <c r="M3" s="1" t="s">
        <v>38</v>
      </c>
      <c r="N3" s="1" t="s">
        <v>39</v>
      </c>
      <c r="O3" s="1" t="s">
        <v>40</v>
      </c>
      <c r="P3" s="1" t="s">
        <v>38</v>
      </c>
      <c r="Q3" s="1" t="s">
        <v>39</v>
      </c>
      <c r="R3" s="1" t="s">
        <v>40</v>
      </c>
      <c r="S3" s="1" t="s">
        <v>36</v>
      </c>
      <c r="T3" s="1" t="s">
        <v>38</v>
      </c>
      <c r="U3" s="1" t="s">
        <v>41</v>
      </c>
      <c r="V3" s="1" t="s">
        <v>39</v>
      </c>
      <c r="W3" s="1" t="s">
        <v>40</v>
      </c>
      <c r="X3" s="1" t="s">
        <v>42</v>
      </c>
      <c r="Y3" s="1" t="s">
        <v>43</v>
      </c>
      <c r="Z3" s="1" t="s">
        <v>44</v>
      </c>
      <c r="AA3" s="1" t="s">
        <v>45</v>
      </c>
      <c r="AB3" s="1" t="s">
        <v>36</v>
      </c>
      <c r="AC3" s="1" t="s">
        <v>38</v>
      </c>
      <c r="AD3" s="1" t="s">
        <v>41</v>
      </c>
      <c r="AE3" s="1" t="s">
        <v>39</v>
      </c>
      <c r="AF3" s="1" t="s">
        <v>40</v>
      </c>
      <c r="AG3" s="1" t="s">
        <v>42</v>
      </c>
      <c r="AH3" s="1" t="s">
        <v>43</v>
      </c>
      <c r="AI3" s="1" t="s">
        <v>44</v>
      </c>
      <c r="AJ3" s="1" t="s">
        <v>45</v>
      </c>
      <c r="AK3" s="1" t="s">
        <v>38</v>
      </c>
      <c r="AL3" s="1" t="s">
        <v>41</v>
      </c>
      <c r="AM3" s="1" t="s">
        <v>39</v>
      </c>
      <c r="AN3" s="1" t="s">
        <v>40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38</v>
      </c>
      <c r="AT3" s="1" t="s">
        <v>39</v>
      </c>
      <c r="AU3" s="1" t="s">
        <v>40</v>
      </c>
      <c r="AV3" s="1" t="s">
        <v>42</v>
      </c>
      <c r="AW3" s="1" t="s">
        <v>43</v>
      </c>
      <c r="AX3" s="1" t="s">
        <v>38</v>
      </c>
      <c r="AY3" s="1" t="s">
        <v>39</v>
      </c>
      <c r="AZ3" s="1" t="s">
        <v>40</v>
      </c>
      <c r="BA3" s="1" t="s">
        <v>42</v>
      </c>
      <c r="BB3" s="1" t="s">
        <v>43</v>
      </c>
      <c r="BC3" s="1" t="s">
        <v>38</v>
      </c>
      <c r="BD3" s="1" t="s">
        <v>39</v>
      </c>
      <c r="BE3" s="1" t="s">
        <v>40</v>
      </c>
      <c r="BF3" s="1" t="s">
        <v>42</v>
      </c>
      <c r="BG3" s="1" t="s">
        <v>43</v>
      </c>
      <c r="BH3" s="5" t="s">
        <v>38</v>
      </c>
      <c r="BI3" s="5" t="s">
        <v>39</v>
      </c>
      <c r="BJ3" s="5" t="s">
        <v>40</v>
      </c>
      <c r="BK3" s="5" t="s">
        <v>42</v>
      </c>
      <c r="BL3" s="5" t="s">
        <v>43</v>
      </c>
      <c r="BM3" s="5" t="s">
        <v>41</v>
      </c>
      <c r="BN3" s="5" t="s">
        <v>50</v>
      </c>
      <c r="BO3" s="5" t="s">
        <v>45</v>
      </c>
    </row>
    <row r="4" spans="1:67" ht="14.5" x14ac:dyDescent="0.35">
      <c r="B4" s="165">
        <v>14</v>
      </c>
      <c r="C4" s="8">
        <v>14</v>
      </c>
      <c r="D4" s="9" t="s">
        <v>53</v>
      </c>
      <c r="E4" s="10" t="s">
        <v>56</v>
      </c>
      <c r="F4" s="11" t="s">
        <v>57</v>
      </c>
      <c r="G4" s="12" t="s">
        <v>59</v>
      </c>
      <c r="H4" s="14" t="s">
        <v>59</v>
      </c>
      <c r="I4" s="14">
        <v>92</v>
      </c>
      <c r="J4" s="13">
        <v>75</v>
      </c>
      <c r="K4" s="13">
        <v>114</v>
      </c>
      <c r="L4" s="14" t="s">
        <v>59</v>
      </c>
      <c r="M4" s="14">
        <v>113</v>
      </c>
      <c r="N4" s="15">
        <v>69</v>
      </c>
      <c r="O4" s="15">
        <v>110</v>
      </c>
      <c r="P4" s="15">
        <f t="shared" ref="P4:R4" si="0">AVERAGE(I4,M4)</f>
        <v>102.5</v>
      </c>
      <c r="Q4" s="15">
        <f t="shared" si="0"/>
        <v>72</v>
      </c>
      <c r="R4" s="15">
        <f t="shared" si="0"/>
        <v>112</v>
      </c>
      <c r="S4" s="13" t="s">
        <v>59</v>
      </c>
      <c r="T4" s="13">
        <v>125</v>
      </c>
      <c r="U4" s="13">
        <v>0</v>
      </c>
      <c r="V4" s="17">
        <v>66</v>
      </c>
      <c r="W4" s="13">
        <v>108</v>
      </c>
      <c r="X4" s="13">
        <v>44.4</v>
      </c>
      <c r="Y4" s="13">
        <v>16.899999999999999</v>
      </c>
      <c r="Z4" s="13">
        <v>0</v>
      </c>
      <c r="AA4" s="13">
        <v>3</v>
      </c>
      <c r="AB4" s="13" t="s">
        <v>59</v>
      </c>
      <c r="AC4" s="13">
        <v>115</v>
      </c>
      <c r="AD4" s="13">
        <v>0</v>
      </c>
      <c r="AE4" s="19">
        <v>70</v>
      </c>
      <c r="AF4" s="13">
        <v>109</v>
      </c>
      <c r="AG4" s="13">
        <v>6.4</v>
      </c>
      <c r="AH4" s="13">
        <v>15.3</v>
      </c>
      <c r="AI4" s="13">
        <v>0</v>
      </c>
      <c r="AJ4" s="13">
        <v>6</v>
      </c>
      <c r="AK4" s="13">
        <f t="shared" ref="AK4:AR4" si="1">AVERAGE(T4,AC4)</f>
        <v>120</v>
      </c>
      <c r="AL4" s="13">
        <f t="shared" si="1"/>
        <v>0</v>
      </c>
      <c r="AM4" s="17">
        <f t="shared" si="1"/>
        <v>68</v>
      </c>
      <c r="AN4" s="13">
        <f t="shared" si="1"/>
        <v>108.5</v>
      </c>
      <c r="AO4" s="13">
        <f t="shared" si="1"/>
        <v>25.4</v>
      </c>
      <c r="AP4" s="13">
        <f t="shared" si="1"/>
        <v>16.100000000000001</v>
      </c>
      <c r="AQ4" s="13">
        <f t="shared" si="1"/>
        <v>0</v>
      </c>
      <c r="AR4" s="13">
        <f t="shared" si="1"/>
        <v>4.5</v>
      </c>
      <c r="AS4" s="21">
        <v>80</v>
      </c>
      <c r="AT4" s="21">
        <v>53</v>
      </c>
      <c r="AU4" s="21">
        <v>88</v>
      </c>
      <c r="AV4" s="23">
        <v>88.5</v>
      </c>
      <c r="AW4" s="23">
        <v>27.4</v>
      </c>
      <c r="AX4" s="21">
        <v>90</v>
      </c>
      <c r="AY4" s="21">
        <v>53</v>
      </c>
      <c r="AZ4" s="21">
        <v>88</v>
      </c>
      <c r="BA4" s="23">
        <v>83.1</v>
      </c>
      <c r="BB4" s="23">
        <v>27.6</v>
      </c>
      <c r="BC4" s="21">
        <f t="shared" ref="BC4:BG4" si="2">AVERAGE(AS4,AX4)</f>
        <v>85</v>
      </c>
      <c r="BD4" s="21">
        <f t="shared" si="2"/>
        <v>53</v>
      </c>
      <c r="BE4" s="21">
        <f t="shared" si="2"/>
        <v>88</v>
      </c>
      <c r="BF4" s="21">
        <f t="shared" si="2"/>
        <v>85.8</v>
      </c>
      <c r="BG4" s="21">
        <f t="shared" si="2"/>
        <v>27.5</v>
      </c>
      <c r="BH4" s="21">
        <f t="shared" ref="BH4:BH227" si="3">AVERAGE(I4,M4,T4,AC4,AS4,AX4)</f>
        <v>102.5</v>
      </c>
      <c r="BI4" s="21">
        <f t="shared" ref="BI4:BJ4" si="4">AVERAGE(J4,N4,V4,AE4,AT4,AY4)</f>
        <v>64.333333333333329</v>
      </c>
      <c r="BJ4" s="21">
        <f t="shared" si="4"/>
        <v>102.83333333333333</v>
      </c>
      <c r="BK4" s="23">
        <f t="shared" ref="BK4:BL4" si="5">AVERAGE(X4,AG4,AV4,BA4)</f>
        <v>55.6</v>
      </c>
      <c r="BL4" s="23">
        <f t="shared" si="5"/>
        <v>21.8</v>
      </c>
      <c r="BM4" s="22">
        <f t="shared" ref="BM4:BM23" si="6">AVERAGE(U4,AD4)</f>
        <v>0</v>
      </c>
      <c r="BN4" s="22">
        <f t="shared" ref="BN4:BO4" si="7">AVERAGE(Z4,AI4)</f>
        <v>0</v>
      </c>
      <c r="BO4" s="22">
        <f t="shared" si="7"/>
        <v>4.5</v>
      </c>
    </row>
    <row r="5" spans="1:67" ht="14.5" x14ac:dyDescent="0.35">
      <c r="B5" s="165">
        <v>33</v>
      </c>
      <c r="C5" s="8">
        <v>33</v>
      </c>
      <c r="D5" s="9" t="s">
        <v>72</v>
      </c>
      <c r="E5" s="10" t="s">
        <v>73</v>
      </c>
      <c r="F5" s="11" t="s">
        <v>74</v>
      </c>
      <c r="G5" s="12" t="s">
        <v>75</v>
      </c>
      <c r="H5" s="14"/>
      <c r="I5" s="14"/>
      <c r="J5" s="13"/>
      <c r="K5" s="13"/>
      <c r="L5" s="14"/>
      <c r="M5" s="14"/>
      <c r="N5" s="14"/>
      <c r="O5" s="14"/>
      <c r="P5" s="15"/>
      <c r="Q5" s="15"/>
      <c r="R5" s="15"/>
      <c r="S5" s="13" t="s">
        <v>59</v>
      </c>
      <c r="T5" s="13">
        <v>120</v>
      </c>
      <c r="U5" s="13">
        <v>0</v>
      </c>
      <c r="V5" s="17">
        <v>66</v>
      </c>
      <c r="W5" s="13">
        <v>123</v>
      </c>
      <c r="X5" s="13">
        <v>88.6</v>
      </c>
      <c r="Y5" s="13">
        <v>21.6</v>
      </c>
      <c r="Z5" s="13">
        <v>3</v>
      </c>
      <c r="AA5" s="13">
        <v>3</v>
      </c>
      <c r="AB5" s="13" t="s">
        <v>79</v>
      </c>
      <c r="AC5" s="13">
        <v>120</v>
      </c>
      <c r="AD5" s="13">
        <v>6</v>
      </c>
      <c r="AE5" s="19">
        <v>70</v>
      </c>
      <c r="AF5" s="13">
        <v>108</v>
      </c>
      <c r="AG5" s="13">
        <v>42.9</v>
      </c>
      <c r="AH5" s="13">
        <v>23.1</v>
      </c>
      <c r="AI5" s="13">
        <v>3</v>
      </c>
      <c r="AJ5" s="13">
        <v>5</v>
      </c>
      <c r="AK5" s="13">
        <f t="shared" ref="AK5:AR5" si="8">AVERAGE(T5,AC5)</f>
        <v>120</v>
      </c>
      <c r="AL5" s="13">
        <f t="shared" si="8"/>
        <v>3</v>
      </c>
      <c r="AM5" s="17">
        <f t="shared" si="8"/>
        <v>68</v>
      </c>
      <c r="AN5" s="13">
        <f t="shared" si="8"/>
        <v>115.5</v>
      </c>
      <c r="AO5" s="13">
        <f t="shared" si="8"/>
        <v>65.75</v>
      </c>
      <c r="AP5" s="13">
        <f t="shared" si="8"/>
        <v>22.35</v>
      </c>
      <c r="AQ5" s="13">
        <f t="shared" si="8"/>
        <v>3</v>
      </c>
      <c r="AR5" s="13">
        <f t="shared" si="8"/>
        <v>4</v>
      </c>
      <c r="AS5" s="21">
        <v>91</v>
      </c>
      <c r="AT5" s="21">
        <v>60</v>
      </c>
      <c r="AU5" s="21">
        <v>111</v>
      </c>
      <c r="AV5" s="23">
        <v>139.80000000000001</v>
      </c>
      <c r="AW5" s="23">
        <v>33.799999999999997</v>
      </c>
      <c r="AX5" s="21">
        <v>77</v>
      </c>
      <c r="AY5" s="21">
        <v>61</v>
      </c>
      <c r="AZ5" s="21">
        <v>106</v>
      </c>
      <c r="BA5" s="23">
        <v>43.8</v>
      </c>
      <c r="BB5" s="23">
        <v>31.8</v>
      </c>
      <c r="BC5" s="21">
        <f t="shared" ref="BC5:BG5" si="9">AVERAGE(AS5,AX5)</f>
        <v>84</v>
      </c>
      <c r="BD5" s="21">
        <f t="shared" si="9"/>
        <v>60.5</v>
      </c>
      <c r="BE5" s="21">
        <f t="shared" si="9"/>
        <v>108.5</v>
      </c>
      <c r="BF5" s="21">
        <f t="shared" si="9"/>
        <v>91.800000000000011</v>
      </c>
      <c r="BG5" s="21">
        <f t="shared" si="9"/>
        <v>32.799999999999997</v>
      </c>
      <c r="BH5" s="21">
        <f t="shared" si="3"/>
        <v>102</v>
      </c>
      <c r="BI5" s="21">
        <f t="shared" ref="BI5:BJ5" si="10">AVERAGE(J5,N5,V5,AE5,AT5,AY5)</f>
        <v>64.25</v>
      </c>
      <c r="BJ5" s="21">
        <f t="shared" si="10"/>
        <v>112</v>
      </c>
      <c r="BK5" s="23">
        <f t="shared" ref="BK5:BL5" si="11">AVERAGE(X5,AG5,AV5,BA5)</f>
        <v>78.775000000000006</v>
      </c>
      <c r="BL5" s="23">
        <f t="shared" si="11"/>
        <v>27.574999999999999</v>
      </c>
      <c r="BM5" s="22">
        <f t="shared" si="6"/>
        <v>3</v>
      </c>
      <c r="BN5" s="22">
        <f t="shared" ref="BN5:BO5" si="12">AVERAGE(Z5,AI5)</f>
        <v>3</v>
      </c>
      <c r="BO5" s="22">
        <f t="shared" si="12"/>
        <v>4</v>
      </c>
    </row>
    <row r="6" spans="1:67" ht="14.5" x14ac:dyDescent="0.35">
      <c r="A6" t="s">
        <v>81</v>
      </c>
      <c r="B6" s="165">
        <v>34</v>
      </c>
      <c r="C6" s="8">
        <v>34</v>
      </c>
      <c r="D6" s="9" t="s">
        <v>84</v>
      </c>
      <c r="E6" s="10" t="s">
        <v>73</v>
      </c>
      <c r="F6" s="11" t="s">
        <v>74</v>
      </c>
      <c r="G6" s="12" t="s">
        <v>59</v>
      </c>
      <c r="H6" s="14" t="s">
        <v>59</v>
      </c>
      <c r="I6" s="14">
        <v>124</v>
      </c>
      <c r="J6" s="13">
        <v>100</v>
      </c>
      <c r="K6" s="13"/>
      <c r="L6" s="14" t="s">
        <v>59</v>
      </c>
      <c r="M6" s="14"/>
      <c r="N6" s="15">
        <v>110</v>
      </c>
      <c r="O6" s="15"/>
      <c r="P6" s="15">
        <f t="shared" ref="P6:Q6" si="13">AVERAGE(I6,M6)</f>
        <v>124</v>
      </c>
      <c r="Q6" s="15">
        <f t="shared" si="13"/>
        <v>105</v>
      </c>
      <c r="R6" s="15"/>
      <c r="S6" s="13" t="s">
        <v>59</v>
      </c>
      <c r="T6" s="13">
        <v>135</v>
      </c>
      <c r="U6" s="13">
        <v>0</v>
      </c>
      <c r="V6" s="17">
        <v>65</v>
      </c>
      <c r="W6" s="13">
        <v>18</v>
      </c>
      <c r="X6" s="13">
        <v>122.7</v>
      </c>
      <c r="Y6" s="13">
        <v>29.1</v>
      </c>
      <c r="Z6" s="13">
        <v>3</v>
      </c>
      <c r="AA6" s="13">
        <v>3</v>
      </c>
      <c r="AB6" s="13" t="s">
        <v>59</v>
      </c>
      <c r="AC6" s="13">
        <v>120</v>
      </c>
      <c r="AD6" s="13">
        <v>5</v>
      </c>
      <c r="AE6" s="19">
        <v>64</v>
      </c>
      <c r="AF6" s="13">
        <v>122</v>
      </c>
      <c r="AG6" s="13">
        <v>39.700000000000003</v>
      </c>
      <c r="AH6" s="13">
        <v>23.8</v>
      </c>
      <c r="AI6" s="13">
        <v>2</v>
      </c>
      <c r="AJ6" s="13">
        <v>4</v>
      </c>
      <c r="AK6" s="13">
        <f t="shared" ref="AK6:AR6" si="14">AVERAGE(T6,AC6)</f>
        <v>127.5</v>
      </c>
      <c r="AL6" s="13">
        <f t="shared" si="14"/>
        <v>2.5</v>
      </c>
      <c r="AM6" s="17">
        <f t="shared" si="14"/>
        <v>64.5</v>
      </c>
      <c r="AN6" s="13">
        <f t="shared" si="14"/>
        <v>70</v>
      </c>
      <c r="AO6" s="13">
        <f t="shared" si="14"/>
        <v>81.2</v>
      </c>
      <c r="AP6" s="13">
        <f t="shared" si="14"/>
        <v>26.450000000000003</v>
      </c>
      <c r="AQ6" s="13">
        <f t="shared" si="14"/>
        <v>2.5</v>
      </c>
      <c r="AR6" s="13">
        <f t="shared" si="14"/>
        <v>3.5</v>
      </c>
      <c r="AS6" s="21">
        <v>68</v>
      </c>
      <c r="AT6" s="21">
        <v>61</v>
      </c>
      <c r="AU6" s="21">
        <v>105</v>
      </c>
      <c r="AV6" s="23">
        <v>27.8</v>
      </c>
      <c r="AW6" s="23">
        <v>25.2</v>
      </c>
      <c r="AX6" s="21">
        <v>85</v>
      </c>
      <c r="AY6" s="21">
        <v>60</v>
      </c>
      <c r="AZ6" s="21">
        <v>110</v>
      </c>
      <c r="BA6" s="23">
        <v>40.6</v>
      </c>
      <c r="BB6" s="23">
        <v>31.4</v>
      </c>
      <c r="BC6" s="21">
        <f t="shared" ref="BC6:BG6" si="15">AVERAGE(AS6,AX6)</f>
        <v>76.5</v>
      </c>
      <c r="BD6" s="21">
        <f t="shared" si="15"/>
        <v>60.5</v>
      </c>
      <c r="BE6" s="21">
        <f t="shared" si="15"/>
        <v>107.5</v>
      </c>
      <c r="BF6" s="21">
        <f t="shared" si="15"/>
        <v>34.200000000000003</v>
      </c>
      <c r="BG6" s="21">
        <f t="shared" si="15"/>
        <v>28.299999999999997</v>
      </c>
      <c r="BH6" s="21">
        <f t="shared" si="3"/>
        <v>106.4</v>
      </c>
      <c r="BI6" s="21">
        <f t="shared" ref="BI6:BJ6" si="16">AVERAGE(J6,N6,V6,AE6,AT6,AY6)</f>
        <v>76.666666666666671</v>
      </c>
      <c r="BJ6" s="21">
        <f t="shared" si="16"/>
        <v>88.75</v>
      </c>
      <c r="BK6" s="23">
        <f t="shared" ref="BK6:BL6" si="17">AVERAGE(X6,AG6,AV6,BA6)</f>
        <v>57.7</v>
      </c>
      <c r="BL6" s="23">
        <f t="shared" si="17"/>
        <v>27.375</v>
      </c>
      <c r="BM6" s="22">
        <f t="shared" si="6"/>
        <v>2.5</v>
      </c>
      <c r="BN6" s="22">
        <f t="shared" ref="BN6:BO6" si="18">AVERAGE(Z6,AI6)</f>
        <v>2.5</v>
      </c>
      <c r="BO6" s="22">
        <f t="shared" si="18"/>
        <v>3.5</v>
      </c>
    </row>
    <row r="7" spans="1:67" ht="14.5" x14ac:dyDescent="0.35">
      <c r="B7" s="165">
        <v>35</v>
      </c>
      <c r="C7" s="8">
        <v>35</v>
      </c>
      <c r="D7" s="9" t="s">
        <v>87</v>
      </c>
      <c r="E7" s="10" t="s">
        <v>56</v>
      </c>
      <c r="F7" s="11" t="s">
        <v>57</v>
      </c>
      <c r="G7" s="12" t="s">
        <v>59</v>
      </c>
      <c r="H7" s="14"/>
      <c r="I7" s="14"/>
      <c r="J7" s="13"/>
      <c r="K7" s="13"/>
      <c r="L7" s="14" t="s">
        <v>59</v>
      </c>
      <c r="M7" s="14">
        <v>69</v>
      </c>
      <c r="N7" s="15">
        <v>100</v>
      </c>
      <c r="O7" s="15"/>
      <c r="P7" s="15">
        <f t="shared" ref="P7:Q7" si="19">AVERAGE(I7,M7)</f>
        <v>69</v>
      </c>
      <c r="Q7" s="15">
        <f t="shared" si="19"/>
        <v>100</v>
      </c>
      <c r="R7" s="15"/>
      <c r="S7" s="13" t="s">
        <v>59</v>
      </c>
      <c r="T7" s="13">
        <v>95</v>
      </c>
      <c r="U7" s="13">
        <v>0</v>
      </c>
      <c r="V7" s="17">
        <v>63</v>
      </c>
      <c r="W7" s="13">
        <v>111</v>
      </c>
      <c r="X7" s="13">
        <v>36.9</v>
      </c>
      <c r="Y7" s="13">
        <v>27.6</v>
      </c>
      <c r="Z7" s="13">
        <v>5</v>
      </c>
      <c r="AA7" s="13">
        <v>4</v>
      </c>
      <c r="AB7" s="13" t="s">
        <v>59</v>
      </c>
      <c r="AC7" s="13">
        <v>95</v>
      </c>
      <c r="AD7" s="13">
        <v>0</v>
      </c>
      <c r="AE7" s="19">
        <v>64</v>
      </c>
      <c r="AF7" s="13">
        <v>101</v>
      </c>
      <c r="AG7" s="13">
        <v>17.600000000000001</v>
      </c>
      <c r="AH7" s="13">
        <v>22.3</v>
      </c>
      <c r="AI7" s="13">
        <v>0</v>
      </c>
      <c r="AJ7" s="13">
        <v>5</v>
      </c>
      <c r="AK7" s="13">
        <f t="shared" ref="AK7:AR7" si="20">AVERAGE(T7,AC7)</f>
        <v>95</v>
      </c>
      <c r="AL7" s="13">
        <f t="shared" si="20"/>
        <v>0</v>
      </c>
      <c r="AM7" s="17">
        <f t="shared" si="20"/>
        <v>63.5</v>
      </c>
      <c r="AN7" s="13">
        <f t="shared" si="20"/>
        <v>106</v>
      </c>
      <c r="AO7" s="13">
        <f t="shared" si="20"/>
        <v>27.25</v>
      </c>
      <c r="AP7" s="13">
        <f t="shared" si="20"/>
        <v>24.950000000000003</v>
      </c>
      <c r="AQ7" s="13">
        <f t="shared" si="20"/>
        <v>2.5</v>
      </c>
      <c r="AR7" s="13">
        <f t="shared" si="20"/>
        <v>4.5</v>
      </c>
      <c r="AS7" s="21">
        <v>72</v>
      </c>
      <c r="AT7" s="21">
        <v>52</v>
      </c>
      <c r="AU7" s="21">
        <v>88</v>
      </c>
      <c r="AV7" s="23">
        <v>30.9</v>
      </c>
      <c r="AW7" s="23">
        <v>28.5</v>
      </c>
      <c r="AX7" s="21">
        <v>72</v>
      </c>
      <c r="AY7" s="21">
        <v>52</v>
      </c>
      <c r="AZ7" s="21">
        <v>88</v>
      </c>
      <c r="BA7" s="23">
        <v>13.3</v>
      </c>
      <c r="BB7" s="23">
        <v>24.7</v>
      </c>
      <c r="BC7" s="21">
        <f t="shared" ref="BC7:BG7" si="21">AVERAGE(AS7,AX7)</f>
        <v>72</v>
      </c>
      <c r="BD7" s="21">
        <f t="shared" si="21"/>
        <v>52</v>
      </c>
      <c r="BE7" s="21">
        <f t="shared" si="21"/>
        <v>88</v>
      </c>
      <c r="BF7" s="21">
        <f t="shared" si="21"/>
        <v>22.1</v>
      </c>
      <c r="BG7" s="21">
        <f t="shared" si="21"/>
        <v>26.6</v>
      </c>
      <c r="BH7" s="21">
        <f t="shared" si="3"/>
        <v>80.599999999999994</v>
      </c>
      <c r="BI7" s="21">
        <f t="shared" ref="BI7:BJ7" si="22">AVERAGE(J7,N7,V7,AE7,AT7,AY7)</f>
        <v>66.2</v>
      </c>
      <c r="BJ7" s="21">
        <f t="shared" si="22"/>
        <v>97</v>
      </c>
      <c r="BK7" s="23">
        <f t="shared" ref="BK7:BL7" si="23">AVERAGE(X7,AG7,AV7,BA7)</f>
        <v>24.675000000000001</v>
      </c>
      <c r="BL7" s="23">
        <f t="shared" si="23"/>
        <v>25.775000000000002</v>
      </c>
      <c r="BM7" s="22">
        <f t="shared" si="6"/>
        <v>0</v>
      </c>
      <c r="BN7" s="22">
        <f t="shared" ref="BN7:BO7" si="24">AVERAGE(Z7,AI7)</f>
        <v>2.5</v>
      </c>
      <c r="BO7" s="22">
        <f t="shared" si="24"/>
        <v>4.5</v>
      </c>
    </row>
    <row r="8" spans="1:67" ht="14.5" x14ac:dyDescent="0.35">
      <c r="B8" s="165">
        <v>36</v>
      </c>
      <c r="C8" s="8">
        <v>36</v>
      </c>
      <c r="D8" s="9" t="s">
        <v>91</v>
      </c>
      <c r="E8" s="10" t="s">
        <v>56</v>
      </c>
      <c r="F8" s="11" t="s">
        <v>57</v>
      </c>
      <c r="G8" s="12" t="s">
        <v>59</v>
      </c>
      <c r="H8" s="14"/>
      <c r="I8" s="14"/>
      <c r="J8" s="13"/>
      <c r="K8" s="13"/>
      <c r="L8" s="14" t="s">
        <v>59</v>
      </c>
      <c r="M8" s="14">
        <v>101</v>
      </c>
      <c r="N8" s="15">
        <v>63</v>
      </c>
      <c r="O8" s="15">
        <v>110</v>
      </c>
      <c r="P8" s="15">
        <f t="shared" ref="P8:R8" si="25">AVERAGE(I8,M8)</f>
        <v>101</v>
      </c>
      <c r="Q8" s="15">
        <f t="shared" si="25"/>
        <v>63</v>
      </c>
      <c r="R8" s="15">
        <f t="shared" si="25"/>
        <v>110</v>
      </c>
      <c r="S8" s="13" t="s">
        <v>59</v>
      </c>
      <c r="T8" s="13">
        <v>130</v>
      </c>
      <c r="U8" s="13">
        <v>3</v>
      </c>
      <c r="V8" s="17">
        <v>62</v>
      </c>
      <c r="W8" s="13">
        <v>114</v>
      </c>
      <c r="X8" s="13">
        <v>51</v>
      </c>
      <c r="Y8" s="13">
        <v>27.6</v>
      </c>
      <c r="Z8" s="13">
        <v>0</v>
      </c>
      <c r="AA8" s="13">
        <v>3</v>
      </c>
      <c r="AB8" s="13" t="s">
        <v>59</v>
      </c>
      <c r="AC8" s="13">
        <v>130</v>
      </c>
      <c r="AD8" s="13">
        <v>3</v>
      </c>
      <c r="AE8" s="19">
        <v>62</v>
      </c>
      <c r="AF8" s="13">
        <v>99</v>
      </c>
      <c r="AG8" s="13">
        <v>42.3</v>
      </c>
      <c r="AH8" s="13">
        <v>28.5</v>
      </c>
      <c r="AI8" s="13">
        <v>0</v>
      </c>
      <c r="AJ8" s="13">
        <v>3</v>
      </c>
      <c r="AK8" s="13">
        <f t="shared" ref="AK8:AR8" si="26">AVERAGE(T8,AC8)</f>
        <v>130</v>
      </c>
      <c r="AL8" s="13">
        <f t="shared" si="26"/>
        <v>3</v>
      </c>
      <c r="AM8" s="17">
        <f t="shared" si="26"/>
        <v>62</v>
      </c>
      <c r="AN8" s="13">
        <f t="shared" si="26"/>
        <v>106.5</v>
      </c>
      <c r="AO8" s="13">
        <f t="shared" si="26"/>
        <v>46.65</v>
      </c>
      <c r="AP8" s="13">
        <f t="shared" si="26"/>
        <v>28.05</v>
      </c>
      <c r="AQ8" s="13">
        <f t="shared" si="26"/>
        <v>0</v>
      </c>
      <c r="AR8" s="13">
        <f t="shared" si="26"/>
        <v>3</v>
      </c>
      <c r="AS8" s="21">
        <v>80</v>
      </c>
      <c r="AT8" s="21">
        <v>54</v>
      </c>
      <c r="AU8" s="21">
        <v>86</v>
      </c>
      <c r="AV8" s="23">
        <v>58.4</v>
      </c>
      <c r="AW8" s="23">
        <v>36.700000000000003</v>
      </c>
      <c r="AX8" s="21">
        <v>78</v>
      </c>
      <c r="AY8" s="21">
        <v>55</v>
      </c>
      <c r="AZ8" s="21">
        <v>89</v>
      </c>
      <c r="BA8" s="23">
        <v>10.7</v>
      </c>
      <c r="BB8" s="23">
        <v>27.4</v>
      </c>
      <c r="BC8" s="21">
        <f t="shared" ref="BC8:BG8" si="27">AVERAGE(AS8,AX8)</f>
        <v>79</v>
      </c>
      <c r="BD8" s="21">
        <f t="shared" si="27"/>
        <v>54.5</v>
      </c>
      <c r="BE8" s="21">
        <f t="shared" si="27"/>
        <v>87.5</v>
      </c>
      <c r="BF8" s="21">
        <f t="shared" si="27"/>
        <v>34.549999999999997</v>
      </c>
      <c r="BG8" s="21">
        <f t="shared" si="27"/>
        <v>32.049999999999997</v>
      </c>
      <c r="BH8" s="21">
        <f t="shared" si="3"/>
        <v>103.8</v>
      </c>
      <c r="BI8" s="21">
        <f t="shared" ref="BI8:BJ8" si="28">AVERAGE(J8,N8,V8,AE8,AT8,AY8)</f>
        <v>59.2</v>
      </c>
      <c r="BJ8" s="21">
        <f t="shared" si="28"/>
        <v>99.6</v>
      </c>
      <c r="BK8" s="23">
        <f t="shared" ref="BK8:BL8" si="29">AVERAGE(X8,AG8,AV8,BA8)</f>
        <v>40.599999999999994</v>
      </c>
      <c r="BL8" s="23">
        <f t="shared" si="29"/>
        <v>30.050000000000004</v>
      </c>
      <c r="BM8" s="22">
        <f t="shared" si="6"/>
        <v>3</v>
      </c>
      <c r="BN8" s="22">
        <f t="shared" ref="BN8:BO8" si="30">AVERAGE(Z8,AI8)</f>
        <v>0</v>
      </c>
      <c r="BO8" s="22">
        <f t="shared" si="30"/>
        <v>3</v>
      </c>
    </row>
    <row r="9" spans="1:67" ht="14.5" x14ac:dyDescent="0.35">
      <c r="B9" s="165">
        <v>37</v>
      </c>
      <c r="C9" s="8">
        <v>37</v>
      </c>
      <c r="D9" s="9" t="s">
        <v>93</v>
      </c>
      <c r="E9" s="10" t="s">
        <v>56</v>
      </c>
      <c r="F9" s="11" t="s">
        <v>57</v>
      </c>
      <c r="G9" s="12" t="s">
        <v>59</v>
      </c>
      <c r="H9" s="14"/>
      <c r="I9" s="14"/>
      <c r="J9" s="13"/>
      <c r="K9" s="13"/>
      <c r="L9" s="14" t="s">
        <v>59</v>
      </c>
      <c r="M9" s="14">
        <v>63</v>
      </c>
      <c r="N9" s="15">
        <v>92</v>
      </c>
      <c r="O9" s="15">
        <v>133</v>
      </c>
      <c r="P9" s="15">
        <f t="shared" ref="P9:R9" si="31">AVERAGE(I9,M9)</f>
        <v>63</v>
      </c>
      <c r="Q9" s="15">
        <f t="shared" si="31"/>
        <v>92</v>
      </c>
      <c r="R9" s="15">
        <f t="shared" si="31"/>
        <v>133</v>
      </c>
      <c r="S9" s="13" t="s">
        <v>59</v>
      </c>
      <c r="T9" s="13">
        <v>125</v>
      </c>
      <c r="U9" s="13">
        <v>3</v>
      </c>
      <c r="V9" s="17">
        <v>65</v>
      </c>
      <c r="W9" s="13">
        <v>100</v>
      </c>
      <c r="X9" s="13">
        <v>21.6</v>
      </c>
      <c r="Y9" s="13">
        <v>27.3</v>
      </c>
      <c r="Z9" s="13">
        <v>4</v>
      </c>
      <c r="AA9" s="13">
        <v>5</v>
      </c>
      <c r="AB9" s="13" t="s">
        <v>59</v>
      </c>
      <c r="AC9" s="13">
        <v>120</v>
      </c>
      <c r="AD9" s="13">
        <v>0</v>
      </c>
      <c r="AE9" s="19">
        <v>65</v>
      </c>
      <c r="AF9" s="13">
        <v>102</v>
      </c>
      <c r="AG9" s="13">
        <v>51.5</v>
      </c>
      <c r="AH9" s="13">
        <v>31.3</v>
      </c>
      <c r="AI9" s="13">
        <v>3</v>
      </c>
      <c r="AJ9" s="13">
        <v>5</v>
      </c>
      <c r="AK9" s="13">
        <f t="shared" ref="AK9:AR9" si="32">AVERAGE(T9,AC9)</f>
        <v>122.5</v>
      </c>
      <c r="AL9" s="13">
        <f t="shared" si="32"/>
        <v>1.5</v>
      </c>
      <c r="AM9" s="17">
        <f t="shared" si="32"/>
        <v>65</v>
      </c>
      <c r="AN9" s="13">
        <f t="shared" si="32"/>
        <v>101</v>
      </c>
      <c r="AO9" s="13">
        <f t="shared" si="32"/>
        <v>36.549999999999997</v>
      </c>
      <c r="AP9" s="13">
        <f t="shared" si="32"/>
        <v>29.3</v>
      </c>
      <c r="AQ9" s="13">
        <f t="shared" si="32"/>
        <v>3.5</v>
      </c>
      <c r="AR9" s="13">
        <f t="shared" si="32"/>
        <v>5</v>
      </c>
      <c r="AS9" s="21">
        <v>83</v>
      </c>
      <c r="AT9" s="21">
        <v>54</v>
      </c>
      <c r="AU9" s="21">
        <v>89</v>
      </c>
      <c r="AV9" s="23">
        <v>77.2</v>
      </c>
      <c r="AW9" s="23">
        <v>35.700000000000003</v>
      </c>
      <c r="AX9" s="21">
        <v>75</v>
      </c>
      <c r="AY9" s="21">
        <v>53</v>
      </c>
      <c r="AZ9" s="21">
        <v>85</v>
      </c>
      <c r="BA9" s="23">
        <v>35.1</v>
      </c>
      <c r="BB9" s="23">
        <v>33.700000000000003</v>
      </c>
      <c r="BC9" s="21">
        <f t="shared" ref="BC9:BG9" si="33">AVERAGE(AS9,AX9)</f>
        <v>79</v>
      </c>
      <c r="BD9" s="21">
        <f t="shared" si="33"/>
        <v>53.5</v>
      </c>
      <c r="BE9" s="21">
        <f t="shared" si="33"/>
        <v>87</v>
      </c>
      <c r="BF9" s="21">
        <f t="shared" si="33"/>
        <v>56.150000000000006</v>
      </c>
      <c r="BG9" s="21">
        <f t="shared" si="33"/>
        <v>34.700000000000003</v>
      </c>
      <c r="BH9" s="21">
        <f t="shared" si="3"/>
        <v>93.2</v>
      </c>
      <c r="BI9" s="21">
        <f t="shared" ref="BI9:BJ9" si="34">AVERAGE(J9,N9,V9,AE9,AT9,AY9)</f>
        <v>65.8</v>
      </c>
      <c r="BJ9" s="21">
        <f t="shared" si="34"/>
        <v>101.8</v>
      </c>
      <c r="BK9" s="23">
        <f t="shared" ref="BK9:BL9" si="35">AVERAGE(X9,AG9,AV9,BA9)</f>
        <v>46.35</v>
      </c>
      <c r="BL9" s="23">
        <f t="shared" si="35"/>
        <v>32</v>
      </c>
      <c r="BM9" s="22">
        <f t="shared" si="6"/>
        <v>1.5</v>
      </c>
      <c r="BN9" s="22">
        <f t="shared" ref="BN9:BO9" si="36">AVERAGE(Z9,AI9)</f>
        <v>3.5</v>
      </c>
      <c r="BO9" s="22">
        <f t="shared" si="36"/>
        <v>5</v>
      </c>
    </row>
    <row r="10" spans="1:67" ht="14.5" x14ac:dyDescent="0.35">
      <c r="B10" s="165">
        <v>38</v>
      </c>
      <c r="C10" s="8">
        <v>38</v>
      </c>
      <c r="D10" s="9" t="s">
        <v>98</v>
      </c>
      <c r="E10" s="10" t="s">
        <v>56</v>
      </c>
      <c r="F10" s="11" t="s">
        <v>57</v>
      </c>
      <c r="G10" s="12" t="s">
        <v>59</v>
      </c>
      <c r="H10" s="14"/>
      <c r="I10" s="14"/>
      <c r="J10" s="13"/>
      <c r="K10" s="13"/>
      <c r="L10" s="14" t="s">
        <v>59</v>
      </c>
      <c r="M10" s="14">
        <v>90</v>
      </c>
      <c r="N10" s="15">
        <v>89</v>
      </c>
      <c r="O10" s="15"/>
      <c r="P10" s="15">
        <f t="shared" ref="P10:Q10" si="37">AVERAGE(I10,M10)</f>
        <v>90</v>
      </c>
      <c r="Q10" s="15">
        <f t="shared" si="37"/>
        <v>89</v>
      </c>
      <c r="R10" s="15"/>
      <c r="S10" s="13" t="s">
        <v>59</v>
      </c>
      <c r="T10" s="13">
        <v>115</v>
      </c>
      <c r="U10" s="13">
        <v>0</v>
      </c>
      <c r="V10" s="17">
        <v>64</v>
      </c>
      <c r="W10" s="13">
        <v>108</v>
      </c>
      <c r="X10" s="13">
        <v>29</v>
      </c>
      <c r="Y10" s="13">
        <v>22.6</v>
      </c>
      <c r="Z10" s="13">
        <v>1</v>
      </c>
      <c r="AA10" s="13">
        <v>3</v>
      </c>
      <c r="AB10" s="13" t="s">
        <v>59</v>
      </c>
      <c r="AC10" s="13">
        <v>110</v>
      </c>
      <c r="AD10" s="13">
        <v>0</v>
      </c>
      <c r="AE10" s="19">
        <v>67</v>
      </c>
      <c r="AF10" s="13">
        <v>112</v>
      </c>
      <c r="AG10" s="13">
        <v>28.9</v>
      </c>
      <c r="AH10" s="13">
        <v>23</v>
      </c>
      <c r="AI10" s="13">
        <v>2</v>
      </c>
      <c r="AJ10" s="13">
        <v>3</v>
      </c>
      <c r="AK10" s="13">
        <f t="shared" ref="AK10:AR10" si="38">AVERAGE(T10,AC10)</f>
        <v>112.5</v>
      </c>
      <c r="AL10" s="13">
        <f t="shared" si="38"/>
        <v>0</v>
      </c>
      <c r="AM10" s="17">
        <f t="shared" si="38"/>
        <v>65.5</v>
      </c>
      <c r="AN10" s="13">
        <f t="shared" si="38"/>
        <v>110</v>
      </c>
      <c r="AO10" s="13">
        <f t="shared" si="38"/>
        <v>28.95</v>
      </c>
      <c r="AP10" s="13">
        <f t="shared" si="38"/>
        <v>22.8</v>
      </c>
      <c r="AQ10" s="13">
        <f t="shared" si="38"/>
        <v>1.5</v>
      </c>
      <c r="AR10" s="13">
        <f t="shared" si="38"/>
        <v>3</v>
      </c>
      <c r="AS10" s="21">
        <v>82</v>
      </c>
      <c r="AT10" s="21">
        <v>54</v>
      </c>
      <c r="AU10" s="21">
        <v>91</v>
      </c>
      <c r="AV10" s="23">
        <v>34.799999999999997</v>
      </c>
      <c r="AW10" s="23">
        <v>33.200000000000003</v>
      </c>
      <c r="AX10" s="21">
        <v>66</v>
      </c>
      <c r="AY10" s="21">
        <v>56</v>
      </c>
      <c r="AZ10" s="21">
        <v>88</v>
      </c>
      <c r="BA10" s="23">
        <v>25.9</v>
      </c>
      <c r="BB10" s="23">
        <v>28.1</v>
      </c>
      <c r="BC10" s="21">
        <f t="shared" ref="BC10:BG10" si="39">AVERAGE(AS10,AX10)</f>
        <v>74</v>
      </c>
      <c r="BD10" s="21">
        <f t="shared" si="39"/>
        <v>55</v>
      </c>
      <c r="BE10" s="21">
        <f t="shared" si="39"/>
        <v>89.5</v>
      </c>
      <c r="BF10" s="21">
        <f t="shared" si="39"/>
        <v>30.349999999999998</v>
      </c>
      <c r="BG10" s="21">
        <f t="shared" si="39"/>
        <v>30.650000000000002</v>
      </c>
      <c r="BH10" s="21">
        <f t="shared" si="3"/>
        <v>92.6</v>
      </c>
      <c r="BI10" s="21">
        <f t="shared" ref="BI10:BJ10" si="40">AVERAGE(J10,N10,V10,AE10,AT10,AY10)</f>
        <v>66</v>
      </c>
      <c r="BJ10" s="21">
        <f t="shared" si="40"/>
        <v>99.75</v>
      </c>
      <c r="BK10" s="23">
        <f t="shared" ref="BK10:BL10" si="41">AVERAGE(X10,AG10,AV10,BA10)</f>
        <v>29.65</v>
      </c>
      <c r="BL10" s="23">
        <f t="shared" si="41"/>
        <v>26.725000000000001</v>
      </c>
      <c r="BM10" s="22">
        <f t="shared" si="6"/>
        <v>0</v>
      </c>
      <c r="BN10" s="22">
        <f t="shared" ref="BN10:BO10" si="42">AVERAGE(Z10,AI10)</f>
        <v>1.5</v>
      </c>
      <c r="BO10" s="22">
        <f t="shared" si="42"/>
        <v>3</v>
      </c>
    </row>
    <row r="11" spans="1:67" ht="14.5" x14ac:dyDescent="0.35">
      <c r="B11" s="165">
        <v>39</v>
      </c>
      <c r="C11" s="8">
        <v>39</v>
      </c>
      <c r="D11" s="9" t="s">
        <v>100</v>
      </c>
      <c r="E11" s="10" t="s">
        <v>56</v>
      </c>
      <c r="F11" s="11" t="s">
        <v>57</v>
      </c>
      <c r="G11" s="12" t="s">
        <v>79</v>
      </c>
      <c r="H11" s="14" t="s">
        <v>79</v>
      </c>
      <c r="I11" s="14">
        <v>64</v>
      </c>
      <c r="J11" s="13">
        <v>70</v>
      </c>
      <c r="K11" s="13">
        <v>104</v>
      </c>
      <c r="L11" s="14" t="s">
        <v>79</v>
      </c>
      <c r="M11" s="14">
        <v>46</v>
      </c>
      <c r="N11" s="15"/>
      <c r="O11" s="15">
        <v>126</v>
      </c>
      <c r="P11" s="15">
        <f t="shared" ref="P11:R11" si="43">AVERAGE(I11,M11)</f>
        <v>55</v>
      </c>
      <c r="Q11" s="15">
        <f t="shared" si="43"/>
        <v>70</v>
      </c>
      <c r="R11" s="15">
        <f t="shared" si="43"/>
        <v>115</v>
      </c>
      <c r="S11" s="13" t="s">
        <v>79</v>
      </c>
      <c r="T11" s="13">
        <v>100</v>
      </c>
      <c r="U11" s="13">
        <v>0</v>
      </c>
      <c r="V11" s="17">
        <v>60</v>
      </c>
      <c r="W11" s="13">
        <v>94</v>
      </c>
      <c r="X11" s="13">
        <v>17.2</v>
      </c>
      <c r="Y11" s="13">
        <v>16.3</v>
      </c>
      <c r="Z11" s="13">
        <v>3</v>
      </c>
      <c r="AA11" s="13">
        <v>5</v>
      </c>
      <c r="AB11" s="13" t="s">
        <v>79</v>
      </c>
      <c r="AC11" s="13">
        <v>105</v>
      </c>
      <c r="AD11" s="13">
        <v>0</v>
      </c>
      <c r="AE11" s="19">
        <v>59</v>
      </c>
      <c r="AF11" s="13">
        <v>92</v>
      </c>
      <c r="AG11" s="13">
        <v>26.2</v>
      </c>
      <c r="AH11" s="13">
        <v>13.7</v>
      </c>
      <c r="AI11" s="13">
        <v>0</v>
      </c>
      <c r="AJ11" s="13">
        <v>7</v>
      </c>
      <c r="AK11" s="13">
        <f t="shared" ref="AK11:AR11" si="44">AVERAGE(T11,AC11)</f>
        <v>102.5</v>
      </c>
      <c r="AL11" s="13">
        <f t="shared" si="44"/>
        <v>0</v>
      </c>
      <c r="AM11" s="17">
        <f t="shared" si="44"/>
        <v>59.5</v>
      </c>
      <c r="AN11" s="13">
        <f t="shared" si="44"/>
        <v>93</v>
      </c>
      <c r="AO11" s="13">
        <f t="shared" si="44"/>
        <v>21.7</v>
      </c>
      <c r="AP11" s="13">
        <f t="shared" si="44"/>
        <v>15</v>
      </c>
      <c r="AQ11" s="13">
        <f t="shared" si="44"/>
        <v>1.5</v>
      </c>
      <c r="AR11" s="13">
        <f t="shared" si="44"/>
        <v>6</v>
      </c>
      <c r="AS11" s="21">
        <v>70</v>
      </c>
      <c r="AT11" s="21">
        <v>51</v>
      </c>
      <c r="AU11" s="21">
        <v>85</v>
      </c>
      <c r="AV11" s="23">
        <v>99.8</v>
      </c>
      <c r="AW11" s="23">
        <v>29.4</v>
      </c>
      <c r="AX11" s="21">
        <v>70</v>
      </c>
      <c r="AY11" s="21">
        <v>50</v>
      </c>
      <c r="AZ11" s="21">
        <v>84</v>
      </c>
      <c r="BA11" s="23">
        <v>94.9</v>
      </c>
      <c r="BB11" s="23">
        <v>29.6</v>
      </c>
      <c r="BC11" s="21">
        <f t="shared" ref="BC11:BG11" si="45">AVERAGE(AS11,AX11)</f>
        <v>70</v>
      </c>
      <c r="BD11" s="21">
        <f t="shared" si="45"/>
        <v>50.5</v>
      </c>
      <c r="BE11" s="21">
        <f t="shared" si="45"/>
        <v>84.5</v>
      </c>
      <c r="BF11" s="21">
        <f t="shared" si="45"/>
        <v>97.35</v>
      </c>
      <c r="BG11" s="21">
        <f t="shared" si="45"/>
        <v>29.5</v>
      </c>
      <c r="BH11" s="21">
        <f t="shared" si="3"/>
        <v>75.833333333333329</v>
      </c>
      <c r="BI11" s="21">
        <f t="shared" ref="BI11:BJ11" si="46">AVERAGE(J11,N11,V11,AE11,AT11,AY11)</f>
        <v>58</v>
      </c>
      <c r="BJ11" s="21">
        <f t="shared" si="46"/>
        <v>97.5</v>
      </c>
      <c r="BK11" s="23">
        <f t="shared" ref="BK11:BL11" si="47">AVERAGE(X11,AG11,AV11,BA11)</f>
        <v>59.524999999999999</v>
      </c>
      <c r="BL11" s="23">
        <f t="shared" si="47"/>
        <v>22.25</v>
      </c>
      <c r="BM11" s="22">
        <f t="shared" si="6"/>
        <v>0</v>
      </c>
      <c r="BN11" s="22">
        <f t="shared" ref="BN11:BO11" si="48">AVERAGE(Z11,AI11)</f>
        <v>1.5</v>
      </c>
      <c r="BO11" s="22">
        <f t="shared" si="48"/>
        <v>6</v>
      </c>
    </row>
    <row r="12" spans="1:67" ht="14.5" x14ac:dyDescent="0.35">
      <c r="B12" s="165">
        <v>40</v>
      </c>
      <c r="C12" s="8">
        <v>40</v>
      </c>
      <c r="D12" s="9" t="s">
        <v>109</v>
      </c>
      <c r="E12" s="10" t="s">
        <v>56</v>
      </c>
      <c r="F12" s="11" t="s">
        <v>57</v>
      </c>
      <c r="G12" s="12" t="s">
        <v>59</v>
      </c>
      <c r="H12" s="14" t="s">
        <v>59</v>
      </c>
      <c r="I12" s="14">
        <v>58</v>
      </c>
      <c r="J12" s="13">
        <v>51</v>
      </c>
      <c r="K12" s="13">
        <v>91</v>
      </c>
      <c r="L12" s="14" t="s">
        <v>59</v>
      </c>
      <c r="M12" s="14">
        <v>63</v>
      </c>
      <c r="N12" s="15">
        <v>55</v>
      </c>
      <c r="O12" s="15">
        <v>92</v>
      </c>
      <c r="P12" s="15">
        <f t="shared" ref="P12:R12" si="49">AVERAGE(I12,M12)</f>
        <v>60.5</v>
      </c>
      <c r="Q12" s="15">
        <f t="shared" si="49"/>
        <v>53</v>
      </c>
      <c r="R12" s="15">
        <f t="shared" si="49"/>
        <v>91.5</v>
      </c>
      <c r="S12" s="13" t="s">
        <v>59</v>
      </c>
      <c r="T12" s="13">
        <v>100</v>
      </c>
      <c r="U12" s="13">
        <v>0</v>
      </c>
      <c r="V12" s="17">
        <v>50</v>
      </c>
      <c r="W12" s="13">
        <v>93</v>
      </c>
      <c r="X12" s="13">
        <v>64.2</v>
      </c>
      <c r="Y12" s="13">
        <v>20.5</v>
      </c>
      <c r="Z12" s="13">
        <v>3</v>
      </c>
      <c r="AA12" s="13">
        <v>6</v>
      </c>
      <c r="AB12" s="13" t="s">
        <v>59</v>
      </c>
      <c r="AC12" s="13">
        <v>100</v>
      </c>
      <c r="AD12" s="13">
        <v>2</v>
      </c>
      <c r="AE12" s="19">
        <v>49</v>
      </c>
      <c r="AF12" s="13">
        <v>93</v>
      </c>
      <c r="AG12" s="13">
        <v>67.900000000000006</v>
      </c>
      <c r="AH12" s="13">
        <v>21.1</v>
      </c>
      <c r="AI12" s="13">
        <v>0</v>
      </c>
      <c r="AJ12" s="13">
        <v>6</v>
      </c>
      <c r="AK12" s="13">
        <f t="shared" ref="AK12:AR12" si="50">AVERAGE(T12,AC12)</f>
        <v>100</v>
      </c>
      <c r="AL12" s="13">
        <f t="shared" si="50"/>
        <v>1</v>
      </c>
      <c r="AM12" s="17">
        <f t="shared" si="50"/>
        <v>49.5</v>
      </c>
      <c r="AN12" s="13">
        <f t="shared" si="50"/>
        <v>93</v>
      </c>
      <c r="AO12" s="13">
        <f t="shared" si="50"/>
        <v>66.050000000000011</v>
      </c>
      <c r="AP12" s="13">
        <f t="shared" si="50"/>
        <v>20.8</v>
      </c>
      <c r="AQ12" s="13">
        <f t="shared" si="50"/>
        <v>1.5</v>
      </c>
      <c r="AR12" s="13">
        <f t="shared" si="50"/>
        <v>6</v>
      </c>
      <c r="AS12" s="21">
        <v>81</v>
      </c>
      <c r="AT12" s="21">
        <v>47</v>
      </c>
      <c r="AU12" s="21">
        <v>79</v>
      </c>
      <c r="AV12" s="23">
        <v>90.1</v>
      </c>
      <c r="AW12" s="23">
        <v>28.4</v>
      </c>
      <c r="AX12" s="21">
        <v>68</v>
      </c>
      <c r="AY12" s="21">
        <v>46</v>
      </c>
      <c r="AZ12" s="21">
        <v>78</v>
      </c>
      <c r="BA12" s="23">
        <v>83</v>
      </c>
      <c r="BB12" s="23">
        <v>28.8</v>
      </c>
      <c r="BC12" s="21">
        <f t="shared" ref="BC12:BG12" si="51">AVERAGE(AS12,AX12)</f>
        <v>74.5</v>
      </c>
      <c r="BD12" s="21">
        <f t="shared" si="51"/>
        <v>46.5</v>
      </c>
      <c r="BE12" s="21">
        <f t="shared" si="51"/>
        <v>78.5</v>
      </c>
      <c r="BF12" s="21">
        <f t="shared" si="51"/>
        <v>86.55</v>
      </c>
      <c r="BG12" s="21">
        <f t="shared" si="51"/>
        <v>28.6</v>
      </c>
      <c r="BH12" s="21">
        <f t="shared" si="3"/>
        <v>78.333333333333329</v>
      </c>
      <c r="BI12" s="21">
        <f t="shared" ref="BI12:BJ12" si="52">AVERAGE(J12,N12,V12,AE12,AT12,AY12)</f>
        <v>49.666666666666664</v>
      </c>
      <c r="BJ12" s="21">
        <f t="shared" si="52"/>
        <v>87.666666666666671</v>
      </c>
      <c r="BK12" s="23">
        <f t="shared" ref="BK12:BL12" si="53">AVERAGE(X12,AG12,AV12,BA12)</f>
        <v>76.300000000000011</v>
      </c>
      <c r="BL12" s="23">
        <f t="shared" si="53"/>
        <v>24.7</v>
      </c>
      <c r="BM12" s="22">
        <f t="shared" si="6"/>
        <v>1</v>
      </c>
      <c r="BN12" s="22">
        <f t="shared" ref="BN12:BO12" si="54">AVERAGE(Z12,AI12)</f>
        <v>1.5</v>
      </c>
      <c r="BO12" s="22">
        <f t="shared" si="54"/>
        <v>6</v>
      </c>
    </row>
    <row r="13" spans="1:67" ht="14.5" x14ac:dyDescent="0.35">
      <c r="B13" s="165">
        <v>41</v>
      </c>
      <c r="C13" s="8">
        <v>41</v>
      </c>
      <c r="D13" s="9" t="s">
        <v>113</v>
      </c>
      <c r="E13" s="10" t="s">
        <v>56</v>
      </c>
      <c r="F13" s="11" t="s">
        <v>57</v>
      </c>
      <c r="G13" s="12" t="s">
        <v>59</v>
      </c>
      <c r="H13" s="14"/>
      <c r="I13" s="14"/>
      <c r="J13" s="13"/>
      <c r="K13" s="13"/>
      <c r="L13" s="14" t="s">
        <v>59</v>
      </c>
      <c r="M13" s="14"/>
      <c r="N13" s="15">
        <v>120</v>
      </c>
      <c r="O13" s="15"/>
      <c r="P13" s="15"/>
      <c r="Q13" s="15">
        <f>AVERAGE(J13,N13)</f>
        <v>120</v>
      </c>
      <c r="R13" s="15"/>
      <c r="S13" s="13" t="s">
        <v>59</v>
      </c>
      <c r="T13" s="13">
        <v>110</v>
      </c>
      <c r="U13" s="13">
        <v>0</v>
      </c>
      <c r="V13" s="17">
        <v>76</v>
      </c>
      <c r="W13" s="13">
        <v>117</v>
      </c>
      <c r="X13" s="13">
        <v>10.6</v>
      </c>
      <c r="Y13" s="13">
        <v>14.3</v>
      </c>
      <c r="Z13" s="13">
        <v>3</v>
      </c>
      <c r="AA13" s="13">
        <v>5</v>
      </c>
      <c r="AB13" s="13" t="s">
        <v>59</v>
      </c>
      <c r="AC13" s="13">
        <v>125</v>
      </c>
      <c r="AD13" s="13">
        <v>0</v>
      </c>
      <c r="AE13" s="19">
        <v>70</v>
      </c>
      <c r="AF13" s="13">
        <v>108</v>
      </c>
      <c r="AG13" s="13">
        <v>15.8</v>
      </c>
      <c r="AH13" s="13">
        <v>21.9</v>
      </c>
      <c r="AI13" s="13">
        <v>0</v>
      </c>
      <c r="AJ13" s="13">
        <v>5</v>
      </c>
      <c r="AK13" s="13">
        <f t="shared" ref="AK13:AR13" si="55">AVERAGE(T13,AC13)</f>
        <v>117.5</v>
      </c>
      <c r="AL13" s="13">
        <f t="shared" si="55"/>
        <v>0</v>
      </c>
      <c r="AM13" s="17">
        <f t="shared" si="55"/>
        <v>73</v>
      </c>
      <c r="AN13" s="13">
        <f t="shared" si="55"/>
        <v>112.5</v>
      </c>
      <c r="AO13" s="13">
        <f t="shared" si="55"/>
        <v>13.2</v>
      </c>
      <c r="AP13" s="13">
        <f t="shared" si="55"/>
        <v>18.100000000000001</v>
      </c>
      <c r="AQ13" s="13">
        <f t="shared" si="55"/>
        <v>1.5</v>
      </c>
      <c r="AR13" s="13">
        <f t="shared" si="55"/>
        <v>5</v>
      </c>
      <c r="AS13" s="21">
        <v>76</v>
      </c>
      <c r="AT13" s="21">
        <v>64</v>
      </c>
      <c r="AU13" s="21">
        <v>116</v>
      </c>
      <c r="AV13" s="23">
        <v>20.5</v>
      </c>
      <c r="AW13" s="23">
        <v>31.2</v>
      </c>
      <c r="AX13" s="21">
        <v>88</v>
      </c>
      <c r="AY13" s="21">
        <v>68</v>
      </c>
      <c r="AZ13" s="21">
        <v>103</v>
      </c>
      <c r="BA13" s="23">
        <v>36.4</v>
      </c>
      <c r="BB13" s="23">
        <v>32.9</v>
      </c>
      <c r="BC13" s="21">
        <f t="shared" ref="BC13:BG13" si="56">AVERAGE(AS13,AX13)</f>
        <v>82</v>
      </c>
      <c r="BD13" s="21">
        <f t="shared" si="56"/>
        <v>66</v>
      </c>
      <c r="BE13" s="21">
        <f t="shared" si="56"/>
        <v>109.5</v>
      </c>
      <c r="BF13" s="21">
        <f t="shared" si="56"/>
        <v>28.45</v>
      </c>
      <c r="BG13" s="21">
        <f t="shared" si="56"/>
        <v>32.049999999999997</v>
      </c>
      <c r="BH13" s="21">
        <f t="shared" si="3"/>
        <v>99.75</v>
      </c>
      <c r="BI13" s="21">
        <f t="shared" ref="BI13:BJ13" si="57">AVERAGE(J13,N13,V13,AE13,AT13,AY13)</f>
        <v>79.599999999999994</v>
      </c>
      <c r="BJ13" s="21">
        <f t="shared" si="57"/>
        <v>111</v>
      </c>
      <c r="BK13" s="23">
        <f t="shared" ref="BK13:BL13" si="58">AVERAGE(X13,AG13,AV13,BA13)</f>
        <v>20.824999999999999</v>
      </c>
      <c r="BL13" s="23">
        <f t="shared" si="58"/>
        <v>25.075000000000003</v>
      </c>
      <c r="BM13" s="22">
        <f t="shared" si="6"/>
        <v>0</v>
      </c>
      <c r="BN13" s="22">
        <f t="shared" ref="BN13:BO13" si="59">AVERAGE(Z13,AI13)</f>
        <v>1.5</v>
      </c>
      <c r="BO13" s="22">
        <f t="shared" si="59"/>
        <v>5</v>
      </c>
    </row>
    <row r="14" spans="1:67" ht="14.5" x14ac:dyDescent="0.35">
      <c r="B14" s="165">
        <v>42</v>
      </c>
      <c r="C14" s="8">
        <v>42</v>
      </c>
      <c r="D14" s="9" t="s">
        <v>117</v>
      </c>
      <c r="E14" s="10" t="s">
        <v>56</v>
      </c>
      <c r="F14" s="11" t="s">
        <v>57</v>
      </c>
      <c r="G14" s="12" t="s">
        <v>59</v>
      </c>
      <c r="H14" s="14"/>
      <c r="I14" s="14"/>
      <c r="J14" s="13"/>
      <c r="K14" s="13"/>
      <c r="L14" s="14" t="s">
        <v>59</v>
      </c>
      <c r="M14" s="14">
        <v>106</v>
      </c>
      <c r="N14" s="15">
        <v>96</v>
      </c>
      <c r="O14" s="15">
        <v>133</v>
      </c>
      <c r="P14" s="15">
        <f t="shared" ref="P14:R14" si="60">AVERAGE(I14,M14)</f>
        <v>106</v>
      </c>
      <c r="Q14" s="15">
        <f t="shared" si="60"/>
        <v>96</v>
      </c>
      <c r="R14" s="15">
        <f t="shared" si="60"/>
        <v>133</v>
      </c>
      <c r="S14" s="13" t="s">
        <v>59</v>
      </c>
      <c r="T14" s="13">
        <v>120</v>
      </c>
      <c r="U14" s="13">
        <v>0</v>
      </c>
      <c r="V14" s="17">
        <v>67</v>
      </c>
      <c r="W14" s="13">
        <v>112</v>
      </c>
      <c r="X14" s="13">
        <v>17.3</v>
      </c>
      <c r="Y14" s="13">
        <v>15.6</v>
      </c>
      <c r="Z14" s="13">
        <v>0</v>
      </c>
      <c r="AA14" s="13">
        <v>4</v>
      </c>
      <c r="AB14" s="13" t="s">
        <v>59</v>
      </c>
      <c r="AC14" s="13">
        <v>115</v>
      </c>
      <c r="AD14" s="13">
        <v>0</v>
      </c>
      <c r="AE14" s="19">
        <v>69</v>
      </c>
      <c r="AF14" s="13">
        <v>109</v>
      </c>
      <c r="AG14" s="13">
        <v>18.2</v>
      </c>
      <c r="AH14" s="13">
        <v>19.3</v>
      </c>
      <c r="AI14" s="13">
        <v>2</v>
      </c>
      <c r="AJ14" s="13">
        <v>4</v>
      </c>
      <c r="AK14" s="13">
        <f t="shared" ref="AK14:AR14" si="61">AVERAGE(T14,AC14)</f>
        <v>117.5</v>
      </c>
      <c r="AL14" s="13">
        <f t="shared" si="61"/>
        <v>0</v>
      </c>
      <c r="AM14" s="17">
        <f t="shared" si="61"/>
        <v>68</v>
      </c>
      <c r="AN14" s="13">
        <f t="shared" si="61"/>
        <v>110.5</v>
      </c>
      <c r="AO14" s="13">
        <f t="shared" si="61"/>
        <v>17.75</v>
      </c>
      <c r="AP14" s="13">
        <f t="shared" si="61"/>
        <v>17.45</v>
      </c>
      <c r="AQ14" s="13">
        <f t="shared" si="61"/>
        <v>1</v>
      </c>
      <c r="AR14" s="13">
        <f t="shared" si="61"/>
        <v>4</v>
      </c>
      <c r="AS14" s="21">
        <v>77</v>
      </c>
      <c r="AT14" s="21">
        <v>61</v>
      </c>
      <c r="AU14" s="21">
        <v>95</v>
      </c>
      <c r="AV14" s="23">
        <v>19.600000000000001</v>
      </c>
      <c r="AW14" s="23">
        <v>25</v>
      </c>
      <c r="AX14" s="21">
        <v>85</v>
      </c>
      <c r="AY14" s="21">
        <v>60</v>
      </c>
      <c r="AZ14" s="21">
        <v>103</v>
      </c>
      <c r="BA14" s="23">
        <v>44.8</v>
      </c>
      <c r="BB14" s="23">
        <v>31</v>
      </c>
      <c r="BC14" s="21">
        <f t="shared" ref="BC14:BG14" si="62">AVERAGE(AS14,AX14)</f>
        <v>81</v>
      </c>
      <c r="BD14" s="21">
        <f t="shared" si="62"/>
        <v>60.5</v>
      </c>
      <c r="BE14" s="21">
        <f t="shared" si="62"/>
        <v>99</v>
      </c>
      <c r="BF14" s="21">
        <f t="shared" si="62"/>
        <v>32.200000000000003</v>
      </c>
      <c r="BG14" s="21">
        <f t="shared" si="62"/>
        <v>28</v>
      </c>
      <c r="BH14" s="21">
        <f t="shared" si="3"/>
        <v>100.6</v>
      </c>
      <c r="BI14" s="21">
        <f t="shared" ref="BI14:BJ14" si="63">AVERAGE(J14,N14,V14,AE14,AT14,AY14)</f>
        <v>70.599999999999994</v>
      </c>
      <c r="BJ14" s="21">
        <f t="shared" si="63"/>
        <v>110.4</v>
      </c>
      <c r="BK14" s="23">
        <f t="shared" ref="BK14:BL14" si="64">AVERAGE(X14,AG14,AV14,BA14)</f>
        <v>24.975000000000001</v>
      </c>
      <c r="BL14" s="23">
        <f t="shared" si="64"/>
        <v>22.725000000000001</v>
      </c>
      <c r="BM14" s="22">
        <f t="shared" si="6"/>
        <v>0</v>
      </c>
      <c r="BN14" s="22">
        <f t="shared" ref="BN14:BO14" si="65">AVERAGE(Z14,AI14)</f>
        <v>1</v>
      </c>
      <c r="BO14" s="22">
        <f t="shared" si="65"/>
        <v>4</v>
      </c>
    </row>
    <row r="15" spans="1:67" ht="14.5" x14ac:dyDescent="0.35">
      <c r="B15" s="165">
        <v>43</v>
      </c>
      <c r="C15" s="8">
        <v>43</v>
      </c>
      <c r="D15" s="9" t="s">
        <v>121</v>
      </c>
      <c r="E15" s="10" t="s">
        <v>56</v>
      </c>
      <c r="F15" s="11" t="s">
        <v>57</v>
      </c>
      <c r="G15" s="12" t="s">
        <v>59</v>
      </c>
      <c r="H15" s="14" t="s">
        <v>59</v>
      </c>
      <c r="I15" s="14">
        <v>88</v>
      </c>
      <c r="J15" s="13">
        <v>67</v>
      </c>
      <c r="K15" s="13">
        <v>110</v>
      </c>
      <c r="L15" s="14" t="s">
        <v>59</v>
      </c>
      <c r="M15" s="14">
        <v>57</v>
      </c>
      <c r="N15" s="15">
        <v>85</v>
      </c>
      <c r="O15" s="15"/>
      <c r="P15" s="15">
        <f t="shared" ref="P15:R15" si="66">AVERAGE(I15,M15)</f>
        <v>72.5</v>
      </c>
      <c r="Q15" s="15">
        <f t="shared" si="66"/>
        <v>76</v>
      </c>
      <c r="R15" s="15">
        <f t="shared" si="66"/>
        <v>110</v>
      </c>
      <c r="S15" s="13" t="s">
        <v>59</v>
      </c>
      <c r="T15" s="13">
        <v>135</v>
      </c>
      <c r="U15" s="13">
        <v>0</v>
      </c>
      <c r="V15" s="17">
        <v>64</v>
      </c>
      <c r="W15" s="13">
        <v>102</v>
      </c>
      <c r="X15" s="13">
        <v>12.4</v>
      </c>
      <c r="Y15" s="13">
        <v>23.1</v>
      </c>
      <c r="Z15" s="13">
        <v>0</v>
      </c>
      <c r="AA15" s="13">
        <v>5</v>
      </c>
      <c r="AB15" s="13" t="s">
        <v>59</v>
      </c>
      <c r="AC15" s="13">
        <v>130</v>
      </c>
      <c r="AD15" s="13">
        <v>0</v>
      </c>
      <c r="AE15" s="19">
        <v>63</v>
      </c>
      <c r="AF15" s="13">
        <v>101</v>
      </c>
      <c r="AG15" s="13">
        <v>22.2</v>
      </c>
      <c r="AH15" s="13">
        <v>22.5</v>
      </c>
      <c r="AI15" s="13">
        <v>0</v>
      </c>
      <c r="AJ15" s="13">
        <v>4</v>
      </c>
      <c r="AK15" s="13">
        <f t="shared" ref="AK15:AR15" si="67">AVERAGE(T15,AC15)</f>
        <v>132.5</v>
      </c>
      <c r="AL15" s="13">
        <f t="shared" si="67"/>
        <v>0</v>
      </c>
      <c r="AM15" s="17">
        <f t="shared" si="67"/>
        <v>63.5</v>
      </c>
      <c r="AN15" s="13">
        <f t="shared" si="67"/>
        <v>101.5</v>
      </c>
      <c r="AO15" s="13">
        <f t="shared" si="67"/>
        <v>17.3</v>
      </c>
      <c r="AP15" s="13">
        <f t="shared" si="67"/>
        <v>22.8</v>
      </c>
      <c r="AQ15" s="13">
        <f t="shared" si="67"/>
        <v>0</v>
      </c>
      <c r="AR15" s="13">
        <f t="shared" si="67"/>
        <v>4.5</v>
      </c>
      <c r="AS15" s="21">
        <v>100</v>
      </c>
      <c r="AT15" s="21">
        <v>53</v>
      </c>
      <c r="AU15" s="21">
        <v>91</v>
      </c>
      <c r="AV15" s="23">
        <v>60.3</v>
      </c>
      <c r="AW15" s="23">
        <v>38</v>
      </c>
      <c r="AX15" s="21">
        <v>99</v>
      </c>
      <c r="AY15" s="21">
        <v>54</v>
      </c>
      <c r="AZ15" s="21">
        <v>89</v>
      </c>
      <c r="BA15" s="23">
        <v>31.4</v>
      </c>
      <c r="BB15" s="23">
        <v>34.1</v>
      </c>
      <c r="BC15" s="21">
        <f t="shared" ref="BC15:BG15" si="68">AVERAGE(AS15,AX15)</f>
        <v>99.5</v>
      </c>
      <c r="BD15" s="21">
        <f t="shared" si="68"/>
        <v>53.5</v>
      </c>
      <c r="BE15" s="21">
        <f t="shared" si="68"/>
        <v>90</v>
      </c>
      <c r="BF15" s="21">
        <f t="shared" si="68"/>
        <v>45.849999999999994</v>
      </c>
      <c r="BG15" s="21">
        <f t="shared" si="68"/>
        <v>36.049999999999997</v>
      </c>
      <c r="BH15" s="21">
        <f t="shared" si="3"/>
        <v>101.5</v>
      </c>
      <c r="BI15" s="21">
        <f t="shared" ref="BI15:BJ15" si="69">AVERAGE(J15,N15,V15,AE15,AT15,AY15)</f>
        <v>64.333333333333329</v>
      </c>
      <c r="BJ15" s="21">
        <f t="shared" si="69"/>
        <v>98.6</v>
      </c>
      <c r="BK15" s="23">
        <f t="shared" ref="BK15:BL15" si="70">AVERAGE(X15,AG15,AV15,BA15)</f>
        <v>31.575000000000003</v>
      </c>
      <c r="BL15" s="23">
        <f t="shared" si="70"/>
        <v>29.424999999999997</v>
      </c>
      <c r="BM15" s="22">
        <f t="shared" si="6"/>
        <v>0</v>
      </c>
      <c r="BN15" s="22">
        <f t="shared" ref="BN15:BO15" si="71">AVERAGE(Z15,AI15)</f>
        <v>0</v>
      </c>
      <c r="BO15" s="22">
        <f t="shared" si="71"/>
        <v>4.5</v>
      </c>
    </row>
    <row r="16" spans="1:67" ht="14.5" x14ac:dyDescent="0.35">
      <c r="B16" s="165">
        <v>44</v>
      </c>
      <c r="C16" s="8">
        <v>44</v>
      </c>
      <c r="D16" s="9" t="s">
        <v>125</v>
      </c>
      <c r="E16" s="10" t="s">
        <v>56</v>
      </c>
      <c r="F16" s="11" t="s">
        <v>57</v>
      </c>
      <c r="G16" s="12" t="s">
        <v>79</v>
      </c>
      <c r="H16" s="14"/>
      <c r="I16" s="14"/>
      <c r="J16" s="13"/>
      <c r="K16" s="13"/>
      <c r="L16" s="14"/>
      <c r="M16" s="14"/>
      <c r="N16" s="14"/>
      <c r="O16" s="14"/>
      <c r="P16" s="15"/>
      <c r="Q16" s="15"/>
      <c r="R16" s="15"/>
      <c r="S16" s="13" t="s">
        <v>79</v>
      </c>
      <c r="T16" s="13">
        <v>105</v>
      </c>
      <c r="U16" s="13">
        <v>0</v>
      </c>
      <c r="V16" s="17">
        <v>71</v>
      </c>
      <c r="W16" s="13">
        <v>109</v>
      </c>
      <c r="X16" s="13">
        <v>25.3</v>
      </c>
      <c r="Y16" s="13">
        <v>12.6</v>
      </c>
      <c r="Z16" s="13">
        <v>4</v>
      </c>
      <c r="AA16" s="13">
        <v>4</v>
      </c>
      <c r="AB16" s="13" t="s">
        <v>79</v>
      </c>
      <c r="AC16" s="13">
        <v>115</v>
      </c>
      <c r="AD16" s="13">
        <v>0</v>
      </c>
      <c r="AE16" s="19">
        <v>74</v>
      </c>
      <c r="AF16" s="13">
        <v>109</v>
      </c>
      <c r="AG16" s="13">
        <v>21.2</v>
      </c>
      <c r="AH16" s="13">
        <v>10</v>
      </c>
      <c r="AI16" s="13">
        <v>0</v>
      </c>
      <c r="AJ16" s="13">
        <v>6</v>
      </c>
      <c r="AK16" s="13">
        <f t="shared" ref="AK16:AR16" si="72">AVERAGE(T16,AC16)</f>
        <v>110</v>
      </c>
      <c r="AL16" s="13">
        <f t="shared" si="72"/>
        <v>0</v>
      </c>
      <c r="AM16" s="17">
        <f t="shared" si="72"/>
        <v>72.5</v>
      </c>
      <c r="AN16" s="13">
        <f t="shared" si="72"/>
        <v>109</v>
      </c>
      <c r="AO16" s="13">
        <f t="shared" si="72"/>
        <v>23.25</v>
      </c>
      <c r="AP16" s="13">
        <f t="shared" si="72"/>
        <v>11.3</v>
      </c>
      <c r="AQ16" s="13">
        <f t="shared" si="72"/>
        <v>2</v>
      </c>
      <c r="AR16" s="13">
        <f t="shared" si="72"/>
        <v>5</v>
      </c>
      <c r="AS16" s="21">
        <v>73</v>
      </c>
      <c r="AT16" s="21">
        <v>59</v>
      </c>
      <c r="AU16" s="21">
        <v>94</v>
      </c>
      <c r="AV16" s="23">
        <v>47.6</v>
      </c>
      <c r="AW16" s="23">
        <v>24.6</v>
      </c>
      <c r="AX16" s="21">
        <v>76</v>
      </c>
      <c r="AY16" s="21">
        <v>58</v>
      </c>
      <c r="AZ16" s="21">
        <v>98</v>
      </c>
      <c r="BA16" s="23">
        <v>52.5</v>
      </c>
      <c r="BB16" s="23">
        <v>26</v>
      </c>
      <c r="BC16" s="21">
        <f t="shared" ref="BC16:BG16" si="73">AVERAGE(AS16,AX16)</f>
        <v>74.5</v>
      </c>
      <c r="BD16" s="21">
        <f t="shared" si="73"/>
        <v>58.5</v>
      </c>
      <c r="BE16" s="21">
        <f t="shared" si="73"/>
        <v>96</v>
      </c>
      <c r="BF16" s="21">
        <f t="shared" si="73"/>
        <v>50.05</v>
      </c>
      <c r="BG16" s="21">
        <f t="shared" si="73"/>
        <v>25.3</v>
      </c>
      <c r="BH16" s="21">
        <f t="shared" si="3"/>
        <v>92.25</v>
      </c>
      <c r="BI16" s="21">
        <f t="shared" ref="BI16:BJ16" si="74">AVERAGE(J16,N16,V16,AE16,AT16,AY16)</f>
        <v>65.5</v>
      </c>
      <c r="BJ16" s="21">
        <f t="shared" si="74"/>
        <v>102.5</v>
      </c>
      <c r="BK16" s="23">
        <f t="shared" ref="BK16:BL16" si="75">AVERAGE(X16,AG16,AV16,BA16)</f>
        <v>36.65</v>
      </c>
      <c r="BL16" s="23">
        <f t="shared" si="75"/>
        <v>18.3</v>
      </c>
      <c r="BM16" s="22">
        <f t="shared" si="6"/>
        <v>0</v>
      </c>
      <c r="BN16" s="22">
        <f t="shared" ref="BN16:BO16" si="76">AVERAGE(Z16,AI16)</f>
        <v>2</v>
      </c>
      <c r="BO16" s="22">
        <f t="shared" si="76"/>
        <v>5</v>
      </c>
    </row>
    <row r="17" spans="2:67" ht="14.5" x14ac:dyDescent="0.35">
      <c r="B17" s="165">
        <v>45</v>
      </c>
      <c r="C17" s="8">
        <v>45</v>
      </c>
      <c r="D17" s="9" t="s">
        <v>129</v>
      </c>
      <c r="E17" s="10" t="s">
        <v>56</v>
      </c>
      <c r="F17" s="11" t="s">
        <v>57</v>
      </c>
      <c r="G17" s="12" t="s">
        <v>59</v>
      </c>
      <c r="H17" s="14" t="s">
        <v>59</v>
      </c>
      <c r="I17" s="14">
        <v>52</v>
      </c>
      <c r="J17" s="13">
        <v>71</v>
      </c>
      <c r="K17" s="13">
        <v>107</v>
      </c>
      <c r="L17" s="14" t="s">
        <v>59</v>
      </c>
      <c r="M17" s="14">
        <v>66</v>
      </c>
      <c r="N17" s="15">
        <v>64</v>
      </c>
      <c r="O17" s="24"/>
      <c r="P17" s="15">
        <f t="shared" ref="P17:R17" si="77">AVERAGE(I17,M17)</f>
        <v>59</v>
      </c>
      <c r="Q17" s="15">
        <f t="shared" si="77"/>
        <v>67.5</v>
      </c>
      <c r="R17" s="15">
        <f t="shared" si="77"/>
        <v>107</v>
      </c>
      <c r="S17" s="13" t="s">
        <v>59</v>
      </c>
      <c r="T17" s="13">
        <v>115</v>
      </c>
      <c r="U17" s="13">
        <v>0</v>
      </c>
      <c r="V17" s="17">
        <v>59</v>
      </c>
      <c r="W17" s="13">
        <v>97</v>
      </c>
      <c r="X17" s="13">
        <v>58.7</v>
      </c>
      <c r="Y17" s="13">
        <v>19.600000000000001</v>
      </c>
      <c r="Z17" s="13">
        <v>0</v>
      </c>
      <c r="AA17" s="13">
        <v>7</v>
      </c>
      <c r="AB17" s="13" t="s">
        <v>59</v>
      </c>
      <c r="AC17" s="13">
        <v>120</v>
      </c>
      <c r="AD17" s="13">
        <v>4</v>
      </c>
      <c r="AE17" s="19">
        <v>59</v>
      </c>
      <c r="AF17" s="13">
        <v>97</v>
      </c>
      <c r="AG17" s="13">
        <v>50.2</v>
      </c>
      <c r="AH17" s="13">
        <v>17.3</v>
      </c>
      <c r="AI17" s="13">
        <v>0</v>
      </c>
      <c r="AJ17" s="13">
        <v>6</v>
      </c>
      <c r="AK17" s="13">
        <f t="shared" ref="AK17:AR17" si="78">AVERAGE(T17,AC17)</f>
        <v>117.5</v>
      </c>
      <c r="AL17" s="13">
        <f t="shared" si="78"/>
        <v>2</v>
      </c>
      <c r="AM17" s="17">
        <f t="shared" si="78"/>
        <v>59</v>
      </c>
      <c r="AN17" s="13">
        <f t="shared" si="78"/>
        <v>97</v>
      </c>
      <c r="AO17" s="13">
        <f t="shared" si="78"/>
        <v>54.45</v>
      </c>
      <c r="AP17" s="13">
        <f t="shared" si="78"/>
        <v>18.450000000000003</v>
      </c>
      <c r="AQ17" s="13">
        <f t="shared" si="78"/>
        <v>0</v>
      </c>
      <c r="AR17" s="13">
        <f t="shared" si="78"/>
        <v>6.5</v>
      </c>
      <c r="AS17" s="21">
        <v>84</v>
      </c>
      <c r="AT17" s="21">
        <v>53</v>
      </c>
      <c r="AU17" s="21">
        <v>86</v>
      </c>
      <c r="AV17" s="23">
        <v>67.8</v>
      </c>
      <c r="AW17" s="23">
        <v>24.9</v>
      </c>
      <c r="AX17" s="21">
        <v>83</v>
      </c>
      <c r="AY17" s="21">
        <v>52</v>
      </c>
      <c r="AZ17" s="21">
        <v>85</v>
      </c>
      <c r="BA17" s="23">
        <v>86.1</v>
      </c>
      <c r="BB17" s="23">
        <v>25</v>
      </c>
      <c r="BC17" s="21">
        <f t="shared" ref="BC17:BG17" si="79">AVERAGE(AS17,AX17)</f>
        <v>83.5</v>
      </c>
      <c r="BD17" s="21">
        <f t="shared" si="79"/>
        <v>52.5</v>
      </c>
      <c r="BE17" s="21">
        <f t="shared" si="79"/>
        <v>85.5</v>
      </c>
      <c r="BF17" s="21">
        <f t="shared" si="79"/>
        <v>76.949999999999989</v>
      </c>
      <c r="BG17" s="21">
        <f t="shared" si="79"/>
        <v>24.95</v>
      </c>
      <c r="BH17" s="21">
        <f t="shared" si="3"/>
        <v>86.666666666666671</v>
      </c>
      <c r="BI17" s="21">
        <f t="shared" ref="BI17:BJ17" si="80">AVERAGE(J17,N17,V17,AE17,AT17,AY17)</f>
        <v>59.666666666666664</v>
      </c>
      <c r="BJ17" s="21">
        <f t="shared" si="80"/>
        <v>94.4</v>
      </c>
      <c r="BK17" s="23">
        <f t="shared" ref="BK17:BL17" si="81">AVERAGE(X17,AG17,AV17,BA17)</f>
        <v>65.699999999999989</v>
      </c>
      <c r="BL17" s="23">
        <f t="shared" si="81"/>
        <v>21.700000000000003</v>
      </c>
      <c r="BM17" s="22">
        <f t="shared" si="6"/>
        <v>2</v>
      </c>
      <c r="BN17" s="22">
        <f t="shared" ref="BN17:BO17" si="82">AVERAGE(Z17,AI17)</f>
        <v>0</v>
      </c>
      <c r="BO17" s="22">
        <f t="shared" si="82"/>
        <v>6.5</v>
      </c>
    </row>
    <row r="18" spans="2:67" ht="14.5" x14ac:dyDescent="0.35">
      <c r="B18" s="165">
        <v>46</v>
      </c>
      <c r="C18" s="8">
        <v>46</v>
      </c>
      <c r="D18" s="9" t="s">
        <v>130</v>
      </c>
      <c r="E18" s="10" t="s">
        <v>56</v>
      </c>
      <c r="F18" s="11" t="s">
        <v>57</v>
      </c>
      <c r="G18" s="12" t="s">
        <v>59</v>
      </c>
      <c r="H18" s="14" t="s">
        <v>59</v>
      </c>
      <c r="I18" s="14">
        <v>65</v>
      </c>
      <c r="J18" s="13">
        <v>69</v>
      </c>
      <c r="K18" s="13">
        <v>104</v>
      </c>
      <c r="L18" s="14" t="s">
        <v>59</v>
      </c>
      <c r="M18" s="14">
        <v>57</v>
      </c>
      <c r="N18" s="15">
        <v>80</v>
      </c>
      <c r="O18" s="24"/>
      <c r="P18" s="15">
        <f t="shared" ref="P18:R18" si="83">AVERAGE(I18,M18)</f>
        <v>61</v>
      </c>
      <c r="Q18" s="15">
        <f t="shared" si="83"/>
        <v>74.5</v>
      </c>
      <c r="R18" s="15">
        <f t="shared" si="83"/>
        <v>104</v>
      </c>
      <c r="S18" s="13" t="s">
        <v>59</v>
      </c>
      <c r="T18" s="13">
        <v>95</v>
      </c>
      <c r="U18" s="13">
        <v>0</v>
      </c>
      <c r="V18" s="17">
        <v>65</v>
      </c>
      <c r="W18" s="13">
        <v>99</v>
      </c>
      <c r="X18" s="13">
        <v>2.6</v>
      </c>
      <c r="Y18" s="13">
        <v>21.7</v>
      </c>
      <c r="Z18" s="13">
        <v>0</v>
      </c>
      <c r="AA18" s="13">
        <v>5</v>
      </c>
      <c r="AB18" s="13" t="s">
        <v>59</v>
      </c>
      <c r="AC18" s="13">
        <v>130</v>
      </c>
      <c r="AD18" s="13">
        <v>1</v>
      </c>
      <c r="AE18" s="19">
        <v>64</v>
      </c>
      <c r="AF18" s="13">
        <v>105</v>
      </c>
      <c r="AG18" s="13">
        <v>32.200000000000003</v>
      </c>
      <c r="AH18" s="13">
        <v>30.6</v>
      </c>
      <c r="AI18" s="13">
        <v>5</v>
      </c>
      <c r="AJ18" s="13">
        <v>5</v>
      </c>
      <c r="AK18" s="13">
        <f t="shared" ref="AK18:AR18" si="84">AVERAGE(T18,AC18)</f>
        <v>112.5</v>
      </c>
      <c r="AL18" s="13">
        <f t="shared" si="84"/>
        <v>0.5</v>
      </c>
      <c r="AM18" s="17">
        <f t="shared" si="84"/>
        <v>64.5</v>
      </c>
      <c r="AN18" s="13">
        <f t="shared" si="84"/>
        <v>102</v>
      </c>
      <c r="AO18" s="13">
        <f t="shared" si="84"/>
        <v>17.400000000000002</v>
      </c>
      <c r="AP18" s="13">
        <f t="shared" si="84"/>
        <v>26.15</v>
      </c>
      <c r="AQ18" s="13">
        <f t="shared" si="84"/>
        <v>2.5</v>
      </c>
      <c r="AR18" s="13">
        <f t="shared" si="84"/>
        <v>5</v>
      </c>
      <c r="AS18" s="21">
        <v>70</v>
      </c>
      <c r="AT18" s="21">
        <v>54</v>
      </c>
      <c r="AU18" s="21">
        <v>88</v>
      </c>
      <c r="AV18" s="23">
        <v>39.1</v>
      </c>
      <c r="AW18" s="23">
        <v>35.200000000000003</v>
      </c>
      <c r="AX18" s="21">
        <v>83</v>
      </c>
      <c r="AY18" s="21">
        <v>55</v>
      </c>
      <c r="AZ18" s="21">
        <v>86</v>
      </c>
      <c r="BA18" s="23">
        <v>44</v>
      </c>
      <c r="BB18" s="23">
        <v>36.9</v>
      </c>
      <c r="BC18" s="21">
        <f t="shared" ref="BC18:BG18" si="85">AVERAGE(AS18,AX18)</f>
        <v>76.5</v>
      </c>
      <c r="BD18" s="21">
        <f t="shared" si="85"/>
        <v>54.5</v>
      </c>
      <c r="BE18" s="21">
        <f t="shared" si="85"/>
        <v>87</v>
      </c>
      <c r="BF18" s="21">
        <f t="shared" si="85"/>
        <v>41.55</v>
      </c>
      <c r="BG18" s="21">
        <f t="shared" si="85"/>
        <v>36.049999999999997</v>
      </c>
      <c r="BH18" s="21">
        <f t="shared" si="3"/>
        <v>83.333333333333329</v>
      </c>
      <c r="BI18" s="21">
        <f t="shared" ref="BI18:BJ18" si="86">AVERAGE(J18,N18,V18,AE18,AT18,AY18)</f>
        <v>64.5</v>
      </c>
      <c r="BJ18" s="21">
        <f t="shared" si="86"/>
        <v>96.4</v>
      </c>
      <c r="BK18" s="23">
        <f t="shared" ref="BK18:BL18" si="87">AVERAGE(X18,AG18,AV18,BA18)</f>
        <v>29.475000000000001</v>
      </c>
      <c r="BL18" s="23">
        <f t="shared" si="87"/>
        <v>31.1</v>
      </c>
      <c r="BM18" s="22">
        <f t="shared" si="6"/>
        <v>0.5</v>
      </c>
      <c r="BN18" s="22">
        <f t="shared" ref="BN18:BO18" si="88">AVERAGE(Z18,AI18)</f>
        <v>2.5</v>
      </c>
      <c r="BO18" s="22">
        <f t="shared" si="88"/>
        <v>5</v>
      </c>
    </row>
    <row r="19" spans="2:67" ht="14.5" x14ac:dyDescent="0.35">
      <c r="B19" s="165">
        <v>47</v>
      </c>
      <c r="C19" s="8">
        <v>47</v>
      </c>
      <c r="D19" s="9" t="s">
        <v>133</v>
      </c>
      <c r="E19" s="10" t="s">
        <v>56</v>
      </c>
      <c r="F19" s="11" t="s">
        <v>57</v>
      </c>
      <c r="G19" s="12" t="s">
        <v>59</v>
      </c>
      <c r="H19" s="14" t="s">
        <v>59</v>
      </c>
      <c r="I19" s="14">
        <v>72</v>
      </c>
      <c r="J19" s="13">
        <v>76</v>
      </c>
      <c r="K19" s="13"/>
      <c r="L19" s="14"/>
      <c r="M19" s="14"/>
      <c r="N19" s="14"/>
      <c r="O19" s="14"/>
      <c r="P19" s="15">
        <f t="shared" ref="P19:Q19" si="89">AVERAGE(I19,M19)</f>
        <v>72</v>
      </c>
      <c r="Q19" s="15">
        <f t="shared" si="89"/>
        <v>76</v>
      </c>
      <c r="R19" s="15"/>
      <c r="S19" s="13" t="s">
        <v>59</v>
      </c>
      <c r="T19" s="13">
        <v>140</v>
      </c>
      <c r="U19" s="13">
        <v>1</v>
      </c>
      <c r="V19" s="17">
        <v>67</v>
      </c>
      <c r="W19" s="13">
        <v>98</v>
      </c>
      <c r="X19" s="13">
        <v>19.8</v>
      </c>
      <c r="Y19" s="13">
        <v>22.9</v>
      </c>
      <c r="Z19" s="13">
        <v>0</v>
      </c>
      <c r="AA19" s="13">
        <v>5</v>
      </c>
      <c r="AB19" s="13" t="s">
        <v>59</v>
      </c>
      <c r="AC19" s="13">
        <v>130</v>
      </c>
      <c r="AD19" s="13">
        <v>0</v>
      </c>
      <c r="AE19" s="19">
        <v>66</v>
      </c>
      <c r="AF19" s="13">
        <v>102</v>
      </c>
      <c r="AG19" s="13">
        <v>44.5</v>
      </c>
      <c r="AH19" s="13">
        <v>27.2</v>
      </c>
      <c r="AI19" s="13">
        <v>2</v>
      </c>
      <c r="AJ19" s="13">
        <v>4</v>
      </c>
      <c r="AK19" s="13">
        <f t="shared" ref="AK19:AR19" si="90">AVERAGE(T19,AC19)</f>
        <v>135</v>
      </c>
      <c r="AL19" s="13">
        <f t="shared" si="90"/>
        <v>0.5</v>
      </c>
      <c r="AM19" s="17">
        <f t="shared" si="90"/>
        <v>66.5</v>
      </c>
      <c r="AN19" s="13">
        <f t="shared" si="90"/>
        <v>100</v>
      </c>
      <c r="AO19" s="13">
        <f t="shared" si="90"/>
        <v>32.15</v>
      </c>
      <c r="AP19" s="13">
        <f t="shared" si="90"/>
        <v>25.049999999999997</v>
      </c>
      <c r="AQ19" s="13">
        <f t="shared" si="90"/>
        <v>1</v>
      </c>
      <c r="AR19" s="13">
        <f t="shared" si="90"/>
        <v>4.5</v>
      </c>
      <c r="AS19" s="21">
        <v>92</v>
      </c>
      <c r="AT19" s="21">
        <v>58</v>
      </c>
      <c r="AU19" s="21">
        <v>92</v>
      </c>
      <c r="AV19" s="23">
        <v>46.6</v>
      </c>
      <c r="AW19" s="23">
        <v>38.799999999999997</v>
      </c>
      <c r="AX19" s="21">
        <v>85</v>
      </c>
      <c r="AY19" s="21">
        <v>59</v>
      </c>
      <c r="AZ19" s="21">
        <v>102</v>
      </c>
      <c r="BA19" s="23">
        <v>33.4</v>
      </c>
      <c r="BB19" s="23">
        <v>33.1</v>
      </c>
      <c r="BC19" s="21">
        <f t="shared" ref="BC19:BG19" si="91">AVERAGE(AS19,AX19)</f>
        <v>88.5</v>
      </c>
      <c r="BD19" s="21">
        <f t="shared" si="91"/>
        <v>58.5</v>
      </c>
      <c r="BE19" s="21">
        <f t="shared" si="91"/>
        <v>97</v>
      </c>
      <c r="BF19" s="21">
        <f t="shared" si="91"/>
        <v>40</v>
      </c>
      <c r="BG19" s="21">
        <f t="shared" si="91"/>
        <v>35.950000000000003</v>
      </c>
      <c r="BH19" s="21">
        <f t="shared" si="3"/>
        <v>103.8</v>
      </c>
      <c r="BI19" s="21">
        <f t="shared" ref="BI19:BJ19" si="92">AVERAGE(J19,N19,V19,AE19,AT19,AY19)</f>
        <v>65.2</v>
      </c>
      <c r="BJ19" s="21">
        <f t="shared" si="92"/>
        <v>98.5</v>
      </c>
      <c r="BK19" s="23">
        <f t="shared" ref="BK19:BL19" si="93">AVERAGE(X19,AG19,AV19,BA19)</f>
        <v>36.075000000000003</v>
      </c>
      <c r="BL19" s="23">
        <f t="shared" si="93"/>
        <v>30.5</v>
      </c>
      <c r="BM19" s="22">
        <f t="shared" si="6"/>
        <v>0.5</v>
      </c>
      <c r="BN19" s="22">
        <f t="shared" ref="BN19:BO19" si="94">AVERAGE(Z19,AI19)</f>
        <v>1</v>
      </c>
      <c r="BO19" s="22">
        <f t="shared" si="94"/>
        <v>4.5</v>
      </c>
    </row>
    <row r="20" spans="2:67" ht="14.5" x14ac:dyDescent="0.35">
      <c r="B20" s="165">
        <v>48</v>
      </c>
      <c r="C20" s="8">
        <v>48</v>
      </c>
      <c r="D20" s="9" t="s">
        <v>136</v>
      </c>
      <c r="E20" s="10" t="s">
        <v>56</v>
      </c>
      <c r="F20" s="11" t="s">
        <v>57</v>
      </c>
      <c r="G20" s="12" t="s">
        <v>59</v>
      </c>
      <c r="H20" s="14" t="s">
        <v>59</v>
      </c>
      <c r="I20" s="14">
        <v>77</v>
      </c>
      <c r="J20" s="13">
        <v>71</v>
      </c>
      <c r="K20" s="13">
        <v>126</v>
      </c>
      <c r="L20" s="14" t="s">
        <v>59</v>
      </c>
      <c r="M20" s="14">
        <v>77</v>
      </c>
      <c r="N20" s="15">
        <v>76</v>
      </c>
      <c r="O20" s="15">
        <v>126</v>
      </c>
      <c r="P20" s="15">
        <f t="shared" ref="P20:R20" si="95">AVERAGE(I20,M20)</f>
        <v>77</v>
      </c>
      <c r="Q20" s="15">
        <f t="shared" si="95"/>
        <v>73.5</v>
      </c>
      <c r="R20" s="15">
        <f t="shared" si="95"/>
        <v>126</v>
      </c>
      <c r="S20" s="13" t="s">
        <v>59</v>
      </c>
      <c r="T20" s="13">
        <v>115</v>
      </c>
      <c r="U20" s="13">
        <v>2</v>
      </c>
      <c r="V20" s="17">
        <v>71</v>
      </c>
      <c r="W20" s="13">
        <v>112</v>
      </c>
      <c r="X20" s="13">
        <v>18.5</v>
      </c>
      <c r="Y20" s="13">
        <v>27.3</v>
      </c>
      <c r="Z20" s="13">
        <v>2</v>
      </c>
      <c r="AA20" s="13">
        <v>5</v>
      </c>
      <c r="AB20" s="13" t="s">
        <v>59</v>
      </c>
      <c r="AC20" s="13">
        <v>120</v>
      </c>
      <c r="AD20" s="13">
        <v>0</v>
      </c>
      <c r="AE20" s="19">
        <v>67</v>
      </c>
      <c r="AF20" s="13">
        <v>107</v>
      </c>
      <c r="AG20" s="13">
        <v>22</v>
      </c>
      <c r="AH20" s="13">
        <v>23.3</v>
      </c>
      <c r="AI20" s="13">
        <v>2</v>
      </c>
      <c r="AJ20" s="13">
        <v>5</v>
      </c>
      <c r="AK20" s="13">
        <f t="shared" ref="AK20:AR20" si="96">AVERAGE(T20,AC20)</f>
        <v>117.5</v>
      </c>
      <c r="AL20" s="13">
        <f t="shared" si="96"/>
        <v>1</v>
      </c>
      <c r="AM20" s="17">
        <f t="shared" si="96"/>
        <v>69</v>
      </c>
      <c r="AN20" s="13">
        <f t="shared" si="96"/>
        <v>109.5</v>
      </c>
      <c r="AO20" s="13">
        <f t="shared" si="96"/>
        <v>20.25</v>
      </c>
      <c r="AP20" s="13">
        <f t="shared" si="96"/>
        <v>25.3</v>
      </c>
      <c r="AQ20" s="13">
        <f t="shared" si="96"/>
        <v>2</v>
      </c>
      <c r="AR20" s="13">
        <f t="shared" si="96"/>
        <v>5</v>
      </c>
      <c r="AS20" s="21">
        <v>85</v>
      </c>
      <c r="AT20" s="21">
        <v>53</v>
      </c>
      <c r="AU20" s="21">
        <v>85</v>
      </c>
      <c r="AV20" s="23">
        <v>32.200000000000003</v>
      </c>
      <c r="AW20" s="23">
        <v>36</v>
      </c>
      <c r="AX20" s="21">
        <v>78</v>
      </c>
      <c r="AY20" s="21">
        <v>54</v>
      </c>
      <c r="AZ20" s="21">
        <v>85</v>
      </c>
      <c r="BA20" s="23">
        <v>19</v>
      </c>
      <c r="BB20" s="23">
        <v>33.700000000000003</v>
      </c>
      <c r="BC20" s="21">
        <f t="shared" ref="BC20:BG20" si="97">AVERAGE(AS20,AX20)</f>
        <v>81.5</v>
      </c>
      <c r="BD20" s="21">
        <f t="shared" si="97"/>
        <v>53.5</v>
      </c>
      <c r="BE20" s="21">
        <f t="shared" si="97"/>
        <v>85</v>
      </c>
      <c r="BF20" s="21">
        <f t="shared" si="97"/>
        <v>25.6</v>
      </c>
      <c r="BG20" s="21">
        <f t="shared" si="97"/>
        <v>34.85</v>
      </c>
      <c r="BH20" s="21">
        <f t="shared" si="3"/>
        <v>92</v>
      </c>
      <c r="BI20" s="21">
        <f t="shared" ref="BI20:BJ20" si="98">AVERAGE(J20,N20,V20,AE20,AT20,AY20)</f>
        <v>65.333333333333329</v>
      </c>
      <c r="BJ20" s="21">
        <f t="shared" si="98"/>
        <v>106.83333333333333</v>
      </c>
      <c r="BK20" s="23">
        <f t="shared" ref="BK20:BL20" si="99">AVERAGE(X20,AG20,AV20,BA20)</f>
        <v>22.925000000000001</v>
      </c>
      <c r="BL20" s="23">
        <f t="shared" si="99"/>
        <v>30.074999999999999</v>
      </c>
      <c r="BM20" s="22">
        <f t="shared" si="6"/>
        <v>1</v>
      </c>
      <c r="BN20" s="22">
        <f t="shared" ref="BN20:BO20" si="100">AVERAGE(Z20,AI20)</f>
        <v>2</v>
      </c>
      <c r="BO20" s="22">
        <f t="shared" si="100"/>
        <v>5</v>
      </c>
    </row>
    <row r="21" spans="2:67" ht="15.75" customHeight="1" x14ac:dyDescent="0.35">
      <c r="B21" s="165">
        <v>49</v>
      </c>
      <c r="C21" s="8">
        <v>49</v>
      </c>
      <c r="D21" s="9" t="s">
        <v>138</v>
      </c>
      <c r="E21" s="10" t="s">
        <v>56</v>
      </c>
      <c r="F21" s="11" t="s">
        <v>57</v>
      </c>
      <c r="G21" s="12" t="s">
        <v>59</v>
      </c>
      <c r="H21" s="14"/>
      <c r="I21" s="14"/>
      <c r="J21" s="13"/>
      <c r="K21" s="13"/>
      <c r="L21" s="14" t="s">
        <v>59</v>
      </c>
      <c r="M21" s="14">
        <v>49</v>
      </c>
      <c r="N21" s="15">
        <v>69</v>
      </c>
      <c r="O21" s="15">
        <v>100</v>
      </c>
      <c r="P21" s="15">
        <f t="shared" ref="P21:R21" si="101">AVERAGE(I21,M21)</f>
        <v>49</v>
      </c>
      <c r="Q21" s="15">
        <f t="shared" si="101"/>
        <v>69</v>
      </c>
      <c r="R21" s="15">
        <f t="shared" si="101"/>
        <v>100</v>
      </c>
      <c r="S21" s="13" t="s">
        <v>59</v>
      </c>
      <c r="T21" s="13">
        <v>115</v>
      </c>
      <c r="U21" s="13">
        <v>0</v>
      </c>
      <c r="V21" s="17">
        <v>62</v>
      </c>
      <c r="W21" s="13">
        <v>97</v>
      </c>
      <c r="X21" s="13">
        <v>57.4</v>
      </c>
      <c r="Y21" s="13">
        <v>42.1</v>
      </c>
      <c r="Z21" s="13">
        <v>0</v>
      </c>
      <c r="AA21" s="13">
        <v>4</v>
      </c>
      <c r="AB21" s="13" t="s">
        <v>59</v>
      </c>
      <c r="AC21" s="13">
        <v>105</v>
      </c>
      <c r="AD21" s="13">
        <v>0</v>
      </c>
      <c r="AE21" s="19">
        <v>60</v>
      </c>
      <c r="AF21" s="13">
        <v>105</v>
      </c>
      <c r="AG21" s="13">
        <v>42</v>
      </c>
      <c r="AH21" s="13">
        <v>40.5</v>
      </c>
      <c r="AI21" s="13">
        <v>2</v>
      </c>
      <c r="AJ21" s="13">
        <v>5</v>
      </c>
      <c r="AK21" s="13">
        <f t="shared" ref="AK21:AR21" si="102">AVERAGE(T21,AC21)</f>
        <v>110</v>
      </c>
      <c r="AL21" s="13">
        <f t="shared" si="102"/>
        <v>0</v>
      </c>
      <c r="AM21" s="17">
        <f t="shared" si="102"/>
        <v>61</v>
      </c>
      <c r="AN21" s="13">
        <f t="shared" si="102"/>
        <v>101</v>
      </c>
      <c r="AO21" s="13">
        <f t="shared" si="102"/>
        <v>49.7</v>
      </c>
      <c r="AP21" s="13">
        <f t="shared" si="102"/>
        <v>41.3</v>
      </c>
      <c r="AQ21" s="13">
        <f t="shared" si="102"/>
        <v>1</v>
      </c>
      <c r="AR21" s="13">
        <f t="shared" si="102"/>
        <v>4.5</v>
      </c>
      <c r="AS21" s="21">
        <v>75</v>
      </c>
      <c r="AT21" s="21">
        <v>52</v>
      </c>
      <c r="AU21" s="21">
        <v>85</v>
      </c>
      <c r="AV21" s="23">
        <v>23.9</v>
      </c>
      <c r="AW21" s="23">
        <v>41</v>
      </c>
      <c r="AX21" s="21">
        <v>75</v>
      </c>
      <c r="AY21" s="21">
        <v>50</v>
      </c>
      <c r="AZ21" s="21">
        <v>84</v>
      </c>
      <c r="BA21" s="23">
        <v>48.4</v>
      </c>
      <c r="BB21" s="23">
        <v>44.9</v>
      </c>
      <c r="BC21" s="21">
        <f t="shared" ref="BC21:BG21" si="103">AVERAGE(AS21,AX21)</f>
        <v>75</v>
      </c>
      <c r="BD21" s="21">
        <f t="shared" si="103"/>
        <v>51</v>
      </c>
      <c r="BE21" s="21">
        <f t="shared" si="103"/>
        <v>84.5</v>
      </c>
      <c r="BF21" s="21">
        <f t="shared" si="103"/>
        <v>36.15</v>
      </c>
      <c r="BG21" s="21">
        <f t="shared" si="103"/>
        <v>42.95</v>
      </c>
      <c r="BH21" s="21">
        <f t="shared" si="3"/>
        <v>83.8</v>
      </c>
      <c r="BI21" s="21">
        <f t="shared" ref="BI21:BJ21" si="104">AVERAGE(J21,N21,V21,AE21,AT21,AY21)</f>
        <v>58.6</v>
      </c>
      <c r="BJ21" s="21">
        <f t="shared" si="104"/>
        <v>94.2</v>
      </c>
      <c r="BK21" s="23">
        <f t="shared" ref="BK21:BL21" si="105">AVERAGE(X21,AG21,AV21,BA21)</f>
        <v>42.925000000000004</v>
      </c>
      <c r="BL21" s="23">
        <f t="shared" si="105"/>
        <v>42.125</v>
      </c>
      <c r="BM21" s="22">
        <f t="shared" si="6"/>
        <v>0</v>
      </c>
      <c r="BN21" s="22">
        <f t="shared" ref="BN21:BO21" si="106">AVERAGE(Z21,AI21)</f>
        <v>1</v>
      </c>
      <c r="BO21" s="22">
        <f t="shared" si="106"/>
        <v>4.5</v>
      </c>
    </row>
    <row r="22" spans="2:67" ht="15.75" customHeight="1" x14ac:dyDescent="0.35">
      <c r="B22" s="165">
        <v>50</v>
      </c>
      <c r="C22" s="8">
        <v>50</v>
      </c>
      <c r="D22" s="9" t="s">
        <v>142</v>
      </c>
      <c r="E22" s="10" t="s">
        <v>56</v>
      </c>
      <c r="F22" s="11" t="s">
        <v>57</v>
      </c>
      <c r="G22" s="12" t="s">
        <v>59</v>
      </c>
      <c r="H22" s="14" t="s">
        <v>59</v>
      </c>
      <c r="I22" s="14">
        <v>86</v>
      </c>
      <c r="J22" s="13">
        <v>56</v>
      </c>
      <c r="K22" s="13">
        <v>110</v>
      </c>
      <c r="L22" s="14" t="s">
        <v>59</v>
      </c>
      <c r="M22" s="14">
        <v>88</v>
      </c>
      <c r="N22" s="15">
        <v>78</v>
      </c>
      <c r="O22" s="15">
        <v>133</v>
      </c>
      <c r="P22" s="15">
        <f t="shared" ref="P22:R22" si="107">AVERAGE(I22,M22)</f>
        <v>87</v>
      </c>
      <c r="Q22" s="15">
        <f t="shared" si="107"/>
        <v>67</v>
      </c>
      <c r="R22" s="15">
        <f t="shared" si="107"/>
        <v>121.5</v>
      </c>
      <c r="S22" s="13" t="s">
        <v>59</v>
      </c>
      <c r="T22" s="13">
        <v>102</v>
      </c>
      <c r="U22" s="13">
        <v>1</v>
      </c>
      <c r="V22" s="17">
        <v>61</v>
      </c>
      <c r="W22" s="13">
        <v>107</v>
      </c>
      <c r="X22" s="13">
        <v>43.9</v>
      </c>
      <c r="Y22" s="13">
        <v>29.9</v>
      </c>
      <c r="Z22" s="13">
        <v>0</v>
      </c>
      <c r="AA22" s="13">
        <v>3</v>
      </c>
      <c r="AB22" s="13" t="s">
        <v>59</v>
      </c>
      <c r="AC22" s="13">
        <v>110</v>
      </c>
      <c r="AD22" s="13">
        <v>2</v>
      </c>
      <c r="AE22" s="19">
        <v>64</v>
      </c>
      <c r="AF22" s="13">
        <v>105</v>
      </c>
      <c r="AG22" s="13">
        <v>18.2</v>
      </c>
      <c r="AH22" s="13">
        <v>27.3</v>
      </c>
      <c r="AI22" s="13">
        <v>0</v>
      </c>
      <c r="AJ22" s="13">
        <v>6</v>
      </c>
      <c r="AK22" s="13">
        <f t="shared" ref="AK22:AR22" si="108">AVERAGE(T22,AC22)</f>
        <v>106</v>
      </c>
      <c r="AL22" s="13">
        <f t="shared" si="108"/>
        <v>1.5</v>
      </c>
      <c r="AM22" s="17">
        <f t="shared" si="108"/>
        <v>62.5</v>
      </c>
      <c r="AN22" s="13">
        <f t="shared" si="108"/>
        <v>106</v>
      </c>
      <c r="AO22" s="13">
        <f t="shared" si="108"/>
        <v>31.049999999999997</v>
      </c>
      <c r="AP22" s="13">
        <f t="shared" si="108"/>
        <v>28.6</v>
      </c>
      <c r="AQ22" s="13">
        <f t="shared" si="108"/>
        <v>0</v>
      </c>
      <c r="AR22" s="13">
        <f t="shared" si="108"/>
        <v>4.5</v>
      </c>
      <c r="AS22" s="21">
        <v>70</v>
      </c>
      <c r="AT22" s="21">
        <v>50</v>
      </c>
      <c r="AU22" s="21">
        <v>85</v>
      </c>
      <c r="AV22" s="23">
        <v>29.7</v>
      </c>
      <c r="AW22" s="23">
        <v>33.799999999999997</v>
      </c>
      <c r="AX22" s="21">
        <v>90</v>
      </c>
      <c r="AY22" s="21">
        <v>50</v>
      </c>
      <c r="AZ22" s="21">
        <v>88</v>
      </c>
      <c r="BA22" s="23">
        <v>61.7</v>
      </c>
      <c r="BB22" s="23">
        <v>36.6</v>
      </c>
      <c r="BC22" s="21">
        <f t="shared" ref="BC22:BG22" si="109">AVERAGE(AS22,AX22)</f>
        <v>80</v>
      </c>
      <c r="BD22" s="21">
        <f t="shared" si="109"/>
        <v>50</v>
      </c>
      <c r="BE22" s="21">
        <f t="shared" si="109"/>
        <v>86.5</v>
      </c>
      <c r="BF22" s="21">
        <f t="shared" si="109"/>
        <v>45.7</v>
      </c>
      <c r="BG22" s="21">
        <f t="shared" si="109"/>
        <v>35.200000000000003</v>
      </c>
      <c r="BH22" s="21">
        <f t="shared" si="3"/>
        <v>91</v>
      </c>
      <c r="BI22" s="21">
        <f t="shared" ref="BI22:BJ22" si="110">AVERAGE(J22,N22,V22,AE22,AT22,AY22)</f>
        <v>59.833333333333336</v>
      </c>
      <c r="BJ22" s="21">
        <f t="shared" si="110"/>
        <v>104.66666666666667</v>
      </c>
      <c r="BK22" s="23">
        <f t="shared" ref="BK22:BL22" si="111">AVERAGE(X22,AG22,AV22,BA22)</f>
        <v>38.375</v>
      </c>
      <c r="BL22" s="23">
        <f t="shared" si="111"/>
        <v>31.9</v>
      </c>
      <c r="BM22" s="22">
        <f t="shared" si="6"/>
        <v>1.5</v>
      </c>
      <c r="BN22" s="22">
        <f t="shared" ref="BN22:BO22" si="112">AVERAGE(Z22,AI22)</f>
        <v>0</v>
      </c>
      <c r="BO22" s="22">
        <f t="shared" si="112"/>
        <v>4.5</v>
      </c>
    </row>
    <row r="23" spans="2:67" ht="15.75" customHeight="1" x14ac:dyDescent="0.35">
      <c r="B23" s="165">
        <v>51</v>
      </c>
      <c r="C23" s="8">
        <v>51</v>
      </c>
      <c r="D23" s="9" t="s">
        <v>143</v>
      </c>
      <c r="E23" s="10" t="s">
        <v>56</v>
      </c>
      <c r="F23" s="11" t="s">
        <v>57</v>
      </c>
      <c r="G23" s="12" t="s">
        <v>59</v>
      </c>
      <c r="H23" s="14" t="s">
        <v>59</v>
      </c>
      <c r="I23" s="14"/>
      <c r="J23" s="13"/>
      <c r="K23" s="13"/>
      <c r="L23" s="14"/>
      <c r="M23" s="14"/>
      <c r="N23" s="14"/>
      <c r="O23" s="14"/>
      <c r="P23" s="15"/>
      <c r="Q23" s="15"/>
      <c r="R23" s="15"/>
      <c r="S23" s="13" t="s">
        <v>59</v>
      </c>
      <c r="T23" s="13">
        <v>110</v>
      </c>
      <c r="U23" s="13">
        <v>2</v>
      </c>
      <c r="V23" s="17">
        <v>59</v>
      </c>
      <c r="W23" s="13">
        <v>111</v>
      </c>
      <c r="X23" s="13">
        <v>37.6</v>
      </c>
      <c r="Y23" s="13">
        <v>26.7</v>
      </c>
      <c r="Z23" s="13">
        <v>0</v>
      </c>
      <c r="AA23" s="13">
        <v>5</v>
      </c>
      <c r="AB23" s="13" t="s">
        <v>59</v>
      </c>
      <c r="AC23" s="13">
        <v>100</v>
      </c>
      <c r="AD23" s="13">
        <v>6</v>
      </c>
      <c r="AE23" s="19">
        <v>59</v>
      </c>
      <c r="AF23" s="13">
        <v>101</v>
      </c>
      <c r="AG23" s="13">
        <v>8.6</v>
      </c>
      <c r="AH23" s="13">
        <v>20.6</v>
      </c>
      <c r="AI23" s="13">
        <v>5</v>
      </c>
      <c r="AJ23" s="13">
        <v>6</v>
      </c>
      <c r="AK23" s="13">
        <f t="shared" ref="AK23:AR23" si="113">AVERAGE(T23,AC23)</f>
        <v>105</v>
      </c>
      <c r="AL23" s="13">
        <f t="shared" si="113"/>
        <v>4</v>
      </c>
      <c r="AM23" s="17">
        <f t="shared" si="113"/>
        <v>59</v>
      </c>
      <c r="AN23" s="13">
        <f t="shared" si="113"/>
        <v>106</v>
      </c>
      <c r="AO23" s="13">
        <f t="shared" si="113"/>
        <v>23.1</v>
      </c>
      <c r="AP23" s="13">
        <f t="shared" si="113"/>
        <v>23.65</v>
      </c>
      <c r="AQ23" s="13">
        <f t="shared" si="113"/>
        <v>2.5</v>
      </c>
      <c r="AR23" s="13">
        <f t="shared" si="113"/>
        <v>5.5</v>
      </c>
      <c r="AS23" s="21">
        <v>75</v>
      </c>
      <c r="AT23" s="21">
        <v>49</v>
      </c>
      <c r="AU23" s="21">
        <v>84</v>
      </c>
      <c r="AV23" s="23">
        <v>52.7</v>
      </c>
      <c r="AW23" s="23">
        <v>34.4</v>
      </c>
      <c r="AX23" s="21">
        <v>81</v>
      </c>
      <c r="AY23" s="21">
        <v>50</v>
      </c>
      <c r="AZ23" s="21">
        <v>84</v>
      </c>
      <c r="BA23" s="23">
        <v>34.299999999999997</v>
      </c>
      <c r="BB23" s="23">
        <v>31.7</v>
      </c>
      <c r="BC23" s="21">
        <f t="shared" ref="BC23:BG23" si="114">AVERAGE(AS23,AX23)</f>
        <v>78</v>
      </c>
      <c r="BD23" s="21">
        <f t="shared" si="114"/>
        <v>49.5</v>
      </c>
      <c r="BE23" s="21">
        <f t="shared" si="114"/>
        <v>84</v>
      </c>
      <c r="BF23" s="21">
        <f t="shared" si="114"/>
        <v>43.5</v>
      </c>
      <c r="BG23" s="21">
        <f t="shared" si="114"/>
        <v>33.049999999999997</v>
      </c>
      <c r="BH23" s="21">
        <f t="shared" si="3"/>
        <v>91.5</v>
      </c>
      <c r="BI23" s="21">
        <f t="shared" ref="BI23:BJ23" si="115">AVERAGE(J23,N23,V23,AE23,AT23,AY23)</f>
        <v>54.25</v>
      </c>
      <c r="BJ23" s="21">
        <f t="shared" si="115"/>
        <v>95</v>
      </c>
      <c r="BK23" s="23">
        <f t="shared" ref="BK23:BL23" si="116">AVERAGE(X23,AG23,AV23,BA23)</f>
        <v>33.299999999999997</v>
      </c>
      <c r="BL23" s="23">
        <f t="shared" si="116"/>
        <v>28.349999999999998</v>
      </c>
      <c r="BM23" s="22">
        <f t="shared" si="6"/>
        <v>4</v>
      </c>
      <c r="BN23" s="22">
        <f t="shared" ref="BN23:BO23" si="117">AVERAGE(Z23,AI23)</f>
        <v>2.5</v>
      </c>
      <c r="BO23" s="22">
        <f t="shared" si="117"/>
        <v>5.5</v>
      </c>
    </row>
    <row r="24" spans="2:67" ht="15.75" customHeight="1" x14ac:dyDescent="0.35">
      <c r="B24" s="165">
        <v>52</v>
      </c>
      <c r="C24" s="8">
        <v>52</v>
      </c>
      <c r="D24" s="9" t="s">
        <v>144</v>
      </c>
      <c r="E24" s="10" t="s">
        <v>56</v>
      </c>
      <c r="F24" s="11" t="s">
        <v>57</v>
      </c>
      <c r="G24" s="12" t="s">
        <v>59</v>
      </c>
      <c r="H24" s="14"/>
      <c r="I24" s="14"/>
      <c r="J24" s="13"/>
      <c r="K24" s="13"/>
      <c r="L24" s="14"/>
      <c r="M24" s="14"/>
      <c r="N24" s="15"/>
      <c r="O24" s="14"/>
      <c r="P24" s="15"/>
      <c r="Q24" s="15"/>
      <c r="R24" s="15"/>
      <c r="S24" s="13"/>
      <c r="T24" s="13"/>
      <c r="U24" s="13"/>
      <c r="V24" s="17"/>
      <c r="W24" s="13"/>
      <c r="X24" s="13"/>
      <c r="Y24" s="13"/>
      <c r="Z24" s="13"/>
      <c r="AA24" s="13"/>
      <c r="AB24" s="13"/>
      <c r="AC24" s="13"/>
      <c r="AD24" s="13"/>
      <c r="AE24" s="19"/>
      <c r="AF24" s="13"/>
      <c r="AG24" s="13"/>
      <c r="AH24" s="13"/>
      <c r="AI24" s="13"/>
      <c r="AJ24" s="13"/>
      <c r="AK24" s="13"/>
      <c r="AL24" s="13"/>
      <c r="AM24" s="17"/>
      <c r="AN24" s="13"/>
      <c r="AO24" s="13"/>
      <c r="AP24" s="13"/>
      <c r="AQ24" s="13"/>
      <c r="AR24" s="13"/>
      <c r="AS24" s="21">
        <v>88</v>
      </c>
      <c r="AT24" s="21">
        <v>79</v>
      </c>
      <c r="AU24" s="21">
        <v>124</v>
      </c>
      <c r="AV24" s="23">
        <v>32.299999999999997</v>
      </c>
      <c r="AW24" s="23">
        <v>30.5</v>
      </c>
      <c r="AX24" s="21">
        <v>95</v>
      </c>
      <c r="AY24" s="21">
        <v>80</v>
      </c>
      <c r="AZ24" s="21">
        <v>124</v>
      </c>
      <c r="BA24" s="23">
        <v>37.9</v>
      </c>
      <c r="BB24" s="23">
        <v>34.200000000000003</v>
      </c>
      <c r="BC24" s="21">
        <f t="shared" ref="BC24:BG24" si="118">AVERAGE(AS24,AX24)</f>
        <v>91.5</v>
      </c>
      <c r="BD24" s="21">
        <f t="shared" si="118"/>
        <v>79.5</v>
      </c>
      <c r="BE24" s="21">
        <f t="shared" si="118"/>
        <v>124</v>
      </c>
      <c r="BF24" s="21">
        <f t="shared" si="118"/>
        <v>35.099999999999994</v>
      </c>
      <c r="BG24" s="21">
        <f t="shared" si="118"/>
        <v>32.35</v>
      </c>
      <c r="BH24" s="21">
        <f t="shared" si="3"/>
        <v>91.5</v>
      </c>
      <c r="BI24" s="21">
        <f t="shared" ref="BI24:BJ24" si="119">AVERAGE(J24,N24,V24,AE24,AT24,AY24)</f>
        <v>79.5</v>
      </c>
      <c r="BJ24" s="21">
        <f t="shared" si="119"/>
        <v>124</v>
      </c>
      <c r="BK24" s="23">
        <f t="shared" ref="BK24:BL24" si="120">AVERAGE(X24,AG24,AV24,BA24)</f>
        <v>35.099999999999994</v>
      </c>
      <c r="BL24" s="23">
        <f t="shared" si="120"/>
        <v>32.35</v>
      </c>
      <c r="BM24" s="22"/>
      <c r="BN24" s="22"/>
      <c r="BO24" s="22"/>
    </row>
    <row r="25" spans="2:67" ht="15.75" customHeight="1" x14ac:dyDescent="0.35">
      <c r="B25" s="165">
        <v>53</v>
      </c>
      <c r="C25" s="8">
        <v>53</v>
      </c>
      <c r="D25" s="9" t="s">
        <v>150</v>
      </c>
      <c r="E25" s="10" t="s">
        <v>56</v>
      </c>
      <c r="F25" s="11" t="s">
        <v>57</v>
      </c>
      <c r="G25" s="12" t="s">
        <v>59</v>
      </c>
      <c r="H25" s="14" t="s">
        <v>59</v>
      </c>
      <c r="I25" s="14">
        <v>47</v>
      </c>
      <c r="J25" s="13">
        <v>55</v>
      </c>
      <c r="K25" s="13">
        <v>92</v>
      </c>
      <c r="L25" s="14"/>
      <c r="M25" s="14"/>
      <c r="N25" s="14"/>
      <c r="O25" s="14"/>
      <c r="P25" s="15">
        <f t="shared" ref="P25:R25" si="121">AVERAGE(I25,M25)</f>
        <v>47</v>
      </c>
      <c r="Q25" s="15">
        <f t="shared" si="121"/>
        <v>55</v>
      </c>
      <c r="R25" s="15">
        <f t="shared" si="121"/>
        <v>92</v>
      </c>
      <c r="S25" s="13" t="s">
        <v>59</v>
      </c>
      <c r="T25" s="13">
        <v>85</v>
      </c>
      <c r="U25" s="13">
        <v>4</v>
      </c>
      <c r="V25" s="17">
        <v>83</v>
      </c>
      <c r="W25" s="13">
        <v>93</v>
      </c>
      <c r="X25" s="13">
        <v>6.4</v>
      </c>
      <c r="Y25" s="13">
        <v>21.3</v>
      </c>
      <c r="Z25" s="13">
        <v>0</v>
      </c>
      <c r="AA25" s="13">
        <v>6</v>
      </c>
      <c r="AB25" s="13" t="s">
        <v>59</v>
      </c>
      <c r="AC25" s="13">
        <v>90</v>
      </c>
      <c r="AD25" s="13">
        <v>0</v>
      </c>
      <c r="AE25" s="19">
        <v>55</v>
      </c>
      <c r="AF25" s="13">
        <v>93</v>
      </c>
      <c r="AG25" s="13">
        <v>34.200000000000003</v>
      </c>
      <c r="AH25" s="13">
        <v>20.9</v>
      </c>
      <c r="AI25" s="13">
        <v>2</v>
      </c>
      <c r="AJ25" s="13">
        <v>6</v>
      </c>
      <c r="AK25" s="13">
        <f t="shared" ref="AK25:AR25" si="122">AVERAGE(T25,AC25)</f>
        <v>87.5</v>
      </c>
      <c r="AL25" s="13">
        <f t="shared" si="122"/>
        <v>2</v>
      </c>
      <c r="AM25" s="17">
        <f t="shared" si="122"/>
        <v>69</v>
      </c>
      <c r="AN25" s="13">
        <f t="shared" si="122"/>
        <v>93</v>
      </c>
      <c r="AO25" s="13">
        <f t="shared" si="122"/>
        <v>20.3</v>
      </c>
      <c r="AP25" s="13">
        <f t="shared" si="122"/>
        <v>21.1</v>
      </c>
      <c r="AQ25" s="13">
        <f t="shared" si="122"/>
        <v>1</v>
      </c>
      <c r="AR25" s="13">
        <f t="shared" si="122"/>
        <v>6</v>
      </c>
      <c r="AS25" s="21">
        <v>70</v>
      </c>
      <c r="AT25" s="21">
        <v>47</v>
      </c>
      <c r="AU25" s="21">
        <v>79</v>
      </c>
      <c r="AV25" s="23">
        <v>16.899999999999999</v>
      </c>
      <c r="AW25" s="23">
        <v>27</v>
      </c>
      <c r="AX25" s="21">
        <v>64</v>
      </c>
      <c r="AY25" s="21">
        <v>47</v>
      </c>
      <c r="AZ25" s="21">
        <v>79</v>
      </c>
      <c r="BA25" s="23">
        <v>10.9</v>
      </c>
      <c r="BB25" s="23">
        <v>22.3</v>
      </c>
      <c r="BC25" s="21">
        <f t="shared" ref="BC25:BG25" si="123">AVERAGE(AS25,AX25)</f>
        <v>67</v>
      </c>
      <c r="BD25" s="21">
        <f t="shared" si="123"/>
        <v>47</v>
      </c>
      <c r="BE25" s="21">
        <f t="shared" si="123"/>
        <v>79</v>
      </c>
      <c r="BF25" s="21">
        <f t="shared" si="123"/>
        <v>13.899999999999999</v>
      </c>
      <c r="BG25" s="21">
        <f t="shared" si="123"/>
        <v>24.65</v>
      </c>
      <c r="BH25" s="21">
        <f t="shared" si="3"/>
        <v>71.2</v>
      </c>
      <c r="BI25" s="21">
        <f t="shared" ref="BI25:BJ25" si="124">AVERAGE(J25,N25,V25,AE25,AT25,AY25)</f>
        <v>57.4</v>
      </c>
      <c r="BJ25" s="21">
        <f t="shared" si="124"/>
        <v>87.2</v>
      </c>
      <c r="BK25" s="23">
        <f t="shared" ref="BK25:BL25" si="125">AVERAGE(X25,AG25,AV25,BA25)</f>
        <v>17.100000000000001</v>
      </c>
      <c r="BL25" s="23">
        <f t="shared" si="125"/>
        <v>22.875</v>
      </c>
      <c r="BM25" s="22">
        <f t="shared" ref="BM25:BM94" si="126">AVERAGE(U25,AD25)</f>
        <v>2</v>
      </c>
      <c r="BN25" s="22">
        <f t="shared" ref="BN25:BO25" si="127">AVERAGE(Z25,AI25)</f>
        <v>1</v>
      </c>
      <c r="BO25" s="22">
        <f t="shared" si="127"/>
        <v>6</v>
      </c>
    </row>
    <row r="26" spans="2:67" ht="15.75" customHeight="1" x14ac:dyDescent="0.35">
      <c r="B26" s="165">
        <v>54</v>
      </c>
      <c r="C26" s="8">
        <v>54</v>
      </c>
      <c r="D26" s="9" t="s">
        <v>152</v>
      </c>
      <c r="E26" s="10" t="s">
        <v>56</v>
      </c>
      <c r="F26" s="11" t="s">
        <v>57</v>
      </c>
      <c r="G26" s="12" t="s">
        <v>59</v>
      </c>
      <c r="H26" s="14" t="s">
        <v>59</v>
      </c>
      <c r="I26" s="14">
        <v>72</v>
      </c>
      <c r="J26" s="13">
        <v>94</v>
      </c>
      <c r="K26" s="13">
        <v>133</v>
      </c>
      <c r="L26" s="14" t="s">
        <v>59</v>
      </c>
      <c r="M26" s="14"/>
      <c r="N26" s="15">
        <v>107</v>
      </c>
      <c r="O26" s="14"/>
      <c r="P26" s="15">
        <f t="shared" ref="P26:R26" si="128">AVERAGE(I26,M26)</f>
        <v>72</v>
      </c>
      <c r="Q26" s="15">
        <f t="shared" si="128"/>
        <v>100.5</v>
      </c>
      <c r="R26" s="15">
        <f t="shared" si="128"/>
        <v>133</v>
      </c>
      <c r="S26" s="13" t="s">
        <v>59</v>
      </c>
      <c r="T26" s="13">
        <v>120</v>
      </c>
      <c r="U26" s="13">
        <v>0</v>
      </c>
      <c r="V26" s="17">
        <v>64</v>
      </c>
      <c r="W26" s="13">
        <v>105</v>
      </c>
      <c r="X26" s="13">
        <v>54.9</v>
      </c>
      <c r="Y26" s="13">
        <v>26.7</v>
      </c>
      <c r="Z26" s="13">
        <v>3</v>
      </c>
      <c r="AA26" s="13">
        <v>3</v>
      </c>
      <c r="AB26" s="13" t="s">
        <v>59</v>
      </c>
      <c r="AC26" s="13">
        <v>130</v>
      </c>
      <c r="AD26" s="13">
        <v>0</v>
      </c>
      <c r="AE26" s="19">
        <v>65</v>
      </c>
      <c r="AF26" s="13">
        <v>108</v>
      </c>
      <c r="AG26" s="13">
        <v>85.2</v>
      </c>
      <c r="AH26" s="13">
        <v>26.1</v>
      </c>
      <c r="AI26" s="13">
        <v>2</v>
      </c>
      <c r="AJ26" s="13">
        <v>5</v>
      </c>
      <c r="AK26" s="13">
        <f t="shared" ref="AK26:AR26" si="129">AVERAGE(T26,AC26)</f>
        <v>125</v>
      </c>
      <c r="AL26" s="13">
        <f t="shared" si="129"/>
        <v>0</v>
      </c>
      <c r="AM26" s="17">
        <f t="shared" si="129"/>
        <v>64.5</v>
      </c>
      <c r="AN26" s="13">
        <f t="shared" si="129"/>
        <v>106.5</v>
      </c>
      <c r="AO26" s="13">
        <f t="shared" si="129"/>
        <v>70.05</v>
      </c>
      <c r="AP26" s="13">
        <f t="shared" si="129"/>
        <v>26.4</v>
      </c>
      <c r="AQ26" s="13">
        <f t="shared" si="129"/>
        <v>2.5</v>
      </c>
      <c r="AR26" s="13">
        <f t="shared" si="129"/>
        <v>4</v>
      </c>
      <c r="AS26" s="21">
        <v>65</v>
      </c>
      <c r="AT26" s="21">
        <v>59</v>
      </c>
      <c r="AU26" s="21">
        <v>111</v>
      </c>
      <c r="AV26" s="23">
        <v>33.700000000000003</v>
      </c>
      <c r="AW26" s="23">
        <v>27.8</v>
      </c>
      <c r="AX26" s="21">
        <v>72</v>
      </c>
      <c r="AY26" s="21">
        <v>58</v>
      </c>
      <c r="AZ26" s="21">
        <v>92</v>
      </c>
      <c r="BA26" s="23">
        <v>55.4</v>
      </c>
      <c r="BB26" s="23">
        <v>33</v>
      </c>
      <c r="BC26" s="21">
        <f t="shared" ref="BC26:BG26" si="130">AVERAGE(AS26,AX26)</f>
        <v>68.5</v>
      </c>
      <c r="BD26" s="21">
        <f t="shared" si="130"/>
        <v>58.5</v>
      </c>
      <c r="BE26" s="21">
        <f t="shared" si="130"/>
        <v>101.5</v>
      </c>
      <c r="BF26" s="21">
        <f t="shared" si="130"/>
        <v>44.55</v>
      </c>
      <c r="BG26" s="21">
        <f t="shared" si="130"/>
        <v>30.4</v>
      </c>
      <c r="BH26" s="21">
        <f t="shared" si="3"/>
        <v>91.8</v>
      </c>
      <c r="BI26" s="21">
        <f t="shared" ref="BI26:BJ26" si="131">AVERAGE(J26,N26,V26,AE26,AT26,AY26)</f>
        <v>74.5</v>
      </c>
      <c r="BJ26" s="21">
        <f t="shared" si="131"/>
        <v>109.8</v>
      </c>
      <c r="BK26" s="23">
        <f t="shared" ref="BK26:BL26" si="132">AVERAGE(X26,AG26,AV26,BA26)</f>
        <v>57.300000000000004</v>
      </c>
      <c r="BL26" s="23">
        <f t="shared" si="132"/>
        <v>28.4</v>
      </c>
      <c r="BM26" s="22">
        <f t="shared" si="126"/>
        <v>0</v>
      </c>
      <c r="BN26" s="22">
        <f t="shared" ref="BN26:BO26" si="133">AVERAGE(Z26,AI26)</f>
        <v>2.5</v>
      </c>
      <c r="BO26" s="22">
        <f t="shared" si="133"/>
        <v>4</v>
      </c>
    </row>
    <row r="27" spans="2:67" ht="15.75" customHeight="1" x14ac:dyDescent="0.35">
      <c r="B27" s="165">
        <v>55</v>
      </c>
      <c r="C27" s="8">
        <v>55</v>
      </c>
      <c r="D27" s="9" t="s">
        <v>154</v>
      </c>
      <c r="E27" s="10" t="s">
        <v>56</v>
      </c>
      <c r="F27" s="11" t="s">
        <v>57</v>
      </c>
      <c r="G27" s="12" t="s">
        <v>59</v>
      </c>
      <c r="H27" s="14" t="s">
        <v>59</v>
      </c>
      <c r="I27" s="14"/>
      <c r="J27" s="13">
        <v>133</v>
      </c>
      <c r="K27" s="13"/>
      <c r="L27" s="14" t="s">
        <v>59</v>
      </c>
      <c r="M27" s="14"/>
      <c r="N27" s="15">
        <v>133</v>
      </c>
      <c r="O27" s="14"/>
      <c r="P27" s="15"/>
      <c r="Q27" s="15">
        <f>AVERAGE(J27,N27)</f>
        <v>133</v>
      </c>
      <c r="R27" s="15"/>
      <c r="S27" s="13" t="s">
        <v>59</v>
      </c>
      <c r="T27" s="13">
        <v>125</v>
      </c>
      <c r="U27" s="13">
        <v>0</v>
      </c>
      <c r="V27" s="17">
        <v>72</v>
      </c>
      <c r="W27" s="13">
        <v>110</v>
      </c>
      <c r="X27" s="13">
        <v>15.8</v>
      </c>
      <c r="Y27" s="13">
        <v>22.2</v>
      </c>
      <c r="Z27" s="13">
        <v>2</v>
      </c>
      <c r="AA27" s="13">
        <v>4</v>
      </c>
      <c r="AB27" s="13" t="s">
        <v>59</v>
      </c>
      <c r="AC27" s="13">
        <v>140</v>
      </c>
      <c r="AD27" s="13">
        <v>0</v>
      </c>
      <c r="AE27" s="19">
        <v>68</v>
      </c>
      <c r="AF27" s="13">
        <v>109</v>
      </c>
      <c r="AG27" s="13">
        <v>27.1</v>
      </c>
      <c r="AH27" s="13">
        <v>24.6</v>
      </c>
      <c r="AI27" s="13">
        <v>0</v>
      </c>
      <c r="AJ27" s="13">
        <v>5</v>
      </c>
      <c r="AK27" s="13">
        <f t="shared" ref="AK27:AR27" si="134">AVERAGE(T27,AC27)</f>
        <v>132.5</v>
      </c>
      <c r="AL27" s="13">
        <f t="shared" si="134"/>
        <v>0</v>
      </c>
      <c r="AM27" s="17">
        <f t="shared" si="134"/>
        <v>70</v>
      </c>
      <c r="AN27" s="13">
        <f t="shared" si="134"/>
        <v>109.5</v>
      </c>
      <c r="AO27" s="13">
        <f t="shared" si="134"/>
        <v>21.450000000000003</v>
      </c>
      <c r="AP27" s="13">
        <f t="shared" si="134"/>
        <v>23.4</v>
      </c>
      <c r="AQ27" s="13">
        <f t="shared" si="134"/>
        <v>1</v>
      </c>
      <c r="AR27" s="13">
        <f t="shared" si="134"/>
        <v>4.5</v>
      </c>
      <c r="AS27" s="21">
        <v>85</v>
      </c>
      <c r="AT27" s="21">
        <v>61</v>
      </c>
      <c r="AU27" s="21">
        <v>103</v>
      </c>
      <c r="AV27" s="23">
        <v>38.299999999999997</v>
      </c>
      <c r="AW27" s="23">
        <v>32.700000000000003</v>
      </c>
      <c r="AX27" s="21">
        <v>86</v>
      </c>
      <c r="AY27" s="21">
        <v>61</v>
      </c>
      <c r="AZ27" s="21">
        <v>103</v>
      </c>
      <c r="BA27" s="23">
        <v>45.4</v>
      </c>
      <c r="BB27" s="23">
        <v>36.299999999999997</v>
      </c>
      <c r="BC27" s="21">
        <f t="shared" ref="BC27:BG27" si="135">AVERAGE(AS27,AX27)</f>
        <v>85.5</v>
      </c>
      <c r="BD27" s="21">
        <f t="shared" si="135"/>
        <v>61</v>
      </c>
      <c r="BE27" s="21">
        <f t="shared" si="135"/>
        <v>103</v>
      </c>
      <c r="BF27" s="21">
        <f t="shared" si="135"/>
        <v>41.849999999999994</v>
      </c>
      <c r="BG27" s="21">
        <f t="shared" si="135"/>
        <v>34.5</v>
      </c>
      <c r="BH27" s="21">
        <f t="shared" si="3"/>
        <v>109</v>
      </c>
      <c r="BI27" s="21">
        <f t="shared" ref="BI27:BJ27" si="136">AVERAGE(J27,N27,V27,AE27,AT27,AY27)</f>
        <v>88</v>
      </c>
      <c r="BJ27" s="21">
        <f t="shared" si="136"/>
        <v>106.25</v>
      </c>
      <c r="BK27" s="23">
        <f t="shared" ref="BK27:BL27" si="137">AVERAGE(X27,AG27,AV27,BA27)</f>
        <v>31.65</v>
      </c>
      <c r="BL27" s="23">
        <f t="shared" si="137"/>
        <v>28.95</v>
      </c>
      <c r="BM27" s="22">
        <f t="shared" si="126"/>
        <v>0</v>
      </c>
      <c r="BN27" s="22">
        <f t="shared" ref="BN27:BO27" si="138">AVERAGE(Z27,AI27)</f>
        <v>1</v>
      </c>
      <c r="BO27" s="22">
        <f t="shared" si="138"/>
        <v>4.5</v>
      </c>
    </row>
    <row r="28" spans="2:67" ht="15.75" customHeight="1" x14ac:dyDescent="0.35">
      <c r="B28" s="165">
        <v>56</v>
      </c>
      <c r="C28" s="8">
        <v>56</v>
      </c>
      <c r="D28" s="9" t="s">
        <v>157</v>
      </c>
      <c r="E28" s="10" t="s">
        <v>56</v>
      </c>
      <c r="F28" s="11" t="s">
        <v>57</v>
      </c>
      <c r="G28" s="12" t="s">
        <v>59</v>
      </c>
      <c r="H28" s="14"/>
      <c r="I28" s="14"/>
      <c r="J28" s="13"/>
      <c r="K28" s="13"/>
      <c r="L28" s="14"/>
      <c r="M28" s="14"/>
      <c r="N28" s="14"/>
      <c r="O28" s="14"/>
      <c r="P28" s="15"/>
      <c r="Q28" s="15"/>
      <c r="R28" s="15"/>
      <c r="S28" s="13" t="s">
        <v>59</v>
      </c>
      <c r="T28" s="13">
        <v>130</v>
      </c>
      <c r="U28" s="13">
        <v>0</v>
      </c>
      <c r="V28" s="17">
        <v>66</v>
      </c>
      <c r="W28" s="13">
        <v>106</v>
      </c>
      <c r="X28" s="13">
        <v>31.6</v>
      </c>
      <c r="Y28" s="13">
        <v>20.8</v>
      </c>
      <c r="Z28" s="13">
        <v>0</v>
      </c>
      <c r="AA28" s="13">
        <v>6</v>
      </c>
      <c r="AB28" s="13" t="s">
        <v>59</v>
      </c>
      <c r="AC28" s="13">
        <v>105</v>
      </c>
      <c r="AD28" s="13">
        <v>6</v>
      </c>
      <c r="AE28" s="19">
        <v>69</v>
      </c>
      <c r="AF28" s="13">
        <v>106</v>
      </c>
      <c r="AG28" s="13">
        <v>16.3</v>
      </c>
      <c r="AH28" s="13">
        <v>19.899999999999999</v>
      </c>
      <c r="AI28" s="13">
        <v>0</v>
      </c>
      <c r="AJ28" s="13">
        <v>4</v>
      </c>
      <c r="AK28" s="13">
        <f t="shared" ref="AK28:AR28" si="139">AVERAGE(T28,AC28)</f>
        <v>117.5</v>
      </c>
      <c r="AL28" s="13">
        <f t="shared" si="139"/>
        <v>3</v>
      </c>
      <c r="AM28" s="17">
        <f t="shared" si="139"/>
        <v>67.5</v>
      </c>
      <c r="AN28" s="13">
        <f t="shared" si="139"/>
        <v>106</v>
      </c>
      <c r="AO28" s="13">
        <f t="shared" si="139"/>
        <v>23.950000000000003</v>
      </c>
      <c r="AP28" s="13">
        <f t="shared" si="139"/>
        <v>20.350000000000001</v>
      </c>
      <c r="AQ28" s="13">
        <f t="shared" si="139"/>
        <v>0</v>
      </c>
      <c r="AR28" s="13">
        <f t="shared" si="139"/>
        <v>5</v>
      </c>
      <c r="AS28" s="21">
        <v>88</v>
      </c>
      <c r="AT28" s="21">
        <v>60</v>
      </c>
      <c r="AU28" s="21">
        <v>111</v>
      </c>
      <c r="AV28" s="23">
        <v>30.6</v>
      </c>
      <c r="AW28" s="23">
        <v>28.3</v>
      </c>
      <c r="AX28" s="21">
        <v>91</v>
      </c>
      <c r="AY28" s="21">
        <v>60</v>
      </c>
      <c r="AZ28" s="21">
        <v>106</v>
      </c>
      <c r="BA28" s="23">
        <v>28</v>
      </c>
      <c r="BB28" s="23">
        <v>27.5</v>
      </c>
      <c r="BC28" s="21">
        <f t="shared" ref="BC28:BG28" si="140">AVERAGE(AS28,AX28)</f>
        <v>89.5</v>
      </c>
      <c r="BD28" s="21">
        <f t="shared" si="140"/>
        <v>60</v>
      </c>
      <c r="BE28" s="21">
        <f t="shared" si="140"/>
        <v>108.5</v>
      </c>
      <c r="BF28" s="21">
        <f t="shared" si="140"/>
        <v>29.3</v>
      </c>
      <c r="BG28" s="21">
        <f t="shared" si="140"/>
        <v>27.9</v>
      </c>
      <c r="BH28" s="21">
        <f t="shared" si="3"/>
        <v>103.5</v>
      </c>
      <c r="BI28" s="21">
        <f t="shared" ref="BI28:BJ28" si="141">AVERAGE(J28,N28,V28,AE28,AT28,AY28)</f>
        <v>63.75</v>
      </c>
      <c r="BJ28" s="21">
        <f t="shared" si="141"/>
        <v>107.25</v>
      </c>
      <c r="BK28" s="23">
        <f t="shared" ref="BK28:BL28" si="142">AVERAGE(X28,AG28,AV28,BA28)</f>
        <v>26.625</v>
      </c>
      <c r="BL28" s="23">
        <f t="shared" si="142"/>
        <v>24.125</v>
      </c>
      <c r="BM28" s="22">
        <f t="shared" si="126"/>
        <v>3</v>
      </c>
      <c r="BN28" s="22">
        <f t="shared" ref="BN28:BO28" si="143">AVERAGE(Z28,AI28)</f>
        <v>0</v>
      </c>
      <c r="BO28" s="22">
        <f t="shared" si="143"/>
        <v>5</v>
      </c>
    </row>
    <row r="29" spans="2:67" ht="15.75" customHeight="1" x14ac:dyDescent="0.35">
      <c r="B29" s="165">
        <v>57</v>
      </c>
      <c r="C29" s="8">
        <v>57</v>
      </c>
      <c r="D29" s="9" t="s">
        <v>159</v>
      </c>
      <c r="E29" s="10" t="s">
        <v>56</v>
      </c>
      <c r="F29" s="11" t="s">
        <v>57</v>
      </c>
      <c r="G29" s="12" t="s">
        <v>59</v>
      </c>
      <c r="H29" s="14"/>
      <c r="I29" s="14"/>
      <c r="J29" s="13"/>
      <c r="K29" s="13"/>
      <c r="L29" s="14"/>
      <c r="M29" s="14"/>
      <c r="N29" s="14"/>
      <c r="O29" s="14"/>
      <c r="P29" s="15"/>
      <c r="Q29" s="15"/>
      <c r="R29" s="15"/>
      <c r="S29" s="13" t="s">
        <v>59</v>
      </c>
      <c r="T29" s="13">
        <v>135</v>
      </c>
      <c r="U29" s="13">
        <v>0</v>
      </c>
      <c r="V29" s="17">
        <v>71</v>
      </c>
      <c r="W29" s="13">
        <v>102</v>
      </c>
      <c r="X29" s="13">
        <v>13.3</v>
      </c>
      <c r="Y29" s="13">
        <v>20.100000000000001</v>
      </c>
      <c r="Z29" s="13">
        <v>0</v>
      </c>
      <c r="AA29" s="13">
        <v>5</v>
      </c>
      <c r="AB29" s="13" t="s">
        <v>59</v>
      </c>
      <c r="AC29" s="13">
        <v>100</v>
      </c>
      <c r="AD29" s="13">
        <v>0</v>
      </c>
      <c r="AE29" s="19">
        <v>73</v>
      </c>
      <c r="AF29" s="13">
        <v>101</v>
      </c>
      <c r="AG29" s="13">
        <v>0.2</v>
      </c>
      <c r="AH29" s="13">
        <v>12.5</v>
      </c>
      <c r="AI29" s="13">
        <v>0</v>
      </c>
      <c r="AJ29" s="13">
        <v>4</v>
      </c>
      <c r="AK29" s="13">
        <f t="shared" ref="AK29:AR29" si="144">AVERAGE(T29,AC29)</f>
        <v>117.5</v>
      </c>
      <c r="AL29" s="13">
        <f t="shared" si="144"/>
        <v>0</v>
      </c>
      <c r="AM29" s="17">
        <f t="shared" si="144"/>
        <v>72</v>
      </c>
      <c r="AN29" s="13">
        <f t="shared" si="144"/>
        <v>101.5</v>
      </c>
      <c r="AO29" s="13">
        <f t="shared" si="144"/>
        <v>6.75</v>
      </c>
      <c r="AP29" s="13">
        <f t="shared" si="144"/>
        <v>16.3</v>
      </c>
      <c r="AQ29" s="13">
        <f t="shared" si="144"/>
        <v>0</v>
      </c>
      <c r="AR29" s="13">
        <f t="shared" si="144"/>
        <v>4.5</v>
      </c>
      <c r="AS29" s="21">
        <v>73</v>
      </c>
      <c r="AT29" s="21">
        <v>62</v>
      </c>
      <c r="AU29" s="21">
        <v>98</v>
      </c>
      <c r="AV29" s="23">
        <v>59.6</v>
      </c>
      <c r="AW29" s="23">
        <v>30</v>
      </c>
      <c r="AX29" s="21">
        <v>70</v>
      </c>
      <c r="AY29" s="21">
        <v>65</v>
      </c>
      <c r="AZ29" s="21">
        <v>106</v>
      </c>
      <c r="BA29" s="23">
        <v>19.899999999999999</v>
      </c>
      <c r="BB29" s="23">
        <v>22.1</v>
      </c>
      <c r="BC29" s="21">
        <f t="shared" ref="BC29:BG29" si="145">AVERAGE(AS29,AX29)</f>
        <v>71.5</v>
      </c>
      <c r="BD29" s="21">
        <f t="shared" si="145"/>
        <v>63.5</v>
      </c>
      <c r="BE29" s="21">
        <f t="shared" si="145"/>
        <v>102</v>
      </c>
      <c r="BF29" s="21">
        <f t="shared" si="145"/>
        <v>39.75</v>
      </c>
      <c r="BG29" s="21">
        <f t="shared" si="145"/>
        <v>26.05</v>
      </c>
      <c r="BH29" s="21">
        <f t="shared" si="3"/>
        <v>94.5</v>
      </c>
      <c r="BI29" s="21">
        <f t="shared" ref="BI29:BJ29" si="146">AVERAGE(J29,N29,V29,AE29,AT29,AY29)</f>
        <v>67.75</v>
      </c>
      <c r="BJ29" s="21">
        <f t="shared" si="146"/>
        <v>101.75</v>
      </c>
      <c r="BK29" s="23">
        <f t="shared" ref="BK29:BL29" si="147">AVERAGE(X29,AG29,AV29,BA29)</f>
        <v>23.25</v>
      </c>
      <c r="BL29" s="23">
        <f t="shared" si="147"/>
        <v>21.175000000000001</v>
      </c>
      <c r="BM29" s="22">
        <f t="shared" si="126"/>
        <v>0</v>
      </c>
      <c r="BN29" s="22">
        <f t="shared" ref="BN29:BO29" si="148">AVERAGE(Z29,AI29)</f>
        <v>0</v>
      </c>
      <c r="BO29" s="22">
        <f t="shared" si="148"/>
        <v>4.5</v>
      </c>
    </row>
    <row r="30" spans="2:67" ht="15.75" customHeight="1" x14ac:dyDescent="0.35">
      <c r="B30" s="165">
        <v>58</v>
      </c>
      <c r="C30" s="8">
        <v>58</v>
      </c>
      <c r="D30" s="9" t="s">
        <v>161</v>
      </c>
      <c r="E30" s="10" t="s">
        <v>56</v>
      </c>
      <c r="F30" s="11" t="s">
        <v>57</v>
      </c>
      <c r="G30" s="12" t="s">
        <v>59</v>
      </c>
      <c r="H30" s="14" t="s">
        <v>59</v>
      </c>
      <c r="I30" s="14">
        <v>70</v>
      </c>
      <c r="J30" s="13">
        <v>95</v>
      </c>
      <c r="K30" s="13">
        <v>114</v>
      </c>
      <c r="L30" s="14" t="s">
        <v>59</v>
      </c>
      <c r="M30" s="14">
        <v>95</v>
      </c>
      <c r="N30" s="15">
        <v>93</v>
      </c>
      <c r="O30" s="14"/>
      <c r="P30" s="15">
        <f t="shared" ref="P30:R30" si="149">AVERAGE(I30,M30)</f>
        <v>82.5</v>
      </c>
      <c r="Q30" s="15">
        <f t="shared" si="149"/>
        <v>94</v>
      </c>
      <c r="R30" s="15">
        <f t="shared" si="149"/>
        <v>114</v>
      </c>
      <c r="S30" s="13" t="s">
        <v>59</v>
      </c>
      <c r="T30" s="13">
        <v>140</v>
      </c>
      <c r="U30" s="13">
        <v>0</v>
      </c>
      <c r="V30" s="17">
        <v>64</v>
      </c>
      <c r="W30" s="13">
        <v>114</v>
      </c>
      <c r="X30" s="13">
        <v>70.599999999999994</v>
      </c>
      <c r="Y30" s="13">
        <v>30.6</v>
      </c>
      <c r="Z30" s="13">
        <v>0</v>
      </c>
      <c r="AA30" s="13">
        <v>4</v>
      </c>
      <c r="AB30" s="13" t="s">
        <v>59</v>
      </c>
      <c r="AC30" s="13">
        <v>140</v>
      </c>
      <c r="AD30" s="13">
        <v>0</v>
      </c>
      <c r="AE30" s="19">
        <v>68</v>
      </c>
      <c r="AF30" s="13">
        <v>117</v>
      </c>
      <c r="AG30" s="13">
        <v>30.6</v>
      </c>
      <c r="AH30" s="13">
        <v>25.2</v>
      </c>
      <c r="AI30" s="13">
        <v>0</v>
      </c>
      <c r="AJ30" s="13">
        <v>3</v>
      </c>
      <c r="AK30" s="13">
        <f t="shared" ref="AK30:AR30" si="150">AVERAGE(T30,AC30)</f>
        <v>140</v>
      </c>
      <c r="AL30" s="13">
        <f t="shared" si="150"/>
        <v>0</v>
      </c>
      <c r="AM30" s="17">
        <f t="shared" si="150"/>
        <v>66</v>
      </c>
      <c r="AN30" s="13">
        <f t="shared" si="150"/>
        <v>115.5</v>
      </c>
      <c r="AO30" s="13">
        <f t="shared" si="150"/>
        <v>50.599999999999994</v>
      </c>
      <c r="AP30" s="13">
        <f t="shared" si="150"/>
        <v>27.9</v>
      </c>
      <c r="AQ30" s="13">
        <f t="shared" si="150"/>
        <v>0</v>
      </c>
      <c r="AR30" s="13">
        <f t="shared" si="150"/>
        <v>3.5</v>
      </c>
      <c r="AS30" s="21">
        <v>82</v>
      </c>
      <c r="AT30" s="21">
        <v>60</v>
      </c>
      <c r="AU30" s="21">
        <v>97</v>
      </c>
      <c r="AV30" s="23">
        <v>26.3</v>
      </c>
      <c r="AW30" s="23">
        <v>25.8</v>
      </c>
      <c r="AX30" s="21">
        <v>90</v>
      </c>
      <c r="AY30" s="21">
        <v>58</v>
      </c>
      <c r="AZ30" s="21">
        <v>105</v>
      </c>
      <c r="BA30" s="23">
        <v>28.8</v>
      </c>
      <c r="BB30" s="23">
        <v>25.7</v>
      </c>
      <c r="BC30" s="21">
        <f t="shared" ref="BC30:BG30" si="151">AVERAGE(AS30,AX30)</f>
        <v>86</v>
      </c>
      <c r="BD30" s="21">
        <f t="shared" si="151"/>
        <v>59</v>
      </c>
      <c r="BE30" s="21">
        <f t="shared" si="151"/>
        <v>101</v>
      </c>
      <c r="BF30" s="21">
        <f t="shared" si="151"/>
        <v>27.55</v>
      </c>
      <c r="BG30" s="21">
        <f t="shared" si="151"/>
        <v>25.75</v>
      </c>
      <c r="BH30" s="21">
        <f t="shared" si="3"/>
        <v>102.83333333333333</v>
      </c>
      <c r="BI30" s="21">
        <f t="shared" ref="BI30:BJ30" si="152">AVERAGE(J30,N30,V30,AE30,AT30,AY30)</f>
        <v>73</v>
      </c>
      <c r="BJ30" s="21">
        <f t="shared" si="152"/>
        <v>109.4</v>
      </c>
      <c r="BK30" s="23">
        <f t="shared" ref="BK30:BL30" si="153">AVERAGE(X30,AG30,AV30,BA30)</f>
        <v>39.074999999999996</v>
      </c>
      <c r="BL30" s="23">
        <f t="shared" si="153"/>
        <v>26.824999999999999</v>
      </c>
      <c r="BM30" s="22">
        <f t="shared" si="126"/>
        <v>0</v>
      </c>
      <c r="BN30" s="22">
        <f t="shared" ref="BN30:BO30" si="154">AVERAGE(Z30,AI30)</f>
        <v>0</v>
      </c>
      <c r="BO30" s="22">
        <f t="shared" si="154"/>
        <v>3.5</v>
      </c>
    </row>
    <row r="31" spans="2:67" ht="15.75" customHeight="1" x14ac:dyDescent="0.35">
      <c r="B31" s="165">
        <v>59</v>
      </c>
      <c r="C31" s="8">
        <v>59</v>
      </c>
      <c r="D31" s="9" t="s">
        <v>163</v>
      </c>
      <c r="E31" s="10" t="s">
        <v>56</v>
      </c>
      <c r="F31" s="11" t="s">
        <v>57</v>
      </c>
      <c r="G31" s="12" t="s">
        <v>79</v>
      </c>
      <c r="H31" s="14"/>
      <c r="I31" s="14"/>
      <c r="J31" s="13"/>
      <c r="K31" s="13"/>
      <c r="L31" s="14" t="s">
        <v>79</v>
      </c>
      <c r="M31" s="14">
        <v>85</v>
      </c>
      <c r="N31" s="15">
        <v>51</v>
      </c>
      <c r="O31" s="15">
        <v>100</v>
      </c>
      <c r="P31" s="15">
        <f t="shared" ref="P31:R31" si="155">AVERAGE(I31,M31)</f>
        <v>85</v>
      </c>
      <c r="Q31" s="15">
        <f t="shared" si="155"/>
        <v>51</v>
      </c>
      <c r="R31" s="15">
        <f t="shared" si="155"/>
        <v>100</v>
      </c>
      <c r="S31" s="13" t="s">
        <v>79</v>
      </c>
      <c r="T31" s="13">
        <v>105</v>
      </c>
      <c r="U31" s="13">
        <v>0</v>
      </c>
      <c r="V31" s="17">
        <v>53</v>
      </c>
      <c r="W31" s="13">
        <v>93</v>
      </c>
      <c r="X31" s="13">
        <v>74</v>
      </c>
      <c r="Y31" s="13">
        <v>28.2</v>
      </c>
      <c r="Z31" s="13">
        <v>4</v>
      </c>
      <c r="AA31" s="13">
        <v>5</v>
      </c>
      <c r="AB31" s="13" t="s">
        <v>79</v>
      </c>
      <c r="AC31" s="13">
        <v>100</v>
      </c>
      <c r="AD31" s="13">
        <v>0</v>
      </c>
      <c r="AE31" s="19">
        <v>55</v>
      </c>
      <c r="AF31" s="13">
        <v>97</v>
      </c>
      <c r="AG31" s="13">
        <v>21.9</v>
      </c>
      <c r="AH31" s="13">
        <v>29</v>
      </c>
      <c r="AI31" s="13">
        <v>3</v>
      </c>
      <c r="AJ31" s="13">
        <v>5</v>
      </c>
      <c r="AK31" s="13">
        <f t="shared" ref="AK31:AR31" si="156">AVERAGE(T31,AC31)</f>
        <v>102.5</v>
      </c>
      <c r="AL31" s="13">
        <f t="shared" si="156"/>
        <v>0</v>
      </c>
      <c r="AM31" s="17">
        <f t="shared" si="156"/>
        <v>54</v>
      </c>
      <c r="AN31" s="13">
        <f t="shared" si="156"/>
        <v>95</v>
      </c>
      <c r="AO31" s="13">
        <f t="shared" si="156"/>
        <v>47.95</v>
      </c>
      <c r="AP31" s="13">
        <f t="shared" si="156"/>
        <v>28.6</v>
      </c>
      <c r="AQ31" s="13">
        <f t="shared" si="156"/>
        <v>3.5</v>
      </c>
      <c r="AR31" s="13">
        <f t="shared" si="156"/>
        <v>5</v>
      </c>
      <c r="AS31" s="21">
        <v>63</v>
      </c>
      <c r="AT31" s="21">
        <v>49</v>
      </c>
      <c r="AU31" s="21">
        <v>79</v>
      </c>
      <c r="AV31" s="23">
        <v>17.8</v>
      </c>
      <c r="AW31" s="23">
        <v>31.6</v>
      </c>
      <c r="AX31" s="21">
        <v>68</v>
      </c>
      <c r="AY31" s="21">
        <v>48</v>
      </c>
      <c r="AZ31" s="21">
        <v>80</v>
      </c>
      <c r="BA31" s="23">
        <v>27.4</v>
      </c>
      <c r="BB31" s="23">
        <v>32.700000000000003</v>
      </c>
      <c r="BC31" s="21">
        <f t="shared" ref="BC31:BG31" si="157">AVERAGE(AS31,AX31)</f>
        <v>65.5</v>
      </c>
      <c r="BD31" s="21">
        <f t="shared" si="157"/>
        <v>48.5</v>
      </c>
      <c r="BE31" s="21">
        <f t="shared" si="157"/>
        <v>79.5</v>
      </c>
      <c r="BF31" s="21">
        <f t="shared" si="157"/>
        <v>22.6</v>
      </c>
      <c r="BG31" s="21">
        <f t="shared" si="157"/>
        <v>32.150000000000006</v>
      </c>
      <c r="BH31" s="21">
        <f t="shared" si="3"/>
        <v>84.2</v>
      </c>
      <c r="BI31" s="21">
        <f t="shared" ref="BI31:BJ31" si="158">AVERAGE(J31,N31,V31,AE31,AT31,AY31)</f>
        <v>51.2</v>
      </c>
      <c r="BJ31" s="21">
        <f t="shared" si="158"/>
        <v>89.8</v>
      </c>
      <c r="BK31" s="23">
        <f t="shared" ref="BK31:BL31" si="159">AVERAGE(X31,AG31,AV31,BA31)</f>
        <v>35.274999999999999</v>
      </c>
      <c r="BL31" s="23">
        <f t="shared" si="159"/>
        <v>30.375000000000004</v>
      </c>
      <c r="BM31" s="22">
        <f t="shared" si="126"/>
        <v>0</v>
      </c>
      <c r="BN31" s="22">
        <f t="shared" ref="BN31:BO31" si="160">AVERAGE(Z31,AI31)</f>
        <v>3.5</v>
      </c>
      <c r="BO31" s="22">
        <f t="shared" si="160"/>
        <v>5</v>
      </c>
    </row>
    <row r="32" spans="2:67" ht="15.75" customHeight="1" x14ac:dyDescent="0.35">
      <c r="B32" s="165">
        <v>60</v>
      </c>
      <c r="C32" s="8">
        <v>60</v>
      </c>
      <c r="D32" s="9" t="s">
        <v>165</v>
      </c>
      <c r="E32" s="10" t="s">
        <v>56</v>
      </c>
      <c r="F32" s="11" t="s">
        <v>57</v>
      </c>
      <c r="G32" s="12" t="s">
        <v>59</v>
      </c>
      <c r="H32" s="14" t="s">
        <v>59</v>
      </c>
      <c r="I32" s="14">
        <v>91</v>
      </c>
      <c r="J32" s="13">
        <v>94</v>
      </c>
      <c r="K32" s="13"/>
      <c r="L32" s="14" t="s">
        <v>59</v>
      </c>
      <c r="M32" s="14">
        <v>108</v>
      </c>
      <c r="N32" s="15">
        <v>97</v>
      </c>
      <c r="O32" s="14"/>
      <c r="P32" s="15">
        <f t="shared" ref="P32:Q32" si="161">AVERAGE(I32,M32)</f>
        <v>99.5</v>
      </c>
      <c r="Q32" s="15">
        <f t="shared" si="161"/>
        <v>95.5</v>
      </c>
      <c r="R32" s="15"/>
      <c r="S32" s="13" t="s">
        <v>59</v>
      </c>
      <c r="T32" s="13">
        <v>140</v>
      </c>
      <c r="U32" s="13">
        <v>0</v>
      </c>
      <c r="V32" s="17">
        <v>63</v>
      </c>
      <c r="W32" s="13">
        <v>114</v>
      </c>
      <c r="X32" s="13">
        <v>81.2</v>
      </c>
      <c r="Y32" s="13">
        <v>26.6</v>
      </c>
      <c r="Z32" s="13">
        <v>3</v>
      </c>
      <c r="AA32" s="13">
        <v>3</v>
      </c>
      <c r="AB32" s="13" t="s">
        <v>59</v>
      </c>
      <c r="AC32" s="13">
        <v>120</v>
      </c>
      <c r="AD32" s="13">
        <v>0</v>
      </c>
      <c r="AE32" s="19">
        <v>65</v>
      </c>
      <c r="AF32" s="13">
        <v>109</v>
      </c>
      <c r="AG32" s="13">
        <v>36.299999999999997</v>
      </c>
      <c r="AH32" s="13">
        <v>21.7</v>
      </c>
      <c r="AI32" s="13">
        <v>0</v>
      </c>
      <c r="AJ32" s="13">
        <v>4</v>
      </c>
      <c r="AK32" s="13">
        <f t="shared" ref="AK32:AR32" si="162">AVERAGE(T32,AC32)</f>
        <v>130</v>
      </c>
      <c r="AL32" s="13">
        <f t="shared" si="162"/>
        <v>0</v>
      </c>
      <c r="AM32" s="17">
        <f t="shared" si="162"/>
        <v>64</v>
      </c>
      <c r="AN32" s="13">
        <f t="shared" si="162"/>
        <v>111.5</v>
      </c>
      <c r="AO32" s="13">
        <f t="shared" si="162"/>
        <v>58.75</v>
      </c>
      <c r="AP32" s="13">
        <f t="shared" si="162"/>
        <v>24.15</v>
      </c>
      <c r="AQ32" s="13">
        <f t="shared" si="162"/>
        <v>1.5</v>
      </c>
      <c r="AR32" s="13">
        <f t="shared" si="162"/>
        <v>3.5</v>
      </c>
      <c r="AS32" s="21">
        <v>90</v>
      </c>
      <c r="AT32" s="21">
        <v>61</v>
      </c>
      <c r="AU32" s="21">
        <v>97</v>
      </c>
      <c r="AV32" s="23">
        <v>35.6</v>
      </c>
      <c r="AW32" s="23">
        <v>31</v>
      </c>
      <c r="AX32" s="21">
        <v>81</v>
      </c>
      <c r="AY32" s="21">
        <v>58</v>
      </c>
      <c r="AZ32" s="21">
        <v>106</v>
      </c>
      <c r="BA32" s="23">
        <v>30.9</v>
      </c>
      <c r="BB32" s="23">
        <v>27.6</v>
      </c>
      <c r="BC32" s="21">
        <f t="shared" ref="BC32:BG32" si="163">AVERAGE(AS32,AX32)</f>
        <v>85.5</v>
      </c>
      <c r="BD32" s="21">
        <f t="shared" si="163"/>
        <v>59.5</v>
      </c>
      <c r="BE32" s="21">
        <f t="shared" si="163"/>
        <v>101.5</v>
      </c>
      <c r="BF32" s="21">
        <f t="shared" si="163"/>
        <v>33.25</v>
      </c>
      <c r="BG32" s="21">
        <f t="shared" si="163"/>
        <v>29.3</v>
      </c>
      <c r="BH32" s="21">
        <f t="shared" si="3"/>
        <v>105</v>
      </c>
      <c r="BI32" s="21">
        <f t="shared" ref="BI32:BJ32" si="164">AVERAGE(J32,N32,V32,AE32,AT32,AY32)</f>
        <v>73</v>
      </c>
      <c r="BJ32" s="21">
        <f t="shared" si="164"/>
        <v>106.5</v>
      </c>
      <c r="BK32" s="23">
        <f t="shared" ref="BK32:BL32" si="165">AVERAGE(X32,AG32,AV32,BA32)</f>
        <v>46</v>
      </c>
      <c r="BL32" s="23">
        <f t="shared" si="165"/>
        <v>26.725000000000001</v>
      </c>
      <c r="BM32" s="22">
        <f t="shared" si="126"/>
        <v>0</v>
      </c>
      <c r="BN32" s="22">
        <f t="shared" ref="BN32:BO32" si="166">AVERAGE(Z32,AI32)</f>
        <v>1.5</v>
      </c>
      <c r="BO32" s="22">
        <f t="shared" si="166"/>
        <v>3.5</v>
      </c>
    </row>
    <row r="33" spans="1:67" ht="15.75" customHeight="1" x14ac:dyDescent="0.35">
      <c r="B33" s="165">
        <v>61</v>
      </c>
      <c r="C33" s="8">
        <v>61</v>
      </c>
      <c r="D33" s="9" t="s">
        <v>167</v>
      </c>
      <c r="E33" s="10" t="s">
        <v>56</v>
      </c>
      <c r="F33" s="11" t="s">
        <v>57</v>
      </c>
      <c r="G33" s="12" t="s">
        <v>59</v>
      </c>
      <c r="H33" s="14" t="s">
        <v>59</v>
      </c>
      <c r="I33" s="14">
        <v>90</v>
      </c>
      <c r="J33" s="13">
        <v>77</v>
      </c>
      <c r="K33" s="13">
        <v>133</v>
      </c>
      <c r="L33" s="14" t="s">
        <v>59</v>
      </c>
      <c r="M33" s="14">
        <v>106</v>
      </c>
      <c r="N33" s="15">
        <v>79</v>
      </c>
      <c r="O33" s="14"/>
      <c r="P33" s="15">
        <f t="shared" ref="P33:R33" si="167">AVERAGE(I33,M33)</f>
        <v>98</v>
      </c>
      <c r="Q33" s="15">
        <f t="shared" si="167"/>
        <v>78</v>
      </c>
      <c r="R33" s="15">
        <f t="shared" si="167"/>
        <v>133</v>
      </c>
      <c r="S33" s="13" t="s">
        <v>59</v>
      </c>
      <c r="T33" s="13">
        <v>115</v>
      </c>
      <c r="U33" s="13">
        <v>0</v>
      </c>
      <c r="V33" s="17">
        <v>55</v>
      </c>
      <c r="W33" s="13">
        <v>97</v>
      </c>
      <c r="X33" s="13">
        <v>20.399999999999999</v>
      </c>
      <c r="Y33" s="13">
        <v>22.1</v>
      </c>
      <c r="Z33" s="13">
        <v>2</v>
      </c>
      <c r="AA33" s="13">
        <v>4</v>
      </c>
      <c r="AB33" s="13" t="s">
        <v>59</v>
      </c>
      <c r="AC33" s="13">
        <v>120</v>
      </c>
      <c r="AD33" s="13">
        <v>0</v>
      </c>
      <c r="AE33" s="19">
        <v>64</v>
      </c>
      <c r="AF33" s="13">
        <v>103</v>
      </c>
      <c r="AG33" s="13">
        <v>29.4</v>
      </c>
      <c r="AH33" s="13">
        <v>22.2</v>
      </c>
      <c r="AI33" s="13">
        <v>0</v>
      </c>
      <c r="AJ33" s="13">
        <v>5</v>
      </c>
      <c r="AK33" s="13">
        <f t="shared" ref="AK33:AR33" si="168">AVERAGE(T33,AC33)</f>
        <v>117.5</v>
      </c>
      <c r="AL33" s="13">
        <f t="shared" si="168"/>
        <v>0</v>
      </c>
      <c r="AM33" s="17">
        <f t="shared" si="168"/>
        <v>59.5</v>
      </c>
      <c r="AN33" s="13">
        <f t="shared" si="168"/>
        <v>100</v>
      </c>
      <c r="AO33" s="13">
        <f t="shared" si="168"/>
        <v>24.9</v>
      </c>
      <c r="AP33" s="13">
        <f t="shared" si="168"/>
        <v>22.15</v>
      </c>
      <c r="AQ33" s="13">
        <f t="shared" si="168"/>
        <v>1</v>
      </c>
      <c r="AR33" s="13">
        <f t="shared" si="168"/>
        <v>4.5</v>
      </c>
      <c r="AS33" s="21">
        <v>84</v>
      </c>
      <c r="AT33" s="21">
        <v>56</v>
      </c>
      <c r="AU33" s="21">
        <v>89</v>
      </c>
      <c r="AV33" s="23">
        <v>38.4</v>
      </c>
      <c r="AW33" s="23">
        <v>29.9</v>
      </c>
      <c r="AX33" s="21">
        <v>85</v>
      </c>
      <c r="AY33" s="21">
        <v>57</v>
      </c>
      <c r="AZ33" s="21">
        <v>92</v>
      </c>
      <c r="BA33" s="23">
        <v>54.5</v>
      </c>
      <c r="BB33" s="23">
        <v>29.2</v>
      </c>
      <c r="BC33" s="21">
        <f t="shared" ref="BC33:BG33" si="169">AVERAGE(AS33,AX33)</f>
        <v>84.5</v>
      </c>
      <c r="BD33" s="21">
        <f t="shared" si="169"/>
        <v>56.5</v>
      </c>
      <c r="BE33" s="21">
        <f t="shared" si="169"/>
        <v>90.5</v>
      </c>
      <c r="BF33" s="21">
        <f t="shared" si="169"/>
        <v>46.45</v>
      </c>
      <c r="BG33" s="21">
        <f t="shared" si="169"/>
        <v>29.549999999999997</v>
      </c>
      <c r="BH33" s="21">
        <f t="shared" si="3"/>
        <v>100</v>
      </c>
      <c r="BI33" s="21">
        <f t="shared" ref="BI33:BJ33" si="170">AVERAGE(J33,N33,V33,AE33,AT33,AY33)</f>
        <v>64.666666666666671</v>
      </c>
      <c r="BJ33" s="21">
        <f t="shared" si="170"/>
        <v>102.8</v>
      </c>
      <c r="BK33" s="23">
        <f t="shared" ref="BK33:BL33" si="171">AVERAGE(X33,AG33,AV33,BA33)</f>
        <v>35.674999999999997</v>
      </c>
      <c r="BL33" s="23">
        <f t="shared" si="171"/>
        <v>25.849999999999998</v>
      </c>
      <c r="BM33" s="22">
        <f t="shared" si="126"/>
        <v>0</v>
      </c>
      <c r="BN33" s="22">
        <f t="shared" ref="BN33:BO33" si="172">AVERAGE(Z33,AI33)</f>
        <v>1</v>
      </c>
      <c r="BO33" s="22">
        <f t="shared" si="172"/>
        <v>4.5</v>
      </c>
    </row>
    <row r="34" spans="1:67" ht="15.75" customHeight="1" x14ac:dyDescent="0.35">
      <c r="B34" s="165">
        <v>62</v>
      </c>
      <c r="C34" s="8">
        <v>62</v>
      </c>
      <c r="D34" s="9" t="s">
        <v>169</v>
      </c>
      <c r="E34" s="10" t="s">
        <v>56</v>
      </c>
      <c r="F34" s="11" t="s">
        <v>57</v>
      </c>
      <c r="G34" s="12" t="s">
        <v>59</v>
      </c>
      <c r="H34" s="14" t="s">
        <v>59</v>
      </c>
      <c r="I34" s="14">
        <v>68</v>
      </c>
      <c r="J34" s="13">
        <v>93</v>
      </c>
      <c r="K34" s="13">
        <v>133</v>
      </c>
      <c r="L34" s="14" t="s">
        <v>59</v>
      </c>
      <c r="M34" s="14">
        <v>75</v>
      </c>
      <c r="N34" s="15">
        <v>70</v>
      </c>
      <c r="O34" s="14"/>
      <c r="P34" s="15">
        <f t="shared" ref="P34:R34" si="173">AVERAGE(I34,M34)</f>
        <v>71.5</v>
      </c>
      <c r="Q34" s="15">
        <f t="shared" si="173"/>
        <v>81.5</v>
      </c>
      <c r="R34" s="15">
        <f t="shared" si="173"/>
        <v>133</v>
      </c>
      <c r="S34" s="13" t="s">
        <v>59</v>
      </c>
      <c r="T34" s="13">
        <v>120</v>
      </c>
      <c r="U34" s="13">
        <v>0</v>
      </c>
      <c r="V34" s="17">
        <v>62</v>
      </c>
      <c r="W34" s="13">
        <v>97</v>
      </c>
      <c r="X34" s="13">
        <v>43.1</v>
      </c>
      <c r="Y34" s="13">
        <v>28.8</v>
      </c>
      <c r="Z34" s="13">
        <v>3</v>
      </c>
      <c r="AA34" s="13">
        <v>5</v>
      </c>
      <c r="AB34" s="13" t="s">
        <v>59</v>
      </c>
      <c r="AC34" s="13">
        <v>105</v>
      </c>
      <c r="AD34" s="13">
        <v>0</v>
      </c>
      <c r="AE34" s="19">
        <v>59</v>
      </c>
      <c r="AF34" s="13">
        <v>97</v>
      </c>
      <c r="AG34" s="13">
        <v>66.400000000000006</v>
      </c>
      <c r="AH34" s="13">
        <v>27.2</v>
      </c>
      <c r="AI34" s="13">
        <v>2</v>
      </c>
      <c r="AJ34" s="13">
        <v>3</v>
      </c>
      <c r="AK34" s="13">
        <f t="shared" ref="AK34:AR34" si="174">AVERAGE(T34,AC34)</f>
        <v>112.5</v>
      </c>
      <c r="AL34" s="13">
        <f t="shared" si="174"/>
        <v>0</v>
      </c>
      <c r="AM34" s="17">
        <f t="shared" si="174"/>
        <v>60.5</v>
      </c>
      <c r="AN34" s="13">
        <f t="shared" si="174"/>
        <v>97</v>
      </c>
      <c r="AO34" s="13">
        <f t="shared" si="174"/>
        <v>54.75</v>
      </c>
      <c r="AP34" s="13">
        <f t="shared" si="174"/>
        <v>28</v>
      </c>
      <c r="AQ34" s="13">
        <f t="shared" si="174"/>
        <v>2.5</v>
      </c>
      <c r="AR34" s="13">
        <f t="shared" si="174"/>
        <v>4</v>
      </c>
      <c r="AS34" s="21">
        <v>66</v>
      </c>
      <c r="AT34" s="21">
        <v>58</v>
      </c>
      <c r="AU34" s="21">
        <v>89</v>
      </c>
      <c r="AV34" s="23">
        <v>29.1</v>
      </c>
      <c r="AW34" s="23">
        <v>25.5</v>
      </c>
      <c r="AX34" s="21">
        <v>55</v>
      </c>
      <c r="AY34" s="21">
        <v>60</v>
      </c>
      <c r="AZ34" s="21">
        <v>102</v>
      </c>
      <c r="BA34" s="23">
        <v>3.2</v>
      </c>
      <c r="BB34" s="23">
        <v>22.9</v>
      </c>
      <c r="BC34" s="21">
        <f t="shared" ref="BC34:BG34" si="175">AVERAGE(AS34,AX34)</f>
        <v>60.5</v>
      </c>
      <c r="BD34" s="21">
        <f t="shared" si="175"/>
        <v>59</v>
      </c>
      <c r="BE34" s="21">
        <f t="shared" si="175"/>
        <v>95.5</v>
      </c>
      <c r="BF34" s="21">
        <f t="shared" si="175"/>
        <v>16.150000000000002</v>
      </c>
      <c r="BG34" s="21">
        <f t="shared" si="175"/>
        <v>24.2</v>
      </c>
      <c r="BH34" s="21">
        <f t="shared" si="3"/>
        <v>81.5</v>
      </c>
      <c r="BI34" s="21">
        <f t="shared" ref="BI34:BJ34" si="176">AVERAGE(J34,N34,V34,AE34,AT34,AY34)</f>
        <v>67</v>
      </c>
      <c r="BJ34" s="21">
        <f t="shared" si="176"/>
        <v>103.6</v>
      </c>
      <c r="BK34" s="23">
        <f t="shared" ref="BK34:BL34" si="177">AVERAGE(X34,AG34,AV34,BA34)</f>
        <v>35.449999999999996</v>
      </c>
      <c r="BL34" s="23">
        <f t="shared" si="177"/>
        <v>26.1</v>
      </c>
      <c r="BM34" s="22">
        <f t="shared" si="126"/>
        <v>0</v>
      </c>
      <c r="BN34" s="22">
        <f t="shared" ref="BN34:BO34" si="178">AVERAGE(Z34,AI34)</f>
        <v>2.5</v>
      </c>
      <c r="BO34" s="22">
        <f t="shared" si="178"/>
        <v>4</v>
      </c>
    </row>
    <row r="35" spans="1:67" ht="15.75" customHeight="1" x14ac:dyDescent="0.35">
      <c r="B35" s="165">
        <v>99</v>
      </c>
      <c r="C35" s="8">
        <v>99</v>
      </c>
      <c r="D35" s="9" t="s">
        <v>170</v>
      </c>
      <c r="E35" s="10" t="s">
        <v>56</v>
      </c>
      <c r="F35" s="11" t="s">
        <v>171</v>
      </c>
      <c r="G35" s="12" t="s">
        <v>59</v>
      </c>
      <c r="H35" s="14" t="s">
        <v>59</v>
      </c>
      <c r="I35" s="14"/>
      <c r="J35" s="13">
        <v>100</v>
      </c>
      <c r="K35" s="13"/>
      <c r="L35" s="14" t="s">
        <v>59</v>
      </c>
      <c r="M35" s="14"/>
      <c r="N35" s="15">
        <v>135</v>
      </c>
      <c r="O35" s="14"/>
      <c r="P35" s="15"/>
      <c r="Q35" s="15">
        <f>AVERAGE(J35,N35)</f>
        <v>117.5</v>
      </c>
      <c r="R35" s="15"/>
      <c r="S35" s="13" t="s">
        <v>59</v>
      </c>
      <c r="T35" s="13">
        <v>120</v>
      </c>
      <c r="U35" s="13">
        <v>0</v>
      </c>
      <c r="V35" s="17">
        <v>61</v>
      </c>
      <c r="W35" s="13">
        <v>101</v>
      </c>
      <c r="X35" s="13">
        <v>22.3</v>
      </c>
      <c r="Y35" s="13">
        <v>21.1</v>
      </c>
      <c r="Z35" s="13">
        <v>0</v>
      </c>
      <c r="AA35" s="13">
        <v>5</v>
      </c>
      <c r="AB35" s="13" t="s">
        <v>59</v>
      </c>
      <c r="AC35" s="13">
        <v>115</v>
      </c>
      <c r="AD35" s="13">
        <v>0</v>
      </c>
      <c r="AE35" s="19">
        <v>70</v>
      </c>
      <c r="AF35" s="13">
        <v>106</v>
      </c>
      <c r="AG35" s="13">
        <v>8.3000000000000007</v>
      </c>
      <c r="AH35" s="13">
        <v>51.9</v>
      </c>
      <c r="AI35" s="13">
        <v>0</v>
      </c>
      <c r="AJ35" s="13">
        <v>5</v>
      </c>
      <c r="AK35" s="13">
        <f t="shared" ref="AK35:AR35" si="179">AVERAGE(T35,AC35)</f>
        <v>117.5</v>
      </c>
      <c r="AL35" s="13">
        <f t="shared" si="179"/>
        <v>0</v>
      </c>
      <c r="AM35" s="17">
        <f t="shared" si="179"/>
        <v>65.5</v>
      </c>
      <c r="AN35" s="13">
        <f t="shared" si="179"/>
        <v>103.5</v>
      </c>
      <c r="AO35" s="13">
        <f t="shared" si="179"/>
        <v>15.3</v>
      </c>
      <c r="AP35" s="13">
        <f t="shared" si="179"/>
        <v>36.5</v>
      </c>
      <c r="AQ35" s="13">
        <f t="shared" si="179"/>
        <v>0</v>
      </c>
      <c r="AR35" s="13">
        <f t="shared" si="179"/>
        <v>5</v>
      </c>
      <c r="AS35" s="21">
        <v>85</v>
      </c>
      <c r="AT35" s="21">
        <v>67</v>
      </c>
      <c r="AU35" s="21">
        <v>121</v>
      </c>
      <c r="AV35" s="23">
        <v>33.5</v>
      </c>
      <c r="AW35" s="23">
        <v>20.7</v>
      </c>
      <c r="AX35" s="21">
        <v>79</v>
      </c>
      <c r="AY35" s="21">
        <v>66</v>
      </c>
      <c r="AZ35" s="21">
        <v>101</v>
      </c>
      <c r="BA35" s="23">
        <v>23.7</v>
      </c>
      <c r="BB35" s="23">
        <v>34.299999999999997</v>
      </c>
      <c r="BC35" s="21">
        <f t="shared" ref="BC35:BG35" si="180">AVERAGE(AS35,AX35)</f>
        <v>82</v>
      </c>
      <c r="BD35" s="21">
        <f t="shared" si="180"/>
        <v>66.5</v>
      </c>
      <c r="BE35" s="21">
        <f t="shared" si="180"/>
        <v>111</v>
      </c>
      <c r="BF35" s="21">
        <f t="shared" si="180"/>
        <v>28.6</v>
      </c>
      <c r="BG35" s="21">
        <f t="shared" si="180"/>
        <v>27.5</v>
      </c>
      <c r="BH35" s="21">
        <f t="shared" si="3"/>
        <v>99.75</v>
      </c>
      <c r="BI35" s="21">
        <f t="shared" ref="BI35:BJ35" si="181">AVERAGE(J35,N35,V35,AE35,AT35,AY35)</f>
        <v>83.166666666666671</v>
      </c>
      <c r="BJ35" s="21">
        <f t="shared" si="181"/>
        <v>107.25</v>
      </c>
      <c r="BK35" s="23">
        <f t="shared" ref="BK35:BL35" si="182">AVERAGE(X35,AG35,AV35,BA35)</f>
        <v>21.95</v>
      </c>
      <c r="BL35" s="23">
        <f t="shared" si="182"/>
        <v>32</v>
      </c>
      <c r="BM35" s="22">
        <f t="shared" si="126"/>
        <v>0</v>
      </c>
      <c r="BN35" s="22">
        <f t="shared" ref="BN35:BO35" si="183">AVERAGE(Z35,AI35)</f>
        <v>0</v>
      </c>
      <c r="BO35" s="22">
        <f t="shared" si="183"/>
        <v>5</v>
      </c>
    </row>
    <row r="36" spans="1:67" ht="15.75" customHeight="1" x14ac:dyDescent="0.35">
      <c r="B36" s="165">
        <v>100</v>
      </c>
      <c r="C36" s="8">
        <v>100</v>
      </c>
      <c r="D36" s="9" t="s">
        <v>174</v>
      </c>
      <c r="E36" s="10" t="s">
        <v>56</v>
      </c>
      <c r="F36" s="11" t="s">
        <v>171</v>
      </c>
      <c r="G36" s="12" t="s">
        <v>59</v>
      </c>
      <c r="H36" s="14" t="s">
        <v>59</v>
      </c>
      <c r="I36" s="14">
        <v>50</v>
      </c>
      <c r="J36" s="13">
        <v>71</v>
      </c>
      <c r="K36" s="13">
        <v>126</v>
      </c>
      <c r="L36" s="14" t="s">
        <v>59</v>
      </c>
      <c r="M36" s="14">
        <v>69</v>
      </c>
      <c r="N36" s="15">
        <v>67</v>
      </c>
      <c r="O36" s="15">
        <v>114</v>
      </c>
      <c r="P36" s="15">
        <f t="shared" ref="P36:R36" si="184">AVERAGE(I36,M36)</f>
        <v>59.5</v>
      </c>
      <c r="Q36" s="15">
        <f t="shared" si="184"/>
        <v>69</v>
      </c>
      <c r="R36" s="15">
        <f t="shared" si="184"/>
        <v>120</v>
      </c>
      <c r="S36" s="13" t="s">
        <v>59</v>
      </c>
      <c r="T36" s="13">
        <v>92</v>
      </c>
      <c r="U36" s="13">
        <v>2</v>
      </c>
      <c r="V36" s="17">
        <v>53</v>
      </c>
      <c r="W36" s="13">
        <v>96</v>
      </c>
      <c r="X36" s="13">
        <v>36.4</v>
      </c>
      <c r="Y36" s="13">
        <v>35.200000000000003</v>
      </c>
      <c r="Z36" s="13">
        <v>5</v>
      </c>
      <c r="AA36" s="13">
        <v>8</v>
      </c>
      <c r="AB36" s="13" t="s">
        <v>59</v>
      </c>
      <c r="AC36" s="13">
        <v>95</v>
      </c>
      <c r="AD36" s="13">
        <v>4</v>
      </c>
      <c r="AE36" s="19">
        <v>54</v>
      </c>
      <c r="AF36" s="13">
        <v>95</v>
      </c>
      <c r="AG36" s="13">
        <v>41.4</v>
      </c>
      <c r="AH36" s="13">
        <v>26.4</v>
      </c>
      <c r="AI36" s="13">
        <v>3</v>
      </c>
      <c r="AJ36" s="13">
        <v>6</v>
      </c>
      <c r="AK36" s="13">
        <f t="shared" ref="AK36:AR36" si="185">AVERAGE(T36,AC36)</f>
        <v>93.5</v>
      </c>
      <c r="AL36" s="13">
        <f t="shared" si="185"/>
        <v>3</v>
      </c>
      <c r="AM36" s="17">
        <f t="shared" si="185"/>
        <v>53.5</v>
      </c>
      <c r="AN36" s="13">
        <f t="shared" si="185"/>
        <v>95.5</v>
      </c>
      <c r="AO36" s="13">
        <f t="shared" si="185"/>
        <v>38.9</v>
      </c>
      <c r="AP36" s="13">
        <f t="shared" si="185"/>
        <v>30.8</v>
      </c>
      <c r="AQ36" s="13">
        <f t="shared" si="185"/>
        <v>4</v>
      </c>
      <c r="AR36" s="13">
        <f t="shared" si="185"/>
        <v>7</v>
      </c>
      <c r="AS36" s="21">
        <v>65</v>
      </c>
      <c r="AT36" s="21">
        <v>51</v>
      </c>
      <c r="AU36" s="21">
        <v>86</v>
      </c>
      <c r="AV36" s="23">
        <v>15.9</v>
      </c>
      <c r="AW36" s="23">
        <v>26.8</v>
      </c>
      <c r="AX36" s="21">
        <v>66</v>
      </c>
      <c r="AY36" s="21">
        <v>50</v>
      </c>
      <c r="AZ36" s="21">
        <v>86</v>
      </c>
      <c r="BA36" s="23">
        <v>15.2</v>
      </c>
      <c r="BB36" s="23">
        <v>22.9</v>
      </c>
      <c r="BC36" s="21">
        <f t="shared" ref="BC36:BG36" si="186">AVERAGE(AS36,AX36)</f>
        <v>65.5</v>
      </c>
      <c r="BD36" s="21">
        <f t="shared" si="186"/>
        <v>50.5</v>
      </c>
      <c r="BE36" s="21">
        <f t="shared" si="186"/>
        <v>86</v>
      </c>
      <c r="BF36" s="21">
        <f t="shared" si="186"/>
        <v>15.55</v>
      </c>
      <c r="BG36" s="21">
        <f t="shared" si="186"/>
        <v>24.85</v>
      </c>
      <c r="BH36" s="21">
        <f t="shared" si="3"/>
        <v>72.833333333333329</v>
      </c>
      <c r="BI36" s="21">
        <f t="shared" ref="BI36:BJ36" si="187">AVERAGE(J36,N36,V36,AE36,AT36,AY36)</f>
        <v>57.666666666666664</v>
      </c>
      <c r="BJ36" s="21">
        <f t="shared" si="187"/>
        <v>100.5</v>
      </c>
      <c r="BK36" s="23">
        <f t="shared" ref="BK36:BL36" si="188">AVERAGE(X36,AG36,AV36,BA36)</f>
        <v>27.225000000000001</v>
      </c>
      <c r="BL36" s="23">
        <f t="shared" si="188"/>
        <v>27.825000000000003</v>
      </c>
      <c r="BM36" s="22">
        <f t="shared" si="126"/>
        <v>3</v>
      </c>
      <c r="BN36" s="22">
        <f t="shared" ref="BN36:BO36" si="189">AVERAGE(Z36,AI36)</f>
        <v>4</v>
      </c>
      <c r="BO36" s="22">
        <f t="shared" si="189"/>
        <v>7</v>
      </c>
    </row>
    <row r="37" spans="1:67" ht="15.75" customHeight="1" x14ac:dyDescent="0.35">
      <c r="B37" s="165">
        <v>101</v>
      </c>
      <c r="C37" s="8">
        <v>101</v>
      </c>
      <c r="D37" s="9" t="s">
        <v>176</v>
      </c>
      <c r="E37" s="10" t="s">
        <v>56</v>
      </c>
      <c r="F37" s="11" t="s">
        <v>171</v>
      </c>
      <c r="G37" s="12" t="s">
        <v>59</v>
      </c>
      <c r="H37" s="14" t="s">
        <v>59</v>
      </c>
      <c r="I37" s="14"/>
      <c r="J37" s="13">
        <v>120</v>
      </c>
      <c r="K37" s="13"/>
      <c r="L37" s="14"/>
      <c r="M37" s="14"/>
      <c r="N37" s="14"/>
      <c r="O37" s="14"/>
      <c r="P37" s="15"/>
      <c r="Q37" s="15"/>
      <c r="R37" s="15"/>
      <c r="S37" s="13" t="s">
        <v>59</v>
      </c>
      <c r="T37" s="13">
        <v>115</v>
      </c>
      <c r="U37" s="13">
        <v>0</v>
      </c>
      <c r="V37" s="17">
        <v>67</v>
      </c>
      <c r="W37" s="13">
        <v>99</v>
      </c>
      <c r="X37" s="13">
        <v>6.3</v>
      </c>
      <c r="Y37" s="13">
        <v>11.5</v>
      </c>
      <c r="Z37" s="13">
        <v>0</v>
      </c>
      <c r="AA37" s="13">
        <v>5</v>
      </c>
      <c r="AB37" s="13" t="s">
        <v>59</v>
      </c>
      <c r="AC37" s="13">
        <v>115</v>
      </c>
      <c r="AD37" s="13">
        <v>0</v>
      </c>
      <c r="AE37" s="19">
        <v>64</v>
      </c>
      <c r="AF37" s="13">
        <v>101</v>
      </c>
      <c r="AG37" s="13">
        <v>10.8</v>
      </c>
      <c r="AH37" s="13">
        <v>14</v>
      </c>
      <c r="AI37" s="13">
        <v>0</v>
      </c>
      <c r="AJ37" s="13">
        <v>5</v>
      </c>
      <c r="AK37" s="13">
        <f t="shared" ref="AK37:AR37" si="190">AVERAGE(T37,AC37)</f>
        <v>115</v>
      </c>
      <c r="AL37" s="13">
        <f t="shared" si="190"/>
        <v>0</v>
      </c>
      <c r="AM37" s="17">
        <f t="shared" si="190"/>
        <v>65.5</v>
      </c>
      <c r="AN37" s="13">
        <f t="shared" si="190"/>
        <v>100</v>
      </c>
      <c r="AO37" s="13">
        <f t="shared" si="190"/>
        <v>8.5500000000000007</v>
      </c>
      <c r="AP37" s="13">
        <f t="shared" si="190"/>
        <v>12.75</v>
      </c>
      <c r="AQ37" s="13">
        <f t="shared" si="190"/>
        <v>0</v>
      </c>
      <c r="AR37" s="13">
        <f t="shared" si="190"/>
        <v>5</v>
      </c>
      <c r="AS37" s="21">
        <v>80</v>
      </c>
      <c r="AT37" s="21">
        <v>59</v>
      </c>
      <c r="AU37" s="21">
        <v>93</v>
      </c>
      <c r="AV37" s="23">
        <v>39.700000000000003</v>
      </c>
      <c r="AW37" s="23">
        <v>23.6</v>
      </c>
      <c r="AX37" s="21">
        <v>71</v>
      </c>
      <c r="AY37" s="21">
        <v>57</v>
      </c>
      <c r="AZ37" s="21">
        <v>90</v>
      </c>
      <c r="BA37" s="23">
        <v>23.9</v>
      </c>
      <c r="BB37" s="23">
        <v>24.9</v>
      </c>
      <c r="BC37" s="21">
        <f t="shared" ref="BC37:BG37" si="191">AVERAGE(AS37,AX37)</f>
        <v>75.5</v>
      </c>
      <c r="BD37" s="21">
        <f t="shared" si="191"/>
        <v>58</v>
      </c>
      <c r="BE37" s="21">
        <f t="shared" si="191"/>
        <v>91.5</v>
      </c>
      <c r="BF37" s="21">
        <f t="shared" si="191"/>
        <v>31.8</v>
      </c>
      <c r="BG37" s="21">
        <f t="shared" si="191"/>
        <v>24.25</v>
      </c>
      <c r="BH37" s="21">
        <f t="shared" si="3"/>
        <v>95.25</v>
      </c>
      <c r="BI37" s="21">
        <f t="shared" ref="BI37:BJ37" si="192">AVERAGE(J37,N37,V37,AE37,AT37,AY37)</f>
        <v>73.400000000000006</v>
      </c>
      <c r="BJ37" s="21">
        <f t="shared" si="192"/>
        <v>95.75</v>
      </c>
      <c r="BK37" s="23">
        <f t="shared" ref="BK37:BL37" si="193">AVERAGE(X37,AG37,AV37,BA37)</f>
        <v>20.175000000000001</v>
      </c>
      <c r="BL37" s="23">
        <f t="shared" si="193"/>
        <v>18.5</v>
      </c>
      <c r="BM37" s="22">
        <f t="shared" si="126"/>
        <v>0</v>
      </c>
      <c r="BN37" s="22">
        <f t="shared" ref="BN37:BO37" si="194">AVERAGE(Z37,AI37)</f>
        <v>0</v>
      </c>
      <c r="BO37" s="22">
        <f t="shared" si="194"/>
        <v>5</v>
      </c>
    </row>
    <row r="38" spans="1:67" ht="15.75" customHeight="1" x14ac:dyDescent="0.35">
      <c r="B38" s="165">
        <v>102</v>
      </c>
      <c r="C38" s="8">
        <v>102</v>
      </c>
      <c r="D38" s="9" t="s">
        <v>178</v>
      </c>
      <c r="E38" s="10" t="s">
        <v>56</v>
      </c>
      <c r="F38" s="11" t="s">
        <v>171</v>
      </c>
      <c r="G38" s="12" t="s">
        <v>59</v>
      </c>
      <c r="H38" s="14" t="s">
        <v>59</v>
      </c>
      <c r="I38" s="14">
        <v>33</v>
      </c>
      <c r="J38" s="13">
        <v>59</v>
      </c>
      <c r="K38" s="13">
        <v>89</v>
      </c>
      <c r="L38" s="14" t="s">
        <v>59</v>
      </c>
      <c r="M38" s="14">
        <v>50</v>
      </c>
      <c r="N38" s="15">
        <v>58</v>
      </c>
      <c r="O38" s="15">
        <v>89</v>
      </c>
      <c r="P38" s="15">
        <f t="shared" ref="P38:R38" si="195">AVERAGE(I38,M38)</f>
        <v>41.5</v>
      </c>
      <c r="Q38" s="15">
        <f t="shared" si="195"/>
        <v>58.5</v>
      </c>
      <c r="R38" s="15">
        <f t="shared" si="195"/>
        <v>89</v>
      </c>
      <c r="S38" s="13" t="s">
        <v>59</v>
      </c>
      <c r="T38" s="13">
        <v>85</v>
      </c>
      <c r="U38" s="13">
        <v>0</v>
      </c>
      <c r="V38" s="17">
        <v>53</v>
      </c>
      <c r="W38" s="13">
        <v>97</v>
      </c>
      <c r="X38" s="13">
        <v>22.7</v>
      </c>
      <c r="Y38" s="13">
        <v>20.100000000000001</v>
      </c>
      <c r="Z38" s="13">
        <v>0</v>
      </c>
      <c r="AA38" s="13">
        <v>6</v>
      </c>
      <c r="AB38" s="13" t="s">
        <v>59</v>
      </c>
      <c r="AC38" s="13">
        <v>103</v>
      </c>
      <c r="AD38" s="13">
        <v>0</v>
      </c>
      <c r="AE38" s="19">
        <v>54</v>
      </c>
      <c r="AF38" s="13">
        <v>93</v>
      </c>
      <c r="AG38" s="13">
        <v>56</v>
      </c>
      <c r="AH38" s="13">
        <v>19.399999999999999</v>
      </c>
      <c r="AI38" s="13">
        <v>0</v>
      </c>
      <c r="AJ38" s="13">
        <v>6</v>
      </c>
      <c r="AK38" s="13">
        <f t="shared" ref="AK38:AR38" si="196">AVERAGE(T38,AC38)</f>
        <v>94</v>
      </c>
      <c r="AL38" s="13">
        <f t="shared" si="196"/>
        <v>0</v>
      </c>
      <c r="AM38" s="17">
        <f t="shared" si="196"/>
        <v>53.5</v>
      </c>
      <c r="AN38" s="13">
        <f t="shared" si="196"/>
        <v>95</v>
      </c>
      <c r="AO38" s="13">
        <f t="shared" si="196"/>
        <v>39.35</v>
      </c>
      <c r="AP38" s="13">
        <f t="shared" si="196"/>
        <v>19.75</v>
      </c>
      <c r="AQ38" s="13">
        <f t="shared" si="196"/>
        <v>0</v>
      </c>
      <c r="AR38" s="13">
        <f t="shared" si="196"/>
        <v>6</v>
      </c>
      <c r="AS38" s="21">
        <v>70</v>
      </c>
      <c r="AT38" s="21">
        <v>47</v>
      </c>
      <c r="AU38" s="21">
        <v>79</v>
      </c>
      <c r="AV38" s="23">
        <v>93</v>
      </c>
      <c r="AW38" s="23">
        <v>27.1</v>
      </c>
      <c r="AX38" s="21">
        <v>71</v>
      </c>
      <c r="AY38" s="21">
        <v>48</v>
      </c>
      <c r="AZ38" s="21">
        <v>80</v>
      </c>
      <c r="BA38" s="23">
        <v>104.2</v>
      </c>
      <c r="BB38" s="23">
        <v>13.8</v>
      </c>
      <c r="BC38" s="21">
        <f t="shared" ref="BC38:BG38" si="197">AVERAGE(AS38,AX38)</f>
        <v>70.5</v>
      </c>
      <c r="BD38" s="21">
        <f t="shared" si="197"/>
        <v>47.5</v>
      </c>
      <c r="BE38" s="21">
        <f t="shared" si="197"/>
        <v>79.5</v>
      </c>
      <c r="BF38" s="21">
        <f t="shared" si="197"/>
        <v>98.6</v>
      </c>
      <c r="BG38" s="21">
        <f t="shared" si="197"/>
        <v>20.450000000000003</v>
      </c>
      <c r="BH38" s="21">
        <f t="shared" si="3"/>
        <v>68.666666666666671</v>
      </c>
      <c r="BI38" s="21">
        <f t="shared" ref="BI38:BJ38" si="198">AVERAGE(J38,N38,V38,AE38,AT38,AY38)</f>
        <v>53.166666666666664</v>
      </c>
      <c r="BJ38" s="21">
        <f t="shared" si="198"/>
        <v>87.833333333333329</v>
      </c>
      <c r="BK38" s="23">
        <f t="shared" ref="BK38:BL38" si="199">AVERAGE(X38,AG38,AV38,BA38)</f>
        <v>68.974999999999994</v>
      </c>
      <c r="BL38" s="23">
        <f t="shared" si="199"/>
        <v>20.099999999999998</v>
      </c>
      <c r="BM38" s="22">
        <f t="shared" si="126"/>
        <v>0</v>
      </c>
      <c r="BN38" s="22">
        <f t="shared" ref="BN38:BO38" si="200">AVERAGE(Z38,AI38)</f>
        <v>0</v>
      </c>
      <c r="BO38" s="22">
        <f t="shared" si="200"/>
        <v>6</v>
      </c>
    </row>
    <row r="39" spans="1:67" ht="15.75" customHeight="1" x14ac:dyDescent="0.35">
      <c r="B39" s="165">
        <v>103</v>
      </c>
      <c r="C39" s="8">
        <v>103</v>
      </c>
      <c r="D39" s="9" t="s">
        <v>179</v>
      </c>
      <c r="E39" s="10" t="s">
        <v>56</v>
      </c>
      <c r="F39" s="11" t="s">
        <v>171</v>
      </c>
      <c r="G39" s="12" t="s">
        <v>59</v>
      </c>
      <c r="H39" s="14" t="s">
        <v>59</v>
      </c>
      <c r="I39" s="14">
        <v>53</v>
      </c>
      <c r="J39" s="13">
        <v>66</v>
      </c>
      <c r="K39" s="13">
        <v>110</v>
      </c>
      <c r="L39" s="14" t="s">
        <v>59</v>
      </c>
      <c r="M39" s="14">
        <v>62</v>
      </c>
      <c r="N39" s="15">
        <v>61</v>
      </c>
      <c r="O39" s="15">
        <v>104</v>
      </c>
      <c r="P39" s="15">
        <f t="shared" ref="P39:R39" si="201">AVERAGE(I39,M39)</f>
        <v>57.5</v>
      </c>
      <c r="Q39" s="15">
        <f t="shared" si="201"/>
        <v>63.5</v>
      </c>
      <c r="R39" s="15">
        <f t="shared" si="201"/>
        <v>107</v>
      </c>
      <c r="S39" s="13" t="s">
        <v>59</v>
      </c>
      <c r="T39" s="13">
        <v>85</v>
      </c>
      <c r="U39" s="13">
        <v>0</v>
      </c>
      <c r="V39" s="17">
        <v>55</v>
      </c>
      <c r="W39" s="13">
        <v>91</v>
      </c>
      <c r="X39" s="13">
        <v>35.299999999999997</v>
      </c>
      <c r="Y39" s="13">
        <v>17.3</v>
      </c>
      <c r="Z39" s="13">
        <v>2</v>
      </c>
      <c r="AA39" s="13">
        <v>8</v>
      </c>
      <c r="AB39" s="13" t="s">
        <v>59</v>
      </c>
      <c r="AC39" s="13">
        <v>90</v>
      </c>
      <c r="AD39" s="13">
        <v>0</v>
      </c>
      <c r="AE39" s="19">
        <v>56</v>
      </c>
      <c r="AF39" s="13">
        <v>93</v>
      </c>
      <c r="AG39" s="13">
        <v>60.8</v>
      </c>
      <c r="AH39" s="13">
        <v>17.899999999999999</v>
      </c>
      <c r="AI39" s="13">
        <v>2</v>
      </c>
      <c r="AJ39" s="13">
        <v>7</v>
      </c>
      <c r="AK39" s="13">
        <f t="shared" ref="AK39:AR39" si="202">AVERAGE(T39,AC39)</f>
        <v>87.5</v>
      </c>
      <c r="AL39" s="13">
        <f t="shared" si="202"/>
        <v>0</v>
      </c>
      <c r="AM39" s="17">
        <f t="shared" si="202"/>
        <v>55.5</v>
      </c>
      <c r="AN39" s="13">
        <f t="shared" si="202"/>
        <v>92</v>
      </c>
      <c r="AO39" s="13">
        <f t="shared" si="202"/>
        <v>48.05</v>
      </c>
      <c r="AP39" s="13">
        <f t="shared" si="202"/>
        <v>17.600000000000001</v>
      </c>
      <c r="AQ39" s="13">
        <f t="shared" si="202"/>
        <v>2</v>
      </c>
      <c r="AR39" s="13">
        <f t="shared" si="202"/>
        <v>7.5</v>
      </c>
      <c r="AS39" s="21">
        <v>61</v>
      </c>
      <c r="AT39" s="21">
        <v>53</v>
      </c>
      <c r="AU39" s="21">
        <v>89</v>
      </c>
      <c r="AV39" s="23">
        <v>5.4</v>
      </c>
      <c r="AW39" s="23">
        <v>12.2</v>
      </c>
      <c r="AX39" s="21">
        <v>58</v>
      </c>
      <c r="AY39" s="21">
        <v>53</v>
      </c>
      <c r="AZ39" s="21">
        <v>85</v>
      </c>
      <c r="BA39" s="23">
        <v>2.8</v>
      </c>
      <c r="BB39" s="23">
        <v>14.8</v>
      </c>
      <c r="BC39" s="21">
        <f t="shared" ref="BC39:BG39" si="203">AVERAGE(AS39,AX39)</f>
        <v>59.5</v>
      </c>
      <c r="BD39" s="21">
        <f t="shared" si="203"/>
        <v>53</v>
      </c>
      <c r="BE39" s="21">
        <f t="shared" si="203"/>
        <v>87</v>
      </c>
      <c r="BF39" s="21">
        <f t="shared" si="203"/>
        <v>4.0999999999999996</v>
      </c>
      <c r="BG39" s="21">
        <f t="shared" si="203"/>
        <v>13.5</v>
      </c>
      <c r="BH39" s="21">
        <f t="shared" si="3"/>
        <v>68.166666666666671</v>
      </c>
      <c r="BI39" s="21">
        <f t="shared" ref="BI39:BJ39" si="204">AVERAGE(J39,N39,V39,AE39,AT39,AY39)</f>
        <v>57.333333333333336</v>
      </c>
      <c r="BJ39" s="21">
        <f t="shared" si="204"/>
        <v>95.333333333333329</v>
      </c>
      <c r="BK39" s="23">
        <f t="shared" ref="BK39:BL39" si="205">AVERAGE(X39,AG39,AV39,BA39)</f>
        <v>26.074999999999999</v>
      </c>
      <c r="BL39" s="23">
        <f t="shared" si="205"/>
        <v>15.55</v>
      </c>
      <c r="BM39" s="22">
        <f t="shared" si="126"/>
        <v>0</v>
      </c>
      <c r="BN39" s="22">
        <f t="shared" ref="BN39:BO39" si="206">AVERAGE(Z39,AI39)</f>
        <v>2</v>
      </c>
      <c r="BO39" s="22">
        <f t="shared" si="206"/>
        <v>7.5</v>
      </c>
    </row>
    <row r="40" spans="1:67" ht="15.75" customHeight="1" x14ac:dyDescent="0.35">
      <c r="B40" s="165">
        <v>104</v>
      </c>
      <c r="C40" s="8">
        <v>104</v>
      </c>
      <c r="D40" s="9" t="s">
        <v>180</v>
      </c>
      <c r="E40" s="10" t="s">
        <v>56</v>
      </c>
      <c r="F40" s="11" t="s">
        <v>57</v>
      </c>
      <c r="G40" s="12" t="s">
        <v>59</v>
      </c>
      <c r="H40" s="14"/>
      <c r="I40" s="14"/>
      <c r="J40" s="13"/>
      <c r="K40" s="13"/>
      <c r="L40" s="14" t="s">
        <v>59</v>
      </c>
      <c r="M40" s="14">
        <v>50</v>
      </c>
      <c r="N40" s="15">
        <v>63</v>
      </c>
      <c r="O40" s="15">
        <v>96</v>
      </c>
      <c r="P40" s="15">
        <f t="shared" ref="P40:R40" si="207">AVERAGE(I40,M40)</f>
        <v>50</v>
      </c>
      <c r="Q40" s="15">
        <f t="shared" si="207"/>
        <v>63</v>
      </c>
      <c r="R40" s="15">
        <f t="shared" si="207"/>
        <v>96</v>
      </c>
      <c r="S40" s="13" t="s">
        <v>59</v>
      </c>
      <c r="T40" s="13">
        <v>68</v>
      </c>
      <c r="U40" s="13">
        <v>0</v>
      </c>
      <c r="V40" s="17">
        <v>60</v>
      </c>
      <c r="W40" s="13">
        <v>97</v>
      </c>
      <c r="X40" s="13">
        <v>8.8000000000000007</v>
      </c>
      <c r="Y40" s="13">
        <v>18.7</v>
      </c>
      <c r="Z40" s="13">
        <v>0</v>
      </c>
      <c r="AA40" s="13">
        <v>4</v>
      </c>
      <c r="AB40" s="13" t="s">
        <v>59</v>
      </c>
      <c r="AC40" s="13">
        <v>77</v>
      </c>
      <c r="AD40" s="13">
        <v>0</v>
      </c>
      <c r="AE40" s="19">
        <v>59</v>
      </c>
      <c r="AF40" s="13">
        <v>97</v>
      </c>
      <c r="AG40" s="13">
        <v>4.8</v>
      </c>
      <c r="AH40" s="13">
        <v>14.4</v>
      </c>
      <c r="AI40" s="13">
        <v>0</v>
      </c>
      <c r="AJ40" s="13">
        <v>7</v>
      </c>
      <c r="AK40" s="13">
        <f t="shared" ref="AK40:AR40" si="208">AVERAGE(T40,AC40)</f>
        <v>72.5</v>
      </c>
      <c r="AL40" s="13">
        <f t="shared" si="208"/>
        <v>0</v>
      </c>
      <c r="AM40" s="17">
        <f t="shared" si="208"/>
        <v>59.5</v>
      </c>
      <c r="AN40" s="13">
        <f t="shared" si="208"/>
        <v>97</v>
      </c>
      <c r="AO40" s="13">
        <f t="shared" si="208"/>
        <v>6.8000000000000007</v>
      </c>
      <c r="AP40" s="13">
        <f t="shared" si="208"/>
        <v>16.55</v>
      </c>
      <c r="AQ40" s="13">
        <f t="shared" si="208"/>
        <v>0</v>
      </c>
      <c r="AR40" s="13">
        <f t="shared" si="208"/>
        <v>5.5</v>
      </c>
      <c r="AS40" s="21">
        <v>58</v>
      </c>
      <c r="AT40" s="21">
        <v>49</v>
      </c>
      <c r="AU40" s="21">
        <v>81</v>
      </c>
      <c r="AV40" s="23">
        <v>22.1</v>
      </c>
      <c r="AW40" s="23">
        <v>27.1</v>
      </c>
      <c r="AX40" s="21">
        <v>58</v>
      </c>
      <c r="AY40" s="21">
        <v>48</v>
      </c>
      <c r="AZ40" s="21">
        <v>78</v>
      </c>
      <c r="BA40" s="23">
        <v>24.9</v>
      </c>
      <c r="BB40" s="23">
        <v>21.9</v>
      </c>
      <c r="BC40" s="21">
        <f t="shared" ref="BC40:BG40" si="209">AVERAGE(AS40,AX40)</f>
        <v>58</v>
      </c>
      <c r="BD40" s="21">
        <f t="shared" si="209"/>
        <v>48.5</v>
      </c>
      <c r="BE40" s="21">
        <f t="shared" si="209"/>
        <v>79.5</v>
      </c>
      <c r="BF40" s="21">
        <f t="shared" si="209"/>
        <v>23.5</v>
      </c>
      <c r="BG40" s="21">
        <f t="shared" si="209"/>
        <v>24.5</v>
      </c>
      <c r="BH40" s="21">
        <f t="shared" si="3"/>
        <v>62.2</v>
      </c>
      <c r="BI40" s="21">
        <f t="shared" ref="BI40:BJ40" si="210">AVERAGE(J40,N40,V40,AE40,AT40,AY40)</f>
        <v>55.8</v>
      </c>
      <c r="BJ40" s="21">
        <f t="shared" si="210"/>
        <v>89.8</v>
      </c>
      <c r="BK40" s="23">
        <f t="shared" ref="BK40:BL40" si="211">AVERAGE(X40,AG40,AV40,BA40)</f>
        <v>15.15</v>
      </c>
      <c r="BL40" s="23">
        <f t="shared" si="211"/>
        <v>20.524999999999999</v>
      </c>
      <c r="BM40" s="22">
        <f t="shared" si="126"/>
        <v>0</v>
      </c>
      <c r="BN40" s="22">
        <f t="shared" ref="BN40:BO40" si="212">AVERAGE(Z40,AI40)</f>
        <v>0</v>
      </c>
      <c r="BO40" s="22">
        <f t="shared" si="212"/>
        <v>5.5</v>
      </c>
    </row>
    <row r="41" spans="1:67" ht="15.75" customHeight="1" x14ac:dyDescent="0.35">
      <c r="B41" s="165">
        <v>105</v>
      </c>
      <c r="C41" s="8">
        <v>105</v>
      </c>
      <c r="D41" s="9" t="s">
        <v>183</v>
      </c>
      <c r="E41" s="10" t="s">
        <v>56</v>
      </c>
      <c r="F41" s="11" t="s">
        <v>184</v>
      </c>
      <c r="G41" s="12" t="s">
        <v>59</v>
      </c>
      <c r="H41" s="14"/>
      <c r="I41" s="14"/>
      <c r="J41" s="13"/>
      <c r="K41" s="13"/>
      <c r="L41" s="14"/>
      <c r="M41" s="14"/>
      <c r="N41" s="14"/>
      <c r="O41" s="14"/>
      <c r="P41" s="15"/>
      <c r="Q41" s="15"/>
      <c r="R41" s="15"/>
      <c r="S41" s="13" t="s">
        <v>59</v>
      </c>
      <c r="T41" s="13">
        <v>110</v>
      </c>
      <c r="U41" s="13">
        <v>0</v>
      </c>
      <c r="V41" s="17">
        <v>56</v>
      </c>
      <c r="W41" s="13">
        <v>94</v>
      </c>
      <c r="X41" s="13">
        <v>33.299999999999997</v>
      </c>
      <c r="Y41" s="13">
        <v>16.5</v>
      </c>
      <c r="Z41" s="13">
        <v>0</v>
      </c>
      <c r="AA41" s="13">
        <v>4</v>
      </c>
      <c r="AB41" s="13" t="s">
        <v>59</v>
      </c>
      <c r="AC41" s="13">
        <v>120</v>
      </c>
      <c r="AD41" s="13">
        <v>0</v>
      </c>
      <c r="AE41" s="19">
        <v>55</v>
      </c>
      <c r="AF41" s="13">
        <v>96</v>
      </c>
      <c r="AG41" s="13">
        <v>10.9</v>
      </c>
      <c r="AH41" s="13">
        <v>14.3</v>
      </c>
      <c r="AI41" s="13">
        <v>2</v>
      </c>
      <c r="AJ41" s="13">
        <v>5</v>
      </c>
      <c r="AK41" s="13">
        <f t="shared" ref="AK41:AR41" si="213">AVERAGE(T41,AC41)</f>
        <v>115</v>
      </c>
      <c r="AL41" s="13">
        <f t="shared" si="213"/>
        <v>0</v>
      </c>
      <c r="AM41" s="17">
        <f t="shared" si="213"/>
        <v>55.5</v>
      </c>
      <c r="AN41" s="13">
        <f t="shared" si="213"/>
        <v>95</v>
      </c>
      <c r="AO41" s="13">
        <f t="shared" si="213"/>
        <v>22.099999999999998</v>
      </c>
      <c r="AP41" s="13">
        <f t="shared" si="213"/>
        <v>15.4</v>
      </c>
      <c r="AQ41" s="13">
        <f t="shared" si="213"/>
        <v>1</v>
      </c>
      <c r="AR41" s="13">
        <f t="shared" si="213"/>
        <v>4.5</v>
      </c>
      <c r="AS41" s="21">
        <v>72</v>
      </c>
      <c r="AT41" s="21">
        <v>52</v>
      </c>
      <c r="AU41" s="21">
        <v>81</v>
      </c>
      <c r="AV41" s="23">
        <v>13.7</v>
      </c>
      <c r="AW41" s="23">
        <v>13.6</v>
      </c>
      <c r="AX41" s="21">
        <v>69</v>
      </c>
      <c r="AY41" s="21">
        <v>51</v>
      </c>
      <c r="AZ41" s="21">
        <v>83</v>
      </c>
      <c r="BA41" s="23">
        <v>13.3</v>
      </c>
      <c r="BB41" s="23">
        <v>16.899999999999999</v>
      </c>
      <c r="BC41" s="21">
        <f t="shared" ref="BC41:BG41" si="214">AVERAGE(AS41,AX41)</f>
        <v>70.5</v>
      </c>
      <c r="BD41" s="21">
        <f t="shared" si="214"/>
        <v>51.5</v>
      </c>
      <c r="BE41" s="21">
        <f t="shared" si="214"/>
        <v>82</v>
      </c>
      <c r="BF41" s="21">
        <f t="shared" si="214"/>
        <v>13.5</v>
      </c>
      <c r="BG41" s="21">
        <f t="shared" si="214"/>
        <v>15.25</v>
      </c>
      <c r="BH41" s="21">
        <f t="shared" si="3"/>
        <v>92.75</v>
      </c>
      <c r="BI41" s="21">
        <f t="shared" ref="BI41:BJ41" si="215">AVERAGE(J41,N41,V41,AE41,AT41,AY41)</f>
        <v>53.5</v>
      </c>
      <c r="BJ41" s="21">
        <f t="shared" si="215"/>
        <v>88.5</v>
      </c>
      <c r="BK41" s="23">
        <f t="shared" ref="BK41:BL41" si="216">AVERAGE(X41,AG41,AV41,BA41)</f>
        <v>17.799999999999997</v>
      </c>
      <c r="BL41" s="23">
        <f t="shared" si="216"/>
        <v>15.324999999999999</v>
      </c>
      <c r="BM41" s="22">
        <f t="shared" si="126"/>
        <v>0</v>
      </c>
      <c r="BN41" s="22">
        <f t="shared" ref="BN41:BO41" si="217">AVERAGE(Z41,AI41)</f>
        <v>1</v>
      </c>
      <c r="BO41" s="22">
        <f t="shared" si="217"/>
        <v>4.5</v>
      </c>
    </row>
    <row r="42" spans="1:67" ht="15.75" customHeight="1" x14ac:dyDescent="0.35">
      <c r="A42" t="s">
        <v>81</v>
      </c>
      <c r="B42" s="165">
        <v>106</v>
      </c>
      <c r="C42" s="8">
        <v>106</v>
      </c>
      <c r="D42" s="9" t="s">
        <v>191</v>
      </c>
      <c r="E42" s="10" t="s">
        <v>56</v>
      </c>
      <c r="F42" s="11" t="s">
        <v>184</v>
      </c>
      <c r="G42" s="12" t="s">
        <v>59</v>
      </c>
      <c r="H42" s="14"/>
      <c r="I42" s="14"/>
      <c r="J42" s="13"/>
      <c r="K42" s="13"/>
      <c r="L42" s="14"/>
      <c r="M42" s="14"/>
      <c r="N42" s="14"/>
      <c r="O42" s="14"/>
      <c r="P42" s="15"/>
      <c r="Q42" s="15"/>
      <c r="R42" s="15"/>
      <c r="S42" s="13" t="s">
        <v>59</v>
      </c>
      <c r="T42" s="13">
        <v>100</v>
      </c>
      <c r="U42" s="13">
        <v>1</v>
      </c>
      <c r="V42" s="17">
        <v>80</v>
      </c>
      <c r="W42" s="13">
        <v>117</v>
      </c>
      <c r="X42" s="13">
        <v>7.2</v>
      </c>
      <c r="Y42" s="13">
        <v>12.7</v>
      </c>
      <c r="Z42" s="13">
        <v>1</v>
      </c>
      <c r="AA42" s="13">
        <v>5</v>
      </c>
      <c r="AB42" s="13" t="s">
        <v>59</v>
      </c>
      <c r="AC42" s="13">
        <v>95</v>
      </c>
      <c r="AD42" s="13">
        <v>0</v>
      </c>
      <c r="AE42" s="19">
        <v>84</v>
      </c>
      <c r="AF42" s="13">
        <v>117</v>
      </c>
      <c r="AG42" s="13">
        <v>1.6</v>
      </c>
      <c r="AH42" s="13">
        <v>11</v>
      </c>
      <c r="AI42" s="13">
        <v>0</v>
      </c>
      <c r="AJ42" s="13">
        <v>6</v>
      </c>
      <c r="AK42" s="13">
        <f t="shared" ref="AK42:AR42" si="218">AVERAGE(T42,AC42)</f>
        <v>97.5</v>
      </c>
      <c r="AL42" s="13">
        <f t="shared" si="218"/>
        <v>0.5</v>
      </c>
      <c r="AM42" s="17">
        <f t="shared" si="218"/>
        <v>82</v>
      </c>
      <c r="AN42" s="13">
        <f t="shared" si="218"/>
        <v>117</v>
      </c>
      <c r="AO42" s="13">
        <f t="shared" si="218"/>
        <v>4.4000000000000004</v>
      </c>
      <c r="AP42" s="13">
        <f t="shared" si="218"/>
        <v>11.85</v>
      </c>
      <c r="AQ42" s="13">
        <f t="shared" si="218"/>
        <v>0.5</v>
      </c>
      <c r="AR42" s="13">
        <f t="shared" si="218"/>
        <v>5.5</v>
      </c>
      <c r="AS42" s="21">
        <v>78</v>
      </c>
      <c r="AT42" s="21">
        <v>64</v>
      </c>
      <c r="AU42" s="21">
        <v>102</v>
      </c>
      <c r="AV42" s="23">
        <v>15.6</v>
      </c>
      <c r="AW42" s="23">
        <v>15.2</v>
      </c>
      <c r="AX42" s="21">
        <v>75</v>
      </c>
      <c r="AY42" s="21">
        <v>70</v>
      </c>
      <c r="AZ42" s="21">
        <v>110</v>
      </c>
      <c r="BA42" s="23">
        <v>15.3</v>
      </c>
      <c r="BB42" s="23">
        <v>16.2</v>
      </c>
      <c r="BC42" s="21">
        <f t="shared" ref="BC42:BG42" si="219">AVERAGE(AS42,AX42)</f>
        <v>76.5</v>
      </c>
      <c r="BD42" s="21">
        <f t="shared" si="219"/>
        <v>67</v>
      </c>
      <c r="BE42" s="21">
        <f t="shared" si="219"/>
        <v>106</v>
      </c>
      <c r="BF42" s="21">
        <f t="shared" si="219"/>
        <v>15.45</v>
      </c>
      <c r="BG42" s="21">
        <f t="shared" si="219"/>
        <v>15.7</v>
      </c>
      <c r="BH42" s="21">
        <f t="shared" si="3"/>
        <v>87</v>
      </c>
      <c r="BI42" s="21">
        <f t="shared" ref="BI42:BJ42" si="220">AVERAGE(J42,N42,V42,AE42,AT42,AY42)</f>
        <v>74.5</v>
      </c>
      <c r="BJ42" s="21">
        <f t="shared" si="220"/>
        <v>111.5</v>
      </c>
      <c r="BK42" s="23">
        <f t="shared" ref="BK42:BL42" si="221">AVERAGE(X42,AG42,AV42,BA42)</f>
        <v>9.9250000000000007</v>
      </c>
      <c r="BL42" s="23">
        <f t="shared" si="221"/>
        <v>13.774999999999999</v>
      </c>
      <c r="BM42" s="22">
        <f t="shared" si="126"/>
        <v>0.5</v>
      </c>
      <c r="BN42" s="22">
        <f t="shared" ref="BN42:BO42" si="222">AVERAGE(Z42,AI42)</f>
        <v>0.5</v>
      </c>
      <c r="BO42" s="22">
        <f t="shared" si="222"/>
        <v>5.5</v>
      </c>
    </row>
    <row r="43" spans="1:67" ht="15.75" customHeight="1" x14ac:dyDescent="0.35">
      <c r="B43" s="165">
        <v>107</v>
      </c>
      <c r="C43" s="8">
        <v>107</v>
      </c>
      <c r="D43" s="9" t="s">
        <v>192</v>
      </c>
      <c r="E43" s="10" t="s">
        <v>56</v>
      </c>
      <c r="F43" s="11" t="s">
        <v>184</v>
      </c>
      <c r="G43" s="12"/>
      <c r="H43" s="14"/>
      <c r="I43" s="14"/>
      <c r="J43" s="13"/>
      <c r="K43" s="13"/>
      <c r="L43" s="14"/>
      <c r="M43" s="14"/>
      <c r="N43" s="14"/>
      <c r="O43" s="14"/>
      <c r="P43" s="15"/>
      <c r="Q43" s="15"/>
      <c r="R43" s="15"/>
      <c r="S43" s="13" t="s">
        <v>59</v>
      </c>
      <c r="T43" s="13">
        <v>95</v>
      </c>
      <c r="U43" s="13">
        <v>1</v>
      </c>
      <c r="V43" s="17">
        <v>56</v>
      </c>
      <c r="W43" s="13">
        <v>90</v>
      </c>
      <c r="X43" s="13">
        <v>28.3</v>
      </c>
      <c r="Y43" s="13">
        <v>13.3</v>
      </c>
      <c r="Z43" s="13">
        <v>0</v>
      </c>
      <c r="AA43" s="13">
        <v>1</v>
      </c>
      <c r="AB43" s="13" t="s">
        <v>59</v>
      </c>
      <c r="AC43" s="13">
        <v>100</v>
      </c>
      <c r="AD43" s="13">
        <v>0</v>
      </c>
      <c r="AE43" s="19">
        <v>56</v>
      </c>
      <c r="AF43" s="13">
        <v>92</v>
      </c>
      <c r="AG43" s="13">
        <v>10.4</v>
      </c>
      <c r="AH43" s="13">
        <v>12.9</v>
      </c>
      <c r="AI43" s="13">
        <v>0</v>
      </c>
      <c r="AJ43" s="13">
        <v>7</v>
      </c>
      <c r="AK43" s="13">
        <f t="shared" ref="AK43:AR43" si="223">AVERAGE(T43,AC43)</f>
        <v>97.5</v>
      </c>
      <c r="AL43" s="13">
        <f t="shared" si="223"/>
        <v>0.5</v>
      </c>
      <c r="AM43" s="17">
        <f t="shared" si="223"/>
        <v>56</v>
      </c>
      <c r="AN43" s="13">
        <f t="shared" si="223"/>
        <v>91</v>
      </c>
      <c r="AO43" s="13">
        <f t="shared" si="223"/>
        <v>19.350000000000001</v>
      </c>
      <c r="AP43" s="13">
        <f t="shared" si="223"/>
        <v>13.100000000000001</v>
      </c>
      <c r="AQ43" s="13">
        <f t="shared" si="223"/>
        <v>0</v>
      </c>
      <c r="AR43" s="13">
        <f t="shared" si="223"/>
        <v>4</v>
      </c>
      <c r="AS43" s="21">
        <v>56</v>
      </c>
      <c r="AT43" s="21">
        <v>48</v>
      </c>
      <c r="AU43" s="21">
        <v>82</v>
      </c>
      <c r="AV43" s="23">
        <v>8.1</v>
      </c>
      <c r="AW43" s="23">
        <v>22.8</v>
      </c>
      <c r="AX43" s="21">
        <v>60</v>
      </c>
      <c r="AY43" s="21">
        <v>49</v>
      </c>
      <c r="AZ43" s="21">
        <v>81</v>
      </c>
      <c r="BA43" s="23">
        <v>7.2</v>
      </c>
      <c r="BB43" s="23">
        <v>28.7</v>
      </c>
      <c r="BC43" s="21">
        <f t="shared" ref="BC43:BG43" si="224">AVERAGE(AS43,AX43)</f>
        <v>58</v>
      </c>
      <c r="BD43" s="21">
        <f t="shared" si="224"/>
        <v>48.5</v>
      </c>
      <c r="BE43" s="21">
        <f t="shared" si="224"/>
        <v>81.5</v>
      </c>
      <c r="BF43" s="21">
        <f t="shared" si="224"/>
        <v>7.65</v>
      </c>
      <c r="BG43" s="21">
        <f t="shared" si="224"/>
        <v>25.75</v>
      </c>
      <c r="BH43" s="21">
        <f t="shared" si="3"/>
        <v>77.75</v>
      </c>
      <c r="BI43" s="21">
        <f t="shared" ref="BI43:BJ43" si="225">AVERAGE(J43,N43,V43,AE43,AT43,AY43)</f>
        <v>52.25</v>
      </c>
      <c r="BJ43" s="21">
        <f t="shared" si="225"/>
        <v>86.25</v>
      </c>
      <c r="BK43" s="23">
        <f t="shared" ref="BK43:BL43" si="226">AVERAGE(X43,AG43,AV43,BA43)</f>
        <v>13.500000000000002</v>
      </c>
      <c r="BL43" s="23">
        <f t="shared" si="226"/>
        <v>19.425000000000001</v>
      </c>
      <c r="BM43" s="22">
        <f t="shared" si="126"/>
        <v>0.5</v>
      </c>
      <c r="BN43" s="22">
        <f t="shared" ref="BN43:BO43" si="227">AVERAGE(Z43,AI43)</f>
        <v>0</v>
      </c>
      <c r="BO43" s="22">
        <f t="shared" si="227"/>
        <v>4</v>
      </c>
    </row>
    <row r="44" spans="1:67" ht="15.75" customHeight="1" x14ac:dyDescent="0.35">
      <c r="B44" s="165">
        <v>108</v>
      </c>
      <c r="C44" s="8">
        <v>108</v>
      </c>
      <c r="D44" s="9" t="s">
        <v>198</v>
      </c>
      <c r="E44" s="10" t="s">
        <v>56</v>
      </c>
      <c r="F44" s="11" t="s">
        <v>184</v>
      </c>
      <c r="G44" s="12" t="s">
        <v>59</v>
      </c>
      <c r="H44" s="14"/>
      <c r="I44" s="14"/>
      <c r="J44" s="13"/>
      <c r="K44" s="13"/>
      <c r="L44" s="14"/>
      <c r="M44" s="14"/>
      <c r="N44" s="14"/>
      <c r="O44" s="14"/>
      <c r="P44" s="15"/>
      <c r="Q44" s="15"/>
      <c r="R44" s="15"/>
      <c r="S44" s="13" t="s">
        <v>59</v>
      </c>
      <c r="T44" s="13">
        <v>110</v>
      </c>
      <c r="U44" s="13">
        <v>1</v>
      </c>
      <c r="V44" s="17">
        <v>76</v>
      </c>
      <c r="W44" s="13">
        <v>115</v>
      </c>
      <c r="X44" s="13">
        <v>3.4</v>
      </c>
      <c r="Y44" s="13">
        <v>14.4</v>
      </c>
      <c r="Z44" s="13">
        <v>0</v>
      </c>
      <c r="AA44" s="13">
        <v>6</v>
      </c>
      <c r="AB44" s="13" t="s">
        <v>59</v>
      </c>
      <c r="AC44" s="13">
        <v>110</v>
      </c>
      <c r="AD44" s="13">
        <v>0</v>
      </c>
      <c r="AE44" s="19">
        <v>74</v>
      </c>
      <c r="AF44" s="13">
        <v>112</v>
      </c>
      <c r="AG44" s="13">
        <v>5</v>
      </c>
      <c r="AH44" s="13">
        <v>15.6</v>
      </c>
      <c r="AI44" s="13">
        <v>0</v>
      </c>
      <c r="AJ44" s="13">
        <v>5</v>
      </c>
      <c r="AK44" s="13">
        <f t="shared" ref="AK44:AR44" si="228">AVERAGE(T44,AC44)</f>
        <v>110</v>
      </c>
      <c r="AL44" s="13">
        <f t="shared" si="228"/>
        <v>0.5</v>
      </c>
      <c r="AM44" s="17">
        <f t="shared" si="228"/>
        <v>75</v>
      </c>
      <c r="AN44" s="13">
        <f t="shared" si="228"/>
        <v>113.5</v>
      </c>
      <c r="AO44" s="13">
        <f t="shared" si="228"/>
        <v>4.2</v>
      </c>
      <c r="AP44" s="13">
        <f t="shared" si="228"/>
        <v>15</v>
      </c>
      <c r="AQ44" s="13">
        <f t="shared" si="228"/>
        <v>0</v>
      </c>
      <c r="AR44" s="13">
        <f t="shared" si="228"/>
        <v>5.5</v>
      </c>
      <c r="AS44" s="21">
        <v>85</v>
      </c>
      <c r="AT44" s="21">
        <v>64</v>
      </c>
      <c r="AU44" s="21">
        <v>100</v>
      </c>
      <c r="AV44" s="23">
        <v>20.2</v>
      </c>
      <c r="AW44" s="23">
        <v>23</v>
      </c>
      <c r="AX44" s="21">
        <v>76</v>
      </c>
      <c r="AY44" s="21">
        <v>67</v>
      </c>
      <c r="AZ44" s="21">
        <v>111</v>
      </c>
      <c r="BA44" s="23">
        <v>8.9</v>
      </c>
      <c r="BB44" s="23">
        <v>22</v>
      </c>
      <c r="BC44" s="21">
        <f t="shared" ref="BC44:BG44" si="229">AVERAGE(AS44,AX44)</f>
        <v>80.5</v>
      </c>
      <c r="BD44" s="21">
        <f t="shared" si="229"/>
        <v>65.5</v>
      </c>
      <c r="BE44" s="21">
        <f t="shared" si="229"/>
        <v>105.5</v>
      </c>
      <c r="BF44" s="21">
        <f t="shared" si="229"/>
        <v>14.55</v>
      </c>
      <c r="BG44" s="21">
        <f t="shared" si="229"/>
        <v>22.5</v>
      </c>
      <c r="BH44" s="21">
        <f t="shared" si="3"/>
        <v>95.25</v>
      </c>
      <c r="BI44" s="21">
        <f t="shared" ref="BI44:BJ44" si="230">AVERAGE(J44,N44,V44,AE44,AT44,AY44)</f>
        <v>70.25</v>
      </c>
      <c r="BJ44" s="21">
        <f t="shared" si="230"/>
        <v>109.5</v>
      </c>
      <c r="BK44" s="23">
        <f t="shared" ref="BK44:BL44" si="231">AVERAGE(X44,AG44,AV44,BA44)</f>
        <v>9.375</v>
      </c>
      <c r="BL44" s="23">
        <f t="shared" si="231"/>
        <v>18.75</v>
      </c>
      <c r="BM44" s="22">
        <f t="shared" si="126"/>
        <v>0.5</v>
      </c>
      <c r="BN44" s="22">
        <f t="shared" ref="BN44:BO44" si="232">AVERAGE(Z44,AI44)</f>
        <v>0</v>
      </c>
      <c r="BO44" s="22">
        <f t="shared" si="232"/>
        <v>5.5</v>
      </c>
    </row>
    <row r="45" spans="1:67" ht="15.75" customHeight="1" x14ac:dyDescent="0.35">
      <c r="A45" t="s">
        <v>81</v>
      </c>
      <c r="B45" s="165">
        <v>110</v>
      </c>
      <c r="C45" s="8">
        <v>110</v>
      </c>
      <c r="D45" s="9" t="s">
        <v>202</v>
      </c>
      <c r="E45" s="10" t="s">
        <v>56</v>
      </c>
      <c r="F45" s="11" t="s">
        <v>184</v>
      </c>
      <c r="G45" s="12" t="s">
        <v>59</v>
      </c>
      <c r="H45" s="14"/>
      <c r="I45" s="14"/>
      <c r="J45" s="13"/>
      <c r="K45" s="13"/>
      <c r="L45" s="14"/>
      <c r="M45" s="14"/>
      <c r="N45" s="14"/>
      <c r="O45" s="14"/>
      <c r="P45" s="15"/>
      <c r="Q45" s="15"/>
      <c r="R45" s="15"/>
      <c r="S45" s="13" t="s">
        <v>59</v>
      </c>
      <c r="T45" s="13">
        <v>120</v>
      </c>
      <c r="U45" s="13">
        <v>0</v>
      </c>
      <c r="V45" s="17">
        <v>66</v>
      </c>
      <c r="W45" s="13">
        <v>113</v>
      </c>
      <c r="X45" s="13">
        <v>40.4</v>
      </c>
      <c r="Y45" s="13">
        <v>21.1</v>
      </c>
      <c r="Z45" s="13">
        <v>0</v>
      </c>
      <c r="AA45" s="13">
        <v>3</v>
      </c>
      <c r="AB45" s="13" t="s">
        <v>59</v>
      </c>
      <c r="AC45" s="13">
        <v>125</v>
      </c>
      <c r="AD45" s="13">
        <v>0</v>
      </c>
      <c r="AE45" s="19">
        <v>72</v>
      </c>
      <c r="AF45" s="13">
        <v>112</v>
      </c>
      <c r="AG45" s="13">
        <v>91.7</v>
      </c>
      <c r="AH45" s="13">
        <v>23.7</v>
      </c>
      <c r="AI45" s="13">
        <v>0</v>
      </c>
      <c r="AJ45" s="13">
        <v>3</v>
      </c>
      <c r="AK45" s="13">
        <f t="shared" ref="AK45:AR45" si="233">AVERAGE(T45,AC45)</f>
        <v>122.5</v>
      </c>
      <c r="AL45" s="13">
        <f t="shared" si="233"/>
        <v>0</v>
      </c>
      <c r="AM45" s="17">
        <f t="shared" si="233"/>
        <v>69</v>
      </c>
      <c r="AN45" s="13">
        <f t="shared" si="233"/>
        <v>112.5</v>
      </c>
      <c r="AO45" s="13">
        <f t="shared" si="233"/>
        <v>66.05</v>
      </c>
      <c r="AP45" s="13">
        <f t="shared" si="233"/>
        <v>22.4</v>
      </c>
      <c r="AQ45" s="13">
        <f t="shared" si="233"/>
        <v>0</v>
      </c>
      <c r="AR45" s="13">
        <f t="shared" si="233"/>
        <v>3</v>
      </c>
      <c r="AS45" s="21">
        <v>66</v>
      </c>
      <c r="AT45" s="21">
        <v>62</v>
      </c>
      <c r="AU45" s="21">
        <v>105</v>
      </c>
      <c r="AV45" s="23">
        <v>16.2</v>
      </c>
      <c r="AW45" s="23">
        <v>17.95</v>
      </c>
      <c r="AX45" s="21">
        <v>82</v>
      </c>
      <c r="AY45" s="21">
        <v>61</v>
      </c>
      <c r="AZ45" s="21">
        <v>99</v>
      </c>
      <c r="BA45" s="23">
        <v>10.5</v>
      </c>
      <c r="BB45" s="23">
        <v>25.3</v>
      </c>
      <c r="BC45" s="21">
        <f t="shared" ref="BC45:BG45" si="234">AVERAGE(AS45,AX45)</f>
        <v>74</v>
      </c>
      <c r="BD45" s="21">
        <f t="shared" si="234"/>
        <v>61.5</v>
      </c>
      <c r="BE45" s="21">
        <f t="shared" si="234"/>
        <v>102</v>
      </c>
      <c r="BF45" s="21">
        <f t="shared" si="234"/>
        <v>13.35</v>
      </c>
      <c r="BG45" s="21">
        <f t="shared" si="234"/>
        <v>21.625</v>
      </c>
      <c r="BH45" s="21">
        <f t="shared" si="3"/>
        <v>98.25</v>
      </c>
      <c r="BI45" s="21">
        <f t="shared" ref="BI45:BJ45" si="235">AVERAGE(J45,N45,V45,AE45,AT45,AY45)</f>
        <v>65.25</v>
      </c>
      <c r="BJ45" s="21">
        <f t="shared" si="235"/>
        <v>107.25</v>
      </c>
      <c r="BK45" s="23">
        <f t="shared" ref="BK45:BL45" si="236">AVERAGE(X45,AG45,AV45,BA45)</f>
        <v>39.699999999999996</v>
      </c>
      <c r="BL45" s="23">
        <f t="shared" si="236"/>
        <v>22.012499999999999</v>
      </c>
      <c r="BM45" s="22">
        <f t="shared" si="126"/>
        <v>0</v>
      </c>
      <c r="BN45" s="22">
        <f t="shared" ref="BN45:BO45" si="237">AVERAGE(Z45,AI45)</f>
        <v>0</v>
      </c>
      <c r="BO45" s="22">
        <f t="shared" si="237"/>
        <v>3</v>
      </c>
    </row>
    <row r="46" spans="1:67" ht="15.75" customHeight="1" x14ac:dyDescent="0.35">
      <c r="B46" s="165">
        <v>111</v>
      </c>
      <c r="C46" s="8">
        <v>111</v>
      </c>
      <c r="D46" s="9" t="s">
        <v>205</v>
      </c>
      <c r="E46" s="10" t="s">
        <v>56</v>
      </c>
      <c r="F46" s="11" t="s">
        <v>184</v>
      </c>
      <c r="G46" s="12" t="s">
        <v>59</v>
      </c>
      <c r="H46" s="14"/>
      <c r="I46" s="14"/>
      <c r="J46" s="13"/>
      <c r="K46" s="13"/>
      <c r="L46" s="14"/>
      <c r="M46" s="14"/>
      <c r="N46" s="14"/>
      <c r="O46" s="14"/>
      <c r="P46" s="15"/>
      <c r="Q46" s="15"/>
      <c r="R46" s="15"/>
      <c r="S46" s="13" t="s">
        <v>59</v>
      </c>
      <c r="T46" s="13">
        <v>115</v>
      </c>
      <c r="U46" s="13">
        <v>0</v>
      </c>
      <c r="V46" s="17">
        <v>82</v>
      </c>
      <c r="W46" s="13">
        <v>122</v>
      </c>
      <c r="X46" s="13">
        <v>6.5</v>
      </c>
      <c r="Y46" s="13">
        <v>17.399999999999999</v>
      </c>
      <c r="Z46" s="13">
        <v>0</v>
      </c>
      <c r="AA46" s="13">
        <v>5</v>
      </c>
      <c r="AB46" s="13" t="s">
        <v>59</v>
      </c>
      <c r="AC46" s="13">
        <v>110</v>
      </c>
      <c r="AD46" s="13">
        <v>0</v>
      </c>
      <c r="AE46" s="19">
        <v>51</v>
      </c>
      <c r="AF46" s="13">
        <v>109</v>
      </c>
      <c r="AG46" s="13">
        <v>4.5</v>
      </c>
      <c r="AH46" s="13">
        <v>15.5</v>
      </c>
      <c r="AI46" s="13">
        <v>0</v>
      </c>
      <c r="AJ46" s="13">
        <v>5</v>
      </c>
      <c r="AK46" s="13">
        <f t="shared" ref="AK46:AR46" si="238">AVERAGE(T46,AC46)</f>
        <v>112.5</v>
      </c>
      <c r="AL46" s="13">
        <f t="shared" si="238"/>
        <v>0</v>
      </c>
      <c r="AM46" s="17">
        <f t="shared" si="238"/>
        <v>66.5</v>
      </c>
      <c r="AN46" s="13">
        <f t="shared" si="238"/>
        <v>115.5</v>
      </c>
      <c r="AO46" s="13">
        <f t="shared" si="238"/>
        <v>5.5</v>
      </c>
      <c r="AP46" s="13">
        <f t="shared" si="238"/>
        <v>16.45</v>
      </c>
      <c r="AQ46" s="13">
        <f t="shared" si="238"/>
        <v>0</v>
      </c>
      <c r="AR46" s="13">
        <f t="shared" si="238"/>
        <v>5</v>
      </c>
      <c r="AS46" s="21">
        <v>71</v>
      </c>
      <c r="AT46" s="21">
        <v>62</v>
      </c>
      <c r="AU46" s="21">
        <v>105</v>
      </c>
      <c r="AV46" s="23">
        <v>21.3</v>
      </c>
      <c r="AW46" s="23">
        <v>22.1</v>
      </c>
      <c r="AX46" s="21">
        <v>77</v>
      </c>
      <c r="AY46" s="21">
        <v>65</v>
      </c>
      <c r="AZ46" s="21">
        <v>103</v>
      </c>
      <c r="BA46" s="23">
        <v>13</v>
      </c>
      <c r="BB46" s="23">
        <v>28.9</v>
      </c>
      <c r="BC46" s="21">
        <f t="shared" ref="BC46:BG46" si="239">AVERAGE(AS46,AX46)</f>
        <v>74</v>
      </c>
      <c r="BD46" s="21">
        <f t="shared" si="239"/>
        <v>63.5</v>
      </c>
      <c r="BE46" s="21">
        <f t="shared" si="239"/>
        <v>104</v>
      </c>
      <c r="BF46" s="21">
        <f t="shared" si="239"/>
        <v>17.149999999999999</v>
      </c>
      <c r="BG46" s="21">
        <f t="shared" si="239"/>
        <v>25.5</v>
      </c>
      <c r="BH46" s="21">
        <f t="shared" si="3"/>
        <v>93.25</v>
      </c>
      <c r="BI46" s="21">
        <f t="shared" ref="BI46:BJ46" si="240">AVERAGE(J46,N46,V46,AE46,AT46,AY46)</f>
        <v>65</v>
      </c>
      <c r="BJ46" s="21">
        <f t="shared" si="240"/>
        <v>109.75</v>
      </c>
      <c r="BK46" s="23">
        <f t="shared" ref="BK46:BL46" si="241">AVERAGE(X46,AG46,AV46,BA46)</f>
        <v>11.324999999999999</v>
      </c>
      <c r="BL46" s="23">
        <f t="shared" si="241"/>
        <v>20.975000000000001</v>
      </c>
      <c r="BM46" s="22">
        <f t="shared" si="126"/>
        <v>0</v>
      </c>
      <c r="BN46" s="22">
        <f t="shared" ref="BN46:BO46" si="242">AVERAGE(Z46,AI46)</f>
        <v>0</v>
      </c>
      <c r="BO46" s="22">
        <f t="shared" si="242"/>
        <v>5</v>
      </c>
    </row>
    <row r="47" spans="1:67" ht="15.75" customHeight="1" x14ac:dyDescent="0.35">
      <c r="B47" s="165">
        <v>112</v>
      </c>
      <c r="C47" s="8">
        <v>112</v>
      </c>
      <c r="D47" s="9" t="s">
        <v>208</v>
      </c>
      <c r="E47" s="10" t="s">
        <v>56</v>
      </c>
      <c r="F47" s="11" t="s">
        <v>184</v>
      </c>
      <c r="G47" s="12" t="s">
        <v>59</v>
      </c>
      <c r="H47" s="14" t="s">
        <v>59</v>
      </c>
      <c r="I47" s="14">
        <v>74</v>
      </c>
      <c r="J47" s="13">
        <v>95</v>
      </c>
      <c r="K47" s="13"/>
      <c r="L47" s="14" t="s">
        <v>59</v>
      </c>
      <c r="M47" s="14">
        <v>113</v>
      </c>
      <c r="N47" s="15">
        <v>94</v>
      </c>
      <c r="O47" s="14"/>
      <c r="P47" s="15">
        <f t="shared" ref="P47:Q47" si="243">AVERAGE(I47,M47)</f>
        <v>93.5</v>
      </c>
      <c r="Q47" s="15">
        <f t="shared" si="243"/>
        <v>94.5</v>
      </c>
      <c r="R47" s="15"/>
      <c r="S47" s="13" t="s">
        <v>59</v>
      </c>
      <c r="T47" s="13">
        <v>115</v>
      </c>
      <c r="U47" s="13">
        <v>0</v>
      </c>
      <c r="V47" s="17">
        <v>75</v>
      </c>
      <c r="W47" s="13">
        <v>111</v>
      </c>
      <c r="X47" s="13">
        <v>13</v>
      </c>
      <c r="Y47" s="13">
        <v>15.2</v>
      </c>
      <c r="Z47" s="13">
        <v>3</v>
      </c>
      <c r="AA47" s="13">
        <v>3</v>
      </c>
      <c r="AB47" s="13" t="s">
        <v>59</v>
      </c>
      <c r="AC47" s="13">
        <v>110</v>
      </c>
      <c r="AD47" s="13">
        <v>4</v>
      </c>
      <c r="AE47" s="19">
        <v>77</v>
      </c>
      <c r="AF47" s="13">
        <v>105</v>
      </c>
      <c r="AG47" s="13">
        <v>1.3</v>
      </c>
      <c r="AH47" s="13">
        <v>13</v>
      </c>
      <c r="AI47" s="13">
        <v>2</v>
      </c>
      <c r="AJ47" s="13">
        <v>4</v>
      </c>
      <c r="AK47" s="13">
        <f t="shared" ref="AK47:AR47" si="244">AVERAGE(T47,AC47)</f>
        <v>112.5</v>
      </c>
      <c r="AL47" s="13">
        <f t="shared" si="244"/>
        <v>2</v>
      </c>
      <c r="AM47" s="17">
        <f t="shared" si="244"/>
        <v>76</v>
      </c>
      <c r="AN47" s="13">
        <f t="shared" si="244"/>
        <v>108</v>
      </c>
      <c r="AO47" s="13">
        <f t="shared" si="244"/>
        <v>7.15</v>
      </c>
      <c r="AP47" s="13">
        <f t="shared" si="244"/>
        <v>14.1</v>
      </c>
      <c r="AQ47" s="13">
        <f t="shared" si="244"/>
        <v>2.5</v>
      </c>
      <c r="AR47" s="13">
        <f t="shared" si="244"/>
        <v>3.5</v>
      </c>
      <c r="AS47" s="21">
        <v>74</v>
      </c>
      <c r="AT47" s="21">
        <v>64</v>
      </c>
      <c r="AU47" s="21">
        <v>110</v>
      </c>
      <c r="AV47" s="23">
        <v>27.4</v>
      </c>
      <c r="AW47" s="23">
        <v>18.7</v>
      </c>
      <c r="AX47" s="21">
        <v>65</v>
      </c>
      <c r="AY47" s="21">
        <v>62</v>
      </c>
      <c r="AZ47" s="21">
        <v>111</v>
      </c>
      <c r="BA47" s="23">
        <v>13.9</v>
      </c>
      <c r="BB47" s="23">
        <v>24.7</v>
      </c>
      <c r="BC47" s="21">
        <f t="shared" ref="BC47:BG47" si="245">AVERAGE(AS47,AX47)</f>
        <v>69.5</v>
      </c>
      <c r="BD47" s="21">
        <f t="shared" si="245"/>
        <v>63</v>
      </c>
      <c r="BE47" s="21">
        <f t="shared" si="245"/>
        <v>110.5</v>
      </c>
      <c r="BF47" s="21">
        <f t="shared" si="245"/>
        <v>20.65</v>
      </c>
      <c r="BG47" s="21">
        <f t="shared" si="245"/>
        <v>21.7</v>
      </c>
      <c r="BH47" s="21">
        <f t="shared" si="3"/>
        <v>91.833333333333329</v>
      </c>
      <c r="BI47" s="21">
        <f t="shared" ref="BI47:BJ47" si="246">AVERAGE(J47,N47,V47,AE47,AT47,AY47)</f>
        <v>77.833333333333329</v>
      </c>
      <c r="BJ47" s="21">
        <f t="shared" si="246"/>
        <v>109.25</v>
      </c>
      <c r="BK47" s="23">
        <f t="shared" ref="BK47:BL47" si="247">AVERAGE(X47,AG47,AV47,BA47)</f>
        <v>13.9</v>
      </c>
      <c r="BL47" s="23">
        <f t="shared" si="247"/>
        <v>17.899999999999999</v>
      </c>
      <c r="BM47" s="22">
        <f t="shared" si="126"/>
        <v>2</v>
      </c>
      <c r="BN47" s="22">
        <f t="shared" ref="BN47:BO47" si="248">AVERAGE(Z47,AI47)</f>
        <v>2.5</v>
      </c>
      <c r="BO47" s="22">
        <f t="shared" si="248"/>
        <v>3.5</v>
      </c>
    </row>
    <row r="48" spans="1:67" ht="15.75" customHeight="1" x14ac:dyDescent="0.35">
      <c r="B48" s="165">
        <v>113</v>
      </c>
      <c r="C48" s="8">
        <v>113</v>
      </c>
      <c r="D48" s="9" t="s">
        <v>211</v>
      </c>
      <c r="E48" s="10" t="s">
        <v>56</v>
      </c>
      <c r="F48" s="11" t="s">
        <v>184</v>
      </c>
      <c r="G48" s="12" t="s">
        <v>59</v>
      </c>
      <c r="H48" s="14"/>
      <c r="I48" s="14"/>
      <c r="J48" s="13"/>
      <c r="K48" s="13"/>
      <c r="L48" s="14"/>
      <c r="M48" s="14"/>
      <c r="N48" s="14"/>
      <c r="O48" s="14"/>
      <c r="P48" s="15"/>
      <c r="Q48" s="15"/>
      <c r="R48" s="15"/>
      <c r="S48" s="13" t="s">
        <v>59</v>
      </c>
      <c r="T48" s="13">
        <v>105</v>
      </c>
      <c r="U48" s="13">
        <v>0</v>
      </c>
      <c r="V48" s="17">
        <v>80</v>
      </c>
      <c r="W48" s="13">
        <v>117</v>
      </c>
      <c r="X48" s="13">
        <v>4.8</v>
      </c>
      <c r="Y48" s="13">
        <v>12.4</v>
      </c>
      <c r="Z48" s="13">
        <v>0</v>
      </c>
      <c r="AA48" s="13">
        <v>5</v>
      </c>
      <c r="AB48" s="13" t="s">
        <v>59</v>
      </c>
      <c r="AC48" s="13">
        <v>105</v>
      </c>
      <c r="AD48" s="13">
        <v>0</v>
      </c>
      <c r="AE48" s="19">
        <v>49</v>
      </c>
      <c r="AF48" s="13">
        <v>108</v>
      </c>
      <c r="AG48" s="13">
        <v>2.5</v>
      </c>
      <c r="AH48" s="13">
        <v>11.1</v>
      </c>
      <c r="AI48" s="13">
        <v>2</v>
      </c>
      <c r="AJ48" s="13">
        <v>6</v>
      </c>
      <c r="AK48" s="13">
        <f t="shared" ref="AK48:AR48" si="249">AVERAGE(T48,AC48)</f>
        <v>105</v>
      </c>
      <c r="AL48" s="13">
        <f t="shared" si="249"/>
        <v>0</v>
      </c>
      <c r="AM48" s="17">
        <f t="shared" si="249"/>
        <v>64.5</v>
      </c>
      <c r="AN48" s="13">
        <f t="shared" si="249"/>
        <v>112.5</v>
      </c>
      <c r="AO48" s="13">
        <f t="shared" si="249"/>
        <v>3.65</v>
      </c>
      <c r="AP48" s="13">
        <f t="shared" si="249"/>
        <v>11.75</v>
      </c>
      <c r="AQ48" s="13">
        <f t="shared" si="249"/>
        <v>1</v>
      </c>
      <c r="AR48" s="13">
        <f t="shared" si="249"/>
        <v>5.5</v>
      </c>
      <c r="AS48" s="21">
        <v>79</v>
      </c>
      <c r="AT48" s="21">
        <v>67</v>
      </c>
      <c r="AU48" s="21">
        <v>124</v>
      </c>
      <c r="AV48" s="23">
        <v>16.899999999999999</v>
      </c>
      <c r="AW48" s="23">
        <v>18.100000000000001</v>
      </c>
      <c r="AX48" s="21">
        <v>80</v>
      </c>
      <c r="AY48" s="21">
        <v>67</v>
      </c>
      <c r="AZ48" s="21">
        <v>106</v>
      </c>
      <c r="BA48" s="23">
        <v>11.7</v>
      </c>
      <c r="BB48" s="23">
        <v>20.6</v>
      </c>
      <c r="BC48" s="21">
        <f t="shared" ref="BC48:BG48" si="250">AVERAGE(AS48,AX48)</f>
        <v>79.5</v>
      </c>
      <c r="BD48" s="21">
        <f t="shared" si="250"/>
        <v>67</v>
      </c>
      <c r="BE48" s="21">
        <f t="shared" si="250"/>
        <v>115</v>
      </c>
      <c r="BF48" s="21">
        <f t="shared" si="250"/>
        <v>14.299999999999999</v>
      </c>
      <c r="BG48" s="21">
        <f t="shared" si="250"/>
        <v>19.350000000000001</v>
      </c>
      <c r="BH48" s="21">
        <f t="shared" si="3"/>
        <v>92.25</v>
      </c>
      <c r="BI48" s="21">
        <f t="shared" ref="BI48:BJ48" si="251">AVERAGE(J48,N48,V48,AE48,AT48,AY48)</f>
        <v>65.75</v>
      </c>
      <c r="BJ48" s="21">
        <f t="shared" si="251"/>
        <v>113.75</v>
      </c>
      <c r="BK48" s="23">
        <f t="shared" ref="BK48:BL48" si="252">AVERAGE(X48,AG48,AV48,BA48)</f>
        <v>8.9749999999999996</v>
      </c>
      <c r="BL48" s="23">
        <f t="shared" si="252"/>
        <v>15.55</v>
      </c>
      <c r="BM48" s="22">
        <f t="shared" si="126"/>
        <v>0</v>
      </c>
      <c r="BN48" s="22">
        <f t="shared" ref="BN48:BO48" si="253">AVERAGE(Z48,AI48)</f>
        <v>1</v>
      </c>
      <c r="BO48" s="22">
        <f t="shared" si="253"/>
        <v>5.5</v>
      </c>
    </row>
    <row r="49" spans="1:67" ht="15.75" customHeight="1" x14ac:dyDescent="0.35">
      <c r="B49" s="165">
        <v>116</v>
      </c>
      <c r="C49" s="8">
        <v>116</v>
      </c>
      <c r="D49" s="9" t="s">
        <v>212</v>
      </c>
      <c r="E49" s="10" t="s">
        <v>56</v>
      </c>
      <c r="F49" s="11" t="s">
        <v>184</v>
      </c>
      <c r="G49" s="12" t="s">
        <v>59</v>
      </c>
      <c r="H49" s="14" t="s">
        <v>59</v>
      </c>
      <c r="I49" s="14"/>
      <c r="J49" s="13"/>
      <c r="K49" s="13"/>
      <c r="L49" s="14" t="s">
        <v>59</v>
      </c>
      <c r="M49" s="14"/>
      <c r="N49" s="15">
        <v>107</v>
      </c>
      <c r="O49" s="14"/>
      <c r="P49" s="15"/>
      <c r="Q49" s="15">
        <f>AVERAGE(J49,N49)</f>
        <v>107</v>
      </c>
      <c r="R49" s="15"/>
      <c r="S49" s="13" t="s">
        <v>59</v>
      </c>
      <c r="T49" s="13">
        <v>85</v>
      </c>
      <c r="U49" s="13">
        <v>5</v>
      </c>
      <c r="V49" s="17">
        <v>76</v>
      </c>
      <c r="W49" s="13">
        <v>101</v>
      </c>
      <c r="X49" s="13">
        <v>8.3000000000000007</v>
      </c>
      <c r="Y49" s="13">
        <v>12</v>
      </c>
      <c r="Z49" s="13">
        <v>2</v>
      </c>
      <c r="AA49" s="13">
        <v>6</v>
      </c>
      <c r="AB49" s="13" t="s">
        <v>59</v>
      </c>
      <c r="AC49" s="13">
        <v>80</v>
      </c>
      <c r="AD49" s="13">
        <v>0</v>
      </c>
      <c r="AE49" s="19">
        <v>74</v>
      </c>
      <c r="AF49" s="13">
        <v>96</v>
      </c>
      <c r="AG49" s="13">
        <v>3.6</v>
      </c>
      <c r="AH49" s="13">
        <v>15.1</v>
      </c>
      <c r="AI49" s="13">
        <v>0</v>
      </c>
      <c r="AJ49" s="13">
        <v>5</v>
      </c>
      <c r="AK49" s="13">
        <f t="shared" ref="AK49:AR49" si="254">AVERAGE(T49,AC49)</f>
        <v>82.5</v>
      </c>
      <c r="AL49" s="13">
        <f t="shared" si="254"/>
        <v>2.5</v>
      </c>
      <c r="AM49" s="17">
        <f t="shared" si="254"/>
        <v>75</v>
      </c>
      <c r="AN49" s="13">
        <f t="shared" si="254"/>
        <v>98.5</v>
      </c>
      <c r="AO49" s="13">
        <f t="shared" si="254"/>
        <v>5.95</v>
      </c>
      <c r="AP49" s="13">
        <f t="shared" si="254"/>
        <v>13.55</v>
      </c>
      <c r="AQ49" s="13">
        <f t="shared" si="254"/>
        <v>1</v>
      </c>
      <c r="AR49" s="13">
        <f t="shared" si="254"/>
        <v>5.5</v>
      </c>
      <c r="AS49" s="21">
        <v>65</v>
      </c>
      <c r="AT49" s="21">
        <v>58</v>
      </c>
      <c r="AU49" s="21">
        <v>103</v>
      </c>
      <c r="AV49" s="23">
        <v>91.4</v>
      </c>
      <c r="AW49" s="23">
        <v>31.6</v>
      </c>
      <c r="AX49" s="21">
        <v>65</v>
      </c>
      <c r="AY49" s="21">
        <v>60</v>
      </c>
      <c r="AZ49" s="21">
        <v>102</v>
      </c>
      <c r="BA49" s="23">
        <v>27.5</v>
      </c>
      <c r="BB49" s="23">
        <v>29.9</v>
      </c>
      <c r="BC49" s="21">
        <f t="shared" ref="BC49:BG49" si="255">AVERAGE(AS49,AX49)</f>
        <v>65</v>
      </c>
      <c r="BD49" s="21">
        <f t="shared" si="255"/>
        <v>59</v>
      </c>
      <c r="BE49" s="21">
        <f t="shared" si="255"/>
        <v>102.5</v>
      </c>
      <c r="BF49" s="21">
        <f t="shared" si="255"/>
        <v>59.45</v>
      </c>
      <c r="BG49" s="21">
        <f t="shared" si="255"/>
        <v>30.75</v>
      </c>
      <c r="BH49" s="21">
        <f t="shared" si="3"/>
        <v>73.75</v>
      </c>
      <c r="BI49" s="21">
        <f t="shared" ref="BI49:BJ49" si="256">AVERAGE(J49,N49,V49,AE49,AT49,AY49)</f>
        <v>75</v>
      </c>
      <c r="BJ49" s="21">
        <f t="shared" si="256"/>
        <v>100.5</v>
      </c>
      <c r="BK49" s="23">
        <f t="shared" ref="BK49:BL49" si="257">AVERAGE(X49,AG49,AV49,BA49)</f>
        <v>32.700000000000003</v>
      </c>
      <c r="BL49" s="23">
        <f t="shared" si="257"/>
        <v>22.15</v>
      </c>
      <c r="BM49" s="22">
        <f t="shared" si="126"/>
        <v>2.5</v>
      </c>
      <c r="BN49" s="22">
        <f t="shared" ref="BN49:BO49" si="258">AVERAGE(Z49,AI49)</f>
        <v>1</v>
      </c>
      <c r="BO49" s="22">
        <f t="shared" si="258"/>
        <v>5.5</v>
      </c>
    </row>
    <row r="50" spans="1:67" ht="15.75" customHeight="1" x14ac:dyDescent="0.35">
      <c r="B50" s="165">
        <v>117</v>
      </c>
      <c r="C50" s="8">
        <v>117</v>
      </c>
      <c r="D50" s="9">
        <v>5310</v>
      </c>
      <c r="E50" s="10" t="s">
        <v>56</v>
      </c>
      <c r="F50" s="11" t="s">
        <v>184</v>
      </c>
      <c r="G50" s="12" t="s">
        <v>59</v>
      </c>
      <c r="H50" s="14"/>
      <c r="I50" s="14"/>
      <c r="J50" s="13"/>
      <c r="K50" s="13"/>
      <c r="L50" s="14" t="s">
        <v>59</v>
      </c>
      <c r="M50" s="14">
        <v>65</v>
      </c>
      <c r="N50" s="15">
        <v>87</v>
      </c>
      <c r="O50" s="14"/>
      <c r="P50" s="15">
        <f t="shared" ref="P50:Q50" si="259">AVERAGE(I50,M50)</f>
        <v>65</v>
      </c>
      <c r="Q50" s="15">
        <f t="shared" si="259"/>
        <v>87</v>
      </c>
      <c r="R50" s="15"/>
      <c r="S50" s="13" t="s">
        <v>59</v>
      </c>
      <c r="T50" s="13">
        <v>115</v>
      </c>
      <c r="U50" s="13">
        <v>0</v>
      </c>
      <c r="V50" s="17">
        <v>64</v>
      </c>
      <c r="W50" s="13">
        <v>108</v>
      </c>
      <c r="X50" s="13">
        <v>45.5</v>
      </c>
      <c r="Y50" s="13">
        <v>25.5</v>
      </c>
      <c r="Z50" s="13">
        <v>0</v>
      </c>
      <c r="AA50" s="13">
        <v>6</v>
      </c>
      <c r="AB50" s="13" t="s">
        <v>59</v>
      </c>
      <c r="AC50" s="13">
        <v>105</v>
      </c>
      <c r="AD50" s="13">
        <v>0</v>
      </c>
      <c r="AE50" s="19">
        <v>65</v>
      </c>
      <c r="AF50" s="13">
        <v>102</v>
      </c>
      <c r="AG50" s="13">
        <v>39.9</v>
      </c>
      <c r="AH50" s="13">
        <v>24.9</v>
      </c>
      <c r="AI50" s="13">
        <v>2</v>
      </c>
      <c r="AJ50" s="13">
        <v>3</v>
      </c>
      <c r="AK50" s="13">
        <f t="shared" ref="AK50:AR50" si="260">AVERAGE(T50,AC50)</f>
        <v>110</v>
      </c>
      <c r="AL50" s="13">
        <f t="shared" si="260"/>
        <v>0</v>
      </c>
      <c r="AM50" s="17">
        <f t="shared" si="260"/>
        <v>64.5</v>
      </c>
      <c r="AN50" s="13">
        <f t="shared" si="260"/>
        <v>105</v>
      </c>
      <c r="AO50" s="13">
        <f t="shared" si="260"/>
        <v>42.7</v>
      </c>
      <c r="AP50" s="13">
        <f t="shared" si="260"/>
        <v>25.2</v>
      </c>
      <c r="AQ50" s="13">
        <f t="shared" si="260"/>
        <v>1</v>
      </c>
      <c r="AR50" s="13">
        <f t="shared" si="260"/>
        <v>4.5</v>
      </c>
      <c r="AS50" s="21">
        <v>68</v>
      </c>
      <c r="AT50" s="21">
        <v>57</v>
      </c>
      <c r="AU50" s="21">
        <v>89</v>
      </c>
      <c r="AV50" s="23">
        <v>36.299999999999997</v>
      </c>
      <c r="AW50" s="23">
        <v>30.4</v>
      </c>
      <c r="AX50" s="21">
        <v>65</v>
      </c>
      <c r="AY50" s="21">
        <v>58</v>
      </c>
      <c r="AZ50" s="21">
        <v>90</v>
      </c>
      <c r="BA50" s="23">
        <v>37.5</v>
      </c>
      <c r="BB50" s="23">
        <v>31.3</v>
      </c>
      <c r="BC50" s="21">
        <f t="shared" ref="BC50:BG50" si="261">AVERAGE(AS50,AX50)</f>
        <v>66.5</v>
      </c>
      <c r="BD50" s="21">
        <f t="shared" si="261"/>
        <v>57.5</v>
      </c>
      <c r="BE50" s="21">
        <f t="shared" si="261"/>
        <v>89.5</v>
      </c>
      <c r="BF50" s="21">
        <f t="shared" si="261"/>
        <v>36.9</v>
      </c>
      <c r="BG50" s="21">
        <f t="shared" si="261"/>
        <v>30.85</v>
      </c>
      <c r="BH50" s="21">
        <f t="shared" si="3"/>
        <v>83.6</v>
      </c>
      <c r="BI50" s="21">
        <f t="shared" ref="BI50:BJ50" si="262">AVERAGE(J50,N50,V50,AE50,AT50,AY50)</f>
        <v>66.2</v>
      </c>
      <c r="BJ50" s="21">
        <f t="shared" si="262"/>
        <v>97.25</v>
      </c>
      <c r="BK50" s="23">
        <f t="shared" ref="BK50:BL50" si="263">AVERAGE(X50,AG50,AV50,BA50)</f>
        <v>39.799999999999997</v>
      </c>
      <c r="BL50" s="23">
        <f t="shared" si="263"/>
        <v>28.024999999999999</v>
      </c>
      <c r="BM50" s="22">
        <f t="shared" si="126"/>
        <v>0</v>
      </c>
      <c r="BN50" s="22">
        <f t="shared" ref="BN50:BO50" si="264">AVERAGE(Z50,AI50)</f>
        <v>1</v>
      </c>
      <c r="BO50" s="22">
        <f t="shared" si="264"/>
        <v>4.5</v>
      </c>
    </row>
    <row r="51" spans="1:67" ht="15.75" customHeight="1" x14ac:dyDescent="0.35">
      <c r="B51" s="165">
        <v>118</v>
      </c>
      <c r="C51" s="8">
        <v>118</v>
      </c>
      <c r="D51" s="9">
        <v>5315</v>
      </c>
      <c r="E51" s="10" t="s">
        <v>56</v>
      </c>
      <c r="F51" s="11" t="s">
        <v>184</v>
      </c>
      <c r="G51" s="12" t="s">
        <v>59</v>
      </c>
      <c r="H51" s="14"/>
      <c r="I51" s="14"/>
      <c r="J51" s="13"/>
      <c r="K51" s="13"/>
      <c r="L51" s="14"/>
      <c r="M51" s="14"/>
      <c r="N51" s="14"/>
      <c r="O51" s="14"/>
      <c r="P51" s="15"/>
      <c r="Q51" s="15"/>
      <c r="R51" s="15"/>
      <c r="S51" s="13" t="s">
        <v>59</v>
      </c>
      <c r="T51" s="13">
        <v>105</v>
      </c>
      <c r="U51" s="13">
        <v>0</v>
      </c>
      <c r="V51" s="17">
        <v>65</v>
      </c>
      <c r="W51" s="13">
        <v>85</v>
      </c>
      <c r="X51" s="13">
        <v>85.2</v>
      </c>
      <c r="Y51" s="13">
        <v>25.8</v>
      </c>
      <c r="Z51" s="13">
        <v>0</v>
      </c>
      <c r="AA51" s="13">
        <v>2</v>
      </c>
      <c r="AB51" s="13" t="s">
        <v>59</v>
      </c>
      <c r="AC51" s="13">
        <v>120</v>
      </c>
      <c r="AD51" s="13">
        <v>0</v>
      </c>
      <c r="AE51" s="19">
        <v>60</v>
      </c>
      <c r="AF51" s="13">
        <v>102</v>
      </c>
      <c r="AG51" s="13">
        <v>75.900000000000006</v>
      </c>
      <c r="AH51" s="13">
        <v>30</v>
      </c>
      <c r="AI51" s="13">
        <v>0</v>
      </c>
      <c r="AJ51" s="13">
        <v>4</v>
      </c>
      <c r="AK51" s="13">
        <f t="shared" ref="AK51:AR51" si="265">AVERAGE(T51,AC51)</f>
        <v>112.5</v>
      </c>
      <c r="AL51" s="13">
        <f t="shared" si="265"/>
        <v>0</v>
      </c>
      <c r="AM51" s="17">
        <f t="shared" si="265"/>
        <v>62.5</v>
      </c>
      <c r="AN51" s="13">
        <f t="shared" si="265"/>
        <v>93.5</v>
      </c>
      <c r="AO51" s="13">
        <f t="shared" si="265"/>
        <v>80.550000000000011</v>
      </c>
      <c r="AP51" s="13">
        <f t="shared" si="265"/>
        <v>27.9</v>
      </c>
      <c r="AQ51" s="13">
        <f t="shared" si="265"/>
        <v>0</v>
      </c>
      <c r="AR51" s="13">
        <f t="shared" si="265"/>
        <v>3</v>
      </c>
      <c r="AS51" s="21">
        <v>75</v>
      </c>
      <c r="AT51" s="21">
        <v>51</v>
      </c>
      <c r="AU51" s="21">
        <v>85</v>
      </c>
      <c r="AV51" s="23">
        <v>20.100000000000001</v>
      </c>
      <c r="AW51" s="23">
        <v>28.4</v>
      </c>
      <c r="AX51" s="21">
        <v>82</v>
      </c>
      <c r="AY51" s="21">
        <v>53</v>
      </c>
      <c r="AZ51" s="21">
        <v>86</v>
      </c>
      <c r="BA51" s="23">
        <v>49.3</v>
      </c>
      <c r="BB51" s="23">
        <v>34.200000000000003</v>
      </c>
      <c r="BC51" s="21">
        <f t="shared" ref="BC51:BG51" si="266">AVERAGE(AS51,AX51)</f>
        <v>78.5</v>
      </c>
      <c r="BD51" s="21">
        <f t="shared" si="266"/>
        <v>52</v>
      </c>
      <c r="BE51" s="21">
        <f t="shared" si="266"/>
        <v>85.5</v>
      </c>
      <c r="BF51" s="21">
        <f t="shared" si="266"/>
        <v>34.700000000000003</v>
      </c>
      <c r="BG51" s="21">
        <f t="shared" si="266"/>
        <v>31.3</v>
      </c>
      <c r="BH51" s="21">
        <f t="shared" si="3"/>
        <v>95.5</v>
      </c>
      <c r="BI51" s="21">
        <f t="shared" ref="BI51:BJ51" si="267">AVERAGE(J51,N51,V51,AE51,AT51,AY51)</f>
        <v>57.25</v>
      </c>
      <c r="BJ51" s="21">
        <f t="shared" si="267"/>
        <v>89.5</v>
      </c>
      <c r="BK51" s="23">
        <f t="shared" ref="BK51:BL51" si="268">AVERAGE(X51,AG51,AV51,BA51)</f>
        <v>57.625</v>
      </c>
      <c r="BL51" s="23">
        <f t="shared" si="268"/>
        <v>29.599999999999998</v>
      </c>
      <c r="BM51" s="22">
        <f t="shared" si="126"/>
        <v>0</v>
      </c>
      <c r="BN51" s="22">
        <f t="shared" ref="BN51:BO51" si="269">AVERAGE(Z51,AI51)</f>
        <v>0</v>
      </c>
      <c r="BO51" s="22">
        <f t="shared" si="269"/>
        <v>3</v>
      </c>
    </row>
    <row r="52" spans="1:67" ht="15.75" customHeight="1" x14ac:dyDescent="0.35">
      <c r="B52" s="165">
        <v>119</v>
      </c>
      <c r="C52" s="8">
        <v>119</v>
      </c>
      <c r="D52" s="9" t="s">
        <v>217</v>
      </c>
      <c r="E52" s="10" t="s">
        <v>56</v>
      </c>
      <c r="F52" s="11" t="s">
        <v>218</v>
      </c>
      <c r="G52" s="12" t="s">
        <v>59</v>
      </c>
      <c r="H52" s="14" t="s">
        <v>59</v>
      </c>
      <c r="I52" s="14">
        <v>47</v>
      </c>
      <c r="J52" s="13">
        <v>71</v>
      </c>
      <c r="K52" s="13">
        <v>107</v>
      </c>
      <c r="L52" s="14" t="s">
        <v>59</v>
      </c>
      <c r="M52" s="14">
        <v>67</v>
      </c>
      <c r="N52" s="15">
        <v>56</v>
      </c>
      <c r="O52" s="15">
        <v>96</v>
      </c>
      <c r="P52" s="15">
        <f t="shared" ref="P52:R52" si="270">AVERAGE(I52,M52)</f>
        <v>57</v>
      </c>
      <c r="Q52" s="15">
        <f t="shared" si="270"/>
        <v>63.5</v>
      </c>
      <c r="R52" s="15">
        <f t="shared" si="270"/>
        <v>101.5</v>
      </c>
      <c r="S52" s="13" t="s">
        <v>59</v>
      </c>
      <c r="T52" s="13">
        <v>90</v>
      </c>
      <c r="U52" s="13">
        <v>0</v>
      </c>
      <c r="V52" s="17">
        <v>58</v>
      </c>
      <c r="W52" s="13">
        <v>94</v>
      </c>
      <c r="X52" s="13">
        <v>13.3</v>
      </c>
      <c r="Y52" s="13">
        <v>24.4</v>
      </c>
      <c r="Z52" s="13">
        <v>0</v>
      </c>
      <c r="AA52" s="13">
        <v>7</v>
      </c>
      <c r="AB52" s="13" t="s">
        <v>59</v>
      </c>
      <c r="AC52" s="13">
        <v>95</v>
      </c>
      <c r="AD52" s="13">
        <v>4</v>
      </c>
      <c r="AE52" s="19">
        <v>59</v>
      </c>
      <c r="AF52" s="13">
        <v>96</v>
      </c>
      <c r="AG52" s="13">
        <v>32.200000000000003</v>
      </c>
      <c r="AH52" s="13">
        <v>21.4</v>
      </c>
      <c r="AI52" s="13">
        <v>3</v>
      </c>
      <c r="AJ52" s="13">
        <v>7</v>
      </c>
      <c r="AK52" s="13">
        <f t="shared" ref="AK52:AR52" si="271">AVERAGE(T52,AC52)</f>
        <v>92.5</v>
      </c>
      <c r="AL52" s="13">
        <f t="shared" si="271"/>
        <v>2</v>
      </c>
      <c r="AM52" s="17">
        <f t="shared" si="271"/>
        <v>58.5</v>
      </c>
      <c r="AN52" s="13">
        <f t="shared" si="271"/>
        <v>95</v>
      </c>
      <c r="AO52" s="13">
        <f t="shared" si="271"/>
        <v>22.75</v>
      </c>
      <c r="AP52" s="13">
        <f t="shared" si="271"/>
        <v>22.9</v>
      </c>
      <c r="AQ52" s="13">
        <f t="shared" si="271"/>
        <v>1.5</v>
      </c>
      <c r="AR52" s="13">
        <f t="shared" si="271"/>
        <v>7</v>
      </c>
      <c r="AS52" s="21">
        <v>65</v>
      </c>
      <c r="AT52" s="21">
        <v>49</v>
      </c>
      <c r="AU52" s="21">
        <v>81</v>
      </c>
      <c r="AV52" s="23">
        <v>18.600000000000001</v>
      </c>
      <c r="AW52" s="23">
        <v>32.799999999999997</v>
      </c>
      <c r="AX52" s="21">
        <v>60</v>
      </c>
      <c r="AY52" s="21">
        <v>49</v>
      </c>
      <c r="AZ52" s="21">
        <v>81</v>
      </c>
      <c r="BA52" s="23">
        <v>39.700000000000003</v>
      </c>
      <c r="BB52" s="23">
        <v>34.4</v>
      </c>
      <c r="BC52" s="21">
        <f t="shared" ref="BC52:BG52" si="272">AVERAGE(AS52,AX52)</f>
        <v>62.5</v>
      </c>
      <c r="BD52" s="21">
        <f t="shared" si="272"/>
        <v>49</v>
      </c>
      <c r="BE52" s="21">
        <f t="shared" si="272"/>
        <v>81</v>
      </c>
      <c r="BF52" s="21">
        <f t="shared" si="272"/>
        <v>29.150000000000002</v>
      </c>
      <c r="BG52" s="21">
        <f t="shared" si="272"/>
        <v>33.599999999999994</v>
      </c>
      <c r="BH52" s="21">
        <f t="shared" si="3"/>
        <v>70.666666666666671</v>
      </c>
      <c r="BI52" s="21">
        <f t="shared" ref="BI52:BJ52" si="273">AVERAGE(J52,N52,V52,AE52,AT52,AY52)</f>
        <v>57</v>
      </c>
      <c r="BJ52" s="21">
        <f t="shared" si="273"/>
        <v>92.5</v>
      </c>
      <c r="BK52" s="23">
        <f t="shared" ref="BK52:BL52" si="274">AVERAGE(X52,AG52,AV52,BA52)</f>
        <v>25.95</v>
      </c>
      <c r="BL52" s="23">
        <f t="shared" si="274"/>
        <v>28.25</v>
      </c>
      <c r="BM52" s="22">
        <f t="shared" si="126"/>
        <v>2</v>
      </c>
      <c r="BN52" s="22">
        <f t="shared" ref="BN52:BO52" si="275">AVERAGE(Z52,AI52)</f>
        <v>1.5</v>
      </c>
      <c r="BO52" s="22">
        <f t="shared" si="275"/>
        <v>7</v>
      </c>
    </row>
    <row r="53" spans="1:67" ht="15.75" customHeight="1" x14ac:dyDescent="0.35">
      <c r="B53" s="165">
        <v>120</v>
      </c>
      <c r="C53" s="8">
        <v>120</v>
      </c>
      <c r="D53" s="9" t="s">
        <v>219</v>
      </c>
      <c r="E53" s="10" t="s">
        <v>56</v>
      </c>
      <c r="F53" s="11" t="s">
        <v>218</v>
      </c>
      <c r="G53" s="12" t="s">
        <v>59</v>
      </c>
      <c r="H53" s="14" t="s">
        <v>59</v>
      </c>
      <c r="I53" s="14">
        <v>67</v>
      </c>
      <c r="J53" s="13">
        <v>96</v>
      </c>
      <c r="K53" s="13"/>
      <c r="L53" s="14" t="s">
        <v>59</v>
      </c>
      <c r="M53" s="14">
        <v>75</v>
      </c>
      <c r="N53" s="15">
        <v>82</v>
      </c>
      <c r="O53" s="15">
        <v>114</v>
      </c>
      <c r="P53" s="15">
        <f t="shared" ref="P53:R53" si="276">AVERAGE(I53,M53)</f>
        <v>71</v>
      </c>
      <c r="Q53" s="15">
        <f t="shared" si="276"/>
        <v>89</v>
      </c>
      <c r="R53" s="15">
        <f t="shared" si="276"/>
        <v>114</v>
      </c>
      <c r="S53" s="13" t="s">
        <v>59</v>
      </c>
      <c r="T53" s="13">
        <v>105</v>
      </c>
      <c r="U53" s="13">
        <v>7</v>
      </c>
      <c r="V53" s="17">
        <v>67</v>
      </c>
      <c r="W53" s="13">
        <v>97</v>
      </c>
      <c r="X53" s="13">
        <v>8.1999999999999993</v>
      </c>
      <c r="Y53" s="13">
        <v>21</v>
      </c>
      <c r="Z53" s="13">
        <v>4</v>
      </c>
      <c r="AA53" s="13">
        <v>6</v>
      </c>
      <c r="AB53" s="13" t="s">
        <v>59</v>
      </c>
      <c r="AC53" s="13">
        <v>90</v>
      </c>
      <c r="AD53" s="13">
        <v>3</v>
      </c>
      <c r="AE53" s="19">
        <v>66</v>
      </c>
      <c r="AF53" s="13">
        <v>97</v>
      </c>
      <c r="AG53" s="13">
        <v>14.2</v>
      </c>
      <c r="AH53" s="13">
        <v>18.600000000000001</v>
      </c>
      <c r="AI53" s="13">
        <v>0</v>
      </c>
      <c r="AJ53" s="13">
        <v>6</v>
      </c>
      <c r="AK53" s="13">
        <f t="shared" ref="AK53:AR53" si="277">AVERAGE(T53,AC53)</f>
        <v>97.5</v>
      </c>
      <c r="AL53" s="13">
        <f t="shared" si="277"/>
        <v>5</v>
      </c>
      <c r="AM53" s="17">
        <f t="shared" si="277"/>
        <v>66.5</v>
      </c>
      <c r="AN53" s="13">
        <f t="shared" si="277"/>
        <v>97</v>
      </c>
      <c r="AO53" s="13">
        <f t="shared" si="277"/>
        <v>11.2</v>
      </c>
      <c r="AP53" s="13">
        <f t="shared" si="277"/>
        <v>19.8</v>
      </c>
      <c r="AQ53" s="13">
        <f t="shared" si="277"/>
        <v>2</v>
      </c>
      <c r="AR53" s="13">
        <f t="shared" si="277"/>
        <v>6</v>
      </c>
      <c r="AS53" s="21">
        <v>76</v>
      </c>
      <c r="AT53" s="21">
        <v>68</v>
      </c>
      <c r="AU53" s="21">
        <v>124</v>
      </c>
      <c r="AV53" s="23">
        <v>16</v>
      </c>
      <c r="AW53" s="23">
        <v>23.3</v>
      </c>
      <c r="AX53" s="21">
        <v>59</v>
      </c>
      <c r="AY53" s="21">
        <v>70</v>
      </c>
      <c r="AZ53" s="21">
        <v>124</v>
      </c>
      <c r="BA53" s="23">
        <v>29.3</v>
      </c>
      <c r="BB53" s="23">
        <v>26.3</v>
      </c>
      <c r="BC53" s="21">
        <f t="shared" ref="BC53:BG53" si="278">AVERAGE(AS53,AX53)</f>
        <v>67.5</v>
      </c>
      <c r="BD53" s="21">
        <f t="shared" si="278"/>
        <v>69</v>
      </c>
      <c r="BE53" s="21">
        <f t="shared" si="278"/>
        <v>124</v>
      </c>
      <c r="BF53" s="21">
        <f t="shared" si="278"/>
        <v>22.65</v>
      </c>
      <c r="BG53" s="21">
        <f t="shared" si="278"/>
        <v>24.8</v>
      </c>
      <c r="BH53" s="21">
        <f t="shared" si="3"/>
        <v>78.666666666666671</v>
      </c>
      <c r="BI53" s="21">
        <f t="shared" ref="BI53:BJ53" si="279">AVERAGE(J53,N53,V53,AE53,AT53,AY53)</f>
        <v>74.833333333333329</v>
      </c>
      <c r="BJ53" s="21">
        <f t="shared" si="279"/>
        <v>111.2</v>
      </c>
      <c r="BK53" s="23">
        <f t="shared" ref="BK53:BL53" si="280">AVERAGE(X53,AG53,AV53,BA53)</f>
        <v>16.925000000000001</v>
      </c>
      <c r="BL53" s="23">
        <f t="shared" si="280"/>
        <v>22.3</v>
      </c>
      <c r="BM53" s="22">
        <f t="shared" si="126"/>
        <v>5</v>
      </c>
      <c r="BN53" s="22">
        <f t="shared" ref="BN53:BO53" si="281">AVERAGE(Z53,AI53)</f>
        <v>2</v>
      </c>
      <c r="BO53" s="22">
        <f t="shared" si="281"/>
        <v>6</v>
      </c>
    </row>
    <row r="54" spans="1:67" ht="15.75" customHeight="1" x14ac:dyDescent="0.35">
      <c r="B54" s="165">
        <v>121</v>
      </c>
      <c r="C54" s="8">
        <v>121</v>
      </c>
      <c r="D54" s="9" t="s">
        <v>221</v>
      </c>
      <c r="E54" s="10" t="s">
        <v>56</v>
      </c>
      <c r="F54" s="11" t="s">
        <v>218</v>
      </c>
      <c r="G54" s="12" t="s">
        <v>59</v>
      </c>
      <c r="H54" s="14" t="s">
        <v>59</v>
      </c>
      <c r="I54" s="14">
        <v>83</v>
      </c>
      <c r="J54" s="13">
        <v>93</v>
      </c>
      <c r="K54" s="13">
        <v>133</v>
      </c>
      <c r="L54" s="14" t="s">
        <v>59</v>
      </c>
      <c r="M54" s="14"/>
      <c r="N54" s="15">
        <v>107</v>
      </c>
      <c r="O54" s="14"/>
      <c r="P54" s="15">
        <f t="shared" ref="P54:R54" si="282">AVERAGE(I54,M54)</f>
        <v>83</v>
      </c>
      <c r="Q54" s="15">
        <f t="shared" si="282"/>
        <v>100</v>
      </c>
      <c r="R54" s="15">
        <f t="shared" si="282"/>
        <v>133</v>
      </c>
      <c r="S54" s="13" t="s">
        <v>59</v>
      </c>
      <c r="T54" s="13">
        <v>95</v>
      </c>
      <c r="U54" s="13">
        <v>1</v>
      </c>
      <c r="V54" s="17">
        <v>67</v>
      </c>
      <c r="W54" s="13">
        <v>101</v>
      </c>
      <c r="X54" s="13">
        <v>8.5</v>
      </c>
      <c r="Y54" s="13">
        <v>25.8</v>
      </c>
      <c r="Z54" s="13">
        <v>0</v>
      </c>
      <c r="AA54" s="13">
        <v>7</v>
      </c>
      <c r="AB54" s="13" t="s">
        <v>59</v>
      </c>
      <c r="AC54" s="13">
        <v>110</v>
      </c>
      <c r="AD54" s="13">
        <v>3</v>
      </c>
      <c r="AE54" s="19">
        <v>65</v>
      </c>
      <c r="AF54" s="13">
        <v>101</v>
      </c>
      <c r="AG54" s="13">
        <v>70.8</v>
      </c>
      <c r="AH54" s="13">
        <v>25.7</v>
      </c>
      <c r="AI54" s="13">
        <v>0</v>
      </c>
      <c r="AJ54" s="13">
        <v>7</v>
      </c>
      <c r="AK54" s="13">
        <f t="shared" ref="AK54:AR54" si="283">AVERAGE(T54,AC54)</f>
        <v>102.5</v>
      </c>
      <c r="AL54" s="13">
        <f t="shared" si="283"/>
        <v>2</v>
      </c>
      <c r="AM54" s="17">
        <f t="shared" si="283"/>
        <v>66</v>
      </c>
      <c r="AN54" s="13">
        <f t="shared" si="283"/>
        <v>101</v>
      </c>
      <c r="AO54" s="13">
        <f t="shared" si="283"/>
        <v>39.65</v>
      </c>
      <c r="AP54" s="13">
        <f t="shared" si="283"/>
        <v>25.75</v>
      </c>
      <c r="AQ54" s="13">
        <f t="shared" si="283"/>
        <v>0</v>
      </c>
      <c r="AR54" s="13">
        <f t="shared" si="283"/>
        <v>7</v>
      </c>
      <c r="AS54" s="21">
        <v>74</v>
      </c>
      <c r="AT54" s="21">
        <v>62</v>
      </c>
      <c r="AU54" s="21">
        <v>93</v>
      </c>
      <c r="AV54" s="23">
        <v>28.5</v>
      </c>
      <c r="AW54" s="23">
        <v>27</v>
      </c>
      <c r="AX54" s="21">
        <v>79</v>
      </c>
      <c r="AY54" s="21">
        <v>62</v>
      </c>
      <c r="AZ54" s="21">
        <v>99</v>
      </c>
      <c r="BA54" s="23">
        <v>15</v>
      </c>
      <c r="BB54" s="23">
        <v>23.4</v>
      </c>
      <c r="BC54" s="21">
        <f t="shared" ref="BC54:BG54" si="284">AVERAGE(AS54,AX54)</f>
        <v>76.5</v>
      </c>
      <c r="BD54" s="21">
        <f t="shared" si="284"/>
        <v>62</v>
      </c>
      <c r="BE54" s="21">
        <f t="shared" si="284"/>
        <v>96</v>
      </c>
      <c r="BF54" s="21">
        <f t="shared" si="284"/>
        <v>21.75</v>
      </c>
      <c r="BG54" s="21">
        <f t="shared" si="284"/>
        <v>25.2</v>
      </c>
      <c r="BH54" s="21">
        <f t="shared" si="3"/>
        <v>88.2</v>
      </c>
      <c r="BI54" s="21">
        <f t="shared" ref="BI54:BJ54" si="285">AVERAGE(J54,N54,V54,AE54,AT54,AY54)</f>
        <v>76</v>
      </c>
      <c r="BJ54" s="21">
        <f t="shared" si="285"/>
        <v>105.4</v>
      </c>
      <c r="BK54" s="23">
        <f t="shared" ref="BK54:BL54" si="286">AVERAGE(X54,AG54,AV54,BA54)</f>
        <v>30.7</v>
      </c>
      <c r="BL54" s="23">
        <f t="shared" si="286"/>
        <v>25.475000000000001</v>
      </c>
      <c r="BM54" s="22">
        <f t="shared" si="126"/>
        <v>2</v>
      </c>
      <c r="BN54" s="22">
        <f t="shared" ref="BN54:BO54" si="287">AVERAGE(Z54,AI54)</f>
        <v>0</v>
      </c>
      <c r="BO54" s="22">
        <f t="shared" si="287"/>
        <v>7</v>
      </c>
    </row>
    <row r="55" spans="1:67" ht="15.75" customHeight="1" x14ac:dyDescent="0.35">
      <c r="B55" s="165">
        <v>124</v>
      </c>
      <c r="C55" s="8">
        <v>124</v>
      </c>
      <c r="D55" s="9" t="s">
        <v>223</v>
      </c>
      <c r="E55" s="10" t="s">
        <v>56</v>
      </c>
      <c r="F55" s="11" t="s">
        <v>224</v>
      </c>
      <c r="G55" s="12" t="s">
        <v>59</v>
      </c>
      <c r="H55" s="14" t="s">
        <v>59</v>
      </c>
      <c r="I55" s="14">
        <v>84</v>
      </c>
      <c r="J55" s="13">
        <v>55</v>
      </c>
      <c r="K55" s="13">
        <v>100</v>
      </c>
      <c r="L55" s="14"/>
      <c r="M55" s="14"/>
      <c r="N55" s="14"/>
      <c r="O55" s="14"/>
      <c r="P55" s="15">
        <f t="shared" ref="P55:R55" si="288">AVERAGE(I55,M55)</f>
        <v>84</v>
      </c>
      <c r="Q55" s="15">
        <f t="shared" si="288"/>
        <v>55</v>
      </c>
      <c r="R55" s="15">
        <f t="shared" si="288"/>
        <v>100</v>
      </c>
      <c r="S55" s="13" t="s">
        <v>59</v>
      </c>
      <c r="T55" s="13">
        <v>115</v>
      </c>
      <c r="U55" s="13">
        <v>2</v>
      </c>
      <c r="V55" s="17">
        <v>57</v>
      </c>
      <c r="W55" s="13">
        <v>97</v>
      </c>
      <c r="X55" s="13">
        <v>81.099999999999994</v>
      </c>
      <c r="Y55" s="13">
        <v>30.9</v>
      </c>
      <c r="Z55" s="13">
        <v>0</v>
      </c>
      <c r="AA55" s="13">
        <v>4</v>
      </c>
      <c r="AB55" s="13" t="s">
        <v>59</v>
      </c>
      <c r="AC55" s="13">
        <v>115</v>
      </c>
      <c r="AD55" s="13">
        <v>5</v>
      </c>
      <c r="AE55" s="19">
        <v>62</v>
      </c>
      <c r="AF55" s="13">
        <v>96</v>
      </c>
      <c r="AG55" s="13">
        <v>83.6</v>
      </c>
      <c r="AH55" s="13">
        <v>25.9</v>
      </c>
      <c r="AI55" s="13">
        <v>0</v>
      </c>
      <c r="AJ55" s="13">
        <v>5</v>
      </c>
      <c r="AK55" s="13">
        <f t="shared" ref="AK55:AR55" si="289">AVERAGE(T55,AC55)</f>
        <v>115</v>
      </c>
      <c r="AL55" s="13">
        <f t="shared" si="289"/>
        <v>3.5</v>
      </c>
      <c r="AM55" s="17">
        <f t="shared" si="289"/>
        <v>59.5</v>
      </c>
      <c r="AN55" s="13">
        <f t="shared" si="289"/>
        <v>96.5</v>
      </c>
      <c r="AO55" s="13">
        <f t="shared" si="289"/>
        <v>82.35</v>
      </c>
      <c r="AP55" s="13">
        <f t="shared" si="289"/>
        <v>28.4</v>
      </c>
      <c r="AQ55" s="13">
        <f t="shared" si="289"/>
        <v>0</v>
      </c>
      <c r="AR55" s="13">
        <f t="shared" si="289"/>
        <v>4.5</v>
      </c>
      <c r="AS55" s="21">
        <v>73</v>
      </c>
      <c r="AT55" s="21">
        <v>50</v>
      </c>
      <c r="AU55" s="21">
        <v>83</v>
      </c>
      <c r="AV55" s="23">
        <v>16.5</v>
      </c>
      <c r="AW55" s="23">
        <v>31.7</v>
      </c>
      <c r="AX55" s="21">
        <v>69</v>
      </c>
      <c r="AY55" s="21">
        <v>50</v>
      </c>
      <c r="AZ55" s="21">
        <v>82</v>
      </c>
      <c r="BA55" s="23">
        <v>13.3</v>
      </c>
      <c r="BB55" s="23">
        <v>31.9</v>
      </c>
      <c r="BC55" s="21">
        <f t="shared" ref="BC55:BG55" si="290">AVERAGE(AS55,AX55)</f>
        <v>71</v>
      </c>
      <c r="BD55" s="21">
        <f t="shared" si="290"/>
        <v>50</v>
      </c>
      <c r="BE55" s="21">
        <f t="shared" si="290"/>
        <v>82.5</v>
      </c>
      <c r="BF55" s="21">
        <f t="shared" si="290"/>
        <v>14.9</v>
      </c>
      <c r="BG55" s="21">
        <f t="shared" si="290"/>
        <v>31.799999999999997</v>
      </c>
      <c r="BH55" s="21">
        <f t="shared" si="3"/>
        <v>91.2</v>
      </c>
      <c r="BI55" s="21">
        <f t="shared" ref="BI55:BJ55" si="291">AVERAGE(J55,N55,V55,AE55,AT55,AY55)</f>
        <v>54.8</v>
      </c>
      <c r="BJ55" s="21">
        <f t="shared" si="291"/>
        <v>91.6</v>
      </c>
      <c r="BK55" s="23">
        <f t="shared" ref="BK55:BL55" si="292">AVERAGE(X55,AG55,AV55,BA55)</f>
        <v>48.625</v>
      </c>
      <c r="BL55" s="23">
        <f t="shared" si="292"/>
        <v>30.1</v>
      </c>
      <c r="BM55" s="22">
        <f t="shared" si="126"/>
        <v>3.5</v>
      </c>
      <c r="BN55" s="22">
        <f t="shared" ref="BN55:BO55" si="293">AVERAGE(Z55,AI55)</f>
        <v>0</v>
      </c>
      <c r="BO55" s="22">
        <f t="shared" si="293"/>
        <v>4.5</v>
      </c>
    </row>
    <row r="56" spans="1:67" ht="15.75" customHeight="1" x14ac:dyDescent="0.35">
      <c r="B56" s="165">
        <v>125</v>
      </c>
      <c r="C56" s="8">
        <v>125</v>
      </c>
      <c r="D56" s="9" t="s">
        <v>225</v>
      </c>
      <c r="E56" s="10" t="s">
        <v>56</v>
      </c>
      <c r="F56" s="11" t="s">
        <v>224</v>
      </c>
      <c r="G56" s="12" t="s">
        <v>59</v>
      </c>
      <c r="H56" s="14" t="s">
        <v>59</v>
      </c>
      <c r="I56" s="14">
        <v>61</v>
      </c>
      <c r="J56" s="13">
        <v>52</v>
      </c>
      <c r="K56" s="13">
        <v>96</v>
      </c>
      <c r="L56" s="14" t="s">
        <v>59</v>
      </c>
      <c r="M56" s="14">
        <v>65</v>
      </c>
      <c r="N56" s="15">
        <v>51</v>
      </c>
      <c r="O56" s="15">
        <v>92</v>
      </c>
      <c r="P56" s="15">
        <f t="shared" ref="P56:R56" si="294">AVERAGE(I56,M56)</f>
        <v>63</v>
      </c>
      <c r="Q56" s="15">
        <f t="shared" si="294"/>
        <v>51.5</v>
      </c>
      <c r="R56" s="15">
        <f t="shared" si="294"/>
        <v>94</v>
      </c>
      <c r="S56" s="13" t="s">
        <v>59</v>
      </c>
      <c r="T56" s="13">
        <v>98</v>
      </c>
      <c r="U56" s="13">
        <v>0</v>
      </c>
      <c r="V56" s="17">
        <v>56</v>
      </c>
      <c r="W56" s="13">
        <v>96</v>
      </c>
      <c r="X56" s="13">
        <v>28.9</v>
      </c>
      <c r="Y56" s="13">
        <v>28.6</v>
      </c>
      <c r="Z56" s="13">
        <v>3</v>
      </c>
      <c r="AA56" s="13">
        <v>6</v>
      </c>
      <c r="AB56" s="13" t="s">
        <v>59</v>
      </c>
      <c r="AC56" s="13">
        <v>110</v>
      </c>
      <c r="AD56" s="13">
        <v>2</v>
      </c>
      <c r="AE56" s="19">
        <v>57</v>
      </c>
      <c r="AF56" s="13">
        <v>101</v>
      </c>
      <c r="AG56" s="13">
        <v>51.5</v>
      </c>
      <c r="AH56" s="13">
        <v>24.3</v>
      </c>
      <c r="AI56" s="13">
        <v>0</v>
      </c>
      <c r="AJ56" s="13">
        <v>5</v>
      </c>
      <c r="AK56" s="13">
        <f t="shared" ref="AK56:AR56" si="295">AVERAGE(T56,AC56)</f>
        <v>104</v>
      </c>
      <c r="AL56" s="13">
        <f t="shared" si="295"/>
        <v>1</v>
      </c>
      <c r="AM56" s="17">
        <f t="shared" si="295"/>
        <v>56.5</v>
      </c>
      <c r="AN56" s="13">
        <f t="shared" si="295"/>
        <v>98.5</v>
      </c>
      <c r="AO56" s="13">
        <f t="shared" si="295"/>
        <v>40.200000000000003</v>
      </c>
      <c r="AP56" s="13">
        <f t="shared" si="295"/>
        <v>26.450000000000003</v>
      </c>
      <c r="AQ56" s="13">
        <f t="shared" si="295"/>
        <v>1.5</v>
      </c>
      <c r="AR56" s="13">
        <f t="shared" si="295"/>
        <v>5.5</v>
      </c>
      <c r="AS56" s="21">
        <v>81</v>
      </c>
      <c r="AT56" s="21">
        <v>47</v>
      </c>
      <c r="AU56" s="21">
        <v>78</v>
      </c>
      <c r="AV56" s="23">
        <v>43.4</v>
      </c>
      <c r="AW56" s="23">
        <v>33</v>
      </c>
      <c r="AX56" s="21">
        <v>70</v>
      </c>
      <c r="AY56" s="21">
        <v>48</v>
      </c>
      <c r="AZ56" s="21">
        <v>79</v>
      </c>
      <c r="BA56" s="23">
        <v>19.3</v>
      </c>
      <c r="BB56" s="23">
        <v>31.3</v>
      </c>
      <c r="BC56" s="21">
        <f t="shared" ref="BC56:BG56" si="296">AVERAGE(AS56,AX56)</f>
        <v>75.5</v>
      </c>
      <c r="BD56" s="21">
        <f t="shared" si="296"/>
        <v>47.5</v>
      </c>
      <c r="BE56" s="21">
        <f t="shared" si="296"/>
        <v>78.5</v>
      </c>
      <c r="BF56" s="21">
        <f t="shared" si="296"/>
        <v>31.35</v>
      </c>
      <c r="BG56" s="21">
        <f t="shared" si="296"/>
        <v>32.15</v>
      </c>
      <c r="BH56" s="21">
        <f t="shared" si="3"/>
        <v>80.833333333333329</v>
      </c>
      <c r="BI56" s="21">
        <f t="shared" ref="BI56:BJ56" si="297">AVERAGE(J56,N56,V56,AE56,AT56,AY56)</f>
        <v>51.833333333333336</v>
      </c>
      <c r="BJ56" s="21">
        <f t="shared" si="297"/>
        <v>90.333333333333329</v>
      </c>
      <c r="BK56" s="23">
        <f t="shared" ref="BK56:BL56" si="298">AVERAGE(X56,AG56,AV56,BA56)</f>
        <v>35.775000000000006</v>
      </c>
      <c r="BL56" s="23">
        <f t="shared" si="298"/>
        <v>29.3</v>
      </c>
      <c r="BM56" s="22">
        <f t="shared" si="126"/>
        <v>1</v>
      </c>
      <c r="BN56" s="22">
        <f t="shared" ref="BN56:BO56" si="299">AVERAGE(Z56,AI56)</f>
        <v>1.5</v>
      </c>
      <c r="BO56" s="22">
        <f t="shared" si="299"/>
        <v>5.5</v>
      </c>
    </row>
    <row r="57" spans="1:67" ht="15.75" customHeight="1" x14ac:dyDescent="0.35">
      <c r="A57" t="s">
        <v>81</v>
      </c>
      <c r="B57" s="165">
        <v>126</v>
      </c>
      <c r="C57" s="8">
        <v>126</v>
      </c>
      <c r="D57" s="9" t="s">
        <v>227</v>
      </c>
      <c r="E57" s="10" t="s">
        <v>56</v>
      </c>
      <c r="F57" s="11" t="s">
        <v>224</v>
      </c>
      <c r="G57" s="12" t="s">
        <v>59</v>
      </c>
      <c r="H57" s="14" t="s">
        <v>59</v>
      </c>
      <c r="I57" s="14">
        <v>26</v>
      </c>
      <c r="J57" s="13"/>
      <c r="K57" s="13">
        <v>107</v>
      </c>
      <c r="L57" s="14" t="s">
        <v>59</v>
      </c>
      <c r="M57" s="14">
        <v>33</v>
      </c>
      <c r="N57" s="15">
        <v>57</v>
      </c>
      <c r="O57" s="15">
        <v>89</v>
      </c>
      <c r="P57" s="15">
        <f t="shared" ref="P57:R57" si="300">AVERAGE(I57,M57)</f>
        <v>29.5</v>
      </c>
      <c r="Q57" s="15">
        <f t="shared" si="300"/>
        <v>57</v>
      </c>
      <c r="R57" s="15">
        <f t="shared" si="300"/>
        <v>98</v>
      </c>
      <c r="S57" s="13" t="s">
        <v>59</v>
      </c>
      <c r="T57" s="13">
        <v>75</v>
      </c>
      <c r="U57" s="13">
        <v>0</v>
      </c>
      <c r="V57" s="17">
        <v>54</v>
      </c>
      <c r="W57" s="13">
        <v>92</v>
      </c>
      <c r="X57" s="13">
        <v>33.4</v>
      </c>
      <c r="Y57" s="13">
        <v>17.100000000000001</v>
      </c>
      <c r="Z57" s="13">
        <v>0</v>
      </c>
      <c r="AA57" s="13">
        <v>7</v>
      </c>
      <c r="AB57" s="13" t="s">
        <v>59</v>
      </c>
      <c r="AC57" s="13">
        <v>80</v>
      </c>
      <c r="AD57" s="13">
        <v>3</v>
      </c>
      <c r="AE57" s="19">
        <v>55</v>
      </c>
      <c r="AF57" s="13">
        <v>92</v>
      </c>
      <c r="AG57" s="13">
        <v>25.5</v>
      </c>
      <c r="AH57" s="13">
        <v>16.600000000000001</v>
      </c>
      <c r="AI57" s="13">
        <v>0</v>
      </c>
      <c r="AJ57" s="13">
        <v>7</v>
      </c>
      <c r="AK57" s="13">
        <f t="shared" ref="AK57:AR57" si="301">AVERAGE(T57,AC57)</f>
        <v>77.5</v>
      </c>
      <c r="AL57" s="13">
        <f t="shared" si="301"/>
        <v>1.5</v>
      </c>
      <c r="AM57" s="17">
        <f t="shared" si="301"/>
        <v>54.5</v>
      </c>
      <c r="AN57" s="13">
        <f t="shared" si="301"/>
        <v>92</v>
      </c>
      <c r="AO57" s="13">
        <f t="shared" si="301"/>
        <v>29.45</v>
      </c>
      <c r="AP57" s="13">
        <f t="shared" si="301"/>
        <v>16.850000000000001</v>
      </c>
      <c r="AQ57" s="13">
        <f t="shared" si="301"/>
        <v>0</v>
      </c>
      <c r="AR57" s="13">
        <f t="shared" si="301"/>
        <v>7</v>
      </c>
      <c r="AS57" s="21">
        <v>55</v>
      </c>
      <c r="AT57" s="21">
        <v>47</v>
      </c>
      <c r="AU57" s="21">
        <v>79</v>
      </c>
      <c r="AV57" s="23">
        <v>16.8</v>
      </c>
      <c r="AW57" s="23">
        <v>24.3</v>
      </c>
      <c r="AX57" s="21">
        <v>58</v>
      </c>
      <c r="AY57" s="21">
        <v>48</v>
      </c>
      <c r="AZ57" s="21">
        <v>81</v>
      </c>
      <c r="BA57" s="23">
        <v>20.3</v>
      </c>
      <c r="BB57" s="23">
        <v>31.5</v>
      </c>
      <c r="BC57" s="21">
        <f t="shared" ref="BC57:BG57" si="302">AVERAGE(AS57,AX57)</f>
        <v>56.5</v>
      </c>
      <c r="BD57" s="21">
        <f t="shared" si="302"/>
        <v>47.5</v>
      </c>
      <c r="BE57" s="21">
        <f t="shared" si="302"/>
        <v>80</v>
      </c>
      <c r="BF57" s="21">
        <f t="shared" si="302"/>
        <v>18.55</v>
      </c>
      <c r="BG57" s="21">
        <f t="shared" si="302"/>
        <v>27.9</v>
      </c>
      <c r="BH57" s="21">
        <f t="shared" si="3"/>
        <v>54.5</v>
      </c>
      <c r="BI57" s="21">
        <f t="shared" ref="BI57:BJ57" si="303">AVERAGE(J57,N57,V57,AE57,AT57,AY57)</f>
        <v>52.2</v>
      </c>
      <c r="BJ57" s="21">
        <f t="shared" si="303"/>
        <v>90</v>
      </c>
      <c r="BK57" s="23">
        <f t="shared" ref="BK57:BL57" si="304">AVERAGE(X57,AG57,AV57,BA57)</f>
        <v>24</v>
      </c>
      <c r="BL57" s="23">
        <f t="shared" si="304"/>
        <v>22.375</v>
      </c>
      <c r="BM57" s="22">
        <f t="shared" si="126"/>
        <v>1.5</v>
      </c>
      <c r="BN57" s="22">
        <f t="shared" ref="BN57:BO57" si="305">AVERAGE(Z57,AI57)</f>
        <v>0</v>
      </c>
      <c r="BO57" s="22">
        <f t="shared" si="305"/>
        <v>7</v>
      </c>
    </row>
    <row r="58" spans="1:67" ht="15.75" customHeight="1" x14ac:dyDescent="0.35">
      <c r="B58" s="165">
        <v>127</v>
      </c>
      <c r="C58" s="8">
        <v>127</v>
      </c>
      <c r="D58" s="9" t="s">
        <v>229</v>
      </c>
      <c r="E58" s="10" t="s">
        <v>56</v>
      </c>
      <c r="F58" s="11" t="s">
        <v>224</v>
      </c>
      <c r="G58" s="12" t="s">
        <v>59</v>
      </c>
      <c r="H58" s="14" t="s">
        <v>59</v>
      </c>
      <c r="I58" s="14">
        <v>56</v>
      </c>
      <c r="J58" s="13">
        <v>48</v>
      </c>
      <c r="K58" s="13">
        <v>89</v>
      </c>
      <c r="L58" s="14" t="s">
        <v>59</v>
      </c>
      <c r="M58" s="14">
        <v>32</v>
      </c>
      <c r="N58" s="15">
        <v>58</v>
      </c>
      <c r="O58" s="15">
        <v>110</v>
      </c>
      <c r="P58" s="15">
        <f t="shared" ref="P58:R58" si="306">AVERAGE(I58,M58)</f>
        <v>44</v>
      </c>
      <c r="Q58" s="15">
        <f t="shared" si="306"/>
        <v>53</v>
      </c>
      <c r="R58" s="15">
        <f t="shared" si="306"/>
        <v>99.5</v>
      </c>
      <c r="S58" s="13" t="s">
        <v>59</v>
      </c>
      <c r="T58" s="13">
        <v>90</v>
      </c>
      <c r="U58" s="13">
        <v>0</v>
      </c>
      <c r="V58" s="17">
        <v>49</v>
      </c>
      <c r="W58" s="13">
        <v>90</v>
      </c>
      <c r="X58" s="13">
        <v>31.5</v>
      </c>
      <c r="Y58" s="13">
        <v>20.2</v>
      </c>
      <c r="Z58" s="13">
        <v>0</v>
      </c>
      <c r="AA58" s="13">
        <v>7</v>
      </c>
      <c r="AB58" s="13" t="s">
        <v>59</v>
      </c>
      <c r="AC58" s="13">
        <v>75</v>
      </c>
      <c r="AD58" s="13">
        <v>0</v>
      </c>
      <c r="AE58" s="19">
        <v>50</v>
      </c>
      <c r="AF58" s="13">
        <v>89</v>
      </c>
      <c r="AG58" s="13">
        <v>31.5</v>
      </c>
      <c r="AH58" s="13">
        <v>21.2</v>
      </c>
      <c r="AI58" s="13">
        <v>0</v>
      </c>
      <c r="AJ58" s="13">
        <v>6</v>
      </c>
      <c r="AK58" s="13">
        <f t="shared" ref="AK58:AR58" si="307">AVERAGE(T58,AC58)</f>
        <v>82.5</v>
      </c>
      <c r="AL58" s="13">
        <f t="shared" si="307"/>
        <v>0</v>
      </c>
      <c r="AM58" s="17">
        <f t="shared" si="307"/>
        <v>49.5</v>
      </c>
      <c r="AN58" s="13">
        <f t="shared" si="307"/>
        <v>89.5</v>
      </c>
      <c r="AO58" s="13">
        <f t="shared" si="307"/>
        <v>31.5</v>
      </c>
      <c r="AP58" s="13">
        <f t="shared" si="307"/>
        <v>20.7</v>
      </c>
      <c r="AQ58" s="13">
        <f t="shared" si="307"/>
        <v>0</v>
      </c>
      <c r="AR58" s="13">
        <f t="shared" si="307"/>
        <v>6.5</v>
      </c>
      <c r="AS58" s="21">
        <v>64</v>
      </c>
      <c r="AT58" s="21">
        <v>47</v>
      </c>
      <c r="AU58" s="21">
        <v>83</v>
      </c>
      <c r="AV58" s="23">
        <v>11.5</v>
      </c>
      <c r="AW58" s="23">
        <v>30</v>
      </c>
      <c r="AX58" s="21">
        <v>58</v>
      </c>
      <c r="AY58" s="21">
        <v>47</v>
      </c>
      <c r="AZ58" s="21">
        <v>79</v>
      </c>
      <c r="BA58" s="23">
        <v>10.6</v>
      </c>
      <c r="BB58" s="23">
        <v>30.9</v>
      </c>
      <c r="BC58" s="21">
        <f t="shared" ref="BC58:BG58" si="308">AVERAGE(AS58,AX58)</f>
        <v>61</v>
      </c>
      <c r="BD58" s="21">
        <f t="shared" si="308"/>
        <v>47</v>
      </c>
      <c r="BE58" s="21">
        <f t="shared" si="308"/>
        <v>81</v>
      </c>
      <c r="BF58" s="21">
        <f t="shared" si="308"/>
        <v>11.05</v>
      </c>
      <c r="BG58" s="21">
        <f t="shared" si="308"/>
        <v>30.45</v>
      </c>
      <c r="BH58" s="21">
        <f t="shared" si="3"/>
        <v>62.5</v>
      </c>
      <c r="BI58" s="21">
        <f t="shared" ref="BI58:BJ58" si="309">AVERAGE(J58,N58,V58,AE58,AT58,AY58)</f>
        <v>49.833333333333336</v>
      </c>
      <c r="BJ58" s="21">
        <f t="shared" si="309"/>
        <v>90</v>
      </c>
      <c r="BK58" s="23">
        <f t="shared" ref="BK58:BL58" si="310">AVERAGE(X58,AG58,AV58,BA58)</f>
        <v>21.274999999999999</v>
      </c>
      <c r="BL58" s="23">
        <f t="shared" si="310"/>
        <v>25.575000000000003</v>
      </c>
      <c r="BM58" s="22">
        <f t="shared" si="126"/>
        <v>0</v>
      </c>
      <c r="BN58" s="22">
        <f t="shared" ref="BN58:BO58" si="311">AVERAGE(Z58,AI58)</f>
        <v>0</v>
      </c>
      <c r="BO58" s="22">
        <f t="shared" si="311"/>
        <v>6.5</v>
      </c>
    </row>
    <row r="59" spans="1:67" ht="15.75" customHeight="1" x14ac:dyDescent="0.35">
      <c r="B59" s="165">
        <v>128</v>
      </c>
      <c r="C59" s="8">
        <v>128</v>
      </c>
      <c r="D59" s="9" t="s">
        <v>235</v>
      </c>
      <c r="E59" s="10" t="s">
        <v>56</v>
      </c>
      <c r="F59" s="11" t="s">
        <v>224</v>
      </c>
      <c r="G59" s="12" t="s">
        <v>59</v>
      </c>
      <c r="H59" s="14"/>
      <c r="I59" s="14"/>
      <c r="J59" s="13"/>
      <c r="K59" s="13"/>
      <c r="L59" s="14" t="s">
        <v>59</v>
      </c>
      <c r="M59" s="14">
        <v>50</v>
      </c>
      <c r="N59" s="15">
        <v>62</v>
      </c>
      <c r="O59" s="15">
        <v>107</v>
      </c>
      <c r="P59" s="15">
        <f t="shared" ref="P59:R59" si="312">AVERAGE(I59,M59)</f>
        <v>50</v>
      </c>
      <c r="Q59" s="15">
        <f t="shared" si="312"/>
        <v>62</v>
      </c>
      <c r="R59" s="15">
        <f t="shared" si="312"/>
        <v>107</v>
      </c>
      <c r="S59" s="13" t="s">
        <v>59</v>
      </c>
      <c r="T59" s="13">
        <v>98</v>
      </c>
      <c r="U59" s="13">
        <v>0</v>
      </c>
      <c r="V59" s="17">
        <v>58</v>
      </c>
      <c r="W59" s="13">
        <v>94</v>
      </c>
      <c r="X59" s="13">
        <v>72.099999999999994</v>
      </c>
      <c r="Y59" s="13">
        <v>20.8</v>
      </c>
      <c r="Z59" s="13">
        <v>0</v>
      </c>
      <c r="AA59" s="13">
        <v>7</v>
      </c>
      <c r="AB59" s="13" t="s">
        <v>59</v>
      </c>
      <c r="AC59" s="13">
        <v>100</v>
      </c>
      <c r="AD59" s="13">
        <v>4</v>
      </c>
      <c r="AE59" s="19">
        <v>57</v>
      </c>
      <c r="AF59" s="13">
        <v>96</v>
      </c>
      <c r="AG59" s="13">
        <v>65.3</v>
      </c>
      <c r="AH59" s="13">
        <v>19.399999999999999</v>
      </c>
      <c r="AI59" s="13">
        <v>0</v>
      </c>
      <c r="AJ59" s="13">
        <v>5</v>
      </c>
      <c r="AK59" s="13">
        <f t="shared" ref="AK59:AR59" si="313">AVERAGE(T59,AC59)</f>
        <v>99</v>
      </c>
      <c r="AL59" s="13">
        <f t="shared" si="313"/>
        <v>2</v>
      </c>
      <c r="AM59" s="17">
        <f t="shared" si="313"/>
        <v>57.5</v>
      </c>
      <c r="AN59" s="13">
        <f t="shared" si="313"/>
        <v>95</v>
      </c>
      <c r="AO59" s="13">
        <f t="shared" si="313"/>
        <v>68.699999999999989</v>
      </c>
      <c r="AP59" s="13">
        <f t="shared" si="313"/>
        <v>20.100000000000001</v>
      </c>
      <c r="AQ59" s="13">
        <f t="shared" si="313"/>
        <v>0</v>
      </c>
      <c r="AR59" s="13">
        <f t="shared" si="313"/>
        <v>6</v>
      </c>
      <c r="AS59" s="21">
        <v>70</v>
      </c>
      <c r="AT59" s="21">
        <v>50</v>
      </c>
      <c r="AU59" s="21">
        <v>84</v>
      </c>
      <c r="AV59" s="23">
        <v>38.4</v>
      </c>
      <c r="AW59" s="23">
        <v>25.8</v>
      </c>
      <c r="AX59" s="21">
        <v>72</v>
      </c>
      <c r="AY59" s="21">
        <v>49</v>
      </c>
      <c r="AZ59" s="21">
        <v>83</v>
      </c>
      <c r="BA59" s="23">
        <v>52.9</v>
      </c>
      <c r="BB59" s="23">
        <v>26.6</v>
      </c>
      <c r="BC59" s="21">
        <f t="shared" ref="BC59:BG59" si="314">AVERAGE(AS59,AX59)</f>
        <v>71</v>
      </c>
      <c r="BD59" s="21">
        <f t="shared" si="314"/>
        <v>49.5</v>
      </c>
      <c r="BE59" s="21">
        <f t="shared" si="314"/>
        <v>83.5</v>
      </c>
      <c r="BF59" s="21">
        <f t="shared" si="314"/>
        <v>45.65</v>
      </c>
      <c r="BG59" s="21">
        <f t="shared" si="314"/>
        <v>26.200000000000003</v>
      </c>
      <c r="BH59" s="21">
        <f t="shared" si="3"/>
        <v>78</v>
      </c>
      <c r="BI59" s="21">
        <f t="shared" ref="BI59:BJ59" si="315">AVERAGE(J59,N59,V59,AE59,AT59,AY59)</f>
        <v>55.2</v>
      </c>
      <c r="BJ59" s="21">
        <f t="shared" si="315"/>
        <v>92.8</v>
      </c>
      <c r="BK59" s="23">
        <f t="shared" ref="BK59:BL59" si="316">AVERAGE(X59,AG59,AV59,BA59)</f>
        <v>57.174999999999997</v>
      </c>
      <c r="BL59" s="23">
        <f t="shared" si="316"/>
        <v>23.15</v>
      </c>
      <c r="BM59" s="22">
        <f t="shared" si="126"/>
        <v>2</v>
      </c>
      <c r="BN59" s="22">
        <f t="shared" ref="BN59:BO59" si="317">AVERAGE(Z59,AI59)</f>
        <v>0</v>
      </c>
      <c r="BO59" s="22">
        <f t="shared" si="317"/>
        <v>6</v>
      </c>
    </row>
    <row r="60" spans="1:67" ht="15.75" customHeight="1" x14ac:dyDescent="0.35">
      <c r="B60" s="165">
        <v>130</v>
      </c>
      <c r="C60" s="8">
        <v>130</v>
      </c>
      <c r="D60" s="9" t="s">
        <v>237</v>
      </c>
      <c r="E60" s="10" t="s">
        <v>56</v>
      </c>
      <c r="F60" s="11" t="s">
        <v>224</v>
      </c>
      <c r="G60" s="12" t="s">
        <v>59</v>
      </c>
      <c r="H60" s="14"/>
      <c r="I60" s="14"/>
      <c r="J60" s="13"/>
      <c r="K60" s="13"/>
      <c r="L60" s="14"/>
      <c r="M60" s="14"/>
      <c r="N60" s="14"/>
      <c r="O60" s="14"/>
      <c r="P60" s="15"/>
      <c r="Q60" s="15"/>
      <c r="R60" s="15"/>
      <c r="S60" s="13" t="s">
        <v>59</v>
      </c>
      <c r="T60" s="13">
        <v>75</v>
      </c>
      <c r="U60" s="13">
        <v>0</v>
      </c>
      <c r="V60" s="17">
        <v>71</v>
      </c>
      <c r="W60" s="13">
        <v>101</v>
      </c>
      <c r="X60" s="13">
        <v>3.9</v>
      </c>
      <c r="Y60" s="13">
        <v>18.8</v>
      </c>
      <c r="Z60" s="13">
        <v>0</v>
      </c>
      <c r="AA60" s="13">
        <v>3</v>
      </c>
      <c r="AB60" s="13" t="s">
        <v>59</v>
      </c>
      <c r="AC60" s="13">
        <v>90</v>
      </c>
      <c r="AD60" s="13">
        <v>0</v>
      </c>
      <c r="AE60" s="19">
        <v>67</v>
      </c>
      <c r="AF60" s="13">
        <v>103</v>
      </c>
      <c r="AG60" s="13">
        <v>2</v>
      </c>
      <c r="AH60" s="13">
        <v>12.9</v>
      </c>
      <c r="AI60" s="13">
        <v>0</v>
      </c>
      <c r="AJ60" s="13">
        <v>5</v>
      </c>
      <c r="AK60" s="13">
        <f t="shared" ref="AK60:AR60" si="318">AVERAGE(T60,AC60)</f>
        <v>82.5</v>
      </c>
      <c r="AL60" s="13">
        <f t="shared" si="318"/>
        <v>0</v>
      </c>
      <c r="AM60" s="17">
        <f t="shared" si="318"/>
        <v>69</v>
      </c>
      <c r="AN60" s="13">
        <f t="shared" si="318"/>
        <v>102</v>
      </c>
      <c r="AO60" s="13">
        <f t="shared" si="318"/>
        <v>2.95</v>
      </c>
      <c r="AP60" s="13">
        <f t="shared" si="318"/>
        <v>15.850000000000001</v>
      </c>
      <c r="AQ60" s="13">
        <f t="shared" si="318"/>
        <v>0</v>
      </c>
      <c r="AR60" s="13">
        <f t="shared" si="318"/>
        <v>4</v>
      </c>
      <c r="AS60" s="21" t="s">
        <v>81</v>
      </c>
      <c r="AT60" s="21"/>
      <c r="AU60" s="21" t="s">
        <v>81</v>
      </c>
      <c r="AV60" s="23" t="s">
        <v>81</v>
      </c>
      <c r="AW60" s="23" t="s">
        <v>81</v>
      </c>
      <c r="AX60" s="21" t="s">
        <v>81</v>
      </c>
      <c r="AY60" s="21"/>
      <c r="AZ60" s="21" t="s">
        <v>81</v>
      </c>
      <c r="BA60" s="23" t="s">
        <v>81</v>
      </c>
      <c r="BB60" s="23" t="s">
        <v>81</v>
      </c>
      <c r="BC60" s="21"/>
      <c r="BD60" s="21"/>
      <c r="BE60" s="21"/>
      <c r="BF60" s="21"/>
      <c r="BG60" s="21"/>
      <c r="BH60" s="21">
        <f t="shared" si="3"/>
        <v>82.5</v>
      </c>
      <c r="BI60" s="21">
        <f t="shared" ref="BI60:BJ60" si="319">AVERAGE(J60,N60,V60,AE60,AT60,AY60)</f>
        <v>69</v>
      </c>
      <c r="BJ60" s="21">
        <f t="shared" si="319"/>
        <v>102</v>
      </c>
      <c r="BK60" s="23">
        <f t="shared" ref="BK60:BL60" si="320">AVERAGE(X60,AG60,AV60,BA60)</f>
        <v>2.95</v>
      </c>
      <c r="BL60" s="23">
        <f t="shared" si="320"/>
        <v>15.850000000000001</v>
      </c>
      <c r="BM60" s="22">
        <f t="shared" si="126"/>
        <v>0</v>
      </c>
      <c r="BN60" s="22">
        <f t="shared" ref="BN60:BO60" si="321">AVERAGE(Z60,AI60)</f>
        <v>0</v>
      </c>
      <c r="BO60" s="22">
        <f t="shared" si="321"/>
        <v>4</v>
      </c>
    </row>
    <row r="61" spans="1:67" ht="15.75" customHeight="1" x14ac:dyDescent="0.35">
      <c r="B61" s="165">
        <v>131</v>
      </c>
      <c r="C61" s="8">
        <v>131</v>
      </c>
      <c r="D61" s="9" t="s">
        <v>241</v>
      </c>
      <c r="E61" s="10" t="s">
        <v>56</v>
      </c>
      <c r="F61" s="11" t="s">
        <v>224</v>
      </c>
      <c r="G61" s="12" t="s">
        <v>59</v>
      </c>
      <c r="H61" s="14" t="s">
        <v>59</v>
      </c>
      <c r="I61" s="14">
        <v>57</v>
      </c>
      <c r="J61" s="13">
        <v>61</v>
      </c>
      <c r="K61" s="13">
        <v>92</v>
      </c>
      <c r="L61" s="14"/>
      <c r="M61" s="14"/>
      <c r="N61" s="14"/>
      <c r="O61" s="14"/>
      <c r="P61" s="15">
        <f t="shared" ref="P61:R61" si="322">AVERAGE(I61,M61)</f>
        <v>57</v>
      </c>
      <c r="Q61" s="15">
        <f t="shared" si="322"/>
        <v>61</v>
      </c>
      <c r="R61" s="15">
        <f t="shared" si="322"/>
        <v>92</v>
      </c>
      <c r="S61" s="13" t="s">
        <v>59</v>
      </c>
      <c r="T61" s="13">
        <v>73</v>
      </c>
      <c r="U61" s="13">
        <v>0</v>
      </c>
      <c r="V61" s="17">
        <v>59</v>
      </c>
      <c r="W61" s="13">
        <v>91</v>
      </c>
      <c r="X61" s="13">
        <v>51.8</v>
      </c>
      <c r="Y61" s="13">
        <v>23.4</v>
      </c>
      <c r="Z61" s="13">
        <v>0</v>
      </c>
      <c r="AA61" s="13">
        <v>6</v>
      </c>
      <c r="AB61" s="13" t="s">
        <v>59</v>
      </c>
      <c r="AC61" s="13">
        <v>90</v>
      </c>
      <c r="AD61" s="13">
        <v>3</v>
      </c>
      <c r="AE61" s="19">
        <v>57</v>
      </c>
      <c r="AF61" s="13">
        <v>94</v>
      </c>
      <c r="AG61" s="13">
        <v>37.5</v>
      </c>
      <c r="AH61" s="13">
        <v>20.100000000000001</v>
      </c>
      <c r="AI61" s="13">
        <v>0</v>
      </c>
      <c r="AJ61" s="13">
        <v>7</v>
      </c>
      <c r="AK61" s="13">
        <f t="shared" ref="AK61:AR61" si="323">AVERAGE(T61,AC61)</f>
        <v>81.5</v>
      </c>
      <c r="AL61" s="13">
        <f t="shared" si="323"/>
        <v>1.5</v>
      </c>
      <c r="AM61" s="17">
        <f t="shared" si="323"/>
        <v>58</v>
      </c>
      <c r="AN61" s="13">
        <f t="shared" si="323"/>
        <v>92.5</v>
      </c>
      <c r="AO61" s="13">
        <f t="shared" si="323"/>
        <v>44.65</v>
      </c>
      <c r="AP61" s="13">
        <f t="shared" si="323"/>
        <v>21.75</v>
      </c>
      <c r="AQ61" s="13">
        <f t="shared" si="323"/>
        <v>0</v>
      </c>
      <c r="AR61" s="13">
        <f t="shared" si="323"/>
        <v>6.5</v>
      </c>
      <c r="AS61" s="21">
        <v>60</v>
      </c>
      <c r="AT61" s="21">
        <v>53</v>
      </c>
      <c r="AU61" s="21">
        <v>83</v>
      </c>
      <c r="AV61" s="23">
        <v>3.8</v>
      </c>
      <c r="AW61" s="23">
        <v>20.6</v>
      </c>
      <c r="AX61" s="21">
        <v>56</v>
      </c>
      <c r="AY61" s="21">
        <v>52</v>
      </c>
      <c r="AZ61" s="21">
        <v>83</v>
      </c>
      <c r="BA61" s="23">
        <v>4.5999999999999996</v>
      </c>
      <c r="BB61" s="23">
        <v>21.7</v>
      </c>
      <c r="BC61" s="21">
        <f t="shared" ref="BC61:BG61" si="324">AVERAGE(AS61,AX61)</f>
        <v>58</v>
      </c>
      <c r="BD61" s="21">
        <f t="shared" si="324"/>
        <v>52.5</v>
      </c>
      <c r="BE61" s="21">
        <f t="shared" si="324"/>
        <v>83</v>
      </c>
      <c r="BF61" s="21">
        <f t="shared" si="324"/>
        <v>4.1999999999999993</v>
      </c>
      <c r="BG61" s="21">
        <f t="shared" si="324"/>
        <v>21.15</v>
      </c>
      <c r="BH61" s="21">
        <f t="shared" si="3"/>
        <v>67.2</v>
      </c>
      <c r="BI61" s="21">
        <f t="shared" ref="BI61:BJ61" si="325">AVERAGE(J61,N61,V61,AE61,AT61,AY61)</f>
        <v>56.4</v>
      </c>
      <c r="BJ61" s="21">
        <f t="shared" si="325"/>
        <v>88.6</v>
      </c>
      <c r="BK61" s="23">
        <f t="shared" ref="BK61:BL61" si="326">AVERAGE(X61,AG61,AV61,BA61)</f>
        <v>24.424999999999997</v>
      </c>
      <c r="BL61" s="23">
        <f t="shared" si="326"/>
        <v>21.45</v>
      </c>
      <c r="BM61" s="22">
        <f t="shared" si="126"/>
        <v>1.5</v>
      </c>
      <c r="BN61" s="22">
        <f t="shared" ref="BN61:BO61" si="327">AVERAGE(Z61,AI61)</f>
        <v>0</v>
      </c>
      <c r="BO61" s="22">
        <f t="shared" si="327"/>
        <v>6.5</v>
      </c>
    </row>
    <row r="62" spans="1:67" ht="15.75" customHeight="1" x14ac:dyDescent="0.35">
      <c r="B62" s="165">
        <v>132</v>
      </c>
      <c r="C62" s="8">
        <v>132</v>
      </c>
      <c r="D62" s="9" t="s">
        <v>243</v>
      </c>
      <c r="E62" s="10" t="s">
        <v>56</v>
      </c>
      <c r="F62" s="11" t="s">
        <v>244</v>
      </c>
      <c r="G62" s="12"/>
      <c r="H62" s="14"/>
      <c r="I62" s="14"/>
      <c r="J62" s="13"/>
      <c r="K62" s="13"/>
      <c r="L62" s="14"/>
      <c r="M62" s="14"/>
      <c r="N62" s="14"/>
      <c r="O62" s="14"/>
      <c r="P62" s="15"/>
      <c r="Q62" s="15"/>
      <c r="R62" s="15"/>
      <c r="S62" s="13" t="s">
        <v>59</v>
      </c>
      <c r="T62" s="13">
        <v>85</v>
      </c>
      <c r="U62" s="13">
        <v>1</v>
      </c>
      <c r="V62" s="17">
        <v>49</v>
      </c>
      <c r="W62" s="13">
        <v>91</v>
      </c>
      <c r="X62" s="13">
        <v>36.6</v>
      </c>
      <c r="Y62" s="13">
        <v>25.3</v>
      </c>
      <c r="Z62" s="13">
        <v>0</v>
      </c>
      <c r="AA62" s="13">
        <v>7</v>
      </c>
      <c r="AB62" s="13" t="s">
        <v>59</v>
      </c>
      <c r="AC62" s="13">
        <v>75</v>
      </c>
      <c r="AD62" s="13">
        <v>0</v>
      </c>
      <c r="AE62" s="19">
        <v>50</v>
      </c>
      <c r="AF62" s="13">
        <v>92</v>
      </c>
      <c r="AG62" s="13">
        <v>75.7</v>
      </c>
      <c r="AH62" s="13">
        <v>26.9</v>
      </c>
      <c r="AI62" s="13">
        <v>0</v>
      </c>
      <c r="AJ62" s="13">
        <v>7</v>
      </c>
      <c r="AK62" s="13">
        <f t="shared" ref="AK62:AR62" si="328">AVERAGE(T62,AC62)</f>
        <v>80</v>
      </c>
      <c r="AL62" s="13">
        <f t="shared" si="328"/>
        <v>0.5</v>
      </c>
      <c r="AM62" s="17">
        <f t="shared" si="328"/>
        <v>49.5</v>
      </c>
      <c r="AN62" s="13">
        <f t="shared" si="328"/>
        <v>91.5</v>
      </c>
      <c r="AO62" s="13">
        <f t="shared" si="328"/>
        <v>56.150000000000006</v>
      </c>
      <c r="AP62" s="13">
        <f t="shared" si="328"/>
        <v>26.1</v>
      </c>
      <c r="AQ62" s="13">
        <f t="shared" si="328"/>
        <v>0</v>
      </c>
      <c r="AR62" s="13">
        <f t="shared" si="328"/>
        <v>7</v>
      </c>
      <c r="AS62" s="21">
        <v>63</v>
      </c>
      <c r="AT62" s="21">
        <v>45</v>
      </c>
      <c r="AU62" s="21">
        <v>79</v>
      </c>
      <c r="AV62" s="23">
        <v>40.799999999999997</v>
      </c>
      <c r="AW62" s="23">
        <v>26.8</v>
      </c>
      <c r="AX62" s="21">
        <v>66</v>
      </c>
      <c r="AY62" s="21">
        <v>47</v>
      </c>
      <c r="AZ62" s="21">
        <v>79</v>
      </c>
      <c r="BA62" s="23">
        <v>43.2</v>
      </c>
      <c r="BB62" s="23">
        <v>32.4</v>
      </c>
      <c r="BC62" s="21">
        <f t="shared" ref="BC62:BG62" si="329">AVERAGE(AS62,AX62)</f>
        <v>64.5</v>
      </c>
      <c r="BD62" s="21">
        <f t="shared" si="329"/>
        <v>46</v>
      </c>
      <c r="BE62" s="21">
        <f t="shared" si="329"/>
        <v>79</v>
      </c>
      <c r="BF62" s="21">
        <f t="shared" si="329"/>
        <v>42</v>
      </c>
      <c r="BG62" s="21">
        <f t="shared" si="329"/>
        <v>29.6</v>
      </c>
      <c r="BH62" s="21">
        <f t="shared" si="3"/>
        <v>72.25</v>
      </c>
      <c r="BI62" s="21">
        <f t="shared" ref="BI62:BJ62" si="330">AVERAGE(J62,N62,V62,AE62,AT62,AY62)</f>
        <v>47.75</v>
      </c>
      <c r="BJ62" s="21">
        <f t="shared" si="330"/>
        <v>85.25</v>
      </c>
      <c r="BK62" s="23">
        <f t="shared" ref="BK62:BL62" si="331">AVERAGE(X62,AG62,AV62,BA62)</f>
        <v>49.075000000000003</v>
      </c>
      <c r="BL62" s="23">
        <f t="shared" si="331"/>
        <v>27.85</v>
      </c>
      <c r="BM62" s="22">
        <f t="shared" si="126"/>
        <v>0.5</v>
      </c>
      <c r="BN62" s="22">
        <f t="shared" ref="BN62:BO62" si="332">AVERAGE(Z62,AI62)</f>
        <v>0</v>
      </c>
      <c r="BO62" s="22">
        <f t="shared" si="332"/>
        <v>7</v>
      </c>
    </row>
    <row r="63" spans="1:67" ht="15.75" customHeight="1" x14ac:dyDescent="0.35">
      <c r="B63" s="165">
        <v>133</v>
      </c>
      <c r="C63" s="8">
        <v>133</v>
      </c>
      <c r="D63" s="9" t="s">
        <v>245</v>
      </c>
      <c r="E63" s="10" t="s">
        <v>56</v>
      </c>
      <c r="F63" s="11" t="s">
        <v>244</v>
      </c>
      <c r="G63" s="12"/>
      <c r="H63" s="14" t="s">
        <v>59</v>
      </c>
      <c r="I63" s="14">
        <v>53</v>
      </c>
      <c r="J63" s="13">
        <v>47</v>
      </c>
      <c r="K63" s="13">
        <v>96</v>
      </c>
      <c r="L63" s="14" t="s">
        <v>59</v>
      </c>
      <c r="M63" s="14">
        <v>40</v>
      </c>
      <c r="N63" s="15">
        <v>50</v>
      </c>
      <c r="O63" s="15">
        <v>89</v>
      </c>
      <c r="P63" s="15">
        <f t="shared" ref="P63:R63" si="333">AVERAGE(I63,M63)</f>
        <v>46.5</v>
      </c>
      <c r="Q63" s="15">
        <f t="shared" si="333"/>
        <v>48.5</v>
      </c>
      <c r="R63" s="15">
        <f t="shared" si="333"/>
        <v>92.5</v>
      </c>
      <c r="S63" s="13" t="s">
        <v>59</v>
      </c>
      <c r="T63" s="13">
        <v>75</v>
      </c>
      <c r="U63" s="13">
        <v>0</v>
      </c>
      <c r="V63" s="17">
        <v>50</v>
      </c>
      <c r="W63" s="13">
        <v>96</v>
      </c>
      <c r="X63" s="13">
        <v>45.2</v>
      </c>
      <c r="Y63" s="13">
        <v>21.1</v>
      </c>
      <c r="Z63" s="13">
        <v>0</v>
      </c>
      <c r="AA63" s="13">
        <v>7</v>
      </c>
      <c r="AB63" s="13" t="s">
        <v>59</v>
      </c>
      <c r="AC63" s="13">
        <v>75</v>
      </c>
      <c r="AD63" s="13">
        <v>2</v>
      </c>
      <c r="AE63" s="19">
        <v>50</v>
      </c>
      <c r="AF63" s="13">
        <v>91</v>
      </c>
      <c r="AG63" s="13">
        <v>63.3</v>
      </c>
      <c r="AH63" s="13">
        <v>22.3</v>
      </c>
      <c r="AI63" s="13">
        <v>2</v>
      </c>
      <c r="AJ63" s="13">
        <v>6</v>
      </c>
      <c r="AK63" s="13">
        <f t="shared" ref="AK63:AR63" si="334">AVERAGE(T63,AC63)</f>
        <v>75</v>
      </c>
      <c r="AL63" s="13">
        <f t="shared" si="334"/>
        <v>1</v>
      </c>
      <c r="AM63" s="17">
        <f t="shared" si="334"/>
        <v>50</v>
      </c>
      <c r="AN63" s="13">
        <f t="shared" si="334"/>
        <v>93.5</v>
      </c>
      <c r="AO63" s="13">
        <f t="shared" si="334"/>
        <v>54.25</v>
      </c>
      <c r="AP63" s="13">
        <f t="shared" si="334"/>
        <v>21.700000000000003</v>
      </c>
      <c r="AQ63" s="13">
        <f t="shared" si="334"/>
        <v>1</v>
      </c>
      <c r="AR63" s="13">
        <f t="shared" si="334"/>
        <v>6.5</v>
      </c>
      <c r="AS63" s="21">
        <v>59</v>
      </c>
      <c r="AT63" s="21">
        <v>47</v>
      </c>
      <c r="AU63" s="21">
        <v>81</v>
      </c>
      <c r="AV63" s="23">
        <v>24.7</v>
      </c>
      <c r="AW63" s="23">
        <v>26</v>
      </c>
      <c r="AX63" s="21">
        <v>61</v>
      </c>
      <c r="AY63" s="21">
        <v>47</v>
      </c>
      <c r="AZ63" s="21">
        <v>78</v>
      </c>
      <c r="BA63" s="23">
        <v>23.2</v>
      </c>
      <c r="BB63" s="23">
        <v>30.1</v>
      </c>
      <c r="BC63" s="21">
        <f t="shared" ref="BC63:BG63" si="335">AVERAGE(AS63,AX63)</f>
        <v>60</v>
      </c>
      <c r="BD63" s="21">
        <f t="shared" si="335"/>
        <v>47</v>
      </c>
      <c r="BE63" s="21">
        <f t="shared" si="335"/>
        <v>79.5</v>
      </c>
      <c r="BF63" s="21">
        <f t="shared" si="335"/>
        <v>23.95</v>
      </c>
      <c r="BG63" s="21">
        <f t="shared" si="335"/>
        <v>28.05</v>
      </c>
      <c r="BH63" s="21">
        <f t="shared" si="3"/>
        <v>60.5</v>
      </c>
      <c r="BI63" s="21">
        <f t="shared" ref="BI63:BJ63" si="336">AVERAGE(J63,N63,V63,AE63,AT63,AY63)</f>
        <v>48.5</v>
      </c>
      <c r="BJ63" s="21">
        <f t="shared" si="336"/>
        <v>88.5</v>
      </c>
      <c r="BK63" s="23">
        <f t="shared" ref="BK63:BL63" si="337">AVERAGE(X63,AG63,AV63,BA63)</f>
        <v>39.099999999999994</v>
      </c>
      <c r="BL63" s="23">
        <f t="shared" si="337"/>
        <v>24.875</v>
      </c>
      <c r="BM63" s="22">
        <f t="shared" si="126"/>
        <v>1</v>
      </c>
      <c r="BN63" s="22">
        <f t="shared" ref="BN63:BO63" si="338">AVERAGE(Z63,AI63)</f>
        <v>1</v>
      </c>
      <c r="BO63" s="22">
        <f t="shared" si="338"/>
        <v>6.5</v>
      </c>
    </row>
    <row r="64" spans="1:67" ht="15.75" customHeight="1" x14ac:dyDescent="0.35">
      <c r="B64" s="165">
        <v>134</v>
      </c>
      <c r="C64" s="8">
        <v>134</v>
      </c>
      <c r="D64" s="9" t="s">
        <v>247</v>
      </c>
      <c r="E64" s="10" t="s">
        <v>56</v>
      </c>
      <c r="F64" s="11" t="s">
        <v>248</v>
      </c>
      <c r="G64" s="12" t="s">
        <v>59</v>
      </c>
      <c r="H64" s="14" t="s">
        <v>59</v>
      </c>
      <c r="I64" s="14">
        <v>60</v>
      </c>
      <c r="J64" s="13">
        <v>50</v>
      </c>
      <c r="K64" s="13">
        <v>96</v>
      </c>
      <c r="L64" s="14" t="s">
        <v>59</v>
      </c>
      <c r="M64" s="14">
        <v>96</v>
      </c>
      <c r="N64" s="15">
        <v>55</v>
      </c>
      <c r="O64" s="15">
        <v>100</v>
      </c>
      <c r="P64" s="15">
        <f t="shared" ref="P64:R64" si="339">AVERAGE(I64,M64)</f>
        <v>78</v>
      </c>
      <c r="Q64" s="15">
        <f t="shared" si="339"/>
        <v>52.5</v>
      </c>
      <c r="R64" s="15">
        <f t="shared" si="339"/>
        <v>98</v>
      </c>
      <c r="S64" s="13" t="s">
        <v>59</v>
      </c>
      <c r="T64" s="13">
        <v>70</v>
      </c>
      <c r="U64" s="13">
        <v>4</v>
      </c>
      <c r="V64" s="17">
        <v>56</v>
      </c>
      <c r="W64" s="13">
        <v>91</v>
      </c>
      <c r="X64" s="13">
        <v>1.3</v>
      </c>
      <c r="Y64" s="13">
        <v>13</v>
      </c>
      <c r="Z64" s="13">
        <v>0</v>
      </c>
      <c r="AA64" s="13">
        <v>7</v>
      </c>
      <c r="AB64" s="13" t="s">
        <v>59</v>
      </c>
      <c r="AC64" s="13">
        <v>80</v>
      </c>
      <c r="AD64" s="13">
        <v>1</v>
      </c>
      <c r="AE64" s="19">
        <v>57</v>
      </c>
      <c r="AF64" s="13">
        <v>93</v>
      </c>
      <c r="AG64" s="13">
        <v>20.9</v>
      </c>
      <c r="AH64" s="13">
        <v>19</v>
      </c>
      <c r="AI64" s="13">
        <v>0</v>
      </c>
      <c r="AJ64" s="13">
        <v>5</v>
      </c>
      <c r="AK64" s="13">
        <f t="shared" ref="AK64:AR64" si="340">AVERAGE(T64,AC64)</f>
        <v>75</v>
      </c>
      <c r="AL64" s="13">
        <f t="shared" si="340"/>
        <v>2.5</v>
      </c>
      <c r="AM64" s="17">
        <f t="shared" si="340"/>
        <v>56.5</v>
      </c>
      <c r="AN64" s="13">
        <f t="shared" si="340"/>
        <v>92</v>
      </c>
      <c r="AO64" s="13">
        <f t="shared" si="340"/>
        <v>11.1</v>
      </c>
      <c r="AP64" s="13">
        <f t="shared" si="340"/>
        <v>16</v>
      </c>
      <c r="AQ64" s="13">
        <f t="shared" si="340"/>
        <v>0</v>
      </c>
      <c r="AR64" s="13">
        <f t="shared" si="340"/>
        <v>6</v>
      </c>
      <c r="AS64" s="21">
        <v>66</v>
      </c>
      <c r="AT64" s="21">
        <v>49</v>
      </c>
      <c r="AU64" s="21">
        <v>81</v>
      </c>
      <c r="AV64" s="23">
        <v>44.5</v>
      </c>
      <c r="AW64" s="23">
        <v>27.1</v>
      </c>
      <c r="AX64" s="21">
        <v>55</v>
      </c>
      <c r="AY64" s="21">
        <v>48</v>
      </c>
      <c r="AZ64" s="21">
        <v>79</v>
      </c>
      <c r="BA64" s="23">
        <v>28.1</v>
      </c>
      <c r="BB64" s="23">
        <v>26.4</v>
      </c>
      <c r="BC64" s="21">
        <f t="shared" ref="BC64:BG64" si="341">AVERAGE(AS64,AX64)</f>
        <v>60.5</v>
      </c>
      <c r="BD64" s="21">
        <f t="shared" si="341"/>
        <v>48.5</v>
      </c>
      <c r="BE64" s="21">
        <f t="shared" si="341"/>
        <v>80</v>
      </c>
      <c r="BF64" s="21">
        <f t="shared" si="341"/>
        <v>36.299999999999997</v>
      </c>
      <c r="BG64" s="21">
        <f t="shared" si="341"/>
        <v>26.75</v>
      </c>
      <c r="BH64" s="21">
        <f t="shared" si="3"/>
        <v>71.166666666666671</v>
      </c>
      <c r="BI64" s="21">
        <f t="shared" ref="BI64:BJ64" si="342">AVERAGE(J64,N64,V64,AE64,AT64,AY64)</f>
        <v>52.5</v>
      </c>
      <c r="BJ64" s="21">
        <f t="shared" si="342"/>
        <v>90</v>
      </c>
      <c r="BK64" s="23">
        <f t="shared" ref="BK64:BL64" si="343">AVERAGE(X64,AG64,AV64,BA64)</f>
        <v>23.700000000000003</v>
      </c>
      <c r="BL64" s="23">
        <f t="shared" si="343"/>
        <v>21.375</v>
      </c>
      <c r="BM64" s="22">
        <f t="shared" si="126"/>
        <v>2.5</v>
      </c>
      <c r="BN64" s="22">
        <f t="shared" ref="BN64:BO64" si="344">AVERAGE(Z64,AI64)</f>
        <v>0</v>
      </c>
      <c r="BO64" s="22">
        <f t="shared" si="344"/>
        <v>6</v>
      </c>
    </row>
    <row r="65" spans="1:67" ht="15.75" customHeight="1" x14ac:dyDescent="0.35">
      <c r="B65" s="165">
        <v>135</v>
      </c>
      <c r="C65" s="8">
        <v>135</v>
      </c>
      <c r="D65" s="9" t="s">
        <v>252</v>
      </c>
      <c r="E65" s="10" t="s">
        <v>56</v>
      </c>
      <c r="F65" s="11" t="s">
        <v>248</v>
      </c>
      <c r="G65" s="12" t="s">
        <v>59</v>
      </c>
      <c r="H65" s="14"/>
      <c r="I65" s="14"/>
      <c r="J65" s="13"/>
      <c r="K65" s="13"/>
      <c r="L65" s="14" t="s">
        <v>59</v>
      </c>
      <c r="M65" s="14">
        <v>54</v>
      </c>
      <c r="N65" s="15">
        <v>63</v>
      </c>
      <c r="O65" s="15">
        <v>92</v>
      </c>
      <c r="P65" s="15">
        <f t="shared" ref="P65:R65" si="345">AVERAGE(I65,M65)</f>
        <v>54</v>
      </c>
      <c r="Q65" s="15">
        <f t="shared" si="345"/>
        <v>63</v>
      </c>
      <c r="R65" s="15">
        <f t="shared" si="345"/>
        <v>92</v>
      </c>
      <c r="S65" s="13" t="s">
        <v>59</v>
      </c>
      <c r="T65" s="13">
        <v>75</v>
      </c>
      <c r="U65" s="13">
        <v>4</v>
      </c>
      <c r="V65" s="17">
        <v>55</v>
      </c>
      <c r="W65" s="13">
        <v>91</v>
      </c>
      <c r="X65" s="13">
        <v>8.9</v>
      </c>
      <c r="Y65" s="13">
        <v>14.3</v>
      </c>
      <c r="Z65" s="13">
        <v>3</v>
      </c>
      <c r="AA65" s="13">
        <v>6</v>
      </c>
      <c r="AB65" s="13" t="s">
        <v>59</v>
      </c>
      <c r="AC65" s="13">
        <v>95</v>
      </c>
      <c r="AD65" s="13">
        <v>4</v>
      </c>
      <c r="AE65" s="19">
        <v>56</v>
      </c>
      <c r="AF65" s="13">
        <v>96</v>
      </c>
      <c r="AG65" s="13">
        <v>27.3</v>
      </c>
      <c r="AH65" s="13">
        <v>17.2</v>
      </c>
      <c r="AI65" s="13">
        <v>3</v>
      </c>
      <c r="AJ65" s="13">
        <v>6</v>
      </c>
      <c r="AK65" s="13">
        <f t="shared" ref="AK65:AR65" si="346">AVERAGE(T65,AC65)</f>
        <v>85</v>
      </c>
      <c r="AL65" s="13">
        <f t="shared" si="346"/>
        <v>4</v>
      </c>
      <c r="AM65" s="17">
        <f t="shared" si="346"/>
        <v>55.5</v>
      </c>
      <c r="AN65" s="13">
        <f t="shared" si="346"/>
        <v>93.5</v>
      </c>
      <c r="AO65" s="13">
        <f t="shared" si="346"/>
        <v>18.100000000000001</v>
      </c>
      <c r="AP65" s="13">
        <f t="shared" si="346"/>
        <v>15.75</v>
      </c>
      <c r="AQ65" s="13">
        <f t="shared" si="346"/>
        <v>3</v>
      </c>
      <c r="AR65" s="13">
        <f t="shared" si="346"/>
        <v>6</v>
      </c>
      <c r="AS65" s="21">
        <v>68</v>
      </c>
      <c r="AT65" s="21">
        <v>49</v>
      </c>
      <c r="AU65" s="21">
        <v>81</v>
      </c>
      <c r="AV65" s="23">
        <v>41.1</v>
      </c>
      <c r="AW65" s="23">
        <v>27.3</v>
      </c>
      <c r="AX65" s="21">
        <v>54</v>
      </c>
      <c r="AY65" s="21">
        <v>49</v>
      </c>
      <c r="AZ65" s="21">
        <v>81</v>
      </c>
      <c r="BA65" s="23">
        <v>27.3</v>
      </c>
      <c r="BB65" s="23">
        <v>26.3</v>
      </c>
      <c r="BC65" s="21">
        <f t="shared" ref="BC65:BG65" si="347">AVERAGE(AS65,AX65)</f>
        <v>61</v>
      </c>
      <c r="BD65" s="21">
        <f t="shared" si="347"/>
        <v>49</v>
      </c>
      <c r="BE65" s="21">
        <f t="shared" si="347"/>
        <v>81</v>
      </c>
      <c r="BF65" s="21">
        <f t="shared" si="347"/>
        <v>34.200000000000003</v>
      </c>
      <c r="BG65" s="21">
        <f t="shared" si="347"/>
        <v>26.8</v>
      </c>
      <c r="BH65" s="21">
        <f t="shared" si="3"/>
        <v>69.2</v>
      </c>
      <c r="BI65" s="21">
        <f t="shared" ref="BI65:BJ65" si="348">AVERAGE(J65,N65,V65,AE65,AT65,AY65)</f>
        <v>54.4</v>
      </c>
      <c r="BJ65" s="21">
        <f t="shared" si="348"/>
        <v>88.2</v>
      </c>
      <c r="BK65" s="23">
        <f t="shared" ref="BK65:BL65" si="349">AVERAGE(X65,AG65,AV65,BA65)</f>
        <v>26.150000000000002</v>
      </c>
      <c r="BL65" s="23">
        <f t="shared" si="349"/>
        <v>21.274999999999999</v>
      </c>
      <c r="BM65" s="22">
        <f t="shared" si="126"/>
        <v>4</v>
      </c>
      <c r="BN65" s="22">
        <f t="shared" ref="BN65:BO65" si="350">AVERAGE(Z65,AI65)</f>
        <v>3</v>
      </c>
      <c r="BO65" s="22">
        <f t="shared" si="350"/>
        <v>6</v>
      </c>
    </row>
    <row r="66" spans="1:67" ht="15.75" customHeight="1" x14ac:dyDescent="0.35">
      <c r="B66" s="165">
        <v>136</v>
      </c>
      <c r="C66" s="8">
        <v>136</v>
      </c>
      <c r="D66" s="9" t="s">
        <v>257</v>
      </c>
      <c r="E66" s="10" t="s">
        <v>56</v>
      </c>
      <c r="F66" s="11" t="s">
        <v>248</v>
      </c>
      <c r="G66" s="12" t="s">
        <v>59</v>
      </c>
      <c r="H66" s="14" t="s">
        <v>59</v>
      </c>
      <c r="I66" s="14">
        <v>68</v>
      </c>
      <c r="J66" s="13">
        <v>58</v>
      </c>
      <c r="K66" s="13">
        <v>92</v>
      </c>
      <c r="L66" s="14"/>
      <c r="M66" s="14"/>
      <c r="N66" s="14"/>
      <c r="O66" s="14"/>
      <c r="P66" s="15">
        <f t="shared" ref="P66:R66" si="351">AVERAGE(I66,M66)</f>
        <v>68</v>
      </c>
      <c r="Q66" s="15">
        <f t="shared" si="351"/>
        <v>58</v>
      </c>
      <c r="R66" s="15">
        <f t="shared" si="351"/>
        <v>92</v>
      </c>
      <c r="S66" s="13" t="s">
        <v>59</v>
      </c>
      <c r="T66" s="13">
        <v>83</v>
      </c>
      <c r="U66" s="13">
        <v>0</v>
      </c>
      <c r="V66" s="17">
        <v>62</v>
      </c>
      <c r="W66" s="13">
        <v>97</v>
      </c>
      <c r="X66" s="13">
        <v>28.2</v>
      </c>
      <c r="Y66" s="13">
        <v>19.2</v>
      </c>
      <c r="Z66" s="13">
        <v>0</v>
      </c>
      <c r="AA66" s="13">
        <v>5</v>
      </c>
      <c r="AB66" s="13" t="s">
        <v>59</v>
      </c>
      <c r="AC66" s="13">
        <v>105</v>
      </c>
      <c r="AD66" s="13">
        <v>2</v>
      </c>
      <c r="AE66" s="19">
        <v>58</v>
      </c>
      <c r="AF66" s="13">
        <v>97</v>
      </c>
      <c r="AG66" s="13">
        <v>52.3</v>
      </c>
      <c r="AH66" s="13">
        <v>15.5</v>
      </c>
      <c r="AI66" s="13">
        <v>0</v>
      </c>
      <c r="AJ66" s="13">
        <v>4</v>
      </c>
      <c r="AK66" s="13">
        <f t="shared" ref="AK66:AR66" si="352">AVERAGE(T66,AC66)</f>
        <v>94</v>
      </c>
      <c r="AL66" s="13">
        <f t="shared" si="352"/>
        <v>1</v>
      </c>
      <c r="AM66" s="17">
        <f t="shared" si="352"/>
        <v>60</v>
      </c>
      <c r="AN66" s="13">
        <f t="shared" si="352"/>
        <v>97</v>
      </c>
      <c r="AO66" s="13">
        <f t="shared" si="352"/>
        <v>40.25</v>
      </c>
      <c r="AP66" s="13">
        <f t="shared" si="352"/>
        <v>17.350000000000001</v>
      </c>
      <c r="AQ66" s="13">
        <f t="shared" si="352"/>
        <v>0</v>
      </c>
      <c r="AR66" s="13">
        <f t="shared" si="352"/>
        <v>4.5</v>
      </c>
      <c r="AS66" s="21">
        <v>58</v>
      </c>
      <c r="AT66" s="21">
        <v>53</v>
      </c>
      <c r="AU66" s="21">
        <v>83</v>
      </c>
      <c r="AV66" s="23">
        <v>28.7</v>
      </c>
      <c r="AW66" s="23">
        <v>22.5</v>
      </c>
      <c r="AX66" s="21">
        <v>67</v>
      </c>
      <c r="AY66" s="21">
        <v>51</v>
      </c>
      <c r="AZ66" s="21">
        <v>82</v>
      </c>
      <c r="BA66" s="23">
        <v>39.4</v>
      </c>
      <c r="BB66" s="23">
        <v>24.1</v>
      </c>
      <c r="BC66" s="21">
        <f t="shared" ref="BC66:BG66" si="353">AVERAGE(AS66,AX66)</f>
        <v>62.5</v>
      </c>
      <c r="BD66" s="21">
        <f t="shared" si="353"/>
        <v>52</v>
      </c>
      <c r="BE66" s="21">
        <f t="shared" si="353"/>
        <v>82.5</v>
      </c>
      <c r="BF66" s="21">
        <f t="shared" si="353"/>
        <v>34.049999999999997</v>
      </c>
      <c r="BG66" s="21">
        <f t="shared" si="353"/>
        <v>23.3</v>
      </c>
      <c r="BH66" s="21">
        <f t="shared" si="3"/>
        <v>76.2</v>
      </c>
      <c r="BI66" s="21">
        <f t="shared" ref="BI66:BJ66" si="354">AVERAGE(J66,N66,V66,AE66,AT66,AY66)</f>
        <v>56.4</v>
      </c>
      <c r="BJ66" s="21">
        <f t="shared" si="354"/>
        <v>90.2</v>
      </c>
      <c r="BK66" s="23">
        <f t="shared" ref="BK66:BL66" si="355">AVERAGE(X66,AG66,AV66,BA66)</f>
        <v>37.15</v>
      </c>
      <c r="BL66" s="23">
        <f t="shared" si="355"/>
        <v>20.325000000000003</v>
      </c>
      <c r="BM66" s="22">
        <f t="shared" si="126"/>
        <v>1</v>
      </c>
      <c r="BN66" s="22">
        <f t="shared" ref="BN66:BO66" si="356">AVERAGE(Z66,AI66)</f>
        <v>0</v>
      </c>
      <c r="BO66" s="22">
        <f t="shared" si="356"/>
        <v>4.5</v>
      </c>
    </row>
    <row r="67" spans="1:67" ht="15.75" customHeight="1" x14ac:dyDescent="0.35">
      <c r="B67" s="165">
        <v>137</v>
      </c>
      <c r="C67" s="8">
        <v>137</v>
      </c>
      <c r="D67" s="9" t="s">
        <v>261</v>
      </c>
      <c r="E67" s="10" t="s">
        <v>56</v>
      </c>
      <c r="F67" s="11" t="s">
        <v>248</v>
      </c>
      <c r="G67" s="12" t="s">
        <v>59</v>
      </c>
      <c r="H67" s="14" t="s">
        <v>59</v>
      </c>
      <c r="I67" s="14">
        <v>46</v>
      </c>
      <c r="J67" s="13">
        <v>56</v>
      </c>
      <c r="K67" s="13">
        <v>92</v>
      </c>
      <c r="L67" s="14"/>
      <c r="M67" s="14"/>
      <c r="N67" s="14"/>
      <c r="O67" s="14"/>
      <c r="P67" s="15">
        <f t="shared" ref="P67:R67" si="357">AVERAGE(I67,M67)</f>
        <v>46</v>
      </c>
      <c r="Q67" s="15">
        <f t="shared" si="357"/>
        <v>56</v>
      </c>
      <c r="R67" s="15">
        <f t="shared" si="357"/>
        <v>92</v>
      </c>
      <c r="S67" s="13" t="s">
        <v>59</v>
      </c>
      <c r="T67" s="13">
        <v>85</v>
      </c>
      <c r="U67" s="13">
        <v>2</v>
      </c>
      <c r="V67" s="17">
        <v>55</v>
      </c>
      <c r="W67" s="13">
        <v>97</v>
      </c>
      <c r="X67" s="13">
        <v>47.2</v>
      </c>
      <c r="Y67" s="13">
        <v>18.3</v>
      </c>
      <c r="Z67" s="13">
        <v>0</v>
      </c>
      <c r="AA67" s="13">
        <v>4</v>
      </c>
      <c r="AB67" s="13" t="s">
        <v>59</v>
      </c>
      <c r="AC67" s="13">
        <v>80</v>
      </c>
      <c r="AD67" s="13">
        <v>3</v>
      </c>
      <c r="AE67" s="19">
        <v>54</v>
      </c>
      <c r="AF67" s="13">
        <v>92</v>
      </c>
      <c r="AG67" s="13">
        <v>30.9</v>
      </c>
      <c r="AH67" s="13">
        <v>16.2</v>
      </c>
      <c r="AI67" s="13">
        <v>0</v>
      </c>
      <c r="AJ67" s="13">
        <v>6</v>
      </c>
      <c r="AK67" s="13">
        <f t="shared" ref="AK67:AR67" si="358">AVERAGE(T67,AC67)</f>
        <v>82.5</v>
      </c>
      <c r="AL67" s="13">
        <f t="shared" si="358"/>
        <v>2.5</v>
      </c>
      <c r="AM67" s="17">
        <f t="shared" si="358"/>
        <v>54.5</v>
      </c>
      <c r="AN67" s="13">
        <f t="shared" si="358"/>
        <v>94.5</v>
      </c>
      <c r="AO67" s="13">
        <f t="shared" si="358"/>
        <v>39.049999999999997</v>
      </c>
      <c r="AP67" s="13">
        <f t="shared" si="358"/>
        <v>17.25</v>
      </c>
      <c r="AQ67" s="13">
        <f t="shared" si="358"/>
        <v>0</v>
      </c>
      <c r="AR67" s="13">
        <f t="shared" si="358"/>
        <v>5</v>
      </c>
      <c r="AS67" s="21">
        <v>53</v>
      </c>
      <c r="AT67" s="21">
        <v>49</v>
      </c>
      <c r="AU67" s="21">
        <v>79</v>
      </c>
      <c r="AV67" s="23">
        <v>29.2</v>
      </c>
      <c r="AW67" s="23">
        <v>25.8</v>
      </c>
      <c r="AX67" s="21">
        <v>61</v>
      </c>
      <c r="AY67" s="21">
        <v>48</v>
      </c>
      <c r="AZ67" s="21">
        <v>80</v>
      </c>
      <c r="BA67" s="23">
        <v>32</v>
      </c>
      <c r="BB67" s="23">
        <v>27</v>
      </c>
      <c r="BC67" s="21">
        <f t="shared" ref="BC67:BG67" si="359">AVERAGE(AS67,AX67)</f>
        <v>57</v>
      </c>
      <c r="BD67" s="21">
        <f t="shared" si="359"/>
        <v>48.5</v>
      </c>
      <c r="BE67" s="21">
        <f t="shared" si="359"/>
        <v>79.5</v>
      </c>
      <c r="BF67" s="21">
        <f t="shared" si="359"/>
        <v>30.6</v>
      </c>
      <c r="BG67" s="21">
        <f t="shared" si="359"/>
        <v>26.4</v>
      </c>
      <c r="BH67" s="21">
        <f t="shared" si="3"/>
        <v>65</v>
      </c>
      <c r="BI67" s="21">
        <f t="shared" ref="BI67:BJ67" si="360">AVERAGE(J67,N67,V67,AE67,AT67,AY67)</f>
        <v>52.4</v>
      </c>
      <c r="BJ67" s="21">
        <f t="shared" si="360"/>
        <v>88</v>
      </c>
      <c r="BK67" s="23">
        <f t="shared" ref="BK67:BL67" si="361">AVERAGE(X67,AG67,AV67,BA67)</f>
        <v>34.825000000000003</v>
      </c>
      <c r="BL67" s="23">
        <f t="shared" si="361"/>
        <v>21.824999999999999</v>
      </c>
      <c r="BM67" s="22">
        <f t="shared" si="126"/>
        <v>2.5</v>
      </c>
      <c r="BN67" s="22">
        <f t="shared" ref="BN67:BO67" si="362">AVERAGE(Z67,AI67)</f>
        <v>0</v>
      </c>
      <c r="BO67" s="22">
        <f t="shared" si="362"/>
        <v>5</v>
      </c>
    </row>
    <row r="68" spans="1:67" ht="15.75" customHeight="1" x14ac:dyDescent="0.35">
      <c r="B68" s="165">
        <v>138</v>
      </c>
      <c r="C68" s="8">
        <v>138</v>
      </c>
      <c r="D68" s="9" t="s">
        <v>263</v>
      </c>
      <c r="E68" s="10" t="s">
        <v>56</v>
      </c>
      <c r="F68" s="11" t="s">
        <v>248</v>
      </c>
      <c r="G68" s="12" t="s">
        <v>79</v>
      </c>
      <c r="H68" s="14"/>
      <c r="I68" s="14"/>
      <c r="J68" s="13"/>
      <c r="K68" s="13"/>
      <c r="L68" s="14" t="s">
        <v>79</v>
      </c>
      <c r="M68" s="14">
        <v>50</v>
      </c>
      <c r="N68" s="15">
        <v>71</v>
      </c>
      <c r="O68" s="15">
        <v>107</v>
      </c>
      <c r="P68" s="15">
        <f t="shared" ref="P68:R68" si="363">AVERAGE(I68,M68)</f>
        <v>50</v>
      </c>
      <c r="Q68" s="15">
        <f t="shared" si="363"/>
        <v>71</v>
      </c>
      <c r="R68" s="15">
        <f t="shared" si="363"/>
        <v>107</v>
      </c>
      <c r="S68" s="13" t="s">
        <v>79</v>
      </c>
      <c r="T68" s="13">
        <v>98</v>
      </c>
      <c r="U68" s="13">
        <v>0</v>
      </c>
      <c r="V68" s="17">
        <v>55</v>
      </c>
      <c r="W68" s="13">
        <v>104</v>
      </c>
      <c r="X68" s="13">
        <v>67</v>
      </c>
      <c r="Y68" s="13">
        <v>26.7</v>
      </c>
      <c r="Z68" s="13">
        <v>0</v>
      </c>
      <c r="AA68" s="13">
        <v>4</v>
      </c>
      <c r="AB68" s="13" t="s">
        <v>79</v>
      </c>
      <c r="AC68" s="13">
        <v>100</v>
      </c>
      <c r="AD68" s="13">
        <v>1</v>
      </c>
      <c r="AE68" s="19">
        <v>54</v>
      </c>
      <c r="AF68" s="13">
        <v>92</v>
      </c>
      <c r="AG68" s="13">
        <v>65.400000000000006</v>
      </c>
      <c r="AH68" s="13">
        <v>25.7</v>
      </c>
      <c r="AI68" s="13">
        <v>2</v>
      </c>
      <c r="AJ68" s="13">
        <v>6</v>
      </c>
      <c r="AK68" s="13">
        <f t="shared" ref="AK68:AR68" si="364">AVERAGE(T68,AC68)</f>
        <v>99</v>
      </c>
      <c r="AL68" s="13">
        <f t="shared" si="364"/>
        <v>0.5</v>
      </c>
      <c r="AM68" s="17">
        <f t="shared" si="364"/>
        <v>54.5</v>
      </c>
      <c r="AN68" s="13">
        <f t="shared" si="364"/>
        <v>98</v>
      </c>
      <c r="AO68" s="13">
        <f t="shared" si="364"/>
        <v>66.2</v>
      </c>
      <c r="AP68" s="13">
        <f t="shared" si="364"/>
        <v>26.2</v>
      </c>
      <c r="AQ68" s="13">
        <f t="shared" si="364"/>
        <v>1</v>
      </c>
      <c r="AR68" s="13">
        <f t="shared" si="364"/>
        <v>5</v>
      </c>
      <c r="AS68" s="21">
        <v>70</v>
      </c>
      <c r="AT68" s="21">
        <v>51</v>
      </c>
      <c r="AU68" s="21">
        <v>84</v>
      </c>
      <c r="AV68" s="23">
        <v>50.6</v>
      </c>
      <c r="AW68" s="23">
        <v>29.5</v>
      </c>
      <c r="AX68" s="21">
        <v>72</v>
      </c>
      <c r="AY68" s="21">
        <v>51</v>
      </c>
      <c r="AZ68" s="21">
        <v>83</v>
      </c>
      <c r="BA68" s="23">
        <v>58.1</v>
      </c>
      <c r="BB68" s="23">
        <v>30.4</v>
      </c>
      <c r="BC68" s="21">
        <f t="shared" ref="BC68:BG68" si="365">AVERAGE(AS68,AX68)</f>
        <v>71</v>
      </c>
      <c r="BD68" s="21">
        <f t="shared" si="365"/>
        <v>51</v>
      </c>
      <c r="BE68" s="21">
        <f t="shared" si="365"/>
        <v>83.5</v>
      </c>
      <c r="BF68" s="21">
        <f t="shared" si="365"/>
        <v>54.35</v>
      </c>
      <c r="BG68" s="21">
        <f t="shared" si="365"/>
        <v>29.95</v>
      </c>
      <c r="BH68" s="21">
        <f t="shared" si="3"/>
        <v>78</v>
      </c>
      <c r="BI68" s="21">
        <f t="shared" ref="BI68:BJ68" si="366">AVERAGE(J68,N68,V68,AE68,AT68,AY68)</f>
        <v>56.4</v>
      </c>
      <c r="BJ68" s="21">
        <f t="shared" si="366"/>
        <v>94</v>
      </c>
      <c r="BK68" s="23">
        <f t="shared" ref="BK68:BL68" si="367">AVERAGE(X68,AG68,AV68,BA68)</f>
        <v>60.274999999999999</v>
      </c>
      <c r="BL68" s="23">
        <f t="shared" si="367"/>
        <v>28.075000000000003</v>
      </c>
      <c r="BM68" s="22">
        <f t="shared" si="126"/>
        <v>0.5</v>
      </c>
      <c r="BN68" s="22">
        <f t="shared" ref="BN68:BO68" si="368">AVERAGE(Z68,AI68)</f>
        <v>1</v>
      </c>
      <c r="BO68" s="22">
        <f t="shared" si="368"/>
        <v>5</v>
      </c>
    </row>
    <row r="69" spans="1:67" ht="15.75" customHeight="1" x14ac:dyDescent="0.35">
      <c r="B69" s="165">
        <v>139</v>
      </c>
      <c r="C69" s="8">
        <v>139</v>
      </c>
      <c r="D69" s="9" t="s">
        <v>266</v>
      </c>
      <c r="E69" s="10" t="s">
        <v>56</v>
      </c>
      <c r="F69" s="11" t="s">
        <v>248</v>
      </c>
      <c r="G69" s="12" t="s">
        <v>59</v>
      </c>
      <c r="H69" s="14" t="s">
        <v>59</v>
      </c>
      <c r="I69" s="14">
        <v>69</v>
      </c>
      <c r="J69" s="13">
        <v>63</v>
      </c>
      <c r="K69" s="13">
        <v>107</v>
      </c>
      <c r="L69" s="14" t="s">
        <v>59</v>
      </c>
      <c r="M69" s="14">
        <v>75</v>
      </c>
      <c r="N69" s="15">
        <v>61</v>
      </c>
      <c r="O69" s="15">
        <v>100</v>
      </c>
      <c r="P69" s="15">
        <f t="shared" ref="P69:R69" si="369">AVERAGE(I69,M69)</f>
        <v>72</v>
      </c>
      <c r="Q69" s="15">
        <f t="shared" si="369"/>
        <v>62</v>
      </c>
      <c r="R69" s="15">
        <f t="shared" si="369"/>
        <v>103.5</v>
      </c>
      <c r="S69" s="13" t="s">
        <v>59</v>
      </c>
      <c r="T69" s="13">
        <v>100</v>
      </c>
      <c r="U69" s="13">
        <v>4</v>
      </c>
      <c r="V69" s="17">
        <v>59</v>
      </c>
      <c r="W69" s="13">
        <v>96</v>
      </c>
      <c r="X69" s="13">
        <v>29.2</v>
      </c>
      <c r="Y69" s="13">
        <v>22</v>
      </c>
      <c r="Z69" s="13">
        <v>0</v>
      </c>
      <c r="AA69" s="13">
        <v>6</v>
      </c>
      <c r="AB69" s="13" t="s">
        <v>59</v>
      </c>
      <c r="AC69" s="13">
        <v>105</v>
      </c>
      <c r="AD69" s="13">
        <v>0</v>
      </c>
      <c r="AE69" s="19">
        <v>62</v>
      </c>
      <c r="AF69" s="13">
        <v>96</v>
      </c>
      <c r="AG69" s="13">
        <v>11.1</v>
      </c>
      <c r="AH69" s="13">
        <v>19</v>
      </c>
      <c r="AI69" s="13">
        <v>5</v>
      </c>
      <c r="AJ69" s="13">
        <v>3</v>
      </c>
      <c r="AK69" s="13">
        <f t="shared" ref="AK69:AR69" si="370">AVERAGE(T69,AC69)</f>
        <v>102.5</v>
      </c>
      <c r="AL69" s="13">
        <f t="shared" si="370"/>
        <v>2</v>
      </c>
      <c r="AM69" s="17">
        <f t="shared" si="370"/>
        <v>60.5</v>
      </c>
      <c r="AN69" s="13">
        <f t="shared" si="370"/>
        <v>96</v>
      </c>
      <c r="AO69" s="13">
        <f t="shared" si="370"/>
        <v>20.149999999999999</v>
      </c>
      <c r="AP69" s="13">
        <f t="shared" si="370"/>
        <v>20.5</v>
      </c>
      <c r="AQ69" s="13">
        <f t="shared" si="370"/>
        <v>2.5</v>
      </c>
      <c r="AR69" s="13">
        <f t="shared" si="370"/>
        <v>4.5</v>
      </c>
      <c r="AS69" s="21">
        <v>68</v>
      </c>
      <c r="AT69" s="21">
        <v>52</v>
      </c>
      <c r="AU69" s="21">
        <v>83</v>
      </c>
      <c r="AV69" s="23">
        <v>46.9</v>
      </c>
      <c r="AW69" s="23">
        <v>26.1</v>
      </c>
      <c r="AX69" s="21">
        <v>65</v>
      </c>
      <c r="AY69" s="21">
        <v>51</v>
      </c>
      <c r="AZ69" s="21">
        <v>83</v>
      </c>
      <c r="BA69" s="23">
        <v>29.8</v>
      </c>
      <c r="BB69" s="23">
        <v>21.8</v>
      </c>
      <c r="BC69" s="21">
        <f t="shared" ref="BC69:BG69" si="371">AVERAGE(AS69,AX69)</f>
        <v>66.5</v>
      </c>
      <c r="BD69" s="21">
        <f t="shared" si="371"/>
        <v>51.5</v>
      </c>
      <c r="BE69" s="21">
        <f t="shared" si="371"/>
        <v>83</v>
      </c>
      <c r="BF69" s="21">
        <f t="shared" si="371"/>
        <v>38.35</v>
      </c>
      <c r="BG69" s="21">
        <f t="shared" si="371"/>
        <v>23.950000000000003</v>
      </c>
      <c r="BH69" s="21">
        <f t="shared" si="3"/>
        <v>80.333333333333329</v>
      </c>
      <c r="BI69" s="21">
        <f t="shared" ref="BI69:BJ69" si="372">AVERAGE(J69,N69,V69,AE69,AT69,AY69)</f>
        <v>58</v>
      </c>
      <c r="BJ69" s="21">
        <f t="shared" si="372"/>
        <v>94.166666666666671</v>
      </c>
      <c r="BK69" s="23">
        <f t="shared" ref="BK69:BL69" si="373">AVERAGE(X69,AG69,AV69,BA69)</f>
        <v>29.249999999999996</v>
      </c>
      <c r="BL69" s="23">
        <f t="shared" si="373"/>
        <v>22.224999999999998</v>
      </c>
      <c r="BM69" s="22">
        <f t="shared" si="126"/>
        <v>2</v>
      </c>
      <c r="BN69" s="22">
        <f t="shared" ref="BN69:BO69" si="374">AVERAGE(Z69,AI69)</f>
        <v>2.5</v>
      </c>
      <c r="BO69" s="22">
        <f t="shared" si="374"/>
        <v>4.5</v>
      </c>
    </row>
    <row r="70" spans="1:67" ht="15.75" customHeight="1" x14ac:dyDescent="0.35">
      <c r="B70" s="165">
        <v>140</v>
      </c>
      <c r="C70" s="8">
        <v>140</v>
      </c>
      <c r="D70" s="9" t="s">
        <v>271</v>
      </c>
      <c r="E70" s="10" t="s">
        <v>56</v>
      </c>
      <c r="F70" s="11" t="s">
        <v>248</v>
      </c>
      <c r="G70" s="12" t="s">
        <v>59</v>
      </c>
      <c r="H70" s="14" t="s">
        <v>59</v>
      </c>
      <c r="I70" s="14">
        <v>66</v>
      </c>
      <c r="J70" s="13">
        <v>52</v>
      </c>
      <c r="K70" s="13">
        <v>89</v>
      </c>
      <c r="L70" s="14" t="s">
        <v>59</v>
      </c>
      <c r="M70" s="14">
        <v>60</v>
      </c>
      <c r="N70" s="15">
        <v>56</v>
      </c>
      <c r="O70" s="15">
        <v>89</v>
      </c>
      <c r="P70" s="15">
        <f t="shared" ref="P70:R70" si="375">AVERAGE(I70,M70)</f>
        <v>63</v>
      </c>
      <c r="Q70" s="15">
        <f t="shared" si="375"/>
        <v>54</v>
      </c>
      <c r="R70" s="15">
        <f t="shared" si="375"/>
        <v>89</v>
      </c>
      <c r="S70" s="13" t="s">
        <v>59</v>
      </c>
      <c r="T70" s="13">
        <v>87</v>
      </c>
      <c r="U70" s="13">
        <v>3</v>
      </c>
      <c r="V70" s="17">
        <v>56</v>
      </c>
      <c r="W70" s="13">
        <v>93</v>
      </c>
      <c r="X70" s="13">
        <v>29.1</v>
      </c>
      <c r="Y70" s="13">
        <v>19.399999999999999</v>
      </c>
      <c r="Z70" s="13">
        <v>0</v>
      </c>
      <c r="AA70" s="13">
        <v>6</v>
      </c>
      <c r="AB70" s="13" t="s">
        <v>59</v>
      </c>
      <c r="AC70" s="13">
        <v>90</v>
      </c>
      <c r="AD70" s="13">
        <v>2</v>
      </c>
      <c r="AE70" s="19">
        <v>57</v>
      </c>
      <c r="AF70" s="13">
        <v>93</v>
      </c>
      <c r="AG70" s="13">
        <v>13.4</v>
      </c>
      <c r="AH70" s="13">
        <v>16.5</v>
      </c>
      <c r="AI70" s="13">
        <v>2</v>
      </c>
      <c r="AJ70" s="13">
        <v>6</v>
      </c>
      <c r="AK70" s="13">
        <f t="shared" ref="AK70:AR70" si="376">AVERAGE(T70,AC70)</f>
        <v>88.5</v>
      </c>
      <c r="AL70" s="13">
        <f t="shared" si="376"/>
        <v>2.5</v>
      </c>
      <c r="AM70" s="17">
        <f t="shared" si="376"/>
        <v>56.5</v>
      </c>
      <c r="AN70" s="13">
        <f t="shared" si="376"/>
        <v>93</v>
      </c>
      <c r="AO70" s="13">
        <f t="shared" si="376"/>
        <v>21.25</v>
      </c>
      <c r="AP70" s="13">
        <f t="shared" si="376"/>
        <v>17.95</v>
      </c>
      <c r="AQ70" s="13">
        <f t="shared" si="376"/>
        <v>1</v>
      </c>
      <c r="AR70" s="13">
        <f t="shared" si="376"/>
        <v>6</v>
      </c>
      <c r="AS70" s="21">
        <v>68</v>
      </c>
      <c r="AT70" s="21">
        <v>49</v>
      </c>
      <c r="AU70" s="21">
        <v>79</v>
      </c>
      <c r="AV70" s="23">
        <v>63.4</v>
      </c>
      <c r="AW70" s="23">
        <v>29.8</v>
      </c>
      <c r="AX70" s="21">
        <v>60</v>
      </c>
      <c r="AY70" s="21">
        <v>49</v>
      </c>
      <c r="AZ70" s="21">
        <v>81</v>
      </c>
      <c r="BA70" s="23">
        <v>17.3</v>
      </c>
      <c r="BB70" s="23">
        <v>26.9</v>
      </c>
      <c r="BC70" s="21">
        <f t="shared" ref="BC70:BG70" si="377">AVERAGE(AS70,AX70)</f>
        <v>64</v>
      </c>
      <c r="BD70" s="21">
        <f t="shared" si="377"/>
        <v>49</v>
      </c>
      <c r="BE70" s="21">
        <f t="shared" si="377"/>
        <v>80</v>
      </c>
      <c r="BF70" s="21">
        <f t="shared" si="377"/>
        <v>40.35</v>
      </c>
      <c r="BG70" s="21">
        <f t="shared" si="377"/>
        <v>28.35</v>
      </c>
      <c r="BH70" s="21">
        <f t="shared" si="3"/>
        <v>71.833333333333329</v>
      </c>
      <c r="BI70" s="21">
        <f t="shared" ref="BI70:BJ70" si="378">AVERAGE(J70,N70,V70,AE70,AT70,AY70)</f>
        <v>53.166666666666664</v>
      </c>
      <c r="BJ70" s="21">
        <f t="shared" si="378"/>
        <v>87.333333333333329</v>
      </c>
      <c r="BK70" s="23">
        <f t="shared" ref="BK70:BL70" si="379">AVERAGE(X70,AG70,AV70,BA70)</f>
        <v>30.8</v>
      </c>
      <c r="BL70" s="23">
        <f t="shared" si="379"/>
        <v>23.15</v>
      </c>
      <c r="BM70" s="22">
        <f t="shared" si="126"/>
        <v>2.5</v>
      </c>
      <c r="BN70" s="22">
        <f t="shared" ref="BN70:BO70" si="380">AVERAGE(Z70,AI70)</f>
        <v>1</v>
      </c>
      <c r="BO70" s="22">
        <f t="shared" si="380"/>
        <v>6</v>
      </c>
    </row>
    <row r="71" spans="1:67" ht="15.75" customHeight="1" x14ac:dyDescent="0.35">
      <c r="B71" s="165">
        <v>141</v>
      </c>
      <c r="C71" s="8">
        <v>141</v>
      </c>
      <c r="D71" s="9" t="s">
        <v>274</v>
      </c>
      <c r="E71" s="10" t="s">
        <v>56</v>
      </c>
      <c r="F71" s="11" t="s">
        <v>248</v>
      </c>
      <c r="G71" s="12" t="s">
        <v>59</v>
      </c>
      <c r="H71" s="14" t="s">
        <v>59</v>
      </c>
      <c r="I71" s="14">
        <v>75</v>
      </c>
      <c r="J71" s="13">
        <v>59</v>
      </c>
      <c r="K71" s="13">
        <v>104</v>
      </c>
      <c r="L71" s="14" t="s">
        <v>59</v>
      </c>
      <c r="M71" s="14">
        <v>77</v>
      </c>
      <c r="N71" s="15">
        <v>64</v>
      </c>
      <c r="O71" s="14"/>
      <c r="P71" s="15">
        <f t="shared" ref="P71:R71" si="381">AVERAGE(I71,M71)</f>
        <v>76</v>
      </c>
      <c r="Q71" s="15">
        <f t="shared" si="381"/>
        <v>61.5</v>
      </c>
      <c r="R71" s="15">
        <f t="shared" si="381"/>
        <v>104</v>
      </c>
      <c r="S71" s="13" t="s">
        <v>59</v>
      </c>
      <c r="T71" s="13">
        <v>98</v>
      </c>
      <c r="U71" s="13">
        <v>0</v>
      </c>
      <c r="V71" s="17">
        <v>59</v>
      </c>
      <c r="W71" s="13">
        <v>97</v>
      </c>
      <c r="X71" s="13">
        <v>39.9</v>
      </c>
      <c r="Y71" s="13">
        <v>20.7</v>
      </c>
      <c r="Z71" s="13">
        <v>0</v>
      </c>
      <c r="AA71" s="13">
        <v>7</v>
      </c>
      <c r="AB71" s="13" t="s">
        <v>59</v>
      </c>
      <c r="AC71" s="13">
        <v>100</v>
      </c>
      <c r="AD71" s="13">
        <v>0</v>
      </c>
      <c r="AE71" s="19">
        <v>59</v>
      </c>
      <c r="AF71" s="13">
        <v>97</v>
      </c>
      <c r="AG71" s="13">
        <v>54.1</v>
      </c>
      <c r="AH71" s="13">
        <v>21.7</v>
      </c>
      <c r="AI71" s="13">
        <v>2</v>
      </c>
      <c r="AJ71" s="13">
        <v>7</v>
      </c>
      <c r="AK71" s="13">
        <f t="shared" ref="AK71:AR71" si="382">AVERAGE(T71,AC71)</f>
        <v>99</v>
      </c>
      <c r="AL71" s="13">
        <f t="shared" si="382"/>
        <v>0</v>
      </c>
      <c r="AM71" s="17">
        <f t="shared" si="382"/>
        <v>59</v>
      </c>
      <c r="AN71" s="13">
        <f t="shared" si="382"/>
        <v>97</v>
      </c>
      <c r="AO71" s="13">
        <f t="shared" si="382"/>
        <v>47</v>
      </c>
      <c r="AP71" s="13">
        <f t="shared" si="382"/>
        <v>21.2</v>
      </c>
      <c r="AQ71" s="13">
        <f t="shared" si="382"/>
        <v>1</v>
      </c>
      <c r="AR71" s="13">
        <f t="shared" si="382"/>
        <v>7</v>
      </c>
      <c r="AS71" s="21">
        <v>62</v>
      </c>
      <c r="AT71" s="21">
        <v>53</v>
      </c>
      <c r="AU71" s="21">
        <v>85</v>
      </c>
      <c r="AV71" s="23">
        <v>21.5</v>
      </c>
      <c r="AW71" s="23">
        <v>25.6</v>
      </c>
      <c r="AX71" s="21">
        <v>65</v>
      </c>
      <c r="AY71" s="21">
        <v>52</v>
      </c>
      <c r="AZ71" s="21">
        <v>83</v>
      </c>
      <c r="BA71" s="23">
        <v>32.299999999999997</v>
      </c>
      <c r="BB71" s="23">
        <v>24.8</v>
      </c>
      <c r="BC71" s="21">
        <f t="shared" ref="BC71:BG71" si="383">AVERAGE(AS71,AX71)</f>
        <v>63.5</v>
      </c>
      <c r="BD71" s="21">
        <f t="shared" si="383"/>
        <v>52.5</v>
      </c>
      <c r="BE71" s="21">
        <f t="shared" si="383"/>
        <v>84</v>
      </c>
      <c r="BF71" s="21">
        <f t="shared" si="383"/>
        <v>26.9</v>
      </c>
      <c r="BG71" s="21">
        <f t="shared" si="383"/>
        <v>25.200000000000003</v>
      </c>
      <c r="BH71" s="21">
        <f t="shared" si="3"/>
        <v>79.5</v>
      </c>
      <c r="BI71" s="21">
        <f t="shared" ref="BI71:BJ71" si="384">AVERAGE(J71,N71,V71,AE71,AT71,AY71)</f>
        <v>57.666666666666664</v>
      </c>
      <c r="BJ71" s="21">
        <f t="shared" si="384"/>
        <v>93.2</v>
      </c>
      <c r="BK71" s="23">
        <f t="shared" ref="BK71:BL71" si="385">AVERAGE(X71,AG71,AV71,BA71)</f>
        <v>36.950000000000003</v>
      </c>
      <c r="BL71" s="23">
        <f t="shared" si="385"/>
        <v>23.2</v>
      </c>
      <c r="BM71" s="22">
        <f t="shared" si="126"/>
        <v>0</v>
      </c>
      <c r="BN71" s="22">
        <f t="shared" ref="BN71:BO71" si="386">AVERAGE(Z71,AI71)</f>
        <v>1</v>
      </c>
      <c r="BO71" s="22">
        <f t="shared" si="386"/>
        <v>7</v>
      </c>
    </row>
    <row r="72" spans="1:67" ht="15.75" customHeight="1" x14ac:dyDescent="0.35">
      <c r="B72" s="165">
        <v>142</v>
      </c>
      <c r="C72" s="8">
        <v>142</v>
      </c>
      <c r="D72" s="9" t="s">
        <v>276</v>
      </c>
      <c r="E72" s="10" t="s">
        <v>56</v>
      </c>
      <c r="F72" s="11" t="s">
        <v>248</v>
      </c>
      <c r="G72" s="12" t="s">
        <v>59</v>
      </c>
      <c r="H72" s="14" t="s">
        <v>59</v>
      </c>
      <c r="I72" s="14">
        <v>62</v>
      </c>
      <c r="J72" s="13">
        <v>64</v>
      </c>
      <c r="K72" s="13">
        <v>104</v>
      </c>
      <c r="L72" s="14" t="s">
        <v>59</v>
      </c>
      <c r="M72" s="14">
        <v>77</v>
      </c>
      <c r="N72" s="15">
        <v>64</v>
      </c>
      <c r="O72" s="15">
        <v>104</v>
      </c>
      <c r="P72" s="15">
        <f t="shared" ref="P72:R72" si="387">AVERAGE(I72,M72)</f>
        <v>69.5</v>
      </c>
      <c r="Q72" s="15">
        <f t="shared" si="387"/>
        <v>64</v>
      </c>
      <c r="R72" s="15">
        <f t="shared" si="387"/>
        <v>104</v>
      </c>
      <c r="S72" s="13" t="s">
        <v>59</v>
      </c>
      <c r="T72" s="13">
        <v>105</v>
      </c>
      <c r="U72" s="13">
        <v>8</v>
      </c>
      <c r="V72" s="17">
        <v>59</v>
      </c>
      <c r="W72" s="13">
        <v>97</v>
      </c>
      <c r="X72" s="13">
        <v>15.7</v>
      </c>
      <c r="Y72" s="13">
        <v>18.399999999999999</v>
      </c>
      <c r="Z72" s="13">
        <v>0</v>
      </c>
      <c r="AA72" s="13">
        <v>5</v>
      </c>
      <c r="AB72" s="13" t="s">
        <v>59</v>
      </c>
      <c r="AC72" s="13">
        <v>70</v>
      </c>
      <c r="AD72" s="13">
        <v>5</v>
      </c>
      <c r="AE72" s="19">
        <v>61</v>
      </c>
      <c r="AF72" s="13">
        <v>104</v>
      </c>
      <c r="AG72" s="13">
        <v>8.9</v>
      </c>
      <c r="AH72" s="13">
        <v>16.7</v>
      </c>
      <c r="AI72" s="13">
        <v>0</v>
      </c>
      <c r="AJ72" s="13">
        <v>6</v>
      </c>
      <c r="AK72" s="13">
        <f t="shared" ref="AK72:AR72" si="388">AVERAGE(T72,AC72)</f>
        <v>87.5</v>
      </c>
      <c r="AL72" s="13">
        <f t="shared" si="388"/>
        <v>6.5</v>
      </c>
      <c r="AM72" s="17">
        <f t="shared" si="388"/>
        <v>60</v>
      </c>
      <c r="AN72" s="13">
        <f t="shared" si="388"/>
        <v>100.5</v>
      </c>
      <c r="AO72" s="13">
        <f t="shared" si="388"/>
        <v>12.3</v>
      </c>
      <c r="AP72" s="13">
        <f t="shared" si="388"/>
        <v>17.549999999999997</v>
      </c>
      <c r="AQ72" s="13">
        <f t="shared" si="388"/>
        <v>0</v>
      </c>
      <c r="AR72" s="13">
        <f t="shared" si="388"/>
        <v>5.5</v>
      </c>
      <c r="AS72" s="21">
        <v>61</v>
      </c>
      <c r="AT72" s="21">
        <v>53</v>
      </c>
      <c r="AU72" s="21">
        <v>85</v>
      </c>
      <c r="AV72" s="23">
        <v>57.1</v>
      </c>
      <c r="AW72" s="23">
        <v>26.5</v>
      </c>
      <c r="AX72" s="21">
        <v>64</v>
      </c>
      <c r="AY72" s="21">
        <v>51</v>
      </c>
      <c r="AZ72" s="21">
        <v>83</v>
      </c>
      <c r="BA72" s="23">
        <v>29.4</v>
      </c>
      <c r="BB72" s="23">
        <v>25.7</v>
      </c>
      <c r="BC72" s="21">
        <f t="shared" ref="BC72:BG72" si="389">AVERAGE(AS72,AX72)</f>
        <v>62.5</v>
      </c>
      <c r="BD72" s="21">
        <f t="shared" si="389"/>
        <v>52</v>
      </c>
      <c r="BE72" s="21">
        <f t="shared" si="389"/>
        <v>84</v>
      </c>
      <c r="BF72" s="21">
        <f t="shared" si="389"/>
        <v>43.25</v>
      </c>
      <c r="BG72" s="21">
        <f t="shared" si="389"/>
        <v>26.1</v>
      </c>
      <c r="BH72" s="21">
        <f t="shared" si="3"/>
        <v>73.166666666666671</v>
      </c>
      <c r="BI72" s="21">
        <f t="shared" ref="BI72:BJ72" si="390">AVERAGE(J72,N72,V72,AE72,AT72,AY72)</f>
        <v>58.666666666666664</v>
      </c>
      <c r="BJ72" s="21">
        <f t="shared" si="390"/>
        <v>96.166666666666671</v>
      </c>
      <c r="BK72" s="23">
        <f t="shared" ref="BK72:BL72" si="391">AVERAGE(X72,AG72,AV72,BA72)</f>
        <v>27.774999999999999</v>
      </c>
      <c r="BL72" s="23">
        <f t="shared" si="391"/>
        <v>21.824999999999999</v>
      </c>
      <c r="BM72" s="22">
        <f t="shared" si="126"/>
        <v>6.5</v>
      </c>
      <c r="BN72" s="22">
        <f t="shared" ref="BN72:BO72" si="392">AVERAGE(Z72,AI72)</f>
        <v>0</v>
      </c>
      <c r="BO72" s="22">
        <f t="shared" si="392"/>
        <v>5.5</v>
      </c>
    </row>
    <row r="73" spans="1:67" ht="15.75" customHeight="1" x14ac:dyDescent="0.35">
      <c r="A73" t="s">
        <v>81</v>
      </c>
      <c r="B73" s="165">
        <v>143</v>
      </c>
      <c r="C73" s="8">
        <v>143</v>
      </c>
      <c r="D73" s="9" t="s">
        <v>281</v>
      </c>
      <c r="E73" s="10" t="s">
        <v>56</v>
      </c>
      <c r="F73" s="11" t="s">
        <v>248</v>
      </c>
      <c r="G73" s="12" t="s">
        <v>59</v>
      </c>
      <c r="H73" s="14" t="s">
        <v>59</v>
      </c>
      <c r="I73" s="14">
        <v>45</v>
      </c>
      <c r="J73" s="13">
        <v>76</v>
      </c>
      <c r="K73" s="13">
        <v>107</v>
      </c>
      <c r="L73" s="14" t="s">
        <v>59</v>
      </c>
      <c r="M73" s="14">
        <v>52</v>
      </c>
      <c r="N73" s="15">
        <v>70</v>
      </c>
      <c r="O73" s="15">
        <v>89</v>
      </c>
      <c r="P73" s="15">
        <f t="shared" ref="P73:R73" si="393">AVERAGE(I73,M73)</f>
        <v>48.5</v>
      </c>
      <c r="Q73" s="15">
        <f t="shared" si="393"/>
        <v>73</v>
      </c>
      <c r="R73" s="15">
        <f t="shared" si="393"/>
        <v>98</v>
      </c>
      <c r="S73" s="13" t="s">
        <v>59</v>
      </c>
      <c r="T73" s="13">
        <v>101</v>
      </c>
      <c r="U73" s="13">
        <v>1</v>
      </c>
      <c r="V73" s="17">
        <v>61</v>
      </c>
      <c r="W73" s="13">
        <v>99</v>
      </c>
      <c r="X73" s="13">
        <v>59.3</v>
      </c>
      <c r="Y73" s="13">
        <v>20.100000000000001</v>
      </c>
      <c r="Z73" s="13">
        <v>0</v>
      </c>
      <c r="AA73" s="13">
        <v>5</v>
      </c>
      <c r="AB73" s="13" t="s">
        <v>59</v>
      </c>
      <c r="AC73" s="13">
        <v>95</v>
      </c>
      <c r="AD73" s="13">
        <v>2</v>
      </c>
      <c r="AE73" s="19">
        <v>59</v>
      </c>
      <c r="AF73" s="13">
        <v>101</v>
      </c>
      <c r="AG73" s="13">
        <v>26.6</v>
      </c>
      <c r="AH73" s="13">
        <v>19.600000000000001</v>
      </c>
      <c r="AI73" s="13">
        <v>0</v>
      </c>
      <c r="AJ73" s="13">
        <v>6</v>
      </c>
      <c r="AK73" s="13">
        <f t="shared" ref="AK73:AR73" si="394">AVERAGE(T73,AC73)</f>
        <v>98</v>
      </c>
      <c r="AL73" s="13">
        <f t="shared" si="394"/>
        <v>1.5</v>
      </c>
      <c r="AM73" s="17">
        <f t="shared" si="394"/>
        <v>60</v>
      </c>
      <c r="AN73" s="13">
        <f t="shared" si="394"/>
        <v>100</v>
      </c>
      <c r="AO73" s="13">
        <f t="shared" si="394"/>
        <v>42.95</v>
      </c>
      <c r="AP73" s="13">
        <f t="shared" si="394"/>
        <v>19.850000000000001</v>
      </c>
      <c r="AQ73" s="13">
        <f t="shared" si="394"/>
        <v>0</v>
      </c>
      <c r="AR73" s="13">
        <f t="shared" si="394"/>
        <v>5.5</v>
      </c>
      <c r="AS73" s="21">
        <v>60</v>
      </c>
      <c r="AT73" s="21">
        <v>53</v>
      </c>
      <c r="AU73" s="21">
        <v>85</v>
      </c>
      <c r="AV73" s="23">
        <v>22.6</v>
      </c>
      <c r="AW73" s="23">
        <v>25.6</v>
      </c>
      <c r="AX73" s="21">
        <v>60</v>
      </c>
      <c r="AY73" s="21">
        <v>51</v>
      </c>
      <c r="AZ73" s="21">
        <v>84</v>
      </c>
      <c r="BA73" s="23">
        <v>10.1</v>
      </c>
      <c r="BB73" s="23">
        <v>21.9</v>
      </c>
      <c r="BC73" s="21">
        <f t="shared" ref="BC73:BG73" si="395">AVERAGE(AS73,AX73)</f>
        <v>60</v>
      </c>
      <c r="BD73" s="21">
        <f t="shared" si="395"/>
        <v>52</v>
      </c>
      <c r="BE73" s="21">
        <f t="shared" si="395"/>
        <v>84.5</v>
      </c>
      <c r="BF73" s="21">
        <f t="shared" si="395"/>
        <v>16.350000000000001</v>
      </c>
      <c r="BG73" s="21">
        <f t="shared" si="395"/>
        <v>23.75</v>
      </c>
      <c r="BH73" s="21">
        <f t="shared" si="3"/>
        <v>68.833333333333329</v>
      </c>
      <c r="BI73" s="21">
        <f t="shared" ref="BI73:BJ73" si="396">AVERAGE(J73,N73,V73,AE73,AT73,AY73)</f>
        <v>61.666666666666664</v>
      </c>
      <c r="BJ73" s="21">
        <f t="shared" si="396"/>
        <v>94.166666666666671</v>
      </c>
      <c r="BK73" s="23">
        <f t="shared" ref="BK73:BL73" si="397">AVERAGE(X73,AG73,AV73,BA73)</f>
        <v>29.65</v>
      </c>
      <c r="BL73" s="23">
        <f t="shared" si="397"/>
        <v>21.800000000000004</v>
      </c>
      <c r="BM73" s="22">
        <f t="shared" si="126"/>
        <v>1.5</v>
      </c>
      <c r="BN73" s="22">
        <f t="shared" ref="BN73:BO73" si="398">AVERAGE(Z73,AI73)</f>
        <v>0</v>
      </c>
      <c r="BO73" s="22">
        <f t="shared" si="398"/>
        <v>5.5</v>
      </c>
    </row>
    <row r="74" spans="1:67" ht="15.75" customHeight="1" x14ac:dyDescent="0.35">
      <c r="B74" s="165">
        <v>144</v>
      </c>
      <c r="C74" s="8">
        <v>144</v>
      </c>
      <c r="D74" s="9" t="s">
        <v>283</v>
      </c>
      <c r="E74" s="10" t="s">
        <v>56</v>
      </c>
      <c r="F74" s="11" t="s">
        <v>248</v>
      </c>
      <c r="G74" s="12" t="s">
        <v>59</v>
      </c>
      <c r="H74" s="14" t="s">
        <v>59</v>
      </c>
      <c r="I74" s="14">
        <v>40</v>
      </c>
      <c r="J74" s="13">
        <v>63</v>
      </c>
      <c r="K74" s="13">
        <v>96</v>
      </c>
      <c r="L74" s="14" t="s">
        <v>59</v>
      </c>
      <c r="M74" s="14">
        <v>52</v>
      </c>
      <c r="N74" s="15">
        <v>70</v>
      </c>
      <c r="O74" s="15">
        <v>114</v>
      </c>
      <c r="P74" s="15">
        <f t="shared" ref="P74:R74" si="399">AVERAGE(I74,M74)</f>
        <v>46</v>
      </c>
      <c r="Q74" s="15">
        <f t="shared" si="399"/>
        <v>66.5</v>
      </c>
      <c r="R74" s="15">
        <f t="shared" si="399"/>
        <v>105</v>
      </c>
      <c r="S74" s="13" t="s">
        <v>59</v>
      </c>
      <c r="T74" s="13">
        <v>95</v>
      </c>
      <c r="U74" s="13">
        <v>2</v>
      </c>
      <c r="V74" s="17">
        <v>59</v>
      </c>
      <c r="W74" s="13">
        <v>92</v>
      </c>
      <c r="X74" s="13">
        <v>25.3</v>
      </c>
      <c r="Y74" s="13">
        <v>18.899999999999999</v>
      </c>
      <c r="Z74" s="13">
        <v>0</v>
      </c>
      <c r="AA74" s="13">
        <v>5</v>
      </c>
      <c r="AB74" s="13" t="s">
        <v>59</v>
      </c>
      <c r="AC74" s="13">
        <v>100</v>
      </c>
      <c r="AD74" s="13">
        <v>0</v>
      </c>
      <c r="AE74" s="19">
        <v>59</v>
      </c>
      <c r="AF74" s="13">
        <v>95</v>
      </c>
      <c r="AG74" s="13">
        <v>34.700000000000003</v>
      </c>
      <c r="AH74" s="13">
        <v>18.399999999999999</v>
      </c>
      <c r="AI74" s="13">
        <v>0</v>
      </c>
      <c r="AJ74" s="13">
        <v>4</v>
      </c>
      <c r="AK74" s="13">
        <f t="shared" ref="AK74:AR74" si="400">AVERAGE(T74,AC74)</f>
        <v>97.5</v>
      </c>
      <c r="AL74" s="13">
        <f t="shared" si="400"/>
        <v>1</v>
      </c>
      <c r="AM74" s="17">
        <f t="shared" si="400"/>
        <v>59</v>
      </c>
      <c r="AN74" s="13">
        <f t="shared" si="400"/>
        <v>93.5</v>
      </c>
      <c r="AO74" s="13">
        <f t="shared" si="400"/>
        <v>30</v>
      </c>
      <c r="AP74" s="13">
        <f t="shared" si="400"/>
        <v>18.649999999999999</v>
      </c>
      <c r="AQ74" s="13">
        <f t="shared" si="400"/>
        <v>0</v>
      </c>
      <c r="AR74" s="13">
        <f t="shared" si="400"/>
        <v>4.5</v>
      </c>
      <c r="AS74" s="21">
        <v>65</v>
      </c>
      <c r="AT74" s="21">
        <v>50</v>
      </c>
      <c r="AU74" s="21">
        <v>83</v>
      </c>
      <c r="AV74" s="23">
        <v>53.4</v>
      </c>
      <c r="AW74" s="23">
        <v>25.6</v>
      </c>
      <c r="AX74" s="21">
        <v>65</v>
      </c>
      <c r="AY74" s="21">
        <v>60</v>
      </c>
      <c r="AZ74" s="21">
        <v>84</v>
      </c>
      <c r="BA74" s="23">
        <v>41.7</v>
      </c>
      <c r="BB74" s="23">
        <v>25.1</v>
      </c>
      <c r="BC74" s="21">
        <f t="shared" ref="BC74:BG74" si="401">AVERAGE(AS74,AX74)</f>
        <v>65</v>
      </c>
      <c r="BD74" s="21">
        <f t="shared" si="401"/>
        <v>55</v>
      </c>
      <c r="BE74" s="21">
        <f t="shared" si="401"/>
        <v>83.5</v>
      </c>
      <c r="BF74" s="21">
        <f t="shared" si="401"/>
        <v>47.55</v>
      </c>
      <c r="BG74" s="21">
        <f t="shared" si="401"/>
        <v>25.35</v>
      </c>
      <c r="BH74" s="21">
        <f t="shared" si="3"/>
        <v>69.5</v>
      </c>
      <c r="BI74" s="21">
        <f t="shared" ref="BI74:BJ74" si="402">AVERAGE(J74,N74,V74,AE74,AT74,AY74)</f>
        <v>60.166666666666664</v>
      </c>
      <c r="BJ74" s="21">
        <f t="shared" si="402"/>
        <v>94</v>
      </c>
      <c r="BK74" s="23">
        <f t="shared" ref="BK74:BL74" si="403">AVERAGE(X74,AG74,AV74,BA74)</f>
        <v>38.775000000000006</v>
      </c>
      <c r="BL74" s="23">
        <f t="shared" si="403"/>
        <v>22</v>
      </c>
      <c r="BM74" s="22">
        <f t="shared" si="126"/>
        <v>1</v>
      </c>
      <c r="BN74" s="22">
        <f t="shared" ref="BN74:BO74" si="404">AVERAGE(Z74,AI74)</f>
        <v>0</v>
      </c>
      <c r="BO74" s="22">
        <f t="shared" si="404"/>
        <v>4.5</v>
      </c>
    </row>
    <row r="75" spans="1:67" ht="15.75" customHeight="1" x14ac:dyDescent="0.35">
      <c r="B75" s="165">
        <v>145</v>
      </c>
      <c r="C75" s="8">
        <v>145</v>
      </c>
      <c r="D75" s="9" t="s">
        <v>286</v>
      </c>
      <c r="E75" s="10" t="s">
        <v>56</v>
      </c>
      <c r="F75" s="11" t="s">
        <v>248</v>
      </c>
      <c r="G75" s="12" t="s">
        <v>79</v>
      </c>
      <c r="H75" s="14" t="s">
        <v>79</v>
      </c>
      <c r="I75" s="14">
        <v>76</v>
      </c>
      <c r="J75" s="13">
        <v>50</v>
      </c>
      <c r="K75" s="13">
        <v>96</v>
      </c>
      <c r="L75" s="14" t="s">
        <v>79</v>
      </c>
      <c r="M75" s="14">
        <v>66</v>
      </c>
      <c r="N75" s="15">
        <v>52</v>
      </c>
      <c r="O75" s="15">
        <v>96</v>
      </c>
      <c r="P75" s="15">
        <f t="shared" ref="P75:R75" si="405">AVERAGE(I75,M75)</f>
        <v>71</v>
      </c>
      <c r="Q75" s="15">
        <f t="shared" si="405"/>
        <v>51</v>
      </c>
      <c r="R75" s="15">
        <f t="shared" si="405"/>
        <v>96</v>
      </c>
      <c r="S75" s="13" t="s">
        <v>79</v>
      </c>
      <c r="T75" s="13">
        <v>110</v>
      </c>
      <c r="U75" s="13">
        <v>0</v>
      </c>
      <c r="V75" s="17">
        <v>53</v>
      </c>
      <c r="W75" s="13">
        <v>97</v>
      </c>
      <c r="X75" s="13">
        <v>43.7</v>
      </c>
      <c r="Y75" s="13">
        <v>20.100000000000001</v>
      </c>
      <c r="Z75" s="13">
        <v>0</v>
      </c>
      <c r="AA75" s="13">
        <v>7</v>
      </c>
      <c r="AB75" s="13" t="s">
        <v>79</v>
      </c>
      <c r="AC75" s="13">
        <v>110</v>
      </c>
      <c r="AD75" s="13">
        <v>0</v>
      </c>
      <c r="AE75" s="19">
        <v>53</v>
      </c>
      <c r="AF75" s="13">
        <v>93</v>
      </c>
      <c r="AG75" s="13">
        <v>55.3</v>
      </c>
      <c r="AH75" s="13">
        <v>21.6</v>
      </c>
      <c r="AI75" s="13">
        <v>0</v>
      </c>
      <c r="AJ75" s="13">
        <v>7</v>
      </c>
      <c r="AK75" s="13">
        <f t="shared" ref="AK75:AR75" si="406">AVERAGE(T75,AC75)</f>
        <v>110</v>
      </c>
      <c r="AL75" s="13">
        <f t="shared" si="406"/>
        <v>0</v>
      </c>
      <c r="AM75" s="17">
        <f t="shared" si="406"/>
        <v>53</v>
      </c>
      <c r="AN75" s="13">
        <f t="shared" si="406"/>
        <v>95</v>
      </c>
      <c r="AO75" s="13">
        <f t="shared" si="406"/>
        <v>49.5</v>
      </c>
      <c r="AP75" s="13">
        <f t="shared" si="406"/>
        <v>20.85</v>
      </c>
      <c r="AQ75" s="13">
        <f t="shared" si="406"/>
        <v>0</v>
      </c>
      <c r="AR75" s="13">
        <f t="shared" si="406"/>
        <v>7</v>
      </c>
      <c r="AS75" s="21">
        <v>78</v>
      </c>
      <c r="AT75" s="21">
        <v>47</v>
      </c>
      <c r="AU75" s="21">
        <v>79</v>
      </c>
      <c r="AV75" s="23">
        <v>62</v>
      </c>
      <c r="AW75" s="23">
        <v>23.9</v>
      </c>
      <c r="AX75" s="21">
        <v>75</v>
      </c>
      <c r="AY75" s="21">
        <v>47</v>
      </c>
      <c r="AZ75" s="21">
        <v>78</v>
      </c>
      <c r="BA75" s="23">
        <v>118</v>
      </c>
      <c r="BB75" s="23">
        <v>27.9</v>
      </c>
      <c r="BC75" s="21">
        <f t="shared" ref="BC75:BG75" si="407">AVERAGE(AS75,AX75)</f>
        <v>76.5</v>
      </c>
      <c r="BD75" s="21">
        <f t="shared" si="407"/>
        <v>47</v>
      </c>
      <c r="BE75" s="21">
        <f t="shared" si="407"/>
        <v>78.5</v>
      </c>
      <c r="BF75" s="21">
        <f t="shared" si="407"/>
        <v>90</v>
      </c>
      <c r="BG75" s="21">
        <f t="shared" si="407"/>
        <v>25.9</v>
      </c>
      <c r="BH75" s="21">
        <f t="shared" si="3"/>
        <v>85.833333333333329</v>
      </c>
      <c r="BI75" s="21">
        <f t="shared" ref="BI75:BJ75" si="408">AVERAGE(J75,N75,V75,AE75,AT75,AY75)</f>
        <v>50.333333333333336</v>
      </c>
      <c r="BJ75" s="21">
        <f t="shared" si="408"/>
        <v>89.833333333333329</v>
      </c>
      <c r="BK75" s="23">
        <f t="shared" ref="BK75:BL75" si="409">AVERAGE(X75,AG75,AV75,BA75)</f>
        <v>69.75</v>
      </c>
      <c r="BL75" s="23">
        <f t="shared" si="409"/>
        <v>23.375</v>
      </c>
      <c r="BM75" s="22">
        <f t="shared" si="126"/>
        <v>0</v>
      </c>
      <c r="BN75" s="22">
        <f t="shared" ref="BN75:BO75" si="410">AVERAGE(Z75,AI75)</f>
        <v>0</v>
      </c>
      <c r="BO75" s="22">
        <f t="shared" si="410"/>
        <v>7</v>
      </c>
    </row>
    <row r="76" spans="1:67" ht="15.75" customHeight="1" x14ac:dyDescent="0.35">
      <c r="B76" s="165">
        <v>146</v>
      </c>
      <c r="C76" s="8">
        <v>146</v>
      </c>
      <c r="D76" s="9" t="s">
        <v>288</v>
      </c>
      <c r="E76" s="10" t="s">
        <v>56</v>
      </c>
      <c r="F76" s="11" t="s">
        <v>248</v>
      </c>
      <c r="G76" s="12" t="s">
        <v>59</v>
      </c>
      <c r="H76" s="14" t="s">
        <v>59</v>
      </c>
      <c r="I76" s="14">
        <v>60</v>
      </c>
      <c r="J76" s="13">
        <v>57</v>
      </c>
      <c r="K76" s="13">
        <v>104</v>
      </c>
      <c r="L76" s="14" t="s">
        <v>59</v>
      </c>
      <c r="M76" s="14">
        <v>30</v>
      </c>
      <c r="N76" s="15">
        <v>74</v>
      </c>
      <c r="O76" s="15">
        <v>89</v>
      </c>
      <c r="P76" s="15">
        <f t="shared" ref="P76:R76" si="411">AVERAGE(I76,M76)</f>
        <v>45</v>
      </c>
      <c r="Q76" s="15">
        <f t="shared" si="411"/>
        <v>65.5</v>
      </c>
      <c r="R76" s="15">
        <f t="shared" si="411"/>
        <v>96.5</v>
      </c>
      <c r="S76" s="13" t="s">
        <v>59</v>
      </c>
      <c r="T76" s="13">
        <v>90</v>
      </c>
      <c r="U76" s="13">
        <v>1</v>
      </c>
      <c r="V76" s="17">
        <v>58</v>
      </c>
      <c r="W76" s="13">
        <v>94</v>
      </c>
      <c r="X76" s="13">
        <v>28</v>
      </c>
      <c r="Y76" s="13">
        <v>20.5</v>
      </c>
      <c r="Z76" s="13">
        <v>0</v>
      </c>
      <c r="AA76" s="13">
        <v>5</v>
      </c>
      <c r="AB76" s="13" t="s">
        <v>59</v>
      </c>
      <c r="AC76" s="13">
        <v>90</v>
      </c>
      <c r="AD76" s="13">
        <v>0</v>
      </c>
      <c r="AE76" s="19">
        <v>64</v>
      </c>
      <c r="AF76" s="13">
        <v>97</v>
      </c>
      <c r="AG76" s="13">
        <v>24</v>
      </c>
      <c r="AH76" s="13">
        <v>18.100000000000001</v>
      </c>
      <c r="AI76" s="13">
        <v>0</v>
      </c>
      <c r="AJ76" s="13">
        <v>6</v>
      </c>
      <c r="AK76" s="13">
        <f t="shared" ref="AK76:AR76" si="412">AVERAGE(T76,AC76)</f>
        <v>90</v>
      </c>
      <c r="AL76" s="13">
        <f t="shared" si="412"/>
        <v>0.5</v>
      </c>
      <c r="AM76" s="17">
        <f t="shared" si="412"/>
        <v>61</v>
      </c>
      <c r="AN76" s="13">
        <f t="shared" si="412"/>
        <v>95.5</v>
      </c>
      <c r="AO76" s="13">
        <f t="shared" si="412"/>
        <v>26</v>
      </c>
      <c r="AP76" s="13">
        <f t="shared" si="412"/>
        <v>19.3</v>
      </c>
      <c r="AQ76" s="13">
        <f t="shared" si="412"/>
        <v>0</v>
      </c>
      <c r="AR76" s="13">
        <f t="shared" si="412"/>
        <v>5.5</v>
      </c>
      <c r="AS76" s="21">
        <v>60</v>
      </c>
      <c r="AT76" s="21">
        <v>51</v>
      </c>
      <c r="AU76" s="21">
        <v>84</v>
      </c>
      <c r="AV76" s="23">
        <v>36.5</v>
      </c>
      <c r="AW76" s="23">
        <v>24.6</v>
      </c>
      <c r="AX76" s="21">
        <v>54</v>
      </c>
      <c r="AY76" s="21">
        <v>50</v>
      </c>
      <c r="AZ76" s="21">
        <v>83</v>
      </c>
      <c r="BA76" s="23">
        <v>11.2</v>
      </c>
      <c r="BB76" s="23">
        <v>16.2</v>
      </c>
      <c r="BC76" s="21">
        <f t="shared" ref="BC76:BG76" si="413">AVERAGE(AS76,AX76)</f>
        <v>57</v>
      </c>
      <c r="BD76" s="21">
        <f t="shared" si="413"/>
        <v>50.5</v>
      </c>
      <c r="BE76" s="21">
        <f t="shared" si="413"/>
        <v>83.5</v>
      </c>
      <c r="BF76" s="21">
        <f t="shared" si="413"/>
        <v>23.85</v>
      </c>
      <c r="BG76" s="21">
        <f t="shared" si="413"/>
        <v>20.399999999999999</v>
      </c>
      <c r="BH76" s="21">
        <f t="shared" si="3"/>
        <v>64</v>
      </c>
      <c r="BI76" s="21">
        <f t="shared" ref="BI76:BJ76" si="414">AVERAGE(J76,N76,V76,AE76,AT76,AY76)</f>
        <v>59</v>
      </c>
      <c r="BJ76" s="21">
        <f t="shared" si="414"/>
        <v>91.833333333333329</v>
      </c>
      <c r="BK76" s="23">
        <f t="shared" ref="BK76:BL76" si="415">AVERAGE(X76,AG76,AV76,BA76)</f>
        <v>24.925000000000001</v>
      </c>
      <c r="BL76" s="23">
        <f t="shared" si="415"/>
        <v>19.850000000000001</v>
      </c>
      <c r="BM76" s="22">
        <f t="shared" si="126"/>
        <v>0.5</v>
      </c>
      <c r="BN76" s="22">
        <f t="shared" ref="BN76:BO76" si="416">AVERAGE(Z76,AI76)</f>
        <v>0</v>
      </c>
      <c r="BO76" s="22">
        <f t="shared" si="416"/>
        <v>5.5</v>
      </c>
    </row>
    <row r="77" spans="1:67" ht="15.75" customHeight="1" x14ac:dyDescent="0.35">
      <c r="B77" s="165">
        <v>147</v>
      </c>
      <c r="C77" s="8">
        <v>147</v>
      </c>
      <c r="D77" s="9" t="s">
        <v>290</v>
      </c>
      <c r="E77" s="10" t="s">
        <v>56</v>
      </c>
      <c r="F77" s="11" t="s">
        <v>291</v>
      </c>
      <c r="G77" s="12" t="s">
        <v>59</v>
      </c>
      <c r="H77" s="14" t="s">
        <v>59</v>
      </c>
      <c r="I77" s="14">
        <v>93</v>
      </c>
      <c r="J77" s="13">
        <v>87</v>
      </c>
      <c r="K77" s="13"/>
      <c r="L77" s="14"/>
      <c r="M77" s="14"/>
      <c r="N77" s="14"/>
      <c r="O77" s="14"/>
      <c r="P77" s="15">
        <f t="shared" ref="P77:Q77" si="417">AVERAGE(I77,M77)</f>
        <v>93</v>
      </c>
      <c r="Q77" s="15">
        <f t="shared" si="417"/>
        <v>87</v>
      </c>
      <c r="R77" s="15"/>
      <c r="S77" s="13" t="s">
        <v>59</v>
      </c>
      <c r="T77" s="13">
        <v>102</v>
      </c>
      <c r="U77" s="13">
        <v>0</v>
      </c>
      <c r="V77" s="17">
        <v>73</v>
      </c>
      <c r="W77" s="13">
        <v>107</v>
      </c>
      <c r="X77" s="13">
        <v>31.4</v>
      </c>
      <c r="Y77" s="13">
        <v>23.3</v>
      </c>
      <c r="Z77" s="13">
        <v>2</v>
      </c>
      <c r="AA77" s="13">
        <v>7</v>
      </c>
      <c r="AB77" s="13" t="s">
        <v>59</v>
      </c>
      <c r="AC77" s="13">
        <v>105</v>
      </c>
      <c r="AD77" s="13">
        <v>2</v>
      </c>
      <c r="AE77" s="19">
        <v>68</v>
      </c>
      <c r="AF77" s="13">
        <v>99</v>
      </c>
      <c r="AG77" s="13">
        <v>18.100000000000001</v>
      </c>
      <c r="AH77" s="13">
        <v>23.7</v>
      </c>
      <c r="AI77" s="13">
        <v>2</v>
      </c>
      <c r="AJ77" s="13">
        <v>6</v>
      </c>
      <c r="AK77" s="13">
        <f t="shared" ref="AK77:AR77" si="418">AVERAGE(T77,AC77)</f>
        <v>103.5</v>
      </c>
      <c r="AL77" s="13">
        <f t="shared" si="418"/>
        <v>1</v>
      </c>
      <c r="AM77" s="17">
        <f t="shared" si="418"/>
        <v>70.5</v>
      </c>
      <c r="AN77" s="13">
        <f t="shared" si="418"/>
        <v>103</v>
      </c>
      <c r="AO77" s="13">
        <f t="shared" si="418"/>
        <v>24.75</v>
      </c>
      <c r="AP77" s="13">
        <f t="shared" si="418"/>
        <v>23.5</v>
      </c>
      <c r="AQ77" s="13">
        <f t="shared" si="418"/>
        <v>2</v>
      </c>
      <c r="AR77" s="13">
        <f t="shared" si="418"/>
        <v>6.5</v>
      </c>
      <c r="AS77" s="21">
        <v>74</v>
      </c>
      <c r="AT77" s="21">
        <v>61</v>
      </c>
      <c r="AU77" s="21">
        <v>90</v>
      </c>
      <c r="AV77" s="23">
        <v>22.5</v>
      </c>
      <c r="AW77" s="23">
        <v>23.4</v>
      </c>
      <c r="AX77" s="21">
        <v>65</v>
      </c>
      <c r="AY77" s="21">
        <v>64</v>
      </c>
      <c r="AZ77" s="21">
        <v>98</v>
      </c>
      <c r="BA77" s="23">
        <v>13.1</v>
      </c>
      <c r="BB77" s="23">
        <v>20.3</v>
      </c>
      <c r="BC77" s="21">
        <f t="shared" ref="BC77:BG77" si="419">AVERAGE(AS77,AX77)</f>
        <v>69.5</v>
      </c>
      <c r="BD77" s="21">
        <f t="shared" si="419"/>
        <v>62.5</v>
      </c>
      <c r="BE77" s="21">
        <f t="shared" si="419"/>
        <v>94</v>
      </c>
      <c r="BF77" s="21">
        <f t="shared" si="419"/>
        <v>17.8</v>
      </c>
      <c r="BG77" s="21">
        <f t="shared" si="419"/>
        <v>21.85</v>
      </c>
      <c r="BH77" s="21">
        <f t="shared" si="3"/>
        <v>87.8</v>
      </c>
      <c r="BI77" s="21">
        <f t="shared" ref="BI77:BJ77" si="420">AVERAGE(J77,N77,V77,AE77,AT77,AY77)</f>
        <v>70.599999999999994</v>
      </c>
      <c r="BJ77" s="21">
        <f t="shared" si="420"/>
        <v>98.5</v>
      </c>
      <c r="BK77" s="23">
        <f t="shared" ref="BK77:BL77" si="421">AVERAGE(X77,AG77,AV77,BA77)</f>
        <v>21.274999999999999</v>
      </c>
      <c r="BL77" s="23">
        <f t="shared" si="421"/>
        <v>22.675000000000001</v>
      </c>
      <c r="BM77" s="22">
        <f t="shared" si="126"/>
        <v>1</v>
      </c>
      <c r="BN77" s="22">
        <f t="shared" ref="BN77:BO77" si="422">AVERAGE(Z77,AI77)</f>
        <v>2</v>
      </c>
      <c r="BO77" s="22">
        <f t="shared" si="422"/>
        <v>6.5</v>
      </c>
    </row>
    <row r="78" spans="1:67" ht="15.75" customHeight="1" x14ac:dyDescent="0.35">
      <c r="B78" s="165">
        <v>148</v>
      </c>
      <c r="C78" s="8">
        <v>148</v>
      </c>
      <c r="D78" s="9" t="s">
        <v>294</v>
      </c>
      <c r="E78" s="10" t="s">
        <v>56</v>
      </c>
      <c r="F78" s="11" t="s">
        <v>291</v>
      </c>
      <c r="G78" s="12" t="s">
        <v>59</v>
      </c>
      <c r="H78" s="14" t="s">
        <v>59</v>
      </c>
      <c r="I78" s="14">
        <v>48</v>
      </c>
      <c r="J78" s="13">
        <v>70</v>
      </c>
      <c r="K78" s="13"/>
      <c r="L78" s="14" t="s">
        <v>59</v>
      </c>
      <c r="M78" s="14">
        <v>71</v>
      </c>
      <c r="N78" s="15">
        <v>89</v>
      </c>
      <c r="O78" s="14"/>
      <c r="P78" s="15">
        <f t="shared" ref="P78:Q78" si="423">AVERAGE(I78,M78)</f>
        <v>59.5</v>
      </c>
      <c r="Q78" s="15">
        <f t="shared" si="423"/>
        <v>79.5</v>
      </c>
      <c r="R78" s="15"/>
      <c r="S78" s="13" t="s">
        <v>59</v>
      </c>
      <c r="T78" s="13">
        <v>120</v>
      </c>
      <c r="U78" s="13">
        <v>0</v>
      </c>
      <c r="V78" s="17">
        <v>69</v>
      </c>
      <c r="W78" s="13">
        <v>108</v>
      </c>
      <c r="X78" s="13">
        <v>61.8</v>
      </c>
      <c r="Y78" s="13">
        <v>18.100000000000001</v>
      </c>
      <c r="Z78" s="13">
        <v>2</v>
      </c>
      <c r="AA78" s="13">
        <v>5</v>
      </c>
      <c r="AB78" s="13" t="s">
        <v>59</v>
      </c>
      <c r="AC78" s="13">
        <v>125</v>
      </c>
      <c r="AD78" s="13">
        <v>0</v>
      </c>
      <c r="AE78" s="19">
        <v>69</v>
      </c>
      <c r="AF78" s="13">
        <v>108</v>
      </c>
      <c r="AG78" s="13">
        <v>28.8</v>
      </c>
      <c r="AH78" s="13">
        <v>18.600000000000001</v>
      </c>
      <c r="AI78" s="13">
        <v>6</v>
      </c>
      <c r="AJ78" s="13">
        <v>4</v>
      </c>
      <c r="AK78" s="13">
        <f t="shared" ref="AK78:AR78" si="424">AVERAGE(T78,AC78)</f>
        <v>122.5</v>
      </c>
      <c r="AL78" s="13">
        <f t="shared" si="424"/>
        <v>0</v>
      </c>
      <c r="AM78" s="17">
        <f t="shared" si="424"/>
        <v>69</v>
      </c>
      <c r="AN78" s="13">
        <f t="shared" si="424"/>
        <v>108</v>
      </c>
      <c r="AO78" s="13">
        <f t="shared" si="424"/>
        <v>45.3</v>
      </c>
      <c r="AP78" s="13">
        <f t="shared" si="424"/>
        <v>18.350000000000001</v>
      </c>
      <c r="AQ78" s="13">
        <f t="shared" si="424"/>
        <v>4</v>
      </c>
      <c r="AR78" s="13">
        <f t="shared" si="424"/>
        <v>4.5</v>
      </c>
      <c r="AS78" s="21">
        <v>90</v>
      </c>
      <c r="AT78" s="21">
        <v>61</v>
      </c>
      <c r="AU78" s="21">
        <v>102</v>
      </c>
      <c r="AV78" s="23">
        <v>64.7</v>
      </c>
      <c r="AW78" s="23">
        <v>25.3</v>
      </c>
      <c r="AX78" s="21">
        <v>78</v>
      </c>
      <c r="AY78" s="21">
        <v>60</v>
      </c>
      <c r="AZ78" s="21">
        <v>103</v>
      </c>
      <c r="BA78" s="23">
        <v>50.5</v>
      </c>
      <c r="BB78" s="23">
        <v>26.2</v>
      </c>
      <c r="BC78" s="21">
        <f t="shared" ref="BC78:BG78" si="425">AVERAGE(AS78,AX78)</f>
        <v>84</v>
      </c>
      <c r="BD78" s="21">
        <f t="shared" si="425"/>
        <v>60.5</v>
      </c>
      <c r="BE78" s="21">
        <f t="shared" si="425"/>
        <v>102.5</v>
      </c>
      <c r="BF78" s="21">
        <f t="shared" si="425"/>
        <v>57.6</v>
      </c>
      <c r="BG78" s="21">
        <f t="shared" si="425"/>
        <v>25.75</v>
      </c>
      <c r="BH78" s="21">
        <f t="shared" si="3"/>
        <v>88.666666666666671</v>
      </c>
      <c r="BI78" s="21">
        <f t="shared" ref="BI78:BJ78" si="426">AVERAGE(J78,N78,V78,AE78,AT78,AY78)</f>
        <v>69.666666666666671</v>
      </c>
      <c r="BJ78" s="21">
        <f t="shared" si="426"/>
        <v>105.25</v>
      </c>
      <c r="BK78" s="23">
        <f t="shared" ref="BK78:BL78" si="427">AVERAGE(X78,AG78,AV78,BA78)</f>
        <v>51.45</v>
      </c>
      <c r="BL78" s="23">
        <f t="shared" si="427"/>
        <v>22.05</v>
      </c>
      <c r="BM78" s="22">
        <f t="shared" si="126"/>
        <v>0</v>
      </c>
      <c r="BN78" s="22">
        <f t="shared" ref="BN78:BO78" si="428">AVERAGE(Z78,AI78)</f>
        <v>4</v>
      </c>
      <c r="BO78" s="22">
        <f t="shared" si="428"/>
        <v>4.5</v>
      </c>
    </row>
    <row r="79" spans="1:67" ht="15.75" customHeight="1" x14ac:dyDescent="0.35">
      <c r="B79" s="165">
        <v>149</v>
      </c>
      <c r="C79" s="8">
        <v>149</v>
      </c>
      <c r="D79" s="9" t="s">
        <v>296</v>
      </c>
      <c r="E79" s="10" t="s">
        <v>56</v>
      </c>
      <c r="F79" s="11" t="s">
        <v>291</v>
      </c>
      <c r="G79" s="12" t="s">
        <v>79</v>
      </c>
      <c r="H79" s="14" t="s">
        <v>79</v>
      </c>
      <c r="I79" s="14">
        <v>45</v>
      </c>
      <c r="J79" s="13">
        <v>58</v>
      </c>
      <c r="K79" s="13">
        <v>89</v>
      </c>
      <c r="L79" s="14" t="s">
        <v>79</v>
      </c>
      <c r="M79" s="14">
        <v>45</v>
      </c>
      <c r="N79" s="15">
        <v>55</v>
      </c>
      <c r="O79" s="15">
        <v>89</v>
      </c>
      <c r="P79" s="15">
        <f t="shared" ref="P79:R79" si="429">AVERAGE(I79,M79)</f>
        <v>45</v>
      </c>
      <c r="Q79" s="15">
        <f t="shared" si="429"/>
        <v>56.5</v>
      </c>
      <c r="R79" s="15">
        <f t="shared" si="429"/>
        <v>89</v>
      </c>
      <c r="S79" s="13" t="s">
        <v>79</v>
      </c>
      <c r="T79" s="13">
        <v>105</v>
      </c>
      <c r="U79" s="13">
        <v>0</v>
      </c>
      <c r="V79" s="17">
        <v>52</v>
      </c>
      <c r="W79" s="13">
        <v>91</v>
      </c>
      <c r="X79" s="13">
        <v>46.7</v>
      </c>
      <c r="Y79" s="13">
        <v>24.8</v>
      </c>
      <c r="Z79" s="13">
        <v>0</v>
      </c>
      <c r="AA79" s="13">
        <v>6</v>
      </c>
      <c r="AB79" s="13" t="s">
        <v>79</v>
      </c>
      <c r="AC79" s="13">
        <v>110</v>
      </c>
      <c r="AD79" s="13">
        <v>0</v>
      </c>
      <c r="AE79" s="19">
        <v>54</v>
      </c>
      <c r="AF79" s="13">
        <v>93</v>
      </c>
      <c r="AG79" s="13">
        <v>26.2</v>
      </c>
      <c r="AH79" s="13">
        <v>25.8</v>
      </c>
      <c r="AI79" s="13">
        <v>2</v>
      </c>
      <c r="AJ79" s="13">
        <v>7</v>
      </c>
      <c r="AK79" s="13">
        <f t="shared" ref="AK79:AR79" si="430">AVERAGE(T79,AC79)</f>
        <v>107.5</v>
      </c>
      <c r="AL79" s="13">
        <f t="shared" si="430"/>
        <v>0</v>
      </c>
      <c r="AM79" s="17">
        <f t="shared" si="430"/>
        <v>53</v>
      </c>
      <c r="AN79" s="13">
        <f t="shared" si="430"/>
        <v>92</v>
      </c>
      <c r="AO79" s="13">
        <f t="shared" si="430"/>
        <v>36.450000000000003</v>
      </c>
      <c r="AP79" s="13">
        <f t="shared" si="430"/>
        <v>25.3</v>
      </c>
      <c r="AQ79" s="13">
        <f t="shared" si="430"/>
        <v>1</v>
      </c>
      <c r="AR79" s="13">
        <f t="shared" si="430"/>
        <v>6.5</v>
      </c>
      <c r="AS79" s="21">
        <v>76</v>
      </c>
      <c r="AT79" s="21">
        <v>47</v>
      </c>
      <c r="AU79" s="21">
        <v>79</v>
      </c>
      <c r="AV79" s="23">
        <v>114.4</v>
      </c>
      <c r="AW79" s="23">
        <v>36.6</v>
      </c>
      <c r="AX79" s="21">
        <v>82</v>
      </c>
      <c r="AY79" s="21">
        <v>47</v>
      </c>
      <c r="AZ79" s="21">
        <v>78</v>
      </c>
      <c r="BA79" s="23">
        <v>126</v>
      </c>
      <c r="BB79" s="23">
        <v>36.200000000000003</v>
      </c>
      <c r="BC79" s="21">
        <f t="shared" ref="BC79:BG79" si="431">AVERAGE(AS79,AX79)</f>
        <v>79</v>
      </c>
      <c r="BD79" s="21">
        <f t="shared" si="431"/>
        <v>47</v>
      </c>
      <c r="BE79" s="21">
        <f t="shared" si="431"/>
        <v>78.5</v>
      </c>
      <c r="BF79" s="21">
        <f t="shared" si="431"/>
        <v>120.2</v>
      </c>
      <c r="BG79" s="21">
        <f t="shared" si="431"/>
        <v>36.400000000000006</v>
      </c>
      <c r="BH79" s="21">
        <f t="shared" si="3"/>
        <v>77.166666666666671</v>
      </c>
      <c r="BI79" s="21">
        <f t="shared" ref="BI79:BJ79" si="432">AVERAGE(J79,N79,V79,AE79,AT79,AY79)</f>
        <v>52.166666666666664</v>
      </c>
      <c r="BJ79" s="21">
        <f t="shared" si="432"/>
        <v>86.5</v>
      </c>
      <c r="BK79" s="23">
        <f t="shared" ref="BK79:BL79" si="433">AVERAGE(X79,AG79,AV79,BA79)</f>
        <v>78.325000000000003</v>
      </c>
      <c r="BL79" s="23">
        <f t="shared" si="433"/>
        <v>30.85</v>
      </c>
      <c r="BM79" s="22">
        <f t="shared" si="126"/>
        <v>0</v>
      </c>
      <c r="BN79" s="22">
        <f t="shared" ref="BN79:BO79" si="434">AVERAGE(Z79,AI79)</f>
        <v>1</v>
      </c>
      <c r="BO79" s="22">
        <f t="shared" si="434"/>
        <v>6.5</v>
      </c>
    </row>
    <row r="80" spans="1:67" ht="15.75" customHeight="1" x14ac:dyDescent="0.35">
      <c r="B80" s="165">
        <v>151</v>
      </c>
      <c r="C80" s="8">
        <v>151</v>
      </c>
      <c r="D80" s="9" t="s">
        <v>298</v>
      </c>
      <c r="E80" s="10" t="s">
        <v>56</v>
      </c>
      <c r="F80" s="11" t="s">
        <v>299</v>
      </c>
      <c r="G80" s="12" t="s">
        <v>59</v>
      </c>
      <c r="H80" s="14" t="s">
        <v>59</v>
      </c>
      <c r="I80" s="14">
        <v>35</v>
      </c>
      <c r="J80" s="13">
        <v>84</v>
      </c>
      <c r="K80" s="13">
        <v>100</v>
      </c>
      <c r="L80" s="14"/>
      <c r="M80" s="14"/>
      <c r="N80" s="14"/>
      <c r="O80" s="14"/>
      <c r="P80" s="15">
        <f t="shared" ref="P80:R80" si="435">AVERAGE(I80,M80)</f>
        <v>35</v>
      </c>
      <c r="Q80" s="15">
        <f t="shared" si="435"/>
        <v>84</v>
      </c>
      <c r="R80" s="15">
        <f t="shared" si="435"/>
        <v>100</v>
      </c>
      <c r="S80" s="13" t="s">
        <v>59</v>
      </c>
      <c r="T80" s="13">
        <v>60</v>
      </c>
      <c r="U80" s="13">
        <v>0</v>
      </c>
      <c r="V80" s="17">
        <v>64</v>
      </c>
      <c r="W80" s="13">
        <v>97</v>
      </c>
      <c r="X80" s="13">
        <v>10.3</v>
      </c>
      <c r="Y80" s="13">
        <v>27.6</v>
      </c>
      <c r="Z80" s="13">
        <v>0</v>
      </c>
      <c r="AA80" s="13">
        <v>7</v>
      </c>
      <c r="AB80" s="13" t="s">
        <v>59</v>
      </c>
      <c r="AC80" s="13">
        <v>70</v>
      </c>
      <c r="AD80" s="13">
        <v>0</v>
      </c>
      <c r="AE80" s="19">
        <v>60</v>
      </c>
      <c r="AF80" s="13">
        <v>93</v>
      </c>
      <c r="AG80" s="13">
        <v>1.8</v>
      </c>
      <c r="AH80" s="13">
        <v>20.9</v>
      </c>
      <c r="AI80" s="13">
        <v>0</v>
      </c>
      <c r="AJ80" s="13">
        <v>6</v>
      </c>
      <c r="AK80" s="13">
        <f t="shared" ref="AK80:AR80" si="436">AVERAGE(T80,AC80)</f>
        <v>65</v>
      </c>
      <c r="AL80" s="13">
        <f t="shared" si="436"/>
        <v>0</v>
      </c>
      <c r="AM80" s="17">
        <f t="shared" si="436"/>
        <v>62</v>
      </c>
      <c r="AN80" s="13">
        <f t="shared" si="436"/>
        <v>95</v>
      </c>
      <c r="AO80" s="13">
        <f t="shared" si="436"/>
        <v>6.0500000000000007</v>
      </c>
      <c r="AP80" s="13">
        <f t="shared" si="436"/>
        <v>24.25</v>
      </c>
      <c r="AQ80" s="13">
        <f t="shared" si="436"/>
        <v>0</v>
      </c>
      <c r="AR80" s="13">
        <f t="shared" si="436"/>
        <v>6.5</v>
      </c>
      <c r="AS80" s="21">
        <v>40</v>
      </c>
      <c r="AT80" s="21">
        <v>53</v>
      </c>
      <c r="AU80" s="21">
        <v>85</v>
      </c>
      <c r="AV80" s="23">
        <v>16</v>
      </c>
      <c r="AW80" s="23">
        <v>30.5</v>
      </c>
      <c r="AX80" s="21">
        <v>45</v>
      </c>
      <c r="AY80" s="21">
        <v>51</v>
      </c>
      <c r="AZ80" s="21">
        <v>86</v>
      </c>
      <c r="BA80" s="23">
        <v>17.8</v>
      </c>
      <c r="BB80" s="23">
        <v>24.1</v>
      </c>
      <c r="BC80" s="21">
        <f t="shared" ref="BC80:BG80" si="437">AVERAGE(AS80,AX80)</f>
        <v>42.5</v>
      </c>
      <c r="BD80" s="21">
        <f t="shared" si="437"/>
        <v>52</v>
      </c>
      <c r="BE80" s="21">
        <f t="shared" si="437"/>
        <v>85.5</v>
      </c>
      <c r="BF80" s="21">
        <f t="shared" si="437"/>
        <v>16.899999999999999</v>
      </c>
      <c r="BG80" s="21">
        <f t="shared" si="437"/>
        <v>27.3</v>
      </c>
      <c r="BH80" s="21">
        <f t="shared" si="3"/>
        <v>50</v>
      </c>
      <c r="BI80" s="21">
        <f t="shared" ref="BI80:BJ80" si="438">AVERAGE(J80,N80,V80,AE80,AT80,AY80)</f>
        <v>62.4</v>
      </c>
      <c r="BJ80" s="21">
        <f t="shared" si="438"/>
        <v>92.2</v>
      </c>
      <c r="BK80" s="23">
        <f t="shared" ref="BK80:BL80" si="439">AVERAGE(X80,AG80,AV80,BA80)</f>
        <v>11.475000000000001</v>
      </c>
      <c r="BL80" s="23">
        <f t="shared" si="439"/>
        <v>25.774999999999999</v>
      </c>
      <c r="BM80" s="22">
        <f t="shared" si="126"/>
        <v>0</v>
      </c>
      <c r="BN80" s="22">
        <f t="shared" ref="BN80:BO80" si="440">AVERAGE(Z80,AI80)</f>
        <v>0</v>
      </c>
      <c r="BO80" s="22">
        <f t="shared" si="440"/>
        <v>6.5</v>
      </c>
    </row>
    <row r="81" spans="1:67" ht="15.75" customHeight="1" x14ac:dyDescent="0.35">
      <c r="A81" t="s">
        <v>81</v>
      </c>
      <c r="B81" s="165">
        <v>152</v>
      </c>
      <c r="C81" s="8">
        <v>152</v>
      </c>
      <c r="D81" s="9" t="s">
        <v>300</v>
      </c>
      <c r="E81" s="10" t="s">
        <v>56</v>
      </c>
      <c r="F81" s="11" t="s">
        <v>299</v>
      </c>
      <c r="G81" s="12" t="s">
        <v>59</v>
      </c>
      <c r="H81" s="14" t="s">
        <v>59</v>
      </c>
      <c r="I81" s="14">
        <v>55</v>
      </c>
      <c r="J81" s="13">
        <v>75</v>
      </c>
      <c r="K81" s="13">
        <v>133</v>
      </c>
      <c r="L81" s="14" t="s">
        <v>59</v>
      </c>
      <c r="M81" s="14">
        <v>70</v>
      </c>
      <c r="N81" s="15">
        <v>61</v>
      </c>
      <c r="O81" s="15">
        <v>100</v>
      </c>
      <c r="P81" s="15">
        <f t="shared" ref="P81:R81" si="441">AVERAGE(I81,M81)</f>
        <v>62.5</v>
      </c>
      <c r="Q81" s="15">
        <f t="shared" si="441"/>
        <v>68</v>
      </c>
      <c r="R81" s="15">
        <f t="shared" si="441"/>
        <v>116.5</v>
      </c>
      <c r="S81" s="13" t="s">
        <v>59</v>
      </c>
      <c r="T81" s="13">
        <v>93</v>
      </c>
      <c r="U81" s="13">
        <v>0</v>
      </c>
      <c r="V81" s="17">
        <v>58</v>
      </c>
      <c r="W81" s="13">
        <v>96</v>
      </c>
      <c r="X81" s="13">
        <v>28.1</v>
      </c>
      <c r="Y81" s="13">
        <v>25</v>
      </c>
      <c r="Z81" s="13">
        <v>0</v>
      </c>
      <c r="AA81" s="13">
        <v>6</v>
      </c>
      <c r="AB81" s="13" t="s">
        <v>59</v>
      </c>
      <c r="AC81" s="13">
        <v>145</v>
      </c>
      <c r="AD81" s="13">
        <v>0</v>
      </c>
      <c r="AE81" s="19">
        <v>57</v>
      </c>
      <c r="AF81" s="13">
        <v>98</v>
      </c>
      <c r="AG81" s="13">
        <v>44.1</v>
      </c>
      <c r="AH81" s="13">
        <v>26.7</v>
      </c>
      <c r="AI81" s="13">
        <v>2</v>
      </c>
      <c r="AJ81" s="13">
        <v>5</v>
      </c>
      <c r="AK81" s="13">
        <f t="shared" ref="AK81:AR81" si="442">AVERAGE(T81,AC81)</f>
        <v>119</v>
      </c>
      <c r="AL81" s="13">
        <f t="shared" si="442"/>
        <v>0</v>
      </c>
      <c r="AM81" s="17">
        <f t="shared" si="442"/>
        <v>57.5</v>
      </c>
      <c r="AN81" s="13">
        <f t="shared" si="442"/>
        <v>97</v>
      </c>
      <c r="AO81" s="13">
        <f t="shared" si="442"/>
        <v>36.1</v>
      </c>
      <c r="AP81" s="13">
        <f t="shared" si="442"/>
        <v>25.85</v>
      </c>
      <c r="AQ81" s="13">
        <f t="shared" si="442"/>
        <v>1</v>
      </c>
      <c r="AR81" s="13">
        <f t="shared" si="442"/>
        <v>5.5</v>
      </c>
      <c r="AS81" s="21">
        <v>69</v>
      </c>
      <c r="AT81" s="21">
        <v>49</v>
      </c>
      <c r="AU81" s="21">
        <v>81</v>
      </c>
      <c r="AV81" s="23">
        <v>32.4</v>
      </c>
      <c r="AW81" s="23">
        <v>34.1</v>
      </c>
      <c r="AX81" s="21">
        <v>79</v>
      </c>
      <c r="AY81" s="21">
        <v>50</v>
      </c>
      <c r="AZ81" s="21">
        <v>84</v>
      </c>
      <c r="BA81" s="23">
        <v>29.7</v>
      </c>
      <c r="BB81" s="23">
        <v>31.7</v>
      </c>
      <c r="BC81" s="21">
        <f t="shared" ref="BC81:BG81" si="443">AVERAGE(AS81,AX81)</f>
        <v>74</v>
      </c>
      <c r="BD81" s="21">
        <f t="shared" si="443"/>
        <v>49.5</v>
      </c>
      <c r="BE81" s="21">
        <f t="shared" si="443"/>
        <v>82.5</v>
      </c>
      <c r="BF81" s="21">
        <f t="shared" si="443"/>
        <v>31.049999999999997</v>
      </c>
      <c r="BG81" s="21">
        <f t="shared" si="443"/>
        <v>32.9</v>
      </c>
      <c r="BH81" s="21">
        <f t="shared" si="3"/>
        <v>85.166666666666671</v>
      </c>
      <c r="BI81" s="21">
        <f t="shared" ref="BI81:BJ81" si="444">AVERAGE(J81,N81,V81,AE81,AT81,AY81)</f>
        <v>58.333333333333336</v>
      </c>
      <c r="BJ81" s="21">
        <f t="shared" si="444"/>
        <v>98.666666666666671</v>
      </c>
      <c r="BK81" s="23">
        <f t="shared" ref="BK81:BL81" si="445">AVERAGE(X81,AG81,AV81,BA81)</f>
        <v>33.574999999999996</v>
      </c>
      <c r="BL81" s="23">
        <f t="shared" si="445"/>
        <v>29.375000000000004</v>
      </c>
      <c r="BM81" s="22">
        <f t="shared" si="126"/>
        <v>0</v>
      </c>
      <c r="BN81" s="22">
        <f t="shared" ref="BN81:BO81" si="446">AVERAGE(Z81,AI81)</f>
        <v>1</v>
      </c>
      <c r="BO81" s="22">
        <f t="shared" si="446"/>
        <v>5.5</v>
      </c>
    </row>
    <row r="82" spans="1:67" ht="15.75" customHeight="1" x14ac:dyDescent="0.35">
      <c r="B82" s="165">
        <v>153</v>
      </c>
      <c r="C82" s="8">
        <v>153</v>
      </c>
      <c r="D82" s="9" t="s">
        <v>301</v>
      </c>
      <c r="E82" s="10" t="s">
        <v>56</v>
      </c>
      <c r="F82" s="11" t="s">
        <v>299</v>
      </c>
      <c r="G82" s="12" t="s">
        <v>59</v>
      </c>
      <c r="H82" s="14" t="s">
        <v>59</v>
      </c>
      <c r="I82" s="14">
        <v>40</v>
      </c>
      <c r="J82" s="13">
        <v>70</v>
      </c>
      <c r="K82" s="13">
        <v>92</v>
      </c>
      <c r="L82" s="14"/>
      <c r="M82" s="14"/>
      <c r="N82" s="14"/>
      <c r="O82" s="14"/>
      <c r="P82" s="15">
        <f t="shared" ref="P82:R82" si="447">AVERAGE(I82,M82)</f>
        <v>40</v>
      </c>
      <c r="Q82" s="15">
        <f t="shared" si="447"/>
        <v>70</v>
      </c>
      <c r="R82" s="15">
        <f t="shared" si="447"/>
        <v>92</v>
      </c>
      <c r="S82" s="13" t="s">
        <v>59</v>
      </c>
      <c r="T82" s="13">
        <v>57</v>
      </c>
      <c r="U82" s="13">
        <v>0</v>
      </c>
      <c r="V82" s="17">
        <v>62</v>
      </c>
      <c r="W82" s="13">
        <v>94</v>
      </c>
      <c r="X82" s="13">
        <v>10.7</v>
      </c>
      <c r="Y82" s="13">
        <v>23.6</v>
      </c>
      <c r="Z82" s="13">
        <v>0</v>
      </c>
      <c r="AA82" s="13">
        <v>5</v>
      </c>
      <c r="AB82" s="13" t="s">
        <v>59</v>
      </c>
      <c r="AC82" s="13">
        <v>60</v>
      </c>
      <c r="AD82" s="13">
        <v>0</v>
      </c>
      <c r="AE82" s="19">
        <v>59</v>
      </c>
      <c r="AF82" s="13">
        <v>96</v>
      </c>
      <c r="AG82" s="13">
        <v>18.600000000000001</v>
      </c>
      <c r="AH82" s="13">
        <v>16.5</v>
      </c>
      <c r="AI82" s="13">
        <v>3</v>
      </c>
      <c r="AJ82" s="13">
        <v>5</v>
      </c>
      <c r="AK82" s="13">
        <f t="shared" ref="AK82:AR82" si="448">AVERAGE(T82,AC82)</f>
        <v>58.5</v>
      </c>
      <c r="AL82" s="13">
        <f t="shared" si="448"/>
        <v>0</v>
      </c>
      <c r="AM82" s="17">
        <f t="shared" si="448"/>
        <v>60.5</v>
      </c>
      <c r="AN82" s="13">
        <f t="shared" si="448"/>
        <v>95</v>
      </c>
      <c r="AO82" s="13">
        <f t="shared" si="448"/>
        <v>14.65</v>
      </c>
      <c r="AP82" s="13">
        <f t="shared" si="448"/>
        <v>20.05</v>
      </c>
      <c r="AQ82" s="13">
        <f t="shared" si="448"/>
        <v>1.5</v>
      </c>
      <c r="AR82" s="13">
        <f t="shared" si="448"/>
        <v>5</v>
      </c>
      <c r="AS82" s="21">
        <v>40</v>
      </c>
      <c r="AT82" s="21">
        <v>50</v>
      </c>
      <c r="AU82" s="21">
        <v>81</v>
      </c>
      <c r="AV82" s="23">
        <v>11</v>
      </c>
      <c r="AW82" s="23">
        <v>27</v>
      </c>
      <c r="AX82" s="21">
        <v>33</v>
      </c>
      <c r="AY82" s="21">
        <v>53</v>
      </c>
      <c r="AZ82" s="21">
        <v>83</v>
      </c>
      <c r="BA82" s="23">
        <v>9.6999999999999993</v>
      </c>
      <c r="BB82" s="23">
        <v>20.7</v>
      </c>
      <c r="BC82" s="21">
        <f t="shared" ref="BC82:BG82" si="449">AVERAGE(AS82,AX82)</f>
        <v>36.5</v>
      </c>
      <c r="BD82" s="21">
        <f t="shared" si="449"/>
        <v>51.5</v>
      </c>
      <c r="BE82" s="21">
        <f t="shared" si="449"/>
        <v>82</v>
      </c>
      <c r="BF82" s="21">
        <f t="shared" si="449"/>
        <v>10.35</v>
      </c>
      <c r="BG82" s="21">
        <f t="shared" si="449"/>
        <v>23.85</v>
      </c>
      <c r="BH82" s="21">
        <f t="shared" si="3"/>
        <v>46</v>
      </c>
      <c r="BI82" s="21">
        <f t="shared" ref="BI82:BJ82" si="450">AVERAGE(J82,N82,V82,AE82,AT82,AY82)</f>
        <v>58.8</v>
      </c>
      <c r="BJ82" s="21">
        <f t="shared" si="450"/>
        <v>89.2</v>
      </c>
      <c r="BK82" s="23">
        <f t="shared" ref="BK82:BL82" si="451">AVERAGE(X82,AG82,AV82,BA82)</f>
        <v>12.5</v>
      </c>
      <c r="BL82" s="23">
        <f t="shared" si="451"/>
        <v>21.95</v>
      </c>
      <c r="BM82" s="22">
        <f t="shared" si="126"/>
        <v>0</v>
      </c>
      <c r="BN82" s="22">
        <f t="shared" ref="BN82:BO82" si="452">AVERAGE(Z82,AI82)</f>
        <v>1.5</v>
      </c>
      <c r="BO82" s="22">
        <f t="shared" si="452"/>
        <v>5</v>
      </c>
    </row>
    <row r="83" spans="1:67" ht="15.75" customHeight="1" x14ac:dyDescent="0.35">
      <c r="B83" s="165">
        <v>154</v>
      </c>
      <c r="C83" s="8">
        <v>154</v>
      </c>
      <c r="D83" s="9" t="s">
        <v>303</v>
      </c>
      <c r="E83" s="10" t="s">
        <v>56</v>
      </c>
      <c r="F83" s="11" t="s">
        <v>299</v>
      </c>
      <c r="G83" s="12" t="s">
        <v>59</v>
      </c>
      <c r="H83" s="14"/>
      <c r="I83" s="14"/>
      <c r="J83" s="13"/>
      <c r="K83" s="13"/>
      <c r="L83" s="14" t="s">
        <v>59</v>
      </c>
      <c r="M83" s="14">
        <v>65</v>
      </c>
      <c r="N83" s="15">
        <v>73</v>
      </c>
      <c r="O83" s="15">
        <v>104</v>
      </c>
      <c r="P83" s="15">
        <f t="shared" ref="P83:R83" si="453">AVERAGE(I83,M83)</f>
        <v>65</v>
      </c>
      <c r="Q83" s="15">
        <f t="shared" si="453"/>
        <v>73</v>
      </c>
      <c r="R83" s="15">
        <f t="shared" si="453"/>
        <v>104</v>
      </c>
      <c r="S83" s="13" t="s">
        <v>59</v>
      </c>
      <c r="T83" s="13">
        <v>85</v>
      </c>
      <c r="U83" s="13">
        <v>0</v>
      </c>
      <c r="V83" s="17">
        <v>59</v>
      </c>
      <c r="W83" s="13">
        <v>98</v>
      </c>
      <c r="X83" s="13">
        <v>25.6</v>
      </c>
      <c r="Y83" s="13">
        <v>27.8</v>
      </c>
      <c r="Z83" s="13">
        <v>0</v>
      </c>
      <c r="AA83" s="13">
        <v>6</v>
      </c>
      <c r="AB83" s="13" t="s">
        <v>59</v>
      </c>
      <c r="AC83" s="13">
        <v>85</v>
      </c>
      <c r="AD83" s="13">
        <v>0</v>
      </c>
      <c r="AE83" s="19">
        <v>62</v>
      </c>
      <c r="AF83" s="13">
        <v>98</v>
      </c>
      <c r="AG83" s="13">
        <v>12.4</v>
      </c>
      <c r="AH83" s="13">
        <v>20.8</v>
      </c>
      <c r="AI83" s="13">
        <v>0</v>
      </c>
      <c r="AJ83" s="13">
        <v>4</v>
      </c>
      <c r="AK83" s="13">
        <f t="shared" ref="AK83:AR83" si="454">AVERAGE(T83,AC83)</f>
        <v>85</v>
      </c>
      <c r="AL83" s="13">
        <f t="shared" si="454"/>
        <v>0</v>
      </c>
      <c r="AM83" s="17">
        <f t="shared" si="454"/>
        <v>60.5</v>
      </c>
      <c r="AN83" s="13">
        <f t="shared" si="454"/>
        <v>98</v>
      </c>
      <c r="AO83" s="13">
        <f t="shared" si="454"/>
        <v>19</v>
      </c>
      <c r="AP83" s="13">
        <f t="shared" si="454"/>
        <v>24.3</v>
      </c>
      <c r="AQ83" s="13">
        <f t="shared" si="454"/>
        <v>0</v>
      </c>
      <c r="AR83" s="13">
        <f t="shared" si="454"/>
        <v>5</v>
      </c>
      <c r="AS83" s="21">
        <v>76</v>
      </c>
      <c r="AT83" s="21">
        <v>51</v>
      </c>
      <c r="AU83" s="21">
        <v>83</v>
      </c>
      <c r="AV83" s="23">
        <v>41.3</v>
      </c>
      <c r="AW83" s="23">
        <v>31</v>
      </c>
      <c r="AX83" s="21">
        <v>66</v>
      </c>
      <c r="AY83" s="21">
        <v>53</v>
      </c>
      <c r="AZ83" s="21">
        <v>86</v>
      </c>
      <c r="BA83" s="23">
        <v>31.5</v>
      </c>
      <c r="BB83" s="23">
        <v>26</v>
      </c>
      <c r="BC83" s="21">
        <f t="shared" ref="BC83:BG83" si="455">AVERAGE(AS83,AX83)</f>
        <v>71</v>
      </c>
      <c r="BD83" s="21">
        <f t="shared" si="455"/>
        <v>52</v>
      </c>
      <c r="BE83" s="21">
        <f t="shared" si="455"/>
        <v>84.5</v>
      </c>
      <c r="BF83" s="21">
        <f t="shared" si="455"/>
        <v>36.4</v>
      </c>
      <c r="BG83" s="21">
        <f t="shared" si="455"/>
        <v>28.5</v>
      </c>
      <c r="BH83" s="21">
        <f t="shared" si="3"/>
        <v>75.400000000000006</v>
      </c>
      <c r="BI83" s="21">
        <f t="shared" ref="BI83:BJ83" si="456">AVERAGE(J83,N83,V83,AE83,AT83,AY83)</f>
        <v>59.6</v>
      </c>
      <c r="BJ83" s="21">
        <f t="shared" si="456"/>
        <v>93.8</v>
      </c>
      <c r="BK83" s="23">
        <f t="shared" ref="BK83:BL83" si="457">AVERAGE(X83,AG83,AV83,BA83)</f>
        <v>27.7</v>
      </c>
      <c r="BL83" s="23">
        <f t="shared" si="457"/>
        <v>26.4</v>
      </c>
      <c r="BM83" s="22">
        <f t="shared" si="126"/>
        <v>0</v>
      </c>
      <c r="BN83" s="22">
        <f t="shared" ref="BN83:BO83" si="458">AVERAGE(Z83,AI83)</f>
        <v>0</v>
      </c>
      <c r="BO83" s="22">
        <f t="shared" si="458"/>
        <v>5</v>
      </c>
    </row>
    <row r="84" spans="1:67" ht="15.75" customHeight="1" x14ac:dyDescent="0.35">
      <c r="B84" s="165">
        <v>160</v>
      </c>
      <c r="C84" s="8">
        <v>160</v>
      </c>
      <c r="D84" s="9" t="s">
        <v>304</v>
      </c>
      <c r="E84" s="10" t="s">
        <v>73</v>
      </c>
      <c r="F84" s="11" t="s">
        <v>74</v>
      </c>
      <c r="G84" s="12" t="s">
        <v>79</v>
      </c>
      <c r="H84" s="14" t="s">
        <v>79</v>
      </c>
      <c r="I84" s="14">
        <v>80</v>
      </c>
      <c r="J84" s="13">
        <v>75</v>
      </c>
      <c r="K84" s="13">
        <v>107</v>
      </c>
      <c r="L84" s="14" t="s">
        <v>79</v>
      </c>
      <c r="M84" s="14">
        <v>87</v>
      </c>
      <c r="N84" s="15">
        <v>71</v>
      </c>
      <c r="O84" s="15">
        <v>114</v>
      </c>
      <c r="P84" s="15">
        <f t="shared" ref="P84:R84" si="459">AVERAGE(I84,M84)</f>
        <v>83.5</v>
      </c>
      <c r="Q84" s="15">
        <f t="shared" si="459"/>
        <v>73</v>
      </c>
      <c r="R84" s="15">
        <f t="shared" si="459"/>
        <v>110.5</v>
      </c>
      <c r="S84" s="13" t="s">
        <v>79</v>
      </c>
      <c r="T84" s="13">
        <v>110</v>
      </c>
      <c r="U84" s="13">
        <v>0</v>
      </c>
      <c r="V84" s="17">
        <v>65</v>
      </c>
      <c r="W84" s="13">
        <v>108</v>
      </c>
      <c r="X84" s="13">
        <v>66.599999999999994</v>
      </c>
      <c r="Y84" s="13">
        <v>24</v>
      </c>
      <c r="Z84" s="13">
        <v>0</v>
      </c>
      <c r="AA84" s="13">
        <v>3</v>
      </c>
      <c r="AB84" s="13" t="s">
        <v>79</v>
      </c>
      <c r="AC84" s="13">
        <v>120</v>
      </c>
      <c r="AD84" s="13">
        <v>0</v>
      </c>
      <c r="AE84" s="19">
        <v>68</v>
      </c>
      <c r="AF84" s="13">
        <v>109</v>
      </c>
      <c r="AG84" s="13">
        <v>33.799999999999997</v>
      </c>
      <c r="AH84" s="13">
        <v>21.9</v>
      </c>
      <c r="AI84" s="13">
        <v>3</v>
      </c>
      <c r="AJ84" s="13">
        <v>4</v>
      </c>
      <c r="AK84" s="13">
        <f t="shared" ref="AK84:AR84" si="460">AVERAGE(T84,AC84)</f>
        <v>115</v>
      </c>
      <c r="AL84" s="13">
        <f t="shared" si="460"/>
        <v>0</v>
      </c>
      <c r="AM84" s="17">
        <f t="shared" si="460"/>
        <v>66.5</v>
      </c>
      <c r="AN84" s="13">
        <f t="shared" si="460"/>
        <v>108.5</v>
      </c>
      <c r="AO84" s="13">
        <f t="shared" si="460"/>
        <v>50.199999999999996</v>
      </c>
      <c r="AP84" s="13">
        <f t="shared" si="460"/>
        <v>22.95</v>
      </c>
      <c r="AQ84" s="13">
        <f t="shared" si="460"/>
        <v>1.5</v>
      </c>
      <c r="AR84" s="13">
        <f t="shared" si="460"/>
        <v>3.5</v>
      </c>
      <c r="AS84" s="21">
        <v>80</v>
      </c>
      <c r="AT84" s="21">
        <v>56</v>
      </c>
      <c r="AU84" s="21">
        <v>91</v>
      </c>
      <c r="AV84" s="23">
        <v>48.3</v>
      </c>
      <c r="AW84" s="23">
        <v>29.1</v>
      </c>
      <c r="AX84" s="21">
        <v>85</v>
      </c>
      <c r="AY84" s="21">
        <v>56</v>
      </c>
      <c r="AZ84" s="21">
        <v>89</v>
      </c>
      <c r="BA84" s="23">
        <v>70.599999999999994</v>
      </c>
      <c r="BB84" s="23">
        <v>31.9</v>
      </c>
      <c r="BC84" s="21">
        <f t="shared" ref="BC84:BG84" si="461">AVERAGE(AS84,AX84)</f>
        <v>82.5</v>
      </c>
      <c r="BD84" s="21">
        <f t="shared" si="461"/>
        <v>56</v>
      </c>
      <c r="BE84" s="21">
        <f t="shared" si="461"/>
        <v>90</v>
      </c>
      <c r="BF84" s="21">
        <f t="shared" si="461"/>
        <v>59.449999999999996</v>
      </c>
      <c r="BG84" s="21">
        <f t="shared" si="461"/>
        <v>30.5</v>
      </c>
      <c r="BH84" s="21">
        <f t="shared" si="3"/>
        <v>93.666666666666671</v>
      </c>
      <c r="BI84" s="21">
        <f t="shared" ref="BI84:BJ84" si="462">AVERAGE(J84,N84,V84,AE84,AT84,AY84)</f>
        <v>65.166666666666671</v>
      </c>
      <c r="BJ84" s="21">
        <f t="shared" si="462"/>
        <v>103</v>
      </c>
      <c r="BK84" s="23">
        <f t="shared" ref="BK84:BL84" si="463">AVERAGE(X84,AG84,AV84,BA84)</f>
        <v>54.824999999999996</v>
      </c>
      <c r="BL84" s="23">
        <f t="shared" si="463"/>
        <v>26.725000000000001</v>
      </c>
      <c r="BM84" s="22">
        <f t="shared" si="126"/>
        <v>0</v>
      </c>
      <c r="BN84" s="22">
        <f t="shared" ref="BN84:BO84" si="464">AVERAGE(Z84,AI84)</f>
        <v>1.5</v>
      </c>
      <c r="BO84" s="22">
        <f t="shared" si="464"/>
        <v>3.5</v>
      </c>
    </row>
    <row r="85" spans="1:67" ht="15.75" customHeight="1" x14ac:dyDescent="0.35">
      <c r="B85" s="165">
        <v>161</v>
      </c>
      <c r="C85" s="8">
        <v>161</v>
      </c>
      <c r="D85" s="9" t="s">
        <v>306</v>
      </c>
      <c r="E85" s="10" t="s">
        <v>73</v>
      </c>
      <c r="F85" s="11" t="s">
        <v>74</v>
      </c>
      <c r="G85" s="12" t="s">
        <v>59</v>
      </c>
      <c r="H85" s="14"/>
      <c r="I85" s="14"/>
      <c r="J85" s="13"/>
      <c r="K85" s="13"/>
      <c r="L85" s="14"/>
      <c r="M85" s="14"/>
      <c r="N85" s="14"/>
      <c r="O85" s="14"/>
      <c r="P85" s="15"/>
      <c r="Q85" s="15"/>
      <c r="R85" s="15"/>
      <c r="S85" s="13" t="s">
        <v>59</v>
      </c>
      <c r="T85" s="13">
        <v>125</v>
      </c>
      <c r="U85" s="13">
        <v>0</v>
      </c>
      <c r="V85" s="17">
        <v>74</v>
      </c>
      <c r="W85" s="13">
        <v>122</v>
      </c>
      <c r="X85" s="13">
        <v>113.3</v>
      </c>
      <c r="Y85" s="13">
        <v>27.1</v>
      </c>
      <c r="Z85" s="13">
        <v>2</v>
      </c>
      <c r="AA85" s="13">
        <v>4</v>
      </c>
      <c r="AB85" s="13" t="s">
        <v>59</v>
      </c>
      <c r="AC85" s="13">
        <v>130</v>
      </c>
      <c r="AD85" s="13">
        <v>0</v>
      </c>
      <c r="AE85" s="19">
        <v>70</v>
      </c>
      <c r="AF85" s="13">
        <v>122</v>
      </c>
      <c r="AG85" s="13">
        <v>95.9</v>
      </c>
      <c r="AH85" s="13">
        <v>26</v>
      </c>
      <c r="AI85" s="13">
        <v>2</v>
      </c>
      <c r="AJ85" s="13">
        <v>3</v>
      </c>
      <c r="AK85" s="13">
        <f t="shared" ref="AK85:AR85" si="465">AVERAGE(T85,AC85)</f>
        <v>127.5</v>
      </c>
      <c r="AL85" s="13">
        <f t="shared" si="465"/>
        <v>0</v>
      </c>
      <c r="AM85" s="17">
        <f t="shared" si="465"/>
        <v>72</v>
      </c>
      <c r="AN85" s="13">
        <f t="shared" si="465"/>
        <v>122</v>
      </c>
      <c r="AO85" s="13">
        <f t="shared" si="465"/>
        <v>104.6</v>
      </c>
      <c r="AP85" s="13">
        <f t="shared" si="465"/>
        <v>26.55</v>
      </c>
      <c r="AQ85" s="13">
        <f t="shared" si="465"/>
        <v>2</v>
      </c>
      <c r="AR85" s="13">
        <f t="shared" si="465"/>
        <v>3.5</v>
      </c>
      <c r="AS85" s="21">
        <v>85</v>
      </c>
      <c r="AT85" s="21">
        <v>60</v>
      </c>
      <c r="AU85" s="21">
        <v>110</v>
      </c>
      <c r="AV85" s="23">
        <v>105.9</v>
      </c>
      <c r="AW85" s="23">
        <v>33.4</v>
      </c>
      <c r="AX85" s="21">
        <v>81</v>
      </c>
      <c r="AY85" s="21">
        <v>61</v>
      </c>
      <c r="AZ85" s="21">
        <v>111</v>
      </c>
      <c r="BA85" s="23">
        <v>57.7</v>
      </c>
      <c r="BB85" s="23">
        <v>30.3</v>
      </c>
      <c r="BC85" s="21">
        <f t="shared" ref="BC85:BG85" si="466">AVERAGE(AS85,AX85)</f>
        <v>83</v>
      </c>
      <c r="BD85" s="21">
        <f t="shared" si="466"/>
        <v>60.5</v>
      </c>
      <c r="BE85" s="21">
        <f t="shared" si="466"/>
        <v>110.5</v>
      </c>
      <c r="BF85" s="21">
        <f t="shared" si="466"/>
        <v>81.800000000000011</v>
      </c>
      <c r="BG85" s="21">
        <f t="shared" si="466"/>
        <v>31.85</v>
      </c>
      <c r="BH85" s="21">
        <f t="shared" si="3"/>
        <v>105.25</v>
      </c>
      <c r="BI85" s="21">
        <f t="shared" ref="BI85:BJ85" si="467">AVERAGE(J85,N85,V85,AE85,AT85,AY85)</f>
        <v>66.25</v>
      </c>
      <c r="BJ85" s="21">
        <f t="shared" si="467"/>
        <v>116.25</v>
      </c>
      <c r="BK85" s="23">
        <f t="shared" ref="BK85:BL85" si="468">AVERAGE(X85,AG85,AV85,BA85)</f>
        <v>93.2</v>
      </c>
      <c r="BL85" s="23">
        <f t="shared" si="468"/>
        <v>29.2</v>
      </c>
      <c r="BM85" s="22">
        <f t="shared" si="126"/>
        <v>0</v>
      </c>
      <c r="BN85" s="22">
        <f t="shared" ref="BN85:BO85" si="469">AVERAGE(Z85,AI85)</f>
        <v>2</v>
      </c>
      <c r="BO85" s="22">
        <f t="shared" si="469"/>
        <v>3.5</v>
      </c>
    </row>
    <row r="86" spans="1:67" ht="15.75" customHeight="1" x14ac:dyDescent="0.35">
      <c r="B86" s="165">
        <v>162</v>
      </c>
      <c r="C86" s="8">
        <v>162</v>
      </c>
      <c r="D86" s="9" t="s">
        <v>308</v>
      </c>
      <c r="E86" s="10" t="s">
        <v>73</v>
      </c>
      <c r="F86" s="11" t="s">
        <v>74</v>
      </c>
      <c r="G86" s="12" t="s">
        <v>79</v>
      </c>
      <c r="H86" s="14" t="s">
        <v>79</v>
      </c>
      <c r="I86" s="14">
        <v>53</v>
      </c>
      <c r="J86" s="13">
        <v>89</v>
      </c>
      <c r="K86" s="13">
        <v>126</v>
      </c>
      <c r="L86" s="14" t="s">
        <v>79</v>
      </c>
      <c r="M86" s="14">
        <v>75</v>
      </c>
      <c r="N86" s="15">
        <v>84</v>
      </c>
      <c r="O86" s="15">
        <v>133</v>
      </c>
      <c r="P86" s="15">
        <f t="shared" ref="P86:R86" si="470">AVERAGE(I86,M86)</f>
        <v>64</v>
      </c>
      <c r="Q86" s="15">
        <f t="shared" si="470"/>
        <v>86.5</v>
      </c>
      <c r="R86" s="15">
        <f t="shared" si="470"/>
        <v>129.5</v>
      </c>
      <c r="S86" s="13" t="s">
        <v>79</v>
      </c>
      <c r="T86" s="13">
        <v>120</v>
      </c>
      <c r="U86" s="13">
        <v>0</v>
      </c>
      <c r="V86" s="17">
        <v>65</v>
      </c>
      <c r="W86" s="13">
        <v>110</v>
      </c>
      <c r="X86" s="13">
        <v>56</v>
      </c>
      <c r="Y86" s="13">
        <v>25</v>
      </c>
      <c r="Z86" s="13">
        <v>4</v>
      </c>
      <c r="AA86" s="13">
        <v>4</v>
      </c>
      <c r="AB86" s="13" t="s">
        <v>79</v>
      </c>
      <c r="AC86" s="13">
        <v>120</v>
      </c>
      <c r="AD86" s="13">
        <v>0</v>
      </c>
      <c r="AE86" s="19">
        <v>67</v>
      </c>
      <c r="AF86" s="13">
        <v>112</v>
      </c>
      <c r="AG86" s="13">
        <v>49.7</v>
      </c>
      <c r="AH86" s="13">
        <v>18.2</v>
      </c>
      <c r="AI86" s="13">
        <v>5</v>
      </c>
      <c r="AJ86" s="13">
        <v>3</v>
      </c>
      <c r="AK86" s="13">
        <f t="shared" ref="AK86:AR86" si="471">AVERAGE(T86,AC86)</f>
        <v>120</v>
      </c>
      <c r="AL86" s="13">
        <f t="shared" si="471"/>
        <v>0</v>
      </c>
      <c r="AM86" s="17">
        <f t="shared" si="471"/>
        <v>66</v>
      </c>
      <c r="AN86" s="13">
        <f t="shared" si="471"/>
        <v>111</v>
      </c>
      <c r="AO86" s="13">
        <f t="shared" si="471"/>
        <v>52.85</v>
      </c>
      <c r="AP86" s="13">
        <f t="shared" si="471"/>
        <v>21.6</v>
      </c>
      <c r="AQ86" s="13">
        <f t="shared" si="471"/>
        <v>4.5</v>
      </c>
      <c r="AR86" s="13">
        <f t="shared" si="471"/>
        <v>3.5</v>
      </c>
      <c r="AS86" s="21">
        <v>73</v>
      </c>
      <c r="AT86" s="21">
        <v>57</v>
      </c>
      <c r="AU86" s="21">
        <v>96</v>
      </c>
      <c r="AV86" s="23">
        <v>35.9</v>
      </c>
      <c r="AW86" s="23">
        <v>28.8</v>
      </c>
      <c r="AX86" s="21">
        <v>85</v>
      </c>
      <c r="AY86" s="21">
        <v>57</v>
      </c>
      <c r="AZ86" s="21">
        <v>93</v>
      </c>
      <c r="BA86" s="23">
        <v>78.099999999999994</v>
      </c>
      <c r="BB86" s="23">
        <v>34.9</v>
      </c>
      <c r="BC86" s="21">
        <f t="shared" ref="BC86:BG86" si="472">AVERAGE(AS86,AX86)</f>
        <v>79</v>
      </c>
      <c r="BD86" s="21">
        <f t="shared" si="472"/>
        <v>57</v>
      </c>
      <c r="BE86" s="21">
        <f t="shared" si="472"/>
        <v>94.5</v>
      </c>
      <c r="BF86" s="21">
        <f t="shared" si="472"/>
        <v>57</v>
      </c>
      <c r="BG86" s="21">
        <f t="shared" si="472"/>
        <v>31.85</v>
      </c>
      <c r="BH86" s="21">
        <f t="shared" si="3"/>
        <v>87.666666666666671</v>
      </c>
      <c r="BI86" s="21">
        <f t="shared" ref="BI86:BJ86" si="473">AVERAGE(J86,N86,V86,AE86,AT86,AY86)</f>
        <v>69.833333333333329</v>
      </c>
      <c r="BJ86" s="21">
        <f t="shared" si="473"/>
        <v>111.66666666666667</v>
      </c>
      <c r="BK86" s="23">
        <f t="shared" ref="BK86:BL86" si="474">AVERAGE(X86,AG86,AV86,BA86)</f>
        <v>54.924999999999997</v>
      </c>
      <c r="BL86" s="23">
        <f t="shared" si="474"/>
        <v>26.725000000000001</v>
      </c>
      <c r="BM86" s="22">
        <f t="shared" si="126"/>
        <v>0</v>
      </c>
      <c r="BN86" s="22">
        <f t="shared" ref="BN86:BO86" si="475">AVERAGE(Z86,AI86)</f>
        <v>4.5</v>
      </c>
      <c r="BO86" s="22">
        <f t="shared" si="475"/>
        <v>3.5</v>
      </c>
    </row>
    <row r="87" spans="1:67" ht="15.75" customHeight="1" x14ac:dyDescent="0.35">
      <c r="A87" t="s">
        <v>81</v>
      </c>
      <c r="B87" s="165">
        <v>163</v>
      </c>
      <c r="C87" s="8">
        <v>163</v>
      </c>
      <c r="D87" s="9" t="s">
        <v>309</v>
      </c>
      <c r="E87" s="10" t="s">
        <v>73</v>
      </c>
      <c r="F87" s="11" t="s">
        <v>74</v>
      </c>
      <c r="G87" s="12" t="s">
        <v>59</v>
      </c>
      <c r="H87" s="14" t="s">
        <v>59</v>
      </c>
      <c r="I87" s="14">
        <v>65</v>
      </c>
      <c r="J87" s="13">
        <v>74</v>
      </c>
      <c r="K87" s="13">
        <v>107</v>
      </c>
      <c r="L87" s="14"/>
      <c r="M87" s="14"/>
      <c r="N87" s="14"/>
      <c r="O87" s="14"/>
      <c r="P87" s="15">
        <f t="shared" ref="P87:R87" si="476">AVERAGE(I87,M87)</f>
        <v>65</v>
      </c>
      <c r="Q87" s="15">
        <f t="shared" si="476"/>
        <v>74</v>
      </c>
      <c r="R87" s="15">
        <f t="shared" si="476"/>
        <v>107</v>
      </c>
      <c r="S87" s="13" t="s">
        <v>59</v>
      </c>
      <c r="T87" s="13">
        <v>110</v>
      </c>
      <c r="U87" s="13">
        <v>0</v>
      </c>
      <c r="V87" s="17">
        <v>64</v>
      </c>
      <c r="W87" s="13">
        <v>100</v>
      </c>
      <c r="X87" s="13">
        <v>30.5</v>
      </c>
      <c r="Y87" s="13">
        <v>22.3</v>
      </c>
      <c r="Z87" s="13">
        <v>0</v>
      </c>
      <c r="AA87" s="13">
        <v>6</v>
      </c>
      <c r="AB87" s="13" t="s">
        <v>59</v>
      </c>
      <c r="AC87" s="13">
        <v>120</v>
      </c>
      <c r="AD87" s="13">
        <v>0</v>
      </c>
      <c r="AE87" s="19">
        <v>64</v>
      </c>
      <c r="AF87" s="13">
        <v>101</v>
      </c>
      <c r="AG87" s="13">
        <v>49.5</v>
      </c>
      <c r="AH87" s="13">
        <v>18.5</v>
      </c>
      <c r="AI87" s="13">
        <v>3</v>
      </c>
      <c r="AJ87" s="13">
        <v>6</v>
      </c>
      <c r="AK87" s="13">
        <f t="shared" ref="AK87:AR87" si="477">AVERAGE(T87,AC87)</f>
        <v>115</v>
      </c>
      <c r="AL87" s="13">
        <f t="shared" si="477"/>
        <v>0</v>
      </c>
      <c r="AM87" s="17">
        <f t="shared" si="477"/>
        <v>64</v>
      </c>
      <c r="AN87" s="13">
        <f t="shared" si="477"/>
        <v>100.5</v>
      </c>
      <c r="AO87" s="13">
        <f t="shared" si="477"/>
        <v>40</v>
      </c>
      <c r="AP87" s="13">
        <f t="shared" si="477"/>
        <v>20.399999999999999</v>
      </c>
      <c r="AQ87" s="13">
        <f t="shared" si="477"/>
        <v>1.5</v>
      </c>
      <c r="AR87" s="13">
        <f t="shared" si="477"/>
        <v>6</v>
      </c>
      <c r="AS87" s="21">
        <v>76</v>
      </c>
      <c r="AT87" s="21">
        <v>56</v>
      </c>
      <c r="AU87" s="21">
        <v>93</v>
      </c>
      <c r="AV87" s="23">
        <v>45.2</v>
      </c>
      <c r="AW87" s="23">
        <v>30</v>
      </c>
      <c r="AX87" s="21">
        <v>75</v>
      </c>
      <c r="AY87" s="21">
        <v>55</v>
      </c>
      <c r="AZ87" s="21">
        <v>86</v>
      </c>
      <c r="BA87" s="23">
        <v>75.400000000000006</v>
      </c>
      <c r="BB87" s="23">
        <v>31.8</v>
      </c>
      <c r="BC87" s="21">
        <f t="shared" ref="BC87:BG87" si="478">AVERAGE(AS87,AX87)</f>
        <v>75.5</v>
      </c>
      <c r="BD87" s="21">
        <f t="shared" si="478"/>
        <v>55.5</v>
      </c>
      <c r="BE87" s="21">
        <f t="shared" si="478"/>
        <v>89.5</v>
      </c>
      <c r="BF87" s="21">
        <f t="shared" si="478"/>
        <v>60.300000000000004</v>
      </c>
      <c r="BG87" s="21">
        <f t="shared" si="478"/>
        <v>30.9</v>
      </c>
      <c r="BH87" s="21">
        <f t="shared" si="3"/>
        <v>89.2</v>
      </c>
      <c r="BI87" s="21">
        <f t="shared" ref="BI87:BJ87" si="479">AVERAGE(J87,N87,V87,AE87,AT87,AY87)</f>
        <v>62.6</v>
      </c>
      <c r="BJ87" s="21">
        <f t="shared" si="479"/>
        <v>97.4</v>
      </c>
      <c r="BK87" s="23">
        <f t="shared" ref="BK87:BL87" si="480">AVERAGE(X87,AG87,AV87,BA87)</f>
        <v>50.150000000000006</v>
      </c>
      <c r="BL87" s="23">
        <f t="shared" si="480"/>
        <v>25.65</v>
      </c>
      <c r="BM87" s="22">
        <f t="shared" si="126"/>
        <v>0</v>
      </c>
      <c r="BN87" s="22">
        <f t="shared" ref="BN87:BO87" si="481">AVERAGE(Z87,AI87)</f>
        <v>1.5</v>
      </c>
      <c r="BO87" s="22">
        <f t="shared" si="481"/>
        <v>6</v>
      </c>
    </row>
    <row r="88" spans="1:67" ht="15.75" customHeight="1" x14ac:dyDescent="0.35">
      <c r="B88" s="165">
        <v>164</v>
      </c>
      <c r="C88" s="8">
        <v>164</v>
      </c>
      <c r="D88" s="9" t="s">
        <v>310</v>
      </c>
      <c r="E88" s="10" t="s">
        <v>73</v>
      </c>
      <c r="F88" s="11" t="s">
        <v>74</v>
      </c>
      <c r="G88" s="12" t="s">
        <v>59</v>
      </c>
      <c r="H88" s="14"/>
      <c r="I88" s="14"/>
      <c r="J88" s="13"/>
      <c r="K88" s="13"/>
      <c r="L88" s="14"/>
      <c r="M88" s="14"/>
      <c r="N88" s="14"/>
      <c r="O88" s="14"/>
      <c r="P88" s="15"/>
      <c r="Q88" s="15"/>
      <c r="R88" s="15"/>
      <c r="S88" s="13" t="s">
        <v>59</v>
      </c>
      <c r="T88" s="13">
        <v>115</v>
      </c>
      <c r="U88" s="13">
        <v>0</v>
      </c>
      <c r="V88" s="17">
        <v>66</v>
      </c>
      <c r="W88" s="13">
        <v>108</v>
      </c>
      <c r="X88" s="13">
        <v>36.700000000000003</v>
      </c>
      <c r="Y88" s="13">
        <v>15.6</v>
      </c>
      <c r="Z88" s="13">
        <v>0</v>
      </c>
      <c r="AA88" s="13">
        <v>5</v>
      </c>
      <c r="AB88" s="13" t="s">
        <v>59</v>
      </c>
      <c r="AC88" s="13">
        <v>125</v>
      </c>
      <c r="AD88" s="13">
        <v>0</v>
      </c>
      <c r="AE88" s="19">
        <v>67</v>
      </c>
      <c r="AF88" s="13">
        <v>106</v>
      </c>
      <c r="AG88" s="13">
        <v>53.9</v>
      </c>
      <c r="AH88" s="13">
        <v>23.9</v>
      </c>
      <c r="AI88" s="13">
        <v>3</v>
      </c>
      <c r="AJ88" s="13">
        <v>5</v>
      </c>
      <c r="AK88" s="13">
        <f t="shared" ref="AK88:AR88" si="482">AVERAGE(T88,AC88)</f>
        <v>120</v>
      </c>
      <c r="AL88" s="13">
        <f t="shared" si="482"/>
        <v>0</v>
      </c>
      <c r="AM88" s="17">
        <f t="shared" si="482"/>
        <v>66.5</v>
      </c>
      <c r="AN88" s="13">
        <f t="shared" si="482"/>
        <v>107</v>
      </c>
      <c r="AO88" s="13">
        <f t="shared" si="482"/>
        <v>45.3</v>
      </c>
      <c r="AP88" s="13">
        <f t="shared" si="482"/>
        <v>19.75</v>
      </c>
      <c r="AQ88" s="13">
        <f t="shared" si="482"/>
        <v>1.5</v>
      </c>
      <c r="AR88" s="13">
        <f t="shared" si="482"/>
        <v>5</v>
      </c>
      <c r="AS88" s="21">
        <v>80</v>
      </c>
      <c r="AT88" s="21">
        <v>54</v>
      </c>
      <c r="AU88" s="21">
        <v>102</v>
      </c>
      <c r="AV88" s="23">
        <v>32.299999999999997</v>
      </c>
      <c r="AW88" s="23">
        <v>28.8</v>
      </c>
      <c r="AX88" s="21">
        <v>83</v>
      </c>
      <c r="AY88" s="21">
        <v>54</v>
      </c>
      <c r="AZ88" s="21">
        <v>86</v>
      </c>
      <c r="BA88" s="23">
        <v>42.7</v>
      </c>
      <c r="BB88" s="23">
        <v>29.2</v>
      </c>
      <c r="BC88" s="21">
        <f t="shared" ref="BC88:BG88" si="483">AVERAGE(AS88,AX88)</f>
        <v>81.5</v>
      </c>
      <c r="BD88" s="21">
        <f t="shared" si="483"/>
        <v>54</v>
      </c>
      <c r="BE88" s="21">
        <f t="shared" si="483"/>
        <v>94</v>
      </c>
      <c r="BF88" s="21">
        <f t="shared" si="483"/>
        <v>37.5</v>
      </c>
      <c r="BG88" s="21">
        <f t="shared" si="483"/>
        <v>29</v>
      </c>
      <c r="BH88" s="21">
        <f t="shared" si="3"/>
        <v>100.75</v>
      </c>
      <c r="BI88" s="21">
        <f t="shared" ref="BI88:BJ88" si="484">AVERAGE(J88,N88,V88,AE88,AT88,AY88)</f>
        <v>60.25</v>
      </c>
      <c r="BJ88" s="21">
        <f t="shared" si="484"/>
        <v>100.5</v>
      </c>
      <c r="BK88" s="23">
        <f t="shared" ref="BK88:BL88" si="485">AVERAGE(X88,AG88,AV88,BA88)</f>
        <v>41.4</v>
      </c>
      <c r="BL88" s="23">
        <f t="shared" si="485"/>
        <v>24.375</v>
      </c>
      <c r="BM88" s="22">
        <f t="shared" si="126"/>
        <v>0</v>
      </c>
      <c r="BN88" s="22">
        <f t="shared" ref="BN88:BO88" si="486">AVERAGE(Z88,AI88)</f>
        <v>1.5</v>
      </c>
      <c r="BO88" s="22">
        <f t="shared" si="486"/>
        <v>5</v>
      </c>
    </row>
    <row r="89" spans="1:67" ht="15.75" customHeight="1" x14ac:dyDescent="0.35">
      <c r="A89" t="s">
        <v>81</v>
      </c>
      <c r="B89" s="165">
        <v>165</v>
      </c>
      <c r="C89" s="8">
        <v>165</v>
      </c>
      <c r="D89" s="9" t="s">
        <v>312</v>
      </c>
      <c r="E89" s="10" t="s">
        <v>73</v>
      </c>
      <c r="F89" s="11" t="s">
        <v>313</v>
      </c>
      <c r="G89" s="12" t="s">
        <v>79</v>
      </c>
      <c r="H89" s="14" t="s">
        <v>79</v>
      </c>
      <c r="I89" s="14">
        <v>64</v>
      </c>
      <c r="J89" s="13">
        <v>56</v>
      </c>
      <c r="K89" s="13">
        <v>100</v>
      </c>
      <c r="L89" s="14" t="s">
        <v>79</v>
      </c>
      <c r="M89" s="14">
        <v>73</v>
      </c>
      <c r="N89" s="15">
        <v>58</v>
      </c>
      <c r="O89" s="15">
        <v>100</v>
      </c>
      <c r="P89" s="15">
        <f t="shared" ref="P89:R89" si="487">AVERAGE(I89,M89)</f>
        <v>68.5</v>
      </c>
      <c r="Q89" s="15">
        <f t="shared" si="487"/>
        <v>57</v>
      </c>
      <c r="R89" s="15">
        <f t="shared" si="487"/>
        <v>100</v>
      </c>
      <c r="S89" s="13" t="s">
        <v>79</v>
      </c>
      <c r="T89" s="13">
        <v>120</v>
      </c>
      <c r="U89" s="13">
        <v>0</v>
      </c>
      <c r="V89" s="17">
        <v>55</v>
      </c>
      <c r="W89" s="13">
        <v>100</v>
      </c>
      <c r="X89" s="13">
        <v>82.3</v>
      </c>
      <c r="Y89" s="13">
        <v>20.100000000000001</v>
      </c>
      <c r="Z89" s="13">
        <v>0</v>
      </c>
      <c r="AA89" s="13">
        <v>7</v>
      </c>
      <c r="AB89" s="13" t="s">
        <v>79</v>
      </c>
      <c r="AC89" s="13">
        <v>120</v>
      </c>
      <c r="AD89" s="13">
        <v>0</v>
      </c>
      <c r="AE89" s="19">
        <v>55</v>
      </c>
      <c r="AF89" s="13">
        <v>106</v>
      </c>
      <c r="AG89" s="13">
        <v>75.099999999999994</v>
      </c>
      <c r="AH89" s="13">
        <v>20.399999999999999</v>
      </c>
      <c r="AI89" s="13">
        <v>0</v>
      </c>
      <c r="AJ89" s="13">
        <v>7</v>
      </c>
      <c r="AK89" s="13">
        <f t="shared" ref="AK89:AR89" si="488">AVERAGE(T89,AC89)</f>
        <v>120</v>
      </c>
      <c r="AL89" s="13">
        <f t="shared" si="488"/>
        <v>0</v>
      </c>
      <c r="AM89" s="17">
        <f t="shared" si="488"/>
        <v>55</v>
      </c>
      <c r="AN89" s="13">
        <f t="shared" si="488"/>
        <v>103</v>
      </c>
      <c r="AO89" s="13">
        <f t="shared" si="488"/>
        <v>78.699999999999989</v>
      </c>
      <c r="AP89" s="13">
        <f t="shared" si="488"/>
        <v>20.25</v>
      </c>
      <c r="AQ89" s="13">
        <f t="shared" si="488"/>
        <v>0</v>
      </c>
      <c r="AR89" s="13">
        <f t="shared" si="488"/>
        <v>7</v>
      </c>
      <c r="AS89" s="21">
        <v>77</v>
      </c>
      <c r="AT89" s="21">
        <v>49</v>
      </c>
      <c r="AU89" s="21">
        <v>83</v>
      </c>
      <c r="AV89" s="23">
        <v>97.3</v>
      </c>
      <c r="AW89" s="23">
        <v>27.4</v>
      </c>
      <c r="AX89" s="21">
        <v>80</v>
      </c>
      <c r="AY89" s="21">
        <v>49</v>
      </c>
      <c r="AZ89" s="21">
        <v>84</v>
      </c>
      <c r="BA89" s="23">
        <v>94.6</v>
      </c>
      <c r="BB89" s="23">
        <v>27.5</v>
      </c>
      <c r="BC89" s="21">
        <f t="shared" ref="BC89:BG89" si="489">AVERAGE(AS89,AX89)</f>
        <v>78.5</v>
      </c>
      <c r="BD89" s="21">
        <f t="shared" si="489"/>
        <v>49</v>
      </c>
      <c r="BE89" s="21">
        <f t="shared" si="489"/>
        <v>83.5</v>
      </c>
      <c r="BF89" s="21">
        <f t="shared" si="489"/>
        <v>95.949999999999989</v>
      </c>
      <c r="BG89" s="21">
        <f t="shared" si="489"/>
        <v>27.45</v>
      </c>
      <c r="BH89" s="21">
        <f t="shared" si="3"/>
        <v>89</v>
      </c>
      <c r="BI89" s="21">
        <f t="shared" ref="BI89:BJ89" si="490">AVERAGE(J89,N89,V89,AE89,AT89,AY89)</f>
        <v>53.666666666666664</v>
      </c>
      <c r="BJ89" s="21">
        <f t="shared" si="490"/>
        <v>95.5</v>
      </c>
      <c r="BK89" s="23">
        <f t="shared" ref="BK89:BL89" si="491">AVERAGE(X89,AG89,AV89,BA89)</f>
        <v>87.324999999999989</v>
      </c>
      <c r="BL89" s="23">
        <f t="shared" si="491"/>
        <v>23.85</v>
      </c>
      <c r="BM89" s="22">
        <f t="shared" si="126"/>
        <v>0</v>
      </c>
      <c r="BN89" s="22">
        <f t="shared" ref="BN89:BO89" si="492">AVERAGE(Z89,AI89)</f>
        <v>0</v>
      </c>
      <c r="BO89" s="22">
        <f t="shared" si="492"/>
        <v>7</v>
      </c>
    </row>
    <row r="90" spans="1:67" ht="15.75" customHeight="1" x14ac:dyDescent="0.35">
      <c r="B90" s="165">
        <v>166</v>
      </c>
      <c r="C90" s="8">
        <v>166</v>
      </c>
      <c r="D90" s="9" t="s">
        <v>314</v>
      </c>
      <c r="E90" s="10" t="s">
        <v>73</v>
      </c>
      <c r="F90" s="11" t="s">
        <v>313</v>
      </c>
      <c r="G90" s="12" t="s">
        <v>79</v>
      </c>
      <c r="H90" s="14"/>
      <c r="I90" s="14"/>
      <c r="J90" s="13"/>
      <c r="K90" s="13"/>
      <c r="L90" s="14" t="s">
        <v>79</v>
      </c>
      <c r="M90" s="14">
        <v>43</v>
      </c>
      <c r="N90" s="15">
        <v>50</v>
      </c>
      <c r="O90" s="15">
        <v>89</v>
      </c>
      <c r="P90" s="15">
        <f t="shared" ref="P90:R90" si="493">AVERAGE(I90,M90)</f>
        <v>43</v>
      </c>
      <c r="Q90" s="15">
        <f t="shared" si="493"/>
        <v>50</v>
      </c>
      <c r="R90" s="15">
        <f t="shared" si="493"/>
        <v>89</v>
      </c>
      <c r="S90" s="13" t="s">
        <v>421</v>
      </c>
      <c r="T90" s="13">
        <v>75</v>
      </c>
      <c r="U90" s="13">
        <v>0</v>
      </c>
      <c r="V90" s="17">
        <v>53</v>
      </c>
      <c r="W90" s="13">
        <v>91</v>
      </c>
      <c r="X90" s="13">
        <v>8.4</v>
      </c>
      <c r="Y90" s="13">
        <v>15.4</v>
      </c>
      <c r="Z90" s="13">
        <v>0</v>
      </c>
      <c r="AA90" s="13">
        <v>9</v>
      </c>
      <c r="AB90" s="13" t="s">
        <v>79</v>
      </c>
      <c r="AC90" s="13">
        <v>85</v>
      </c>
      <c r="AD90" s="13">
        <v>0</v>
      </c>
      <c r="AE90" s="19">
        <v>49</v>
      </c>
      <c r="AF90" s="13">
        <v>94</v>
      </c>
      <c r="AG90" s="13">
        <v>38</v>
      </c>
      <c r="AH90" s="13">
        <v>19.600000000000001</v>
      </c>
      <c r="AI90" s="13">
        <v>2</v>
      </c>
      <c r="AJ90" s="13">
        <v>7</v>
      </c>
      <c r="AK90" s="13">
        <f t="shared" ref="AK90:AR90" si="494">AVERAGE(T90,AC90)</f>
        <v>80</v>
      </c>
      <c r="AL90" s="13">
        <f t="shared" si="494"/>
        <v>0</v>
      </c>
      <c r="AM90" s="17">
        <f t="shared" si="494"/>
        <v>51</v>
      </c>
      <c r="AN90" s="13">
        <f t="shared" si="494"/>
        <v>92.5</v>
      </c>
      <c r="AO90" s="13">
        <f t="shared" si="494"/>
        <v>23.2</v>
      </c>
      <c r="AP90" s="13">
        <f t="shared" si="494"/>
        <v>17.5</v>
      </c>
      <c r="AQ90" s="13">
        <f t="shared" si="494"/>
        <v>1</v>
      </c>
      <c r="AR90" s="13">
        <f t="shared" si="494"/>
        <v>8</v>
      </c>
      <c r="AS90" s="21">
        <v>82</v>
      </c>
      <c r="AT90" s="21">
        <v>44</v>
      </c>
      <c r="AU90" s="21">
        <v>78</v>
      </c>
      <c r="AV90" s="23">
        <v>88.9</v>
      </c>
      <c r="AW90" s="23">
        <v>32.5</v>
      </c>
      <c r="AX90" s="21">
        <v>78</v>
      </c>
      <c r="AY90" s="21">
        <v>45</v>
      </c>
      <c r="AZ90" s="21">
        <v>78</v>
      </c>
      <c r="BA90" s="23">
        <v>90.4</v>
      </c>
      <c r="BB90" s="23">
        <v>29</v>
      </c>
      <c r="BC90" s="21">
        <f t="shared" ref="BC90:BG90" si="495">AVERAGE(AS90,AX90)</f>
        <v>80</v>
      </c>
      <c r="BD90" s="21">
        <f t="shared" si="495"/>
        <v>44.5</v>
      </c>
      <c r="BE90" s="21">
        <f t="shared" si="495"/>
        <v>78</v>
      </c>
      <c r="BF90" s="21">
        <f t="shared" si="495"/>
        <v>89.65</v>
      </c>
      <c r="BG90" s="21">
        <f t="shared" si="495"/>
        <v>30.75</v>
      </c>
      <c r="BH90" s="21">
        <f t="shared" si="3"/>
        <v>72.599999999999994</v>
      </c>
      <c r="BI90" s="21">
        <f t="shared" ref="BI90:BJ90" si="496">AVERAGE(J90,N90,V90,AE90,AT90,AY90)</f>
        <v>48.2</v>
      </c>
      <c r="BJ90" s="21">
        <f t="shared" si="496"/>
        <v>86</v>
      </c>
      <c r="BK90" s="23">
        <f t="shared" ref="BK90:BL90" si="497">AVERAGE(X90,AG90,AV90,BA90)</f>
        <v>56.425000000000004</v>
      </c>
      <c r="BL90" s="23">
        <f t="shared" si="497"/>
        <v>24.125</v>
      </c>
      <c r="BM90" s="22">
        <f t="shared" si="126"/>
        <v>0</v>
      </c>
      <c r="BN90" s="22">
        <f t="shared" ref="BN90:BO90" si="498">AVERAGE(Z90,AI90)</f>
        <v>1</v>
      </c>
      <c r="BO90" s="22">
        <f t="shared" si="498"/>
        <v>8</v>
      </c>
    </row>
    <row r="91" spans="1:67" ht="15.75" customHeight="1" x14ac:dyDescent="0.35">
      <c r="B91" s="165">
        <v>168</v>
      </c>
      <c r="C91" s="8">
        <v>168</v>
      </c>
      <c r="D91" s="9" t="s">
        <v>316</v>
      </c>
      <c r="E91" s="10" t="s">
        <v>73</v>
      </c>
      <c r="F91" s="11" t="s">
        <v>313</v>
      </c>
      <c r="G91" s="12" t="s">
        <v>79</v>
      </c>
      <c r="H91" s="14" t="s">
        <v>59</v>
      </c>
      <c r="I91" s="14">
        <v>34</v>
      </c>
      <c r="J91" s="13">
        <v>84</v>
      </c>
      <c r="K91" s="13">
        <v>114</v>
      </c>
      <c r="L91" s="14" t="s">
        <v>59</v>
      </c>
      <c r="M91" s="14">
        <v>8</v>
      </c>
      <c r="N91" s="15">
        <v>80</v>
      </c>
      <c r="O91" s="14"/>
      <c r="P91" s="15">
        <f t="shared" ref="P91:R91" si="499">AVERAGE(I91,M91)</f>
        <v>21</v>
      </c>
      <c r="Q91" s="15">
        <f t="shared" si="499"/>
        <v>82</v>
      </c>
      <c r="R91" s="15">
        <f t="shared" si="499"/>
        <v>114</v>
      </c>
      <c r="S91" s="13" t="s">
        <v>59</v>
      </c>
      <c r="T91" s="13">
        <v>105</v>
      </c>
      <c r="U91" s="13">
        <v>0</v>
      </c>
      <c r="V91" s="17">
        <v>70</v>
      </c>
      <c r="W91" s="13">
        <v>107</v>
      </c>
      <c r="X91" s="13">
        <v>16.7</v>
      </c>
      <c r="Y91" s="13">
        <v>15.5</v>
      </c>
      <c r="Z91" s="13">
        <v>0</v>
      </c>
      <c r="AA91" s="13">
        <v>4</v>
      </c>
      <c r="AB91" s="13" t="s">
        <v>59</v>
      </c>
      <c r="AC91" s="13">
        <v>105</v>
      </c>
      <c r="AD91" s="13">
        <v>0</v>
      </c>
      <c r="AE91" s="19">
        <v>71</v>
      </c>
      <c r="AF91" s="13">
        <v>112</v>
      </c>
      <c r="AG91" s="13">
        <v>16.2</v>
      </c>
      <c r="AH91" s="13">
        <v>19.3</v>
      </c>
      <c r="AI91" s="13">
        <v>0</v>
      </c>
      <c r="AJ91" s="13">
        <v>5</v>
      </c>
      <c r="AK91" s="13">
        <f t="shared" ref="AK91:AR91" si="500">AVERAGE(T91,AC91)</f>
        <v>105</v>
      </c>
      <c r="AL91" s="13">
        <f t="shared" si="500"/>
        <v>0</v>
      </c>
      <c r="AM91" s="17">
        <f t="shared" si="500"/>
        <v>70.5</v>
      </c>
      <c r="AN91" s="13">
        <f t="shared" si="500"/>
        <v>109.5</v>
      </c>
      <c r="AO91" s="13">
        <f t="shared" si="500"/>
        <v>16.45</v>
      </c>
      <c r="AP91" s="13">
        <f t="shared" si="500"/>
        <v>17.399999999999999</v>
      </c>
      <c r="AQ91" s="13">
        <f t="shared" si="500"/>
        <v>0</v>
      </c>
      <c r="AR91" s="13">
        <f t="shared" si="500"/>
        <v>4.5</v>
      </c>
      <c r="AS91" s="21">
        <v>57</v>
      </c>
      <c r="AT91" s="21">
        <v>62</v>
      </c>
      <c r="AU91" s="21">
        <v>106</v>
      </c>
      <c r="AV91" s="23">
        <v>12.5</v>
      </c>
      <c r="AW91" s="23">
        <v>20.5</v>
      </c>
      <c r="AX91" s="21">
        <v>64</v>
      </c>
      <c r="AY91" s="21">
        <v>61</v>
      </c>
      <c r="AZ91" s="21">
        <v>103</v>
      </c>
      <c r="BA91" s="23">
        <v>26.9</v>
      </c>
      <c r="BB91" s="23">
        <v>23.5</v>
      </c>
      <c r="BC91" s="21">
        <f t="shared" ref="BC91:BG91" si="501">AVERAGE(AS91,AX91)</f>
        <v>60.5</v>
      </c>
      <c r="BD91" s="21">
        <f t="shared" si="501"/>
        <v>61.5</v>
      </c>
      <c r="BE91" s="21">
        <f t="shared" si="501"/>
        <v>104.5</v>
      </c>
      <c r="BF91" s="21">
        <f t="shared" si="501"/>
        <v>19.7</v>
      </c>
      <c r="BG91" s="21">
        <f t="shared" si="501"/>
        <v>22</v>
      </c>
      <c r="BH91" s="21">
        <f t="shared" si="3"/>
        <v>62.166666666666664</v>
      </c>
      <c r="BI91" s="21">
        <f t="shared" ref="BI91:BJ91" si="502">AVERAGE(J91,N91,V91,AE91,AT91,AY91)</f>
        <v>71.333333333333329</v>
      </c>
      <c r="BJ91" s="21">
        <f t="shared" si="502"/>
        <v>108.4</v>
      </c>
      <c r="BK91" s="23">
        <f t="shared" ref="BK91:BL91" si="503">AVERAGE(X91,AG91,AV91,BA91)</f>
        <v>18.074999999999999</v>
      </c>
      <c r="BL91" s="23">
        <f t="shared" si="503"/>
        <v>19.7</v>
      </c>
      <c r="BM91" s="22">
        <f t="shared" si="126"/>
        <v>0</v>
      </c>
      <c r="BN91" s="22">
        <f t="shared" ref="BN91:BO91" si="504">AVERAGE(Z91,AI91)</f>
        <v>0</v>
      </c>
      <c r="BO91" s="22">
        <f t="shared" si="504"/>
        <v>4.5</v>
      </c>
    </row>
    <row r="92" spans="1:67" ht="15.75" customHeight="1" x14ac:dyDescent="0.35">
      <c r="B92" s="165">
        <v>169</v>
      </c>
      <c r="C92" s="8">
        <v>169</v>
      </c>
      <c r="D92" s="9" t="s">
        <v>319</v>
      </c>
      <c r="E92" s="10" t="s">
        <v>73</v>
      </c>
      <c r="F92" s="11" t="s">
        <v>320</v>
      </c>
      <c r="G92" s="12" t="s">
        <v>79</v>
      </c>
      <c r="H92" s="14"/>
      <c r="I92" s="14"/>
      <c r="J92" s="13"/>
      <c r="K92" s="13"/>
      <c r="L92" s="14"/>
      <c r="M92" s="14"/>
      <c r="N92" s="14"/>
      <c r="O92" s="14"/>
      <c r="P92" s="15"/>
      <c r="Q92" s="15"/>
      <c r="R92" s="15"/>
      <c r="S92" s="13" t="s">
        <v>79</v>
      </c>
      <c r="T92" s="13">
        <v>90</v>
      </c>
      <c r="U92" s="13">
        <v>0</v>
      </c>
      <c r="V92" s="17">
        <v>71</v>
      </c>
      <c r="W92" s="13">
        <v>97</v>
      </c>
      <c r="X92" s="13">
        <v>1.1000000000000001</v>
      </c>
      <c r="Y92" s="13">
        <v>9.6</v>
      </c>
      <c r="Z92" s="13">
        <v>0</v>
      </c>
      <c r="AA92" s="13">
        <v>5</v>
      </c>
      <c r="AB92" s="13" t="s">
        <v>79</v>
      </c>
      <c r="AC92" s="13">
        <v>80</v>
      </c>
      <c r="AD92" s="13">
        <v>0</v>
      </c>
      <c r="AE92" s="19">
        <v>71</v>
      </c>
      <c r="AF92" s="13">
        <v>107</v>
      </c>
      <c r="AG92" s="13">
        <v>1</v>
      </c>
      <c r="AH92" s="13">
        <v>12</v>
      </c>
      <c r="AI92" s="13">
        <v>3</v>
      </c>
      <c r="AJ92" s="13">
        <v>5</v>
      </c>
      <c r="AK92" s="13">
        <f t="shared" ref="AK92:AR92" si="505">AVERAGE(T92,AC92)</f>
        <v>85</v>
      </c>
      <c r="AL92" s="13">
        <f t="shared" si="505"/>
        <v>0</v>
      </c>
      <c r="AM92" s="17">
        <f t="shared" si="505"/>
        <v>71</v>
      </c>
      <c r="AN92" s="13">
        <f t="shared" si="505"/>
        <v>102</v>
      </c>
      <c r="AO92" s="13">
        <f t="shared" si="505"/>
        <v>1.05</v>
      </c>
      <c r="AP92" s="13">
        <f t="shared" si="505"/>
        <v>10.8</v>
      </c>
      <c r="AQ92" s="13">
        <f t="shared" si="505"/>
        <v>1.5</v>
      </c>
      <c r="AR92" s="13">
        <f t="shared" si="505"/>
        <v>5</v>
      </c>
      <c r="AS92" s="21">
        <v>65</v>
      </c>
      <c r="AT92" s="21">
        <v>61</v>
      </c>
      <c r="AU92" s="21">
        <v>95</v>
      </c>
      <c r="AV92" s="23">
        <v>38.1</v>
      </c>
      <c r="AW92" s="23">
        <v>19.5</v>
      </c>
      <c r="AX92" s="21">
        <v>51</v>
      </c>
      <c r="AY92" s="21">
        <v>58</v>
      </c>
      <c r="AZ92" s="21">
        <v>98</v>
      </c>
      <c r="BA92" s="23">
        <v>30</v>
      </c>
      <c r="BB92" s="23">
        <v>22.2</v>
      </c>
      <c r="BC92" s="21">
        <f t="shared" ref="BC92:BG92" si="506">AVERAGE(AS92,AX92)</f>
        <v>58</v>
      </c>
      <c r="BD92" s="21">
        <f t="shared" si="506"/>
        <v>59.5</v>
      </c>
      <c r="BE92" s="21">
        <f t="shared" si="506"/>
        <v>96.5</v>
      </c>
      <c r="BF92" s="21">
        <f t="shared" si="506"/>
        <v>34.049999999999997</v>
      </c>
      <c r="BG92" s="21">
        <f t="shared" si="506"/>
        <v>20.85</v>
      </c>
      <c r="BH92" s="21">
        <f t="shared" si="3"/>
        <v>71.5</v>
      </c>
      <c r="BI92" s="21">
        <f t="shared" ref="BI92:BJ92" si="507">AVERAGE(J92,N92,V92,AE92,AT92,AY92)</f>
        <v>65.25</v>
      </c>
      <c r="BJ92" s="21">
        <f t="shared" si="507"/>
        <v>99.25</v>
      </c>
      <c r="BK92" s="23">
        <f t="shared" ref="BK92:BL92" si="508">AVERAGE(X92,AG92,AV92,BA92)</f>
        <v>17.55</v>
      </c>
      <c r="BL92" s="23">
        <f t="shared" si="508"/>
        <v>15.824999999999999</v>
      </c>
      <c r="BM92" s="22">
        <f t="shared" si="126"/>
        <v>0</v>
      </c>
      <c r="BN92" s="22">
        <f t="shared" ref="BN92:BO92" si="509">AVERAGE(Z92,AI92)</f>
        <v>1.5</v>
      </c>
      <c r="BO92" s="22">
        <f t="shared" si="509"/>
        <v>5</v>
      </c>
    </row>
    <row r="93" spans="1:67" ht="15.75" customHeight="1" x14ac:dyDescent="0.35">
      <c r="B93" s="165">
        <v>170</v>
      </c>
      <c r="C93" s="8">
        <v>170</v>
      </c>
      <c r="D93" s="9" t="s">
        <v>326</v>
      </c>
      <c r="E93" s="10" t="s">
        <v>73</v>
      </c>
      <c r="F93" s="11" t="s">
        <v>320</v>
      </c>
      <c r="G93" s="12" t="s">
        <v>79</v>
      </c>
      <c r="H93" s="14" t="s">
        <v>79</v>
      </c>
      <c r="I93" s="14">
        <v>38</v>
      </c>
      <c r="J93" s="13">
        <v>100</v>
      </c>
      <c r="K93" s="13">
        <v>126</v>
      </c>
      <c r="L93" s="14" t="s">
        <v>79</v>
      </c>
      <c r="M93" s="14"/>
      <c r="N93" s="15">
        <v>97</v>
      </c>
      <c r="O93" s="14"/>
      <c r="P93" s="15">
        <f t="shared" ref="P93:R93" si="510">AVERAGE(I93,M93)</f>
        <v>38</v>
      </c>
      <c r="Q93" s="15">
        <f t="shared" si="510"/>
        <v>98.5</v>
      </c>
      <c r="R93" s="15">
        <f t="shared" si="510"/>
        <v>126</v>
      </c>
      <c r="S93" s="13" t="s">
        <v>79</v>
      </c>
      <c r="T93" s="13">
        <v>88</v>
      </c>
      <c r="U93" s="13">
        <v>0</v>
      </c>
      <c r="V93" s="17">
        <v>72</v>
      </c>
      <c r="W93" s="13">
        <v>107</v>
      </c>
      <c r="X93" s="13">
        <v>1.6</v>
      </c>
      <c r="Y93" s="13">
        <v>12.7</v>
      </c>
      <c r="Z93" s="13">
        <v>5</v>
      </c>
      <c r="AA93" s="13">
        <v>5</v>
      </c>
      <c r="AB93" s="13" t="s">
        <v>79</v>
      </c>
      <c r="AC93" s="13">
        <v>85</v>
      </c>
      <c r="AD93" s="13">
        <v>0</v>
      </c>
      <c r="AE93" s="19">
        <v>70</v>
      </c>
      <c r="AF93" s="13">
        <v>107</v>
      </c>
      <c r="AG93" s="13">
        <v>1.1000000000000001</v>
      </c>
      <c r="AH93" s="13">
        <v>8.4</v>
      </c>
      <c r="AI93" s="13">
        <v>3</v>
      </c>
      <c r="AJ93" s="13">
        <v>6</v>
      </c>
      <c r="AK93" s="13">
        <f t="shared" ref="AK93:AR93" si="511">AVERAGE(T93,AC93)</f>
        <v>86.5</v>
      </c>
      <c r="AL93" s="13">
        <f t="shared" si="511"/>
        <v>0</v>
      </c>
      <c r="AM93" s="17">
        <f t="shared" si="511"/>
        <v>71</v>
      </c>
      <c r="AN93" s="13">
        <f t="shared" si="511"/>
        <v>107</v>
      </c>
      <c r="AO93" s="13">
        <f t="shared" si="511"/>
        <v>1.35</v>
      </c>
      <c r="AP93" s="13">
        <f t="shared" si="511"/>
        <v>10.55</v>
      </c>
      <c r="AQ93" s="13">
        <f t="shared" si="511"/>
        <v>4</v>
      </c>
      <c r="AR93" s="13">
        <f t="shared" si="511"/>
        <v>5.5</v>
      </c>
      <c r="AS93" s="21">
        <v>57</v>
      </c>
      <c r="AT93" s="21">
        <v>60</v>
      </c>
      <c r="AU93" s="21">
        <v>96</v>
      </c>
      <c r="AV93" s="23">
        <v>15.2</v>
      </c>
      <c r="AW93" s="23">
        <v>18.5</v>
      </c>
      <c r="AX93" s="21">
        <v>56</v>
      </c>
      <c r="AY93" s="21">
        <v>62</v>
      </c>
      <c r="AZ93" s="21">
        <v>106</v>
      </c>
      <c r="BA93" s="23">
        <v>7.7</v>
      </c>
      <c r="BB93" s="23">
        <v>16.3</v>
      </c>
      <c r="BC93" s="21">
        <f t="shared" ref="BC93:BG93" si="512">AVERAGE(AS93,AX93)</f>
        <v>56.5</v>
      </c>
      <c r="BD93" s="21">
        <f t="shared" si="512"/>
        <v>61</v>
      </c>
      <c r="BE93" s="21">
        <f t="shared" si="512"/>
        <v>101</v>
      </c>
      <c r="BF93" s="21">
        <f t="shared" si="512"/>
        <v>11.45</v>
      </c>
      <c r="BG93" s="21">
        <f t="shared" si="512"/>
        <v>17.399999999999999</v>
      </c>
      <c r="BH93" s="21">
        <f t="shared" si="3"/>
        <v>64.8</v>
      </c>
      <c r="BI93" s="21">
        <f t="shared" ref="BI93:BJ93" si="513">AVERAGE(J93,N93,V93,AE93,AT93,AY93)</f>
        <v>76.833333333333329</v>
      </c>
      <c r="BJ93" s="21">
        <f t="shared" si="513"/>
        <v>108.4</v>
      </c>
      <c r="BK93" s="23">
        <f t="shared" ref="BK93:BL93" si="514">AVERAGE(X93,AG93,AV93,BA93)</f>
        <v>6.3999999999999995</v>
      </c>
      <c r="BL93" s="23">
        <f t="shared" si="514"/>
        <v>13.975000000000001</v>
      </c>
      <c r="BM93" s="22">
        <f t="shared" si="126"/>
        <v>0</v>
      </c>
      <c r="BN93" s="22">
        <f t="shared" ref="BN93:BO93" si="515">AVERAGE(Z93,AI93)</f>
        <v>4</v>
      </c>
      <c r="BO93" s="22">
        <f t="shared" si="515"/>
        <v>5.5</v>
      </c>
    </row>
    <row r="94" spans="1:67" ht="15.75" customHeight="1" x14ac:dyDescent="0.35">
      <c r="B94" s="165">
        <v>171</v>
      </c>
      <c r="C94" s="8">
        <v>171</v>
      </c>
      <c r="D94" s="9" t="s">
        <v>330</v>
      </c>
      <c r="E94" s="10" t="s">
        <v>73</v>
      </c>
      <c r="F94" s="11" t="s">
        <v>320</v>
      </c>
      <c r="G94" s="12" t="s">
        <v>59</v>
      </c>
      <c r="H94" s="14" t="s">
        <v>332</v>
      </c>
      <c r="I94" s="14">
        <v>50</v>
      </c>
      <c r="J94" s="13">
        <v>61</v>
      </c>
      <c r="K94" s="13">
        <v>92</v>
      </c>
      <c r="L94" s="14" t="s">
        <v>332</v>
      </c>
      <c r="M94" s="14">
        <v>42</v>
      </c>
      <c r="N94" s="15">
        <v>69</v>
      </c>
      <c r="O94" s="15">
        <v>104</v>
      </c>
      <c r="P94" s="15">
        <f t="shared" ref="P94:R94" si="516">AVERAGE(I94,M94)</f>
        <v>46</v>
      </c>
      <c r="Q94" s="15">
        <f t="shared" si="516"/>
        <v>65</v>
      </c>
      <c r="R94" s="15">
        <f t="shared" si="516"/>
        <v>98</v>
      </c>
      <c r="S94" s="13" t="s">
        <v>59</v>
      </c>
      <c r="T94" s="13">
        <v>75</v>
      </c>
      <c r="U94" s="13">
        <v>0</v>
      </c>
      <c r="V94" s="17">
        <v>56</v>
      </c>
      <c r="W94" s="13">
        <v>94</v>
      </c>
      <c r="X94" s="13">
        <v>11.9</v>
      </c>
      <c r="Y94" s="13">
        <v>14.3</v>
      </c>
      <c r="Z94" s="13">
        <v>3</v>
      </c>
      <c r="AA94" s="13">
        <v>6</v>
      </c>
      <c r="AB94" s="13" t="s">
        <v>59</v>
      </c>
      <c r="AC94" s="13">
        <v>90</v>
      </c>
      <c r="AD94" s="13">
        <v>0</v>
      </c>
      <c r="AE94" s="19">
        <v>57</v>
      </c>
      <c r="AF94" s="13">
        <v>96</v>
      </c>
      <c r="AG94" s="13">
        <v>33.700000000000003</v>
      </c>
      <c r="AH94" s="13">
        <v>15.5</v>
      </c>
      <c r="AI94" s="13">
        <v>4</v>
      </c>
      <c r="AJ94" s="13">
        <v>7</v>
      </c>
      <c r="AK94" s="13">
        <f t="shared" ref="AK94:AR94" si="517">AVERAGE(T94,AC94)</f>
        <v>82.5</v>
      </c>
      <c r="AL94" s="13">
        <f t="shared" si="517"/>
        <v>0</v>
      </c>
      <c r="AM94" s="17">
        <f t="shared" si="517"/>
        <v>56.5</v>
      </c>
      <c r="AN94" s="13">
        <f t="shared" si="517"/>
        <v>95</v>
      </c>
      <c r="AO94" s="13">
        <f t="shared" si="517"/>
        <v>22.8</v>
      </c>
      <c r="AP94" s="13">
        <f t="shared" si="517"/>
        <v>14.9</v>
      </c>
      <c r="AQ94" s="13">
        <f t="shared" si="517"/>
        <v>3.5</v>
      </c>
      <c r="AR94" s="13">
        <f t="shared" si="517"/>
        <v>6.5</v>
      </c>
      <c r="AS94" s="21">
        <v>70</v>
      </c>
      <c r="AT94" s="21">
        <v>50</v>
      </c>
      <c r="AU94" s="21">
        <v>85</v>
      </c>
      <c r="AV94" s="23">
        <v>52.6</v>
      </c>
      <c r="AW94" s="23">
        <v>23</v>
      </c>
      <c r="AX94" s="21">
        <v>57</v>
      </c>
      <c r="AY94" s="21">
        <v>50</v>
      </c>
      <c r="AZ94" s="21">
        <v>88</v>
      </c>
      <c r="BA94" s="23">
        <v>25.4</v>
      </c>
      <c r="BB94" s="23">
        <v>21.2</v>
      </c>
      <c r="BC94" s="21">
        <f t="shared" ref="BC94:BG94" si="518">AVERAGE(AS94,AX94)</f>
        <v>63.5</v>
      </c>
      <c r="BD94" s="21">
        <f t="shared" si="518"/>
        <v>50</v>
      </c>
      <c r="BE94" s="21">
        <f t="shared" si="518"/>
        <v>86.5</v>
      </c>
      <c r="BF94" s="21">
        <f t="shared" si="518"/>
        <v>39</v>
      </c>
      <c r="BG94" s="21">
        <f t="shared" si="518"/>
        <v>22.1</v>
      </c>
      <c r="BH94" s="21">
        <f t="shared" si="3"/>
        <v>64</v>
      </c>
      <c r="BI94" s="21">
        <f t="shared" ref="BI94:BJ94" si="519">AVERAGE(J94,N94,V94,AE94,AT94,AY94)</f>
        <v>57.166666666666664</v>
      </c>
      <c r="BJ94" s="21">
        <f t="shared" si="519"/>
        <v>93.166666666666671</v>
      </c>
      <c r="BK94" s="23">
        <f t="shared" ref="BK94:BL94" si="520">AVERAGE(X94,AG94,AV94,BA94)</f>
        <v>30.9</v>
      </c>
      <c r="BL94" s="23">
        <f t="shared" si="520"/>
        <v>18.5</v>
      </c>
      <c r="BM94" s="22">
        <f t="shared" si="126"/>
        <v>0</v>
      </c>
      <c r="BN94" s="22">
        <f t="shared" ref="BN94:BO94" si="521">AVERAGE(Z94,AI94)</f>
        <v>3.5</v>
      </c>
      <c r="BO94" s="22">
        <f t="shared" si="521"/>
        <v>6.5</v>
      </c>
    </row>
    <row r="95" spans="1:67" ht="15.75" customHeight="1" x14ac:dyDescent="0.35">
      <c r="B95" s="165">
        <v>172</v>
      </c>
      <c r="C95" s="8">
        <v>172</v>
      </c>
      <c r="D95" s="9" t="s">
        <v>334</v>
      </c>
      <c r="E95" s="10" t="s">
        <v>73</v>
      </c>
      <c r="F95" s="11" t="s">
        <v>320</v>
      </c>
      <c r="G95" s="12" t="s">
        <v>79</v>
      </c>
      <c r="H95" s="14"/>
      <c r="I95" s="14"/>
      <c r="J95" s="13"/>
      <c r="K95" s="13"/>
      <c r="L95" s="14" t="s">
        <v>79</v>
      </c>
      <c r="M95" s="14">
        <v>55</v>
      </c>
      <c r="N95" s="15">
        <v>75</v>
      </c>
      <c r="O95" s="15">
        <v>133</v>
      </c>
      <c r="P95" s="15">
        <f t="shared" ref="P95:R95" si="522">AVERAGE(I95,M95)</f>
        <v>55</v>
      </c>
      <c r="Q95" s="15">
        <f t="shared" si="522"/>
        <v>75</v>
      </c>
      <c r="R95" s="15">
        <f t="shared" si="522"/>
        <v>133</v>
      </c>
      <c r="S95" s="13"/>
      <c r="T95" s="13">
        <v>85</v>
      </c>
      <c r="U95" s="13"/>
      <c r="V95" s="17"/>
      <c r="W95" s="13"/>
      <c r="X95" s="13">
        <v>1.1000000000000001</v>
      </c>
      <c r="Y95" s="13">
        <v>8.8000000000000007</v>
      </c>
      <c r="Z95" s="13"/>
      <c r="AA95" s="13"/>
      <c r="AB95" s="13"/>
      <c r="AC95" s="13">
        <v>85</v>
      </c>
      <c r="AD95" s="13"/>
      <c r="AE95" s="19"/>
      <c r="AF95" s="13"/>
      <c r="AG95" s="13">
        <v>0.1</v>
      </c>
      <c r="AH95" s="13">
        <v>10</v>
      </c>
      <c r="AI95" s="13"/>
      <c r="AJ95" s="13"/>
      <c r="AK95" s="13">
        <f t="shared" ref="AK95:AK105" si="523">AVERAGE(T95,AC95)</f>
        <v>85</v>
      </c>
      <c r="AL95" s="13"/>
      <c r="AM95" s="17"/>
      <c r="AN95" s="13"/>
      <c r="AO95" s="13">
        <f t="shared" ref="AO95:AP95" si="524">AVERAGE(X95,AG95)</f>
        <v>0.60000000000000009</v>
      </c>
      <c r="AP95" s="13">
        <f t="shared" si="524"/>
        <v>9.4</v>
      </c>
      <c r="AQ95" s="13"/>
      <c r="AR95" s="13"/>
      <c r="AS95" s="21">
        <v>56</v>
      </c>
      <c r="AT95" s="21">
        <v>68</v>
      </c>
      <c r="AU95" s="21">
        <v>102</v>
      </c>
      <c r="AV95" s="23">
        <v>25.3</v>
      </c>
      <c r="AW95" s="23">
        <v>16.899999999999999</v>
      </c>
      <c r="AX95" s="21">
        <v>62</v>
      </c>
      <c r="AY95" s="21">
        <v>60</v>
      </c>
      <c r="AZ95" s="21">
        <v>98</v>
      </c>
      <c r="BA95" s="23">
        <v>25.1</v>
      </c>
      <c r="BB95" s="23">
        <v>18.899999999999999</v>
      </c>
      <c r="BC95" s="21">
        <f t="shared" ref="BC95:BG95" si="525">AVERAGE(AS95,AX95)</f>
        <v>59</v>
      </c>
      <c r="BD95" s="21">
        <f t="shared" si="525"/>
        <v>64</v>
      </c>
      <c r="BE95" s="21">
        <f t="shared" si="525"/>
        <v>100</v>
      </c>
      <c r="BF95" s="21">
        <f t="shared" si="525"/>
        <v>25.200000000000003</v>
      </c>
      <c r="BG95" s="21">
        <f t="shared" si="525"/>
        <v>17.899999999999999</v>
      </c>
      <c r="BH95" s="21">
        <f t="shared" si="3"/>
        <v>68.599999999999994</v>
      </c>
      <c r="BI95" s="21">
        <f t="shared" ref="BI95:BJ95" si="526">AVERAGE(J95,N95,V95,AE95,AT95,AY95)</f>
        <v>67.666666666666671</v>
      </c>
      <c r="BJ95" s="21">
        <f t="shared" si="526"/>
        <v>111</v>
      </c>
      <c r="BK95" s="23">
        <f t="shared" ref="BK95:BL95" si="527">AVERAGE(X95,AG95,AV95,BA95)</f>
        <v>12.9</v>
      </c>
      <c r="BL95" s="23">
        <f t="shared" si="527"/>
        <v>13.65</v>
      </c>
      <c r="BM95" s="22"/>
      <c r="BN95" s="22"/>
      <c r="BO95" s="22"/>
    </row>
    <row r="96" spans="1:67" ht="15.75" customHeight="1" x14ac:dyDescent="0.35">
      <c r="B96" s="165">
        <v>173</v>
      </c>
      <c r="C96" s="8">
        <v>173</v>
      </c>
      <c r="D96" s="9" t="s">
        <v>337</v>
      </c>
      <c r="E96" s="10" t="s">
        <v>73</v>
      </c>
      <c r="F96" s="11" t="s">
        <v>320</v>
      </c>
      <c r="G96" s="12" t="s">
        <v>79</v>
      </c>
      <c r="H96" s="14"/>
      <c r="I96" s="14"/>
      <c r="J96" s="13"/>
      <c r="K96" s="13"/>
      <c r="L96" s="14" t="s">
        <v>332</v>
      </c>
      <c r="M96" s="14"/>
      <c r="N96" s="15">
        <v>114</v>
      </c>
      <c r="O96" s="14"/>
      <c r="P96" s="15"/>
      <c r="Q96" s="15">
        <f>AVERAGE(J96,N96)</f>
        <v>114</v>
      </c>
      <c r="R96" s="15"/>
      <c r="S96" s="13" t="s">
        <v>79</v>
      </c>
      <c r="T96" s="13">
        <v>75</v>
      </c>
      <c r="U96" s="13">
        <v>0</v>
      </c>
      <c r="V96" s="17">
        <v>71</v>
      </c>
      <c r="W96" s="13">
        <v>106</v>
      </c>
      <c r="X96" s="13">
        <v>3.1</v>
      </c>
      <c r="Y96" s="13">
        <v>12.3</v>
      </c>
      <c r="Z96" s="13">
        <v>1</v>
      </c>
      <c r="AA96" s="13">
        <v>4</v>
      </c>
      <c r="AB96" s="13" t="s">
        <v>59</v>
      </c>
      <c r="AC96" s="13">
        <v>80</v>
      </c>
      <c r="AD96" s="13">
        <v>0</v>
      </c>
      <c r="AE96" s="19">
        <v>70</v>
      </c>
      <c r="AF96" s="13">
        <v>106</v>
      </c>
      <c r="AG96" s="13">
        <v>1.6</v>
      </c>
      <c r="AH96" s="13">
        <v>13.1</v>
      </c>
      <c r="AI96" s="13">
        <v>6</v>
      </c>
      <c r="AJ96" s="13">
        <v>5</v>
      </c>
      <c r="AK96" s="13">
        <f t="shared" si="523"/>
        <v>77.5</v>
      </c>
      <c r="AL96" s="13">
        <f t="shared" ref="AL96:AR96" si="528">AVERAGE(U96,AD96)</f>
        <v>0</v>
      </c>
      <c r="AM96" s="17">
        <f t="shared" si="528"/>
        <v>70.5</v>
      </c>
      <c r="AN96" s="13">
        <f t="shared" si="528"/>
        <v>106</v>
      </c>
      <c r="AO96" s="13">
        <f t="shared" si="528"/>
        <v>2.35</v>
      </c>
      <c r="AP96" s="13">
        <f t="shared" si="528"/>
        <v>12.7</v>
      </c>
      <c r="AQ96" s="13">
        <f t="shared" si="528"/>
        <v>3.5</v>
      </c>
      <c r="AR96" s="13">
        <f t="shared" si="528"/>
        <v>4.5</v>
      </c>
      <c r="AS96" s="21">
        <v>54</v>
      </c>
      <c r="AT96" s="21">
        <v>61</v>
      </c>
      <c r="AU96" s="21">
        <v>90</v>
      </c>
      <c r="AV96" s="23">
        <v>16</v>
      </c>
      <c r="AW96" s="23">
        <v>17.2</v>
      </c>
      <c r="AX96" s="21">
        <v>43</v>
      </c>
      <c r="AY96" s="21">
        <v>62</v>
      </c>
      <c r="AZ96" s="21">
        <v>102</v>
      </c>
      <c r="BA96" s="23">
        <v>8.1999999999999993</v>
      </c>
      <c r="BB96" s="23">
        <v>12.7</v>
      </c>
      <c r="BC96" s="21">
        <f t="shared" ref="BC96:BG96" si="529">AVERAGE(AS96,AX96)</f>
        <v>48.5</v>
      </c>
      <c r="BD96" s="21">
        <f t="shared" si="529"/>
        <v>61.5</v>
      </c>
      <c r="BE96" s="21">
        <f t="shared" si="529"/>
        <v>96</v>
      </c>
      <c r="BF96" s="21">
        <f t="shared" si="529"/>
        <v>12.1</v>
      </c>
      <c r="BG96" s="21">
        <f t="shared" si="529"/>
        <v>14.95</v>
      </c>
      <c r="BH96" s="21">
        <f t="shared" si="3"/>
        <v>63</v>
      </c>
      <c r="BI96" s="21">
        <f t="shared" ref="BI96:BJ96" si="530">AVERAGE(J96,N96,V96,AE96,AT96,AY96)</f>
        <v>75.599999999999994</v>
      </c>
      <c r="BJ96" s="21">
        <f t="shared" si="530"/>
        <v>101</v>
      </c>
      <c r="BK96" s="23">
        <f t="shared" ref="BK96:BL96" si="531">AVERAGE(X96,AG96,AV96,BA96)</f>
        <v>7.2249999999999996</v>
      </c>
      <c r="BL96" s="23">
        <f t="shared" si="531"/>
        <v>13.824999999999999</v>
      </c>
      <c r="BM96" s="22">
        <f t="shared" ref="BM96:BM105" si="532">AVERAGE(U96,AD96)</f>
        <v>0</v>
      </c>
      <c r="BN96" s="22">
        <f t="shared" ref="BN96:BO96" si="533">AVERAGE(Z96,AI96)</f>
        <v>3.5</v>
      </c>
      <c r="BO96" s="22">
        <f t="shared" si="533"/>
        <v>4.5</v>
      </c>
    </row>
    <row r="97" spans="1:67" ht="15.75" customHeight="1" x14ac:dyDescent="0.35">
      <c r="A97" t="s">
        <v>81</v>
      </c>
      <c r="B97" s="165">
        <v>174</v>
      </c>
      <c r="C97" s="8">
        <v>174</v>
      </c>
      <c r="D97" s="9" t="s">
        <v>340</v>
      </c>
      <c r="E97" s="10" t="s">
        <v>73</v>
      </c>
      <c r="F97" s="11" t="s">
        <v>320</v>
      </c>
      <c r="G97" s="12" t="s">
        <v>59</v>
      </c>
      <c r="H97" s="14" t="s">
        <v>59</v>
      </c>
      <c r="I97" s="14">
        <v>86</v>
      </c>
      <c r="J97" s="13">
        <v>57</v>
      </c>
      <c r="K97" s="13">
        <v>107</v>
      </c>
      <c r="L97" s="14" t="s">
        <v>59</v>
      </c>
      <c r="M97" s="14">
        <v>72</v>
      </c>
      <c r="N97" s="15">
        <v>67</v>
      </c>
      <c r="O97" s="14"/>
      <c r="P97" s="15">
        <f t="shared" ref="P97:R97" si="534">AVERAGE(I97,M97)</f>
        <v>79</v>
      </c>
      <c r="Q97" s="15">
        <f t="shared" si="534"/>
        <v>62</v>
      </c>
      <c r="R97" s="15">
        <f t="shared" si="534"/>
        <v>107</v>
      </c>
      <c r="S97" s="13" t="s">
        <v>59</v>
      </c>
      <c r="T97" s="13">
        <v>110</v>
      </c>
      <c r="U97" s="13">
        <v>0</v>
      </c>
      <c r="V97" s="17">
        <v>58</v>
      </c>
      <c r="W97" s="13">
        <v>98</v>
      </c>
      <c r="X97" s="13">
        <v>61.1</v>
      </c>
      <c r="Y97" s="13">
        <v>20</v>
      </c>
      <c r="Z97" s="13">
        <v>5</v>
      </c>
      <c r="AA97" s="13">
        <v>7</v>
      </c>
      <c r="AB97" s="13" t="s">
        <v>59</v>
      </c>
      <c r="AC97" s="13">
        <v>115</v>
      </c>
      <c r="AD97" s="13">
        <v>3</v>
      </c>
      <c r="AE97" s="19">
        <v>57</v>
      </c>
      <c r="AF97" s="13">
        <v>98</v>
      </c>
      <c r="AG97" s="13">
        <v>72.5</v>
      </c>
      <c r="AH97" s="13">
        <v>19.899999999999999</v>
      </c>
      <c r="AI97" s="13">
        <v>5</v>
      </c>
      <c r="AJ97" s="13">
        <v>6</v>
      </c>
      <c r="AK97" s="13">
        <f t="shared" si="523"/>
        <v>112.5</v>
      </c>
      <c r="AL97" s="13">
        <f t="shared" ref="AL97:AR97" si="535">AVERAGE(U97,AD97)</f>
        <v>1.5</v>
      </c>
      <c r="AM97" s="17">
        <f t="shared" si="535"/>
        <v>57.5</v>
      </c>
      <c r="AN97" s="13">
        <f t="shared" si="535"/>
        <v>98</v>
      </c>
      <c r="AO97" s="13">
        <f t="shared" si="535"/>
        <v>66.8</v>
      </c>
      <c r="AP97" s="13">
        <f t="shared" si="535"/>
        <v>19.95</v>
      </c>
      <c r="AQ97" s="13">
        <f t="shared" si="535"/>
        <v>5</v>
      </c>
      <c r="AR97" s="13">
        <f t="shared" si="535"/>
        <v>6.5</v>
      </c>
      <c r="AS97" s="21">
        <v>68</v>
      </c>
      <c r="AT97" s="21">
        <v>54</v>
      </c>
      <c r="AU97" s="21">
        <v>88</v>
      </c>
      <c r="AV97" s="23">
        <v>74.7</v>
      </c>
      <c r="AW97" s="23">
        <v>26.7</v>
      </c>
      <c r="AX97" s="21">
        <v>70</v>
      </c>
      <c r="AY97" s="21">
        <v>53</v>
      </c>
      <c r="AZ97" s="21">
        <v>89</v>
      </c>
      <c r="BA97" s="23">
        <v>104.1</v>
      </c>
      <c r="BB97" s="23">
        <v>27.9</v>
      </c>
      <c r="BC97" s="21">
        <f t="shared" ref="BC97:BG97" si="536">AVERAGE(AS97,AX97)</f>
        <v>69</v>
      </c>
      <c r="BD97" s="21">
        <f t="shared" si="536"/>
        <v>53.5</v>
      </c>
      <c r="BE97" s="21">
        <f t="shared" si="536"/>
        <v>88.5</v>
      </c>
      <c r="BF97" s="21">
        <f t="shared" si="536"/>
        <v>89.4</v>
      </c>
      <c r="BG97" s="21">
        <f t="shared" si="536"/>
        <v>27.299999999999997</v>
      </c>
      <c r="BH97" s="21">
        <f t="shared" si="3"/>
        <v>86.833333333333329</v>
      </c>
      <c r="BI97" s="21">
        <f t="shared" ref="BI97:BJ97" si="537">AVERAGE(J97,N97,V97,AE97,AT97,AY97)</f>
        <v>57.666666666666664</v>
      </c>
      <c r="BJ97" s="21">
        <f t="shared" si="537"/>
        <v>96</v>
      </c>
      <c r="BK97" s="23">
        <f t="shared" ref="BK97:BL97" si="538">AVERAGE(X97,AG97,AV97,BA97)</f>
        <v>78.099999999999994</v>
      </c>
      <c r="BL97" s="23">
        <f t="shared" si="538"/>
        <v>23.625</v>
      </c>
      <c r="BM97" s="22">
        <f t="shared" si="532"/>
        <v>1.5</v>
      </c>
      <c r="BN97" s="22">
        <f t="shared" ref="BN97:BO97" si="539">AVERAGE(Z97,AI97)</f>
        <v>5</v>
      </c>
      <c r="BO97" s="22">
        <f t="shared" si="539"/>
        <v>6.5</v>
      </c>
    </row>
    <row r="98" spans="1:67" ht="15.75" customHeight="1" x14ac:dyDescent="0.35">
      <c r="A98" t="s">
        <v>81</v>
      </c>
      <c r="B98" s="165">
        <v>175</v>
      </c>
      <c r="C98" s="8">
        <v>175</v>
      </c>
      <c r="D98" s="9" t="s">
        <v>344</v>
      </c>
      <c r="E98" s="10" t="s">
        <v>73</v>
      </c>
      <c r="F98" s="11" t="s">
        <v>320</v>
      </c>
      <c r="G98" s="12" t="s">
        <v>59</v>
      </c>
      <c r="H98" s="14" t="s">
        <v>59</v>
      </c>
      <c r="I98" s="14">
        <v>67</v>
      </c>
      <c r="J98" s="13">
        <v>54</v>
      </c>
      <c r="K98" s="13">
        <v>92</v>
      </c>
      <c r="L98" s="14" t="s">
        <v>59</v>
      </c>
      <c r="M98" s="14">
        <v>50</v>
      </c>
      <c r="N98" s="15">
        <v>75</v>
      </c>
      <c r="O98" s="15">
        <v>104</v>
      </c>
      <c r="P98" s="15">
        <f t="shared" ref="P98:R98" si="540">AVERAGE(I98,M98)</f>
        <v>58.5</v>
      </c>
      <c r="Q98" s="15">
        <f t="shared" si="540"/>
        <v>64.5</v>
      </c>
      <c r="R98" s="15">
        <f t="shared" si="540"/>
        <v>98</v>
      </c>
      <c r="S98" s="13" t="s">
        <v>59</v>
      </c>
      <c r="T98" s="13">
        <v>130</v>
      </c>
      <c r="U98" s="13">
        <v>2</v>
      </c>
      <c r="V98" s="17">
        <v>55</v>
      </c>
      <c r="W98" s="13">
        <v>93</v>
      </c>
      <c r="X98" s="13">
        <v>90.2</v>
      </c>
      <c r="Y98" s="13">
        <v>21.5</v>
      </c>
      <c r="Z98" s="13">
        <v>0</v>
      </c>
      <c r="AA98" s="13">
        <v>7</v>
      </c>
      <c r="AB98" s="13" t="s">
        <v>59</v>
      </c>
      <c r="AC98" s="13">
        <v>115</v>
      </c>
      <c r="AD98" s="13">
        <v>1</v>
      </c>
      <c r="AE98" s="19">
        <v>56</v>
      </c>
      <c r="AF98" s="13">
        <v>98</v>
      </c>
      <c r="AG98" s="13">
        <v>52.3</v>
      </c>
      <c r="AH98" s="13">
        <v>21</v>
      </c>
      <c r="AI98" s="13">
        <v>3</v>
      </c>
      <c r="AJ98" s="13">
        <v>6</v>
      </c>
      <c r="AK98" s="13">
        <f t="shared" si="523"/>
        <v>122.5</v>
      </c>
      <c r="AL98" s="13">
        <f t="shared" ref="AL98:AR98" si="541">AVERAGE(U98,AD98)</f>
        <v>1.5</v>
      </c>
      <c r="AM98" s="17">
        <f t="shared" si="541"/>
        <v>55.5</v>
      </c>
      <c r="AN98" s="13">
        <f t="shared" si="541"/>
        <v>95.5</v>
      </c>
      <c r="AO98" s="13">
        <f t="shared" si="541"/>
        <v>71.25</v>
      </c>
      <c r="AP98" s="13">
        <f t="shared" si="541"/>
        <v>21.25</v>
      </c>
      <c r="AQ98" s="13">
        <f t="shared" si="541"/>
        <v>1.5</v>
      </c>
      <c r="AR98" s="13">
        <f t="shared" si="541"/>
        <v>6.5</v>
      </c>
      <c r="AS98" s="21">
        <v>71</v>
      </c>
      <c r="AT98" s="21">
        <v>49</v>
      </c>
      <c r="AU98" s="21">
        <v>83</v>
      </c>
      <c r="AV98" s="23">
        <v>108.9</v>
      </c>
      <c r="AW98" s="23">
        <v>31.7</v>
      </c>
      <c r="AX98" s="21">
        <v>77</v>
      </c>
      <c r="AY98" s="21">
        <v>50</v>
      </c>
      <c r="AZ98" s="21">
        <v>84</v>
      </c>
      <c r="BA98" s="23">
        <v>105</v>
      </c>
      <c r="BB98" s="23">
        <v>30.2</v>
      </c>
      <c r="BC98" s="21">
        <f t="shared" ref="BC98:BG98" si="542">AVERAGE(AS98,AX98)</f>
        <v>74</v>
      </c>
      <c r="BD98" s="21">
        <f t="shared" si="542"/>
        <v>49.5</v>
      </c>
      <c r="BE98" s="21">
        <f t="shared" si="542"/>
        <v>83.5</v>
      </c>
      <c r="BF98" s="21">
        <f t="shared" si="542"/>
        <v>106.95</v>
      </c>
      <c r="BG98" s="21">
        <f t="shared" si="542"/>
        <v>30.95</v>
      </c>
      <c r="BH98" s="21">
        <f t="shared" si="3"/>
        <v>85</v>
      </c>
      <c r="BI98" s="21">
        <f t="shared" ref="BI98:BJ98" si="543">AVERAGE(J98,N98,V98,AE98,AT98,AY98)</f>
        <v>56.5</v>
      </c>
      <c r="BJ98" s="21">
        <f t="shared" si="543"/>
        <v>92.333333333333329</v>
      </c>
      <c r="BK98" s="23">
        <f t="shared" ref="BK98:BL98" si="544">AVERAGE(X98,AG98,AV98,BA98)</f>
        <v>89.1</v>
      </c>
      <c r="BL98" s="23">
        <f t="shared" si="544"/>
        <v>26.1</v>
      </c>
      <c r="BM98" s="22">
        <f t="shared" si="532"/>
        <v>1.5</v>
      </c>
      <c r="BN98" s="22">
        <f t="shared" ref="BN98:BO98" si="545">AVERAGE(Z98,AI98)</f>
        <v>1.5</v>
      </c>
      <c r="BO98" s="22">
        <f t="shared" si="545"/>
        <v>6.5</v>
      </c>
    </row>
    <row r="99" spans="1:67" ht="15.75" customHeight="1" x14ac:dyDescent="0.35">
      <c r="B99" s="165">
        <v>176</v>
      </c>
      <c r="C99" s="8">
        <v>176</v>
      </c>
      <c r="D99" s="9" t="s">
        <v>347</v>
      </c>
      <c r="E99" s="10" t="s">
        <v>73</v>
      </c>
      <c r="F99" s="11" t="s">
        <v>348</v>
      </c>
      <c r="G99" s="12" t="s">
        <v>59</v>
      </c>
      <c r="H99" s="14"/>
      <c r="I99" s="14"/>
      <c r="J99" s="13"/>
      <c r="K99" s="13"/>
      <c r="L99" s="14"/>
      <c r="M99" s="14"/>
      <c r="N99" s="14"/>
      <c r="O99" s="14"/>
      <c r="P99" s="15"/>
      <c r="Q99" s="15"/>
      <c r="R99" s="15"/>
      <c r="S99" s="13" t="s">
        <v>59</v>
      </c>
      <c r="T99" s="13">
        <v>103</v>
      </c>
      <c r="U99" s="13">
        <v>0</v>
      </c>
      <c r="V99" s="17">
        <v>62</v>
      </c>
      <c r="W99" s="13">
        <v>108</v>
      </c>
      <c r="X99" s="13">
        <v>42.7</v>
      </c>
      <c r="Y99" s="13">
        <v>26.7</v>
      </c>
      <c r="Z99" s="13">
        <v>0</v>
      </c>
      <c r="AA99" s="13">
        <v>4</v>
      </c>
      <c r="AB99" s="13" t="s">
        <v>59</v>
      </c>
      <c r="AC99" s="13">
        <v>120</v>
      </c>
      <c r="AD99" s="13">
        <v>0</v>
      </c>
      <c r="AE99" s="19">
        <v>64</v>
      </c>
      <c r="AF99" s="13">
        <v>102</v>
      </c>
      <c r="AG99" s="13">
        <v>38.799999999999997</v>
      </c>
      <c r="AH99" s="13">
        <v>27</v>
      </c>
      <c r="AI99" s="13">
        <v>0</v>
      </c>
      <c r="AJ99" s="13">
        <v>6</v>
      </c>
      <c r="AK99" s="13">
        <f t="shared" si="523"/>
        <v>111.5</v>
      </c>
      <c r="AL99" s="13">
        <f t="shared" ref="AL99:AR99" si="546">AVERAGE(U99,AD99)</f>
        <v>0</v>
      </c>
      <c r="AM99" s="17">
        <f t="shared" si="546"/>
        <v>63</v>
      </c>
      <c r="AN99" s="13">
        <f t="shared" si="546"/>
        <v>105</v>
      </c>
      <c r="AO99" s="13">
        <f t="shared" si="546"/>
        <v>40.75</v>
      </c>
      <c r="AP99" s="13">
        <f t="shared" si="546"/>
        <v>26.85</v>
      </c>
      <c r="AQ99" s="13">
        <f t="shared" si="546"/>
        <v>0</v>
      </c>
      <c r="AR99" s="13">
        <f t="shared" si="546"/>
        <v>5</v>
      </c>
      <c r="AS99" s="21">
        <v>77</v>
      </c>
      <c r="AT99" s="21">
        <v>57</v>
      </c>
      <c r="AU99" s="21">
        <v>91</v>
      </c>
      <c r="AV99" s="23">
        <v>18.600000000000001</v>
      </c>
      <c r="AW99" s="23">
        <v>25.2</v>
      </c>
      <c r="AX99" s="21">
        <v>77</v>
      </c>
      <c r="AY99" s="21">
        <v>58</v>
      </c>
      <c r="AZ99" s="21">
        <v>98</v>
      </c>
      <c r="BA99" s="23">
        <v>3.9</v>
      </c>
      <c r="BB99" s="23">
        <v>28.2</v>
      </c>
      <c r="BC99" s="21">
        <f t="shared" ref="BC99:BG99" si="547">AVERAGE(AS99,AX99)</f>
        <v>77</v>
      </c>
      <c r="BD99" s="21">
        <f t="shared" si="547"/>
        <v>57.5</v>
      </c>
      <c r="BE99" s="21">
        <f t="shared" si="547"/>
        <v>94.5</v>
      </c>
      <c r="BF99" s="21">
        <f t="shared" si="547"/>
        <v>11.25</v>
      </c>
      <c r="BG99" s="21">
        <f t="shared" si="547"/>
        <v>26.7</v>
      </c>
      <c r="BH99" s="21">
        <f t="shared" si="3"/>
        <v>94.25</v>
      </c>
      <c r="BI99" s="21">
        <f t="shared" ref="BI99:BJ99" si="548">AVERAGE(J99,N99,V99,AE99,AT99,AY99)</f>
        <v>60.25</v>
      </c>
      <c r="BJ99" s="21">
        <f t="shared" si="548"/>
        <v>99.75</v>
      </c>
      <c r="BK99" s="23">
        <f t="shared" ref="BK99:BL99" si="549">AVERAGE(X99,AG99,AV99,BA99)</f>
        <v>26</v>
      </c>
      <c r="BL99" s="23">
        <f t="shared" si="549"/>
        <v>26.775000000000002</v>
      </c>
      <c r="BM99" s="22">
        <f t="shared" si="532"/>
        <v>0</v>
      </c>
      <c r="BN99" s="22">
        <f t="shared" ref="BN99:BO99" si="550">AVERAGE(Z99,AI99)</f>
        <v>0</v>
      </c>
      <c r="BO99" s="22">
        <f t="shared" si="550"/>
        <v>5</v>
      </c>
    </row>
    <row r="100" spans="1:67" ht="15.75" customHeight="1" x14ac:dyDescent="0.35">
      <c r="B100" s="165">
        <v>359</v>
      </c>
      <c r="C100" s="8">
        <v>359</v>
      </c>
      <c r="D100" s="9" t="s">
        <v>351</v>
      </c>
      <c r="E100" s="10" t="s">
        <v>73</v>
      </c>
      <c r="F100" s="11" t="s">
        <v>352</v>
      </c>
      <c r="G100" s="12" t="s">
        <v>79</v>
      </c>
      <c r="H100" s="14" t="s">
        <v>79</v>
      </c>
      <c r="I100" s="14">
        <v>36</v>
      </c>
      <c r="J100" s="13">
        <v>63</v>
      </c>
      <c r="K100" s="13">
        <v>96</v>
      </c>
      <c r="L100" s="14" t="s">
        <v>79</v>
      </c>
      <c r="M100" s="14">
        <v>58</v>
      </c>
      <c r="N100" s="15">
        <v>61</v>
      </c>
      <c r="O100" s="15">
        <v>104</v>
      </c>
      <c r="P100" s="15">
        <f t="shared" ref="P100:R100" si="551">AVERAGE(I100,M100)</f>
        <v>47</v>
      </c>
      <c r="Q100" s="15">
        <f t="shared" si="551"/>
        <v>62</v>
      </c>
      <c r="R100" s="15">
        <f t="shared" si="551"/>
        <v>100</v>
      </c>
      <c r="S100" s="13" t="s">
        <v>79</v>
      </c>
      <c r="T100" s="13">
        <v>93</v>
      </c>
      <c r="U100" s="13">
        <v>0</v>
      </c>
      <c r="V100" s="17">
        <v>55</v>
      </c>
      <c r="W100" s="13">
        <v>95</v>
      </c>
      <c r="X100" s="13">
        <v>70.8</v>
      </c>
      <c r="Y100" s="13">
        <v>18.399999999999999</v>
      </c>
      <c r="Z100" s="13">
        <v>3</v>
      </c>
      <c r="AA100" s="13">
        <v>6</v>
      </c>
      <c r="AB100" s="13" t="s">
        <v>79</v>
      </c>
      <c r="AC100" s="13">
        <v>100</v>
      </c>
      <c r="AD100" s="13">
        <v>0</v>
      </c>
      <c r="AE100" s="19">
        <v>59</v>
      </c>
      <c r="AF100" s="13">
        <v>96</v>
      </c>
      <c r="AG100" s="13">
        <v>53</v>
      </c>
      <c r="AH100" s="13">
        <v>17.5</v>
      </c>
      <c r="AI100" s="13">
        <v>2</v>
      </c>
      <c r="AJ100" s="13">
        <v>6</v>
      </c>
      <c r="AK100" s="13">
        <f t="shared" si="523"/>
        <v>96.5</v>
      </c>
      <c r="AL100" s="13">
        <f t="shared" ref="AL100:AR100" si="552">AVERAGE(U100,AD100)</f>
        <v>0</v>
      </c>
      <c r="AM100" s="17">
        <f t="shared" si="552"/>
        <v>57</v>
      </c>
      <c r="AN100" s="13">
        <f t="shared" si="552"/>
        <v>95.5</v>
      </c>
      <c r="AO100" s="13">
        <f t="shared" si="552"/>
        <v>61.9</v>
      </c>
      <c r="AP100" s="13">
        <f t="shared" si="552"/>
        <v>17.95</v>
      </c>
      <c r="AQ100" s="13">
        <f t="shared" si="552"/>
        <v>2.5</v>
      </c>
      <c r="AR100" s="13">
        <f t="shared" si="552"/>
        <v>6</v>
      </c>
      <c r="AS100" s="21">
        <v>58</v>
      </c>
      <c r="AT100" s="21">
        <v>50</v>
      </c>
      <c r="AU100" s="21">
        <v>81</v>
      </c>
      <c r="AV100" s="23">
        <v>113.6</v>
      </c>
      <c r="AW100" s="23">
        <v>28.6</v>
      </c>
      <c r="AX100" s="21">
        <v>63</v>
      </c>
      <c r="AY100" s="21">
        <v>49</v>
      </c>
      <c r="AZ100" s="21">
        <v>84</v>
      </c>
      <c r="BA100" s="23">
        <v>116.2</v>
      </c>
      <c r="BB100" s="23">
        <v>29.2</v>
      </c>
      <c r="BC100" s="21">
        <f t="shared" ref="BC100:BG100" si="553">AVERAGE(AS100,AX100)</f>
        <v>60.5</v>
      </c>
      <c r="BD100" s="21">
        <f t="shared" si="553"/>
        <v>49.5</v>
      </c>
      <c r="BE100" s="21">
        <f t="shared" si="553"/>
        <v>82.5</v>
      </c>
      <c r="BF100" s="21">
        <f t="shared" si="553"/>
        <v>114.9</v>
      </c>
      <c r="BG100" s="21">
        <f t="shared" si="553"/>
        <v>28.9</v>
      </c>
      <c r="BH100" s="21">
        <f t="shared" si="3"/>
        <v>68</v>
      </c>
      <c r="BI100" s="21">
        <f t="shared" ref="BI100:BJ100" si="554">AVERAGE(J100,N100,V100,AE100,AT100,AY100)</f>
        <v>56.166666666666664</v>
      </c>
      <c r="BJ100" s="21">
        <f t="shared" si="554"/>
        <v>92.666666666666671</v>
      </c>
      <c r="BK100" s="23">
        <f t="shared" ref="BK100:BL100" si="555">AVERAGE(X100,AG100,AV100,BA100)</f>
        <v>88.399999999999991</v>
      </c>
      <c r="BL100" s="23">
        <f t="shared" si="555"/>
        <v>23.425000000000001</v>
      </c>
      <c r="BM100" s="22">
        <f t="shared" si="532"/>
        <v>0</v>
      </c>
      <c r="BN100" s="22">
        <f t="shared" ref="BN100:BO100" si="556">AVERAGE(Z100,AI100)</f>
        <v>2.5</v>
      </c>
      <c r="BO100" s="22">
        <f t="shared" si="556"/>
        <v>6</v>
      </c>
    </row>
    <row r="101" spans="1:67" ht="15.75" customHeight="1" x14ac:dyDescent="0.35">
      <c r="B101" s="165">
        <v>365</v>
      </c>
      <c r="C101" s="8">
        <v>365</v>
      </c>
      <c r="D101" s="9" t="s">
        <v>353</v>
      </c>
      <c r="E101" s="10" t="s">
        <v>73</v>
      </c>
      <c r="F101" s="11" t="s">
        <v>352</v>
      </c>
      <c r="G101" s="12" t="s">
        <v>79</v>
      </c>
      <c r="H101" s="14" t="s">
        <v>79</v>
      </c>
      <c r="I101" s="14">
        <v>57</v>
      </c>
      <c r="J101" s="13">
        <v>96</v>
      </c>
      <c r="K101" s="13"/>
      <c r="L101" s="14" t="s">
        <v>79</v>
      </c>
      <c r="M101" s="14">
        <v>78</v>
      </c>
      <c r="N101" s="15">
        <v>84</v>
      </c>
      <c r="O101" s="14"/>
      <c r="P101" s="15">
        <f t="shared" ref="P101:Q101" si="557">AVERAGE(I101,M101)</f>
        <v>67.5</v>
      </c>
      <c r="Q101" s="15">
        <f t="shared" si="557"/>
        <v>90</v>
      </c>
      <c r="R101" s="15"/>
      <c r="S101" s="13" t="s">
        <v>79</v>
      </c>
      <c r="T101" s="13">
        <v>85</v>
      </c>
      <c r="U101" s="13">
        <v>0</v>
      </c>
      <c r="V101" s="17">
        <v>67</v>
      </c>
      <c r="W101" s="13">
        <v>101</v>
      </c>
      <c r="X101" s="13">
        <v>16.5</v>
      </c>
      <c r="Y101" s="13">
        <v>16.8</v>
      </c>
      <c r="Z101" s="13">
        <v>2</v>
      </c>
      <c r="AA101" s="13">
        <v>3</v>
      </c>
      <c r="AB101" s="13" t="s">
        <v>79</v>
      </c>
      <c r="AC101" s="13">
        <v>85</v>
      </c>
      <c r="AD101" s="13">
        <v>0</v>
      </c>
      <c r="AE101" s="19">
        <v>67</v>
      </c>
      <c r="AF101" s="13">
        <v>107</v>
      </c>
      <c r="AG101" s="13">
        <v>21</v>
      </c>
      <c r="AH101" s="13">
        <v>18.899999999999999</v>
      </c>
      <c r="AI101" s="13">
        <v>0</v>
      </c>
      <c r="AJ101" s="13">
        <v>4</v>
      </c>
      <c r="AK101" s="13">
        <f t="shared" si="523"/>
        <v>85</v>
      </c>
      <c r="AL101" s="13">
        <f t="shared" ref="AL101:AR101" si="558">AVERAGE(U101,AD101)</f>
        <v>0</v>
      </c>
      <c r="AM101" s="17">
        <f t="shared" si="558"/>
        <v>67</v>
      </c>
      <c r="AN101" s="13">
        <f t="shared" si="558"/>
        <v>104</v>
      </c>
      <c r="AO101" s="13">
        <f t="shared" si="558"/>
        <v>18.75</v>
      </c>
      <c r="AP101" s="13">
        <f t="shared" si="558"/>
        <v>17.850000000000001</v>
      </c>
      <c r="AQ101" s="13">
        <f t="shared" si="558"/>
        <v>1</v>
      </c>
      <c r="AR101" s="13">
        <f t="shared" si="558"/>
        <v>3.5</v>
      </c>
      <c r="AS101" s="21">
        <v>60</v>
      </c>
      <c r="AT101" s="21">
        <v>61</v>
      </c>
      <c r="AU101" s="21">
        <v>100</v>
      </c>
      <c r="AV101" s="23">
        <v>44.8</v>
      </c>
      <c r="AW101" s="23">
        <v>22.7</v>
      </c>
      <c r="AX101" s="21">
        <v>56</v>
      </c>
      <c r="AY101" s="21">
        <v>64</v>
      </c>
      <c r="AZ101" s="21">
        <v>113</v>
      </c>
      <c r="BA101" s="23">
        <v>15.2</v>
      </c>
      <c r="BB101" s="23">
        <v>21.5</v>
      </c>
      <c r="BC101" s="21">
        <f t="shared" ref="BC101:BG101" si="559">AVERAGE(AS101,AX101)</f>
        <v>58</v>
      </c>
      <c r="BD101" s="21">
        <f t="shared" si="559"/>
        <v>62.5</v>
      </c>
      <c r="BE101" s="21">
        <f t="shared" si="559"/>
        <v>106.5</v>
      </c>
      <c r="BF101" s="21">
        <f t="shared" si="559"/>
        <v>30</v>
      </c>
      <c r="BG101" s="21">
        <f t="shared" si="559"/>
        <v>22.1</v>
      </c>
      <c r="BH101" s="21">
        <f t="shared" si="3"/>
        <v>70.166666666666671</v>
      </c>
      <c r="BI101" s="21">
        <f t="shared" ref="BI101:BJ101" si="560">AVERAGE(J101,N101,V101,AE101,AT101,AY101)</f>
        <v>73.166666666666671</v>
      </c>
      <c r="BJ101" s="21">
        <f t="shared" si="560"/>
        <v>105.25</v>
      </c>
      <c r="BK101" s="23">
        <f t="shared" ref="BK101:BL101" si="561">AVERAGE(X101,AG101,AV101,BA101)</f>
        <v>24.375</v>
      </c>
      <c r="BL101" s="23">
        <f t="shared" si="561"/>
        <v>19.975000000000001</v>
      </c>
      <c r="BM101" s="22">
        <f t="shared" si="532"/>
        <v>0</v>
      </c>
      <c r="BN101" s="22">
        <f t="shared" ref="BN101:BO101" si="562">AVERAGE(Z101,AI101)</f>
        <v>1</v>
      </c>
      <c r="BO101" s="22">
        <f t="shared" si="562"/>
        <v>3.5</v>
      </c>
    </row>
    <row r="102" spans="1:67" ht="15.75" customHeight="1" x14ac:dyDescent="0.35">
      <c r="B102" s="165">
        <v>455</v>
      </c>
      <c r="C102" s="8">
        <v>455</v>
      </c>
      <c r="D102" s="9" t="s">
        <v>354</v>
      </c>
      <c r="E102" s="10" t="s">
        <v>73</v>
      </c>
      <c r="F102" s="11" t="s">
        <v>352</v>
      </c>
      <c r="G102" s="12" t="s">
        <v>79</v>
      </c>
      <c r="H102" s="14" t="s">
        <v>79</v>
      </c>
      <c r="I102" s="14">
        <v>54</v>
      </c>
      <c r="J102" s="13">
        <v>57</v>
      </c>
      <c r="K102" s="13">
        <v>96</v>
      </c>
      <c r="L102" s="14" t="s">
        <v>79</v>
      </c>
      <c r="M102" s="14">
        <v>66</v>
      </c>
      <c r="N102" s="15">
        <v>57</v>
      </c>
      <c r="O102" s="15">
        <v>100</v>
      </c>
      <c r="P102" s="15">
        <f t="shared" ref="P102:R102" si="563">AVERAGE(I102,M102)</f>
        <v>60</v>
      </c>
      <c r="Q102" s="15">
        <f t="shared" si="563"/>
        <v>57</v>
      </c>
      <c r="R102" s="15">
        <f t="shared" si="563"/>
        <v>98</v>
      </c>
      <c r="S102" s="13" t="s">
        <v>79</v>
      </c>
      <c r="T102" s="13">
        <v>98</v>
      </c>
      <c r="U102" s="13">
        <v>0</v>
      </c>
      <c r="V102" s="17">
        <v>55</v>
      </c>
      <c r="W102" s="13">
        <v>97</v>
      </c>
      <c r="X102" s="13">
        <v>48.1</v>
      </c>
      <c r="Y102" s="13">
        <v>20.3</v>
      </c>
      <c r="Z102" s="13">
        <v>6</v>
      </c>
      <c r="AA102" s="13">
        <v>7</v>
      </c>
      <c r="AB102" s="13" t="s">
        <v>79</v>
      </c>
      <c r="AC102" s="13">
        <v>95</v>
      </c>
      <c r="AD102" s="13">
        <v>0</v>
      </c>
      <c r="AE102" s="19">
        <v>56</v>
      </c>
      <c r="AF102" s="13">
        <v>101</v>
      </c>
      <c r="AG102" s="13">
        <v>6.9</v>
      </c>
      <c r="AH102" s="13">
        <v>21.6</v>
      </c>
      <c r="AI102" s="13">
        <v>3</v>
      </c>
      <c r="AJ102" s="13">
        <v>7</v>
      </c>
      <c r="AK102" s="13">
        <f t="shared" si="523"/>
        <v>96.5</v>
      </c>
      <c r="AL102" s="13">
        <f t="shared" ref="AL102:AR102" si="564">AVERAGE(U102,AD102)</f>
        <v>0</v>
      </c>
      <c r="AM102" s="17">
        <f t="shared" si="564"/>
        <v>55.5</v>
      </c>
      <c r="AN102" s="13">
        <f t="shared" si="564"/>
        <v>99</v>
      </c>
      <c r="AO102" s="13">
        <f t="shared" si="564"/>
        <v>27.5</v>
      </c>
      <c r="AP102" s="13">
        <f t="shared" si="564"/>
        <v>20.950000000000003</v>
      </c>
      <c r="AQ102" s="13">
        <f t="shared" si="564"/>
        <v>4.5</v>
      </c>
      <c r="AR102" s="13">
        <f t="shared" si="564"/>
        <v>7</v>
      </c>
      <c r="AS102" s="21">
        <v>74</v>
      </c>
      <c r="AT102" s="21">
        <v>50</v>
      </c>
      <c r="AU102" s="21">
        <v>89</v>
      </c>
      <c r="AV102" s="23">
        <v>113.8</v>
      </c>
      <c r="AW102" s="23">
        <v>30</v>
      </c>
      <c r="AX102" s="21">
        <v>63</v>
      </c>
      <c r="AY102" s="21">
        <v>50</v>
      </c>
      <c r="AZ102" s="21">
        <v>84</v>
      </c>
      <c r="BA102" s="23">
        <v>94.2</v>
      </c>
      <c r="BB102" s="23">
        <v>32.799999999999997</v>
      </c>
      <c r="BC102" s="21">
        <f t="shared" ref="BC102:BG102" si="565">AVERAGE(AS102,AX102)</f>
        <v>68.5</v>
      </c>
      <c r="BD102" s="21">
        <f t="shared" si="565"/>
        <v>50</v>
      </c>
      <c r="BE102" s="21">
        <f t="shared" si="565"/>
        <v>86.5</v>
      </c>
      <c r="BF102" s="21">
        <f t="shared" si="565"/>
        <v>104</v>
      </c>
      <c r="BG102" s="21">
        <f t="shared" si="565"/>
        <v>31.4</v>
      </c>
      <c r="BH102" s="21">
        <f t="shared" si="3"/>
        <v>75</v>
      </c>
      <c r="BI102" s="21">
        <f t="shared" ref="BI102:BJ102" si="566">AVERAGE(J102,N102,V102,AE102,AT102,AY102)</f>
        <v>54.166666666666664</v>
      </c>
      <c r="BJ102" s="21">
        <f t="shared" si="566"/>
        <v>94.5</v>
      </c>
      <c r="BK102" s="23">
        <f t="shared" ref="BK102:BL102" si="567">AVERAGE(X102,AG102,AV102,BA102)</f>
        <v>65.75</v>
      </c>
      <c r="BL102" s="23">
        <f t="shared" si="567"/>
        <v>26.175000000000001</v>
      </c>
      <c r="BM102" s="22">
        <f t="shared" si="532"/>
        <v>0</v>
      </c>
      <c r="BN102" s="22">
        <f t="shared" ref="BN102:BO102" si="568">AVERAGE(Z102,AI102)</f>
        <v>4.5</v>
      </c>
      <c r="BO102" s="22">
        <f t="shared" si="568"/>
        <v>7</v>
      </c>
    </row>
    <row r="103" spans="1:67" ht="15.75" customHeight="1" x14ac:dyDescent="0.35">
      <c r="B103" s="165">
        <v>456</v>
      </c>
      <c r="C103" s="8">
        <v>456</v>
      </c>
      <c r="D103" s="9" t="s">
        <v>355</v>
      </c>
      <c r="E103" s="10" t="s">
        <v>73</v>
      </c>
      <c r="F103" s="11" t="s">
        <v>356</v>
      </c>
      <c r="G103" s="12" t="s">
        <v>79</v>
      </c>
      <c r="H103" s="14" t="s">
        <v>79</v>
      </c>
      <c r="I103" s="14">
        <v>58</v>
      </c>
      <c r="J103" s="13">
        <v>71</v>
      </c>
      <c r="K103" s="13">
        <v>114</v>
      </c>
      <c r="L103" s="14"/>
      <c r="M103" s="14"/>
      <c r="N103" s="14"/>
      <c r="O103" s="14"/>
      <c r="P103" s="15">
        <f t="shared" ref="P103:R103" si="569">AVERAGE(I103,M103)</f>
        <v>58</v>
      </c>
      <c r="Q103" s="15">
        <f t="shared" si="569"/>
        <v>71</v>
      </c>
      <c r="R103" s="15">
        <f t="shared" si="569"/>
        <v>114</v>
      </c>
      <c r="S103" s="13" t="s">
        <v>79</v>
      </c>
      <c r="T103" s="13">
        <v>105</v>
      </c>
      <c r="U103" s="13">
        <v>0</v>
      </c>
      <c r="V103" s="17">
        <v>62</v>
      </c>
      <c r="W103" s="13">
        <v>101</v>
      </c>
      <c r="X103" s="13">
        <v>31.3</v>
      </c>
      <c r="Y103" s="13">
        <v>18.100000000000001</v>
      </c>
      <c r="Z103" s="13">
        <v>0</v>
      </c>
      <c r="AA103" s="13">
        <v>3</v>
      </c>
      <c r="AB103" s="13" t="s">
        <v>79</v>
      </c>
      <c r="AC103" s="13">
        <v>100</v>
      </c>
      <c r="AD103" s="13">
        <v>0</v>
      </c>
      <c r="AE103" s="19">
        <v>60</v>
      </c>
      <c r="AF103" s="13">
        <v>109</v>
      </c>
      <c r="AG103" s="13">
        <v>47.1</v>
      </c>
      <c r="AH103" s="13">
        <v>16.7</v>
      </c>
      <c r="AI103" s="13">
        <v>0</v>
      </c>
      <c r="AJ103" s="13">
        <v>5</v>
      </c>
      <c r="AK103" s="13">
        <f t="shared" si="523"/>
        <v>102.5</v>
      </c>
      <c r="AL103" s="13">
        <f t="shared" ref="AL103:AR103" si="570">AVERAGE(U103,AD103)</f>
        <v>0</v>
      </c>
      <c r="AM103" s="17">
        <f t="shared" si="570"/>
        <v>61</v>
      </c>
      <c r="AN103" s="13">
        <f t="shared" si="570"/>
        <v>105</v>
      </c>
      <c r="AO103" s="13">
        <f t="shared" si="570"/>
        <v>39.200000000000003</v>
      </c>
      <c r="AP103" s="13">
        <f t="shared" si="570"/>
        <v>17.399999999999999</v>
      </c>
      <c r="AQ103" s="13">
        <f t="shared" si="570"/>
        <v>0</v>
      </c>
      <c r="AR103" s="13">
        <f t="shared" si="570"/>
        <v>4</v>
      </c>
      <c r="AS103" s="21">
        <v>81</v>
      </c>
      <c r="AT103" s="21">
        <v>53</v>
      </c>
      <c r="AU103" s="21">
        <v>85</v>
      </c>
      <c r="AV103" s="23">
        <v>77.3</v>
      </c>
      <c r="AW103" s="23">
        <v>25.7</v>
      </c>
      <c r="AX103" s="21">
        <v>78</v>
      </c>
      <c r="AY103" s="21">
        <v>53</v>
      </c>
      <c r="AZ103" s="21">
        <v>86</v>
      </c>
      <c r="BA103" s="23">
        <v>66.2</v>
      </c>
      <c r="BB103" s="23">
        <v>27.9</v>
      </c>
      <c r="BC103" s="21">
        <f t="shared" ref="BC103:BG103" si="571">AVERAGE(AS103,AX103)</f>
        <v>79.5</v>
      </c>
      <c r="BD103" s="21">
        <f t="shared" si="571"/>
        <v>53</v>
      </c>
      <c r="BE103" s="21">
        <f t="shared" si="571"/>
        <v>85.5</v>
      </c>
      <c r="BF103" s="21">
        <f t="shared" si="571"/>
        <v>71.75</v>
      </c>
      <c r="BG103" s="21">
        <f t="shared" si="571"/>
        <v>26.799999999999997</v>
      </c>
      <c r="BH103" s="21">
        <f t="shared" si="3"/>
        <v>84.4</v>
      </c>
      <c r="BI103" s="21">
        <f t="shared" ref="BI103:BJ103" si="572">AVERAGE(J103,N103,V103,AE103,AT103,AY103)</f>
        <v>59.8</v>
      </c>
      <c r="BJ103" s="21">
        <f t="shared" si="572"/>
        <v>99</v>
      </c>
      <c r="BK103" s="23">
        <f t="shared" ref="BK103:BL103" si="573">AVERAGE(X103,AG103,AV103,BA103)</f>
        <v>55.474999999999994</v>
      </c>
      <c r="BL103" s="23">
        <f t="shared" si="573"/>
        <v>22.1</v>
      </c>
      <c r="BM103" s="22">
        <f t="shared" si="532"/>
        <v>0</v>
      </c>
      <c r="BN103" s="22">
        <f t="shared" ref="BN103:BO103" si="574">AVERAGE(Z103,AI103)</f>
        <v>0</v>
      </c>
      <c r="BO103" s="22">
        <f t="shared" si="574"/>
        <v>4</v>
      </c>
    </row>
    <row r="104" spans="1:67" ht="15.75" customHeight="1" x14ac:dyDescent="0.35">
      <c r="A104" t="s">
        <v>81</v>
      </c>
      <c r="B104" s="165">
        <v>579</v>
      </c>
      <c r="C104" s="8">
        <v>579</v>
      </c>
      <c r="D104" s="9" t="s">
        <v>357</v>
      </c>
      <c r="E104" s="10" t="s">
        <v>73</v>
      </c>
      <c r="F104" s="11" t="s">
        <v>358</v>
      </c>
      <c r="G104" s="12" t="s">
        <v>59</v>
      </c>
      <c r="H104" s="14" t="s">
        <v>59</v>
      </c>
      <c r="I104" s="14">
        <v>51</v>
      </c>
      <c r="J104" s="13">
        <v>89</v>
      </c>
      <c r="K104" s="13"/>
      <c r="L104" s="14"/>
      <c r="M104" s="14"/>
      <c r="N104" s="14"/>
      <c r="O104" s="14"/>
      <c r="P104" s="15">
        <f t="shared" ref="P104:Q104" si="575">AVERAGE(I104,M104)</f>
        <v>51</v>
      </c>
      <c r="Q104" s="15">
        <f t="shared" si="575"/>
        <v>89</v>
      </c>
      <c r="R104" s="15"/>
      <c r="S104" s="13" t="s">
        <v>59</v>
      </c>
      <c r="T104" s="13">
        <v>80</v>
      </c>
      <c r="U104" s="13">
        <v>0</v>
      </c>
      <c r="V104" s="17">
        <v>66</v>
      </c>
      <c r="W104" s="13">
        <v>97</v>
      </c>
      <c r="X104" s="13">
        <v>2.5</v>
      </c>
      <c r="Y104" s="13">
        <v>24.5</v>
      </c>
      <c r="Z104" s="13">
        <v>5</v>
      </c>
      <c r="AA104" s="13">
        <v>5</v>
      </c>
      <c r="AB104" s="13" t="s">
        <v>59</v>
      </c>
      <c r="AC104" s="13">
        <v>110</v>
      </c>
      <c r="AD104" s="13">
        <v>4</v>
      </c>
      <c r="AE104" s="19">
        <v>65</v>
      </c>
      <c r="AF104" s="13">
        <v>104</v>
      </c>
      <c r="AG104" s="13">
        <v>2.7</v>
      </c>
      <c r="AH104" s="13">
        <v>16.7</v>
      </c>
      <c r="AI104" s="13">
        <v>0</v>
      </c>
      <c r="AJ104" s="13">
        <v>7</v>
      </c>
      <c r="AK104" s="13">
        <f t="shared" si="523"/>
        <v>95</v>
      </c>
      <c r="AL104" s="13">
        <f t="shared" ref="AL104:AR104" si="576">AVERAGE(U104,AD104)</f>
        <v>2</v>
      </c>
      <c r="AM104" s="17">
        <f t="shared" si="576"/>
        <v>65.5</v>
      </c>
      <c r="AN104" s="13">
        <f t="shared" si="576"/>
        <v>100.5</v>
      </c>
      <c r="AO104" s="13">
        <f t="shared" si="576"/>
        <v>2.6</v>
      </c>
      <c r="AP104" s="13">
        <f t="shared" si="576"/>
        <v>20.6</v>
      </c>
      <c r="AQ104" s="13">
        <f t="shared" si="576"/>
        <v>2.5</v>
      </c>
      <c r="AR104" s="13">
        <f t="shared" si="576"/>
        <v>6</v>
      </c>
      <c r="AS104" s="21">
        <v>60</v>
      </c>
      <c r="AT104" s="21">
        <v>61</v>
      </c>
      <c r="AU104" s="21">
        <v>111</v>
      </c>
      <c r="AV104" s="23">
        <v>4.2</v>
      </c>
      <c r="AW104" s="23">
        <v>22.2</v>
      </c>
      <c r="AX104" s="21">
        <v>59</v>
      </c>
      <c r="AY104" s="21">
        <v>64</v>
      </c>
      <c r="AZ104" s="21">
        <v>110</v>
      </c>
      <c r="BA104" s="23">
        <v>6.2</v>
      </c>
      <c r="BB104" s="23">
        <v>30.1</v>
      </c>
      <c r="BC104" s="21">
        <f t="shared" ref="BC104:BG104" si="577">AVERAGE(AS104,AX104)</f>
        <v>59.5</v>
      </c>
      <c r="BD104" s="21">
        <f t="shared" si="577"/>
        <v>62.5</v>
      </c>
      <c r="BE104" s="21">
        <f t="shared" si="577"/>
        <v>110.5</v>
      </c>
      <c r="BF104" s="21">
        <f t="shared" si="577"/>
        <v>5.2</v>
      </c>
      <c r="BG104" s="21">
        <f t="shared" si="577"/>
        <v>26.15</v>
      </c>
      <c r="BH104" s="21">
        <f t="shared" si="3"/>
        <v>72</v>
      </c>
      <c r="BI104" s="21">
        <f t="shared" ref="BI104:BJ104" si="578">AVERAGE(J104,N104,V104,AE104,AT104,AY104)</f>
        <v>69</v>
      </c>
      <c r="BJ104" s="21">
        <f t="shared" si="578"/>
        <v>105.5</v>
      </c>
      <c r="BK104" s="23">
        <f t="shared" ref="BK104:BL104" si="579">AVERAGE(X104,AG104,AV104,BA104)</f>
        <v>3.9000000000000004</v>
      </c>
      <c r="BL104" s="23">
        <f t="shared" si="579"/>
        <v>23.375</v>
      </c>
      <c r="BM104" s="22">
        <f t="shared" si="532"/>
        <v>2</v>
      </c>
      <c r="BN104" s="22">
        <f t="shared" ref="BN104:BO104" si="580">AVERAGE(Z104,AI104)</f>
        <v>2.5</v>
      </c>
      <c r="BO104" s="22">
        <f t="shared" si="580"/>
        <v>6</v>
      </c>
    </row>
    <row r="105" spans="1:67" ht="15.75" customHeight="1" x14ac:dyDescent="0.35">
      <c r="A105" t="s">
        <v>81</v>
      </c>
      <c r="B105" s="165">
        <v>582</v>
      </c>
      <c r="C105" s="8">
        <v>582</v>
      </c>
      <c r="D105" s="9" t="s">
        <v>359</v>
      </c>
      <c r="E105" s="10" t="s">
        <v>73</v>
      </c>
      <c r="F105" s="11" t="s">
        <v>358</v>
      </c>
      <c r="G105" s="12" t="s">
        <v>59</v>
      </c>
      <c r="H105" s="14" t="s">
        <v>59</v>
      </c>
      <c r="I105" s="14">
        <v>54</v>
      </c>
      <c r="J105" s="13">
        <v>61</v>
      </c>
      <c r="K105" s="13">
        <v>100</v>
      </c>
      <c r="L105" s="14" t="s">
        <v>59</v>
      </c>
      <c r="M105" s="14">
        <v>65</v>
      </c>
      <c r="N105" s="15">
        <v>57</v>
      </c>
      <c r="O105" s="15">
        <v>96</v>
      </c>
      <c r="P105" s="15">
        <f t="shared" ref="P105:R105" si="581">AVERAGE(I105,M105)</f>
        <v>59.5</v>
      </c>
      <c r="Q105" s="15">
        <f t="shared" si="581"/>
        <v>59</v>
      </c>
      <c r="R105" s="15">
        <f t="shared" si="581"/>
        <v>98</v>
      </c>
      <c r="S105" s="13" t="s">
        <v>59</v>
      </c>
      <c r="T105" s="13">
        <v>110</v>
      </c>
      <c r="U105" s="13">
        <v>4</v>
      </c>
      <c r="V105" s="17">
        <v>58</v>
      </c>
      <c r="W105" s="13">
        <v>107</v>
      </c>
      <c r="X105" s="13">
        <v>40.700000000000003</v>
      </c>
      <c r="Y105" s="13">
        <v>30</v>
      </c>
      <c r="Z105" s="13">
        <v>4</v>
      </c>
      <c r="AA105" s="13">
        <v>5</v>
      </c>
      <c r="AB105" s="13" t="s">
        <v>59</v>
      </c>
      <c r="AC105" s="13">
        <v>105</v>
      </c>
      <c r="AD105" s="13">
        <v>3</v>
      </c>
      <c r="AE105" s="19">
        <v>56</v>
      </c>
      <c r="AF105" s="13">
        <v>94</v>
      </c>
      <c r="AG105" s="13">
        <v>14.6</v>
      </c>
      <c r="AH105" s="13">
        <v>21.3</v>
      </c>
      <c r="AI105" s="13">
        <v>3</v>
      </c>
      <c r="AJ105" s="13">
        <v>4</v>
      </c>
      <c r="AK105" s="13">
        <f t="shared" si="523"/>
        <v>107.5</v>
      </c>
      <c r="AL105" s="13">
        <f t="shared" ref="AL105:AR105" si="582">AVERAGE(U105,AD105)</f>
        <v>3.5</v>
      </c>
      <c r="AM105" s="17">
        <f t="shared" si="582"/>
        <v>57</v>
      </c>
      <c r="AN105" s="13">
        <f t="shared" si="582"/>
        <v>100.5</v>
      </c>
      <c r="AO105" s="13">
        <f t="shared" si="582"/>
        <v>27.650000000000002</v>
      </c>
      <c r="AP105" s="13">
        <f t="shared" si="582"/>
        <v>25.65</v>
      </c>
      <c r="AQ105" s="13">
        <f t="shared" si="582"/>
        <v>3.5</v>
      </c>
      <c r="AR105" s="13">
        <f t="shared" si="582"/>
        <v>4.5</v>
      </c>
      <c r="AS105" s="21">
        <v>69</v>
      </c>
      <c r="AT105" s="21">
        <v>49</v>
      </c>
      <c r="AU105" s="21">
        <v>83</v>
      </c>
      <c r="AV105" s="23" t="s">
        <v>81</v>
      </c>
      <c r="AW105" s="23" t="s">
        <v>81</v>
      </c>
      <c r="AX105" s="21">
        <v>65</v>
      </c>
      <c r="AY105" s="21">
        <v>49</v>
      </c>
      <c r="AZ105" s="21">
        <v>92</v>
      </c>
      <c r="BA105" s="23" t="s">
        <v>81</v>
      </c>
      <c r="BB105" s="23" t="s">
        <v>81</v>
      </c>
      <c r="BC105" s="21">
        <f t="shared" ref="BC105:BE105" si="583">AVERAGE(AS105,AX105)</f>
        <v>67</v>
      </c>
      <c r="BD105" s="21">
        <f t="shared" si="583"/>
        <v>49</v>
      </c>
      <c r="BE105" s="21">
        <f t="shared" si="583"/>
        <v>87.5</v>
      </c>
      <c r="BF105" s="21"/>
      <c r="BG105" s="21"/>
      <c r="BH105" s="21">
        <f t="shared" si="3"/>
        <v>78</v>
      </c>
      <c r="BI105" s="21">
        <f t="shared" ref="BI105:BJ105" si="584">AVERAGE(J105,N105,V105,AE105,AT105,AY105)</f>
        <v>55</v>
      </c>
      <c r="BJ105" s="21">
        <f t="shared" si="584"/>
        <v>95.333333333333329</v>
      </c>
      <c r="BK105" s="23">
        <f t="shared" ref="BK105:BL105" si="585">AVERAGE(X105,AG105,AV105,BA105)</f>
        <v>27.650000000000002</v>
      </c>
      <c r="BL105" s="23">
        <f t="shared" si="585"/>
        <v>25.65</v>
      </c>
      <c r="BM105" s="22">
        <f t="shared" si="532"/>
        <v>3.5</v>
      </c>
      <c r="BN105" s="22">
        <f t="shared" ref="BN105:BO105" si="586">AVERAGE(Z105,AI105)</f>
        <v>3.5</v>
      </c>
      <c r="BO105" s="22">
        <f t="shared" si="586"/>
        <v>4.5</v>
      </c>
    </row>
    <row r="106" spans="1:67" ht="15.75" customHeight="1" x14ac:dyDescent="0.35">
      <c r="A106" t="s">
        <v>81</v>
      </c>
      <c r="B106" s="165">
        <v>583</v>
      </c>
      <c r="C106" s="8">
        <v>583</v>
      </c>
      <c r="D106" s="9" t="s">
        <v>361</v>
      </c>
      <c r="E106" s="10" t="s">
        <v>73</v>
      </c>
      <c r="F106" s="11" t="s">
        <v>358</v>
      </c>
      <c r="G106" s="12" t="s">
        <v>59</v>
      </c>
      <c r="H106" s="14" t="s">
        <v>59</v>
      </c>
      <c r="I106" s="14">
        <v>56</v>
      </c>
      <c r="J106" s="13">
        <v>59</v>
      </c>
      <c r="K106" s="13">
        <v>100</v>
      </c>
      <c r="L106" s="14" t="s">
        <v>59</v>
      </c>
      <c r="M106" s="14">
        <v>58</v>
      </c>
      <c r="N106" s="15">
        <v>71</v>
      </c>
      <c r="O106" s="15">
        <v>133</v>
      </c>
      <c r="P106" s="15">
        <f t="shared" ref="P106:R106" si="587">AVERAGE(I106,M106)</f>
        <v>57</v>
      </c>
      <c r="Q106" s="15">
        <f t="shared" si="587"/>
        <v>65</v>
      </c>
      <c r="R106" s="15">
        <f t="shared" si="587"/>
        <v>116.5</v>
      </c>
      <c r="S106" s="26"/>
      <c r="T106" s="26"/>
      <c r="U106" s="26"/>
      <c r="V106" s="29"/>
      <c r="W106" s="26"/>
      <c r="X106" s="26"/>
      <c r="Y106" s="26"/>
      <c r="Z106" s="26"/>
      <c r="AA106" s="26"/>
      <c r="AB106" s="26"/>
      <c r="AC106" s="26"/>
      <c r="AD106" s="26"/>
      <c r="AE106" s="30"/>
      <c r="AF106" s="26"/>
      <c r="AG106" s="26"/>
      <c r="AH106" s="26"/>
      <c r="AI106" s="26"/>
      <c r="AJ106" s="26"/>
      <c r="AK106" s="13"/>
      <c r="AL106" s="13"/>
      <c r="AM106" s="17"/>
      <c r="AN106" s="13"/>
      <c r="AO106" s="13"/>
      <c r="AP106" s="13"/>
      <c r="AQ106" s="13"/>
      <c r="AR106" s="13"/>
      <c r="AS106" s="21">
        <v>72</v>
      </c>
      <c r="AT106" s="21">
        <v>49</v>
      </c>
      <c r="AU106" s="21">
        <v>83</v>
      </c>
      <c r="AV106" s="23">
        <v>2.5</v>
      </c>
      <c r="AW106" s="23">
        <v>29.7</v>
      </c>
      <c r="AX106" s="21">
        <v>68</v>
      </c>
      <c r="AY106" s="21">
        <v>49</v>
      </c>
      <c r="AZ106" s="21">
        <v>79</v>
      </c>
      <c r="BA106" s="23">
        <v>2</v>
      </c>
      <c r="BB106" s="23">
        <v>28.4</v>
      </c>
      <c r="BC106" s="21">
        <f t="shared" ref="BC106:BG106" si="588">AVERAGE(AS106,AX106)</f>
        <v>70</v>
      </c>
      <c r="BD106" s="21">
        <f t="shared" si="588"/>
        <v>49</v>
      </c>
      <c r="BE106" s="21">
        <f t="shared" si="588"/>
        <v>81</v>
      </c>
      <c r="BF106" s="21">
        <f t="shared" si="588"/>
        <v>2.25</v>
      </c>
      <c r="BG106" s="21">
        <f t="shared" si="588"/>
        <v>29.049999999999997</v>
      </c>
      <c r="BH106" s="21">
        <f t="shared" si="3"/>
        <v>63.5</v>
      </c>
      <c r="BI106" s="21">
        <f t="shared" ref="BI106:BJ106" si="589">AVERAGE(J106,N106,V106,AE106,AT106,AY106)</f>
        <v>57</v>
      </c>
      <c r="BJ106" s="21">
        <f t="shared" si="589"/>
        <v>98.75</v>
      </c>
      <c r="BK106" s="23">
        <f t="shared" ref="BK106:BL106" si="590">AVERAGE(X106,AG106,AV106,BA106)</f>
        <v>2.25</v>
      </c>
      <c r="BL106" s="23">
        <f t="shared" si="590"/>
        <v>29.049999999999997</v>
      </c>
      <c r="BM106" s="22"/>
      <c r="BN106" s="22"/>
      <c r="BO106" s="22"/>
    </row>
    <row r="107" spans="1:67" ht="15.75" customHeight="1" x14ac:dyDescent="0.35">
      <c r="A107" t="s">
        <v>81</v>
      </c>
      <c r="B107" s="165">
        <v>584</v>
      </c>
      <c r="C107" s="8">
        <v>584</v>
      </c>
      <c r="D107" s="9" t="s">
        <v>363</v>
      </c>
      <c r="E107" s="10" t="s">
        <v>73</v>
      </c>
      <c r="F107" s="11" t="s">
        <v>358</v>
      </c>
      <c r="G107" s="12" t="s">
        <v>59</v>
      </c>
      <c r="H107" s="14"/>
      <c r="I107" s="14"/>
      <c r="J107" s="13"/>
      <c r="K107" s="13"/>
      <c r="L107" s="14"/>
      <c r="M107" s="14"/>
      <c r="N107" s="14"/>
      <c r="O107" s="14"/>
      <c r="P107" s="15"/>
      <c r="Q107" s="15"/>
      <c r="R107" s="15"/>
      <c r="S107" s="13" t="s">
        <v>59</v>
      </c>
      <c r="T107" s="13">
        <v>95</v>
      </c>
      <c r="U107" s="13">
        <v>8</v>
      </c>
      <c r="V107" s="17">
        <v>78</v>
      </c>
      <c r="W107" s="13">
        <v>89</v>
      </c>
      <c r="X107" s="13">
        <v>2.7</v>
      </c>
      <c r="Y107" s="13">
        <v>13.5</v>
      </c>
      <c r="Z107" s="13">
        <v>0</v>
      </c>
      <c r="AA107" s="13">
        <v>5</v>
      </c>
      <c r="AB107" s="13" t="s">
        <v>59</v>
      </c>
      <c r="AC107" s="13">
        <v>85</v>
      </c>
      <c r="AD107" s="13">
        <v>0</v>
      </c>
      <c r="AE107" s="19">
        <v>72</v>
      </c>
      <c r="AF107" s="13">
        <v>110</v>
      </c>
      <c r="AG107" s="13">
        <v>0.1</v>
      </c>
      <c r="AH107" s="13">
        <v>3.2</v>
      </c>
      <c r="AI107" s="13">
        <v>0</v>
      </c>
      <c r="AJ107" s="13">
        <v>6</v>
      </c>
      <c r="AK107" s="13">
        <f t="shared" ref="AK107:AR107" si="591">AVERAGE(T107,AC107)</f>
        <v>90</v>
      </c>
      <c r="AL107" s="13">
        <f t="shared" si="591"/>
        <v>4</v>
      </c>
      <c r="AM107" s="17">
        <f t="shared" si="591"/>
        <v>75</v>
      </c>
      <c r="AN107" s="13">
        <f t="shared" si="591"/>
        <v>99.5</v>
      </c>
      <c r="AO107" s="13">
        <f t="shared" si="591"/>
        <v>1.4000000000000001</v>
      </c>
      <c r="AP107" s="13">
        <f t="shared" si="591"/>
        <v>8.35</v>
      </c>
      <c r="AQ107" s="13">
        <f t="shared" si="591"/>
        <v>0</v>
      </c>
      <c r="AR107" s="13">
        <f t="shared" si="591"/>
        <v>5.5</v>
      </c>
      <c r="AS107" s="21">
        <v>72</v>
      </c>
      <c r="AT107" s="21">
        <v>69</v>
      </c>
      <c r="AU107" s="21">
        <v>124</v>
      </c>
      <c r="AV107" s="23">
        <v>13.5</v>
      </c>
      <c r="AW107" s="23">
        <v>23.9</v>
      </c>
      <c r="AX107" s="21">
        <v>95</v>
      </c>
      <c r="AY107" s="21">
        <v>70</v>
      </c>
      <c r="AZ107" s="21">
        <v>110</v>
      </c>
      <c r="BA107" s="23">
        <v>5.0999999999999996</v>
      </c>
      <c r="BB107" s="23">
        <v>18.7</v>
      </c>
      <c r="BC107" s="21">
        <f t="shared" ref="BC107:BG107" si="592">AVERAGE(AS107,AX107)</f>
        <v>83.5</v>
      </c>
      <c r="BD107" s="21">
        <f t="shared" si="592"/>
        <v>69.5</v>
      </c>
      <c r="BE107" s="21">
        <f t="shared" si="592"/>
        <v>117</v>
      </c>
      <c r="BF107" s="21">
        <f t="shared" si="592"/>
        <v>9.3000000000000007</v>
      </c>
      <c r="BG107" s="21">
        <f t="shared" si="592"/>
        <v>21.299999999999997</v>
      </c>
      <c r="BH107" s="21">
        <f t="shared" si="3"/>
        <v>86.75</v>
      </c>
      <c r="BI107" s="21">
        <f t="shared" ref="BI107:BJ107" si="593">AVERAGE(J107,N107,V107,AE107,AT107,AY107)</f>
        <v>72.25</v>
      </c>
      <c r="BJ107" s="21">
        <f t="shared" si="593"/>
        <v>108.25</v>
      </c>
      <c r="BK107" s="23">
        <f t="shared" ref="BK107:BL107" si="594">AVERAGE(X107,AG107,AV107,BA107)</f>
        <v>5.35</v>
      </c>
      <c r="BL107" s="23">
        <f t="shared" si="594"/>
        <v>14.824999999999999</v>
      </c>
      <c r="BM107" s="22">
        <f t="shared" ref="BM107:BM226" si="595">AVERAGE(U107,AD107)</f>
        <v>4</v>
      </c>
      <c r="BN107" s="22">
        <f t="shared" ref="BN107:BO107" si="596">AVERAGE(Z107,AI107)</f>
        <v>0</v>
      </c>
      <c r="BO107" s="22">
        <f t="shared" si="596"/>
        <v>5.5</v>
      </c>
    </row>
    <row r="108" spans="1:67" ht="15.75" customHeight="1" x14ac:dyDescent="0.35">
      <c r="A108" t="s">
        <v>81</v>
      </c>
      <c r="B108" s="165">
        <v>588</v>
      </c>
      <c r="C108" s="8">
        <v>588</v>
      </c>
      <c r="D108" s="9" t="s">
        <v>365</v>
      </c>
      <c r="E108" s="10" t="s">
        <v>73</v>
      </c>
      <c r="F108" s="11" t="s">
        <v>358</v>
      </c>
      <c r="G108" s="12" t="s">
        <v>59</v>
      </c>
      <c r="H108" s="14"/>
      <c r="I108" s="14"/>
      <c r="J108" s="13"/>
      <c r="K108" s="13"/>
      <c r="L108" s="14"/>
      <c r="M108" s="14"/>
      <c r="N108" s="14"/>
      <c r="O108" s="14"/>
      <c r="P108" s="15"/>
      <c r="Q108" s="15"/>
      <c r="R108" s="15"/>
      <c r="S108" s="13" t="s">
        <v>59</v>
      </c>
      <c r="T108" s="13">
        <v>97</v>
      </c>
      <c r="U108" s="13">
        <v>3</v>
      </c>
      <c r="V108" s="17">
        <v>58</v>
      </c>
      <c r="W108" s="13">
        <v>96</v>
      </c>
      <c r="X108" s="13">
        <v>5.4</v>
      </c>
      <c r="Y108" s="13">
        <v>20.3</v>
      </c>
      <c r="Z108" s="13">
        <v>3</v>
      </c>
      <c r="AA108" s="13">
        <v>4</v>
      </c>
      <c r="AB108" s="13" t="s">
        <v>59</v>
      </c>
      <c r="AC108" s="13">
        <v>95</v>
      </c>
      <c r="AD108" s="13">
        <v>5</v>
      </c>
      <c r="AE108" s="19">
        <v>59</v>
      </c>
      <c r="AF108" s="13">
        <v>99</v>
      </c>
      <c r="AG108" s="13">
        <v>4.5999999999999996</v>
      </c>
      <c r="AH108" s="13">
        <v>23.4</v>
      </c>
      <c r="AI108" s="13">
        <v>0</v>
      </c>
      <c r="AJ108" s="13">
        <v>4</v>
      </c>
      <c r="AK108" s="13">
        <f t="shared" ref="AK108:AR108" si="597">AVERAGE(T108,AC108)</f>
        <v>96</v>
      </c>
      <c r="AL108" s="13">
        <f t="shared" si="597"/>
        <v>4</v>
      </c>
      <c r="AM108" s="17">
        <f t="shared" si="597"/>
        <v>58.5</v>
      </c>
      <c r="AN108" s="13">
        <f t="shared" si="597"/>
        <v>97.5</v>
      </c>
      <c r="AO108" s="13">
        <f t="shared" si="597"/>
        <v>5</v>
      </c>
      <c r="AP108" s="13">
        <f t="shared" si="597"/>
        <v>21.85</v>
      </c>
      <c r="AQ108" s="13">
        <f t="shared" si="597"/>
        <v>1.5</v>
      </c>
      <c r="AR108" s="13">
        <f t="shared" si="597"/>
        <v>4</v>
      </c>
      <c r="AS108" s="21">
        <v>58</v>
      </c>
      <c r="AT108" s="21">
        <v>53</v>
      </c>
      <c r="AU108" s="21">
        <v>85</v>
      </c>
      <c r="AV108" s="23" t="s">
        <v>81</v>
      </c>
      <c r="AW108" s="23" t="s">
        <v>81</v>
      </c>
      <c r="AX108" s="21">
        <v>55</v>
      </c>
      <c r="AY108" s="21">
        <v>49</v>
      </c>
      <c r="AZ108" s="21">
        <v>81</v>
      </c>
      <c r="BA108" s="23" t="s">
        <v>81</v>
      </c>
      <c r="BB108" s="23" t="s">
        <v>81</v>
      </c>
      <c r="BC108" s="21">
        <f t="shared" ref="BC108:BE108" si="598">AVERAGE(AS108,AX108)</f>
        <v>56.5</v>
      </c>
      <c r="BD108" s="21">
        <f t="shared" si="598"/>
        <v>51</v>
      </c>
      <c r="BE108" s="21">
        <f t="shared" si="598"/>
        <v>83</v>
      </c>
      <c r="BF108" s="21"/>
      <c r="BG108" s="21"/>
      <c r="BH108" s="21">
        <f t="shared" si="3"/>
        <v>76.25</v>
      </c>
      <c r="BI108" s="21">
        <f t="shared" ref="BI108:BJ108" si="599">AVERAGE(J108,N108,V108,AE108,AT108,AY108)</f>
        <v>54.75</v>
      </c>
      <c r="BJ108" s="21">
        <f t="shared" si="599"/>
        <v>90.25</v>
      </c>
      <c r="BK108" s="23">
        <f t="shared" ref="BK108:BL108" si="600">AVERAGE(X108,AG108,AV108,BA108)</f>
        <v>5</v>
      </c>
      <c r="BL108" s="23">
        <f t="shared" si="600"/>
        <v>21.85</v>
      </c>
      <c r="BM108" s="22">
        <f t="shared" si="595"/>
        <v>4</v>
      </c>
      <c r="BN108" s="22">
        <f t="shared" ref="BN108:BO108" si="601">AVERAGE(Z108,AI108)</f>
        <v>1.5</v>
      </c>
      <c r="BO108" s="22">
        <f t="shared" si="601"/>
        <v>4</v>
      </c>
    </row>
    <row r="109" spans="1:67" ht="15.75" customHeight="1" x14ac:dyDescent="0.35">
      <c r="A109" t="s">
        <v>81</v>
      </c>
      <c r="B109" s="165">
        <v>593</v>
      </c>
      <c r="C109" s="8">
        <v>593</v>
      </c>
      <c r="D109" s="9" t="s">
        <v>369</v>
      </c>
      <c r="E109" s="10" t="s">
        <v>73</v>
      </c>
      <c r="F109" s="11" t="s">
        <v>358</v>
      </c>
      <c r="G109" s="12" t="s">
        <v>59</v>
      </c>
      <c r="H109" s="14" t="s">
        <v>59</v>
      </c>
      <c r="I109" s="14">
        <v>94</v>
      </c>
      <c r="J109" s="13">
        <v>57</v>
      </c>
      <c r="K109" s="13">
        <v>107</v>
      </c>
      <c r="L109" s="14" t="s">
        <v>59</v>
      </c>
      <c r="M109" s="14">
        <v>74</v>
      </c>
      <c r="N109" s="15">
        <v>64</v>
      </c>
      <c r="O109" s="15">
        <v>133</v>
      </c>
      <c r="P109" s="15">
        <f t="shared" ref="P109:R109" si="602">AVERAGE(I109,M109)</f>
        <v>84</v>
      </c>
      <c r="Q109" s="15">
        <f t="shared" si="602"/>
        <v>60.5</v>
      </c>
      <c r="R109" s="15">
        <f t="shared" si="602"/>
        <v>120</v>
      </c>
      <c r="S109" s="13" t="s">
        <v>59</v>
      </c>
      <c r="T109" s="13">
        <v>105</v>
      </c>
      <c r="U109" s="13">
        <v>8</v>
      </c>
      <c r="V109" s="17">
        <v>62</v>
      </c>
      <c r="W109" s="13">
        <v>96</v>
      </c>
      <c r="X109" s="13">
        <v>30.8</v>
      </c>
      <c r="Y109" s="13">
        <v>25.1</v>
      </c>
      <c r="Z109" s="13">
        <v>0</v>
      </c>
      <c r="AA109" s="13">
        <v>4</v>
      </c>
      <c r="AB109" s="13" t="s">
        <v>59</v>
      </c>
      <c r="AC109" s="13">
        <v>105</v>
      </c>
      <c r="AD109" s="13">
        <v>8</v>
      </c>
      <c r="AE109" s="19">
        <v>63</v>
      </c>
      <c r="AF109" s="13">
        <v>104</v>
      </c>
      <c r="AG109" s="13">
        <v>8.1999999999999993</v>
      </c>
      <c r="AH109" s="13">
        <v>19.899999999999999</v>
      </c>
      <c r="AI109" s="13">
        <v>0</v>
      </c>
      <c r="AJ109" s="13">
        <v>4</v>
      </c>
      <c r="AK109" s="13">
        <f t="shared" ref="AK109:AR109" si="603">AVERAGE(T109,AC109)</f>
        <v>105</v>
      </c>
      <c r="AL109" s="13">
        <f t="shared" si="603"/>
        <v>8</v>
      </c>
      <c r="AM109" s="17">
        <f t="shared" si="603"/>
        <v>62.5</v>
      </c>
      <c r="AN109" s="13">
        <f t="shared" si="603"/>
        <v>100</v>
      </c>
      <c r="AO109" s="13">
        <f t="shared" si="603"/>
        <v>19.5</v>
      </c>
      <c r="AP109" s="13">
        <f t="shared" si="603"/>
        <v>22.5</v>
      </c>
      <c r="AQ109" s="13">
        <f t="shared" si="603"/>
        <v>0</v>
      </c>
      <c r="AR109" s="13">
        <f t="shared" si="603"/>
        <v>4</v>
      </c>
      <c r="AS109" s="21">
        <v>65</v>
      </c>
      <c r="AT109" s="21">
        <v>53</v>
      </c>
      <c r="AU109" s="21">
        <v>85</v>
      </c>
      <c r="AV109" s="23">
        <v>8.8000000000000007</v>
      </c>
      <c r="AW109" s="23">
        <v>10.7</v>
      </c>
      <c r="AX109" s="21">
        <v>87</v>
      </c>
      <c r="AY109" s="21">
        <v>54</v>
      </c>
      <c r="AZ109" s="21">
        <v>89</v>
      </c>
      <c r="BA109" s="23">
        <v>9.1</v>
      </c>
      <c r="BB109" s="23">
        <v>11.3</v>
      </c>
      <c r="BC109" s="21">
        <f t="shared" ref="BC109:BG109" si="604">AVERAGE(AS109,AX109)</f>
        <v>76</v>
      </c>
      <c r="BD109" s="21">
        <f t="shared" si="604"/>
        <v>53.5</v>
      </c>
      <c r="BE109" s="21">
        <f t="shared" si="604"/>
        <v>87</v>
      </c>
      <c r="BF109" s="21">
        <f t="shared" si="604"/>
        <v>8.9499999999999993</v>
      </c>
      <c r="BG109" s="21">
        <f t="shared" si="604"/>
        <v>11</v>
      </c>
      <c r="BH109" s="21">
        <f t="shared" si="3"/>
        <v>88.333333333333329</v>
      </c>
      <c r="BI109" s="21">
        <f t="shared" ref="BI109:BJ109" si="605">AVERAGE(J109,N109,V109,AE109,AT109,AY109)</f>
        <v>58.833333333333336</v>
      </c>
      <c r="BJ109" s="21">
        <f t="shared" si="605"/>
        <v>102.33333333333333</v>
      </c>
      <c r="BK109" s="23">
        <f t="shared" ref="BK109:BL109" si="606">AVERAGE(X109,AG109,AV109,BA109)</f>
        <v>14.225</v>
      </c>
      <c r="BL109" s="23">
        <f t="shared" si="606"/>
        <v>16.75</v>
      </c>
      <c r="BM109" s="22">
        <f t="shared" si="595"/>
        <v>8</v>
      </c>
      <c r="BN109" s="22">
        <f t="shared" ref="BN109:BO109" si="607">AVERAGE(Z109,AI109)</f>
        <v>0</v>
      </c>
      <c r="BO109" s="22">
        <f t="shared" si="607"/>
        <v>4</v>
      </c>
    </row>
    <row r="110" spans="1:67" ht="15.75" customHeight="1" x14ac:dyDescent="0.35">
      <c r="A110" t="s">
        <v>81</v>
      </c>
      <c r="B110" s="165">
        <v>594</v>
      </c>
      <c r="C110" s="8">
        <v>594</v>
      </c>
      <c r="D110" s="9" t="s">
        <v>371</v>
      </c>
      <c r="E110" s="10" t="s">
        <v>73</v>
      </c>
      <c r="F110" s="11" t="s">
        <v>358</v>
      </c>
      <c r="G110" s="12" t="s">
        <v>59</v>
      </c>
      <c r="H110" s="14"/>
      <c r="I110" s="14"/>
      <c r="J110" s="13"/>
      <c r="K110" s="13"/>
      <c r="L110" s="14"/>
      <c r="M110" s="14"/>
      <c r="N110" s="14"/>
      <c r="O110" s="14"/>
      <c r="P110" s="15"/>
      <c r="Q110" s="15"/>
      <c r="R110" s="15"/>
      <c r="S110" s="13" t="s">
        <v>59</v>
      </c>
      <c r="T110" s="13">
        <v>95</v>
      </c>
      <c r="U110" s="13">
        <v>2</v>
      </c>
      <c r="V110" s="17">
        <v>54</v>
      </c>
      <c r="W110" s="13">
        <v>97</v>
      </c>
      <c r="X110" s="13">
        <v>25.9</v>
      </c>
      <c r="Y110" s="13">
        <v>25.2</v>
      </c>
      <c r="Z110" s="13">
        <v>0</v>
      </c>
      <c r="AA110" s="13">
        <v>4</v>
      </c>
      <c r="AB110" s="13" t="s">
        <v>59</v>
      </c>
      <c r="AC110" s="13">
        <v>105</v>
      </c>
      <c r="AD110" s="13">
        <v>3</v>
      </c>
      <c r="AE110" s="19">
        <v>55</v>
      </c>
      <c r="AF110" s="13">
        <v>98</v>
      </c>
      <c r="AG110" s="13">
        <v>21.2</v>
      </c>
      <c r="AH110" s="13">
        <v>23</v>
      </c>
      <c r="AI110" s="13">
        <v>2</v>
      </c>
      <c r="AJ110" s="13">
        <v>6</v>
      </c>
      <c r="AK110" s="13">
        <f t="shared" ref="AK110:AR110" si="608">AVERAGE(T110,AC110)</f>
        <v>100</v>
      </c>
      <c r="AL110" s="13">
        <f t="shared" si="608"/>
        <v>2.5</v>
      </c>
      <c r="AM110" s="17">
        <f t="shared" si="608"/>
        <v>54.5</v>
      </c>
      <c r="AN110" s="13">
        <f t="shared" si="608"/>
        <v>97.5</v>
      </c>
      <c r="AO110" s="13">
        <f t="shared" si="608"/>
        <v>23.549999999999997</v>
      </c>
      <c r="AP110" s="13">
        <f t="shared" si="608"/>
        <v>24.1</v>
      </c>
      <c r="AQ110" s="13">
        <f t="shared" si="608"/>
        <v>1</v>
      </c>
      <c r="AR110" s="13">
        <f t="shared" si="608"/>
        <v>5</v>
      </c>
      <c r="AS110" s="21">
        <v>75</v>
      </c>
      <c r="AT110" s="21">
        <v>47</v>
      </c>
      <c r="AU110" s="21">
        <v>80</v>
      </c>
      <c r="AV110" s="23">
        <v>6.6</v>
      </c>
      <c r="AW110" s="23">
        <v>18.149999999999999</v>
      </c>
      <c r="AX110" s="21">
        <v>70</v>
      </c>
      <c r="AY110" s="21">
        <v>46</v>
      </c>
      <c r="AZ110" s="21">
        <v>78</v>
      </c>
      <c r="BA110" s="23">
        <v>7.9</v>
      </c>
      <c r="BB110" s="23">
        <v>24.3</v>
      </c>
      <c r="BC110" s="21">
        <f t="shared" ref="BC110:BG110" si="609">AVERAGE(AS110,AX110)</f>
        <v>72.5</v>
      </c>
      <c r="BD110" s="21">
        <f t="shared" si="609"/>
        <v>46.5</v>
      </c>
      <c r="BE110" s="21">
        <f t="shared" si="609"/>
        <v>79</v>
      </c>
      <c r="BF110" s="21">
        <f t="shared" si="609"/>
        <v>7.25</v>
      </c>
      <c r="BG110" s="21">
        <f t="shared" si="609"/>
        <v>21.225000000000001</v>
      </c>
      <c r="BH110" s="21">
        <f t="shared" si="3"/>
        <v>86.25</v>
      </c>
      <c r="BI110" s="21">
        <f t="shared" ref="BI110:BJ110" si="610">AVERAGE(J110,N110,V110,AE110,AT110,AY110)</f>
        <v>50.5</v>
      </c>
      <c r="BJ110" s="21">
        <f t="shared" si="610"/>
        <v>88.25</v>
      </c>
      <c r="BK110" s="23">
        <f t="shared" ref="BK110:BL110" si="611">AVERAGE(X110,AG110,AV110,BA110)</f>
        <v>15.399999999999999</v>
      </c>
      <c r="BL110" s="23">
        <f t="shared" si="611"/>
        <v>22.662499999999998</v>
      </c>
      <c r="BM110" s="22">
        <f t="shared" si="595"/>
        <v>2.5</v>
      </c>
      <c r="BN110" s="22">
        <f t="shared" ref="BN110:BO110" si="612">AVERAGE(Z110,AI110)</f>
        <v>1</v>
      </c>
      <c r="BO110" s="22">
        <f t="shared" si="612"/>
        <v>5</v>
      </c>
    </row>
    <row r="111" spans="1:67" ht="15.75" customHeight="1" x14ac:dyDescent="0.35">
      <c r="A111" t="s">
        <v>81</v>
      </c>
      <c r="B111" s="165">
        <v>596</v>
      </c>
      <c r="C111" s="8">
        <v>596</v>
      </c>
      <c r="D111" s="9" t="s">
        <v>372</v>
      </c>
      <c r="E111" s="10" t="s">
        <v>73</v>
      </c>
      <c r="F111" s="11" t="s">
        <v>358</v>
      </c>
      <c r="G111" s="12" t="s">
        <v>59</v>
      </c>
      <c r="H111" s="14"/>
      <c r="I111" s="14"/>
      <c r="J111" s="13"/>
      <c r="K111" s="13"/>
      <c r="L111" s="14"/>
      <c r="M111" s="14"/>
      <c r="N111" s="14"/>
      <c r="O111" s="14"/>
      <c r="P111" s="15"/>
      <c r="Q111" s="15"/>
      <c r="R111" s="15"/>
      <c r="S111" s="13" t="s">
        <v>59</v>
      </c>
      <c r="T111" s="13">
        <v>85</v>
      </c>
      <c r="U111" s="13">
        <v>3</v>
      </c>
      <c r="V111" s="17">
        <v>57</v>
      </c>
      <c r="W111" s="13">
        <v>93</v>
      </c>
      <c r="X111" s="13">
        <v>14.8</v>
      </c>
      <c r="Y111" s="13">
        <v>16.3</v>
      </c>
      <c r="Z111" s="13">
        <v>3</v>
      </c>
      <c r="AA111" s="13">
        <v>4</v>
      </c>
      <c r="AB111" s="13" t="s">
        <v>59</v>
      </c>
      <c r="AC111" s="13">
        <v>80</v>
      </c>
      <c r="AD111" s="13">
        <v>0</v>
      </c>
      <c r="AE111" s="19">
        <v>63</v>
      </c>
      <c r="AF111" s="13">
        <v>105</v>
      </c>
      <c r="AG111" s="13">
        <v>15.4</v>
      </c>
      <c r="AH111" s="13">
        <v>17.100000000000001</v>
      </c>
      <c r="AI111" s="13">
        <v>0</v>
      </c>
      <c r="AJ111" s="13">
        <v>7</v>
      </c>
      <c r="AK111" s="13">
        <f t="shared" ref="AK111:AR111" si="613">AVERAGE(T111,AC111)</f>
        <v>82.5</v>
      </c>
      <c r="AL111" s="13">
        <f t="shared" si="613"/>
        <v>1.5</v>
      </c>
      <c r="AM111" s="17">
        <f t="shared" si="613"/>
        <v>60</v>
      </c>
      <c r="AN111" s="13">
        <f t="shared" si="613"/>
        <v>99</v>
      </c>
      <c r="AO111" s="13">
        <f t="shared" si="613"/>
        <v>15.100000000000001</v>
      </c>
      <c r="AP111" s="13">
        <f t="shared" si="613"/>
        <v>16.700000000000003</v>
      </c>
      <c r="AQ111" s="13">
        <f t="shared" si="613"/>
        <v>1.5</v>
      </c>
      <c r="AR111" s="13">
        <f t="shared" si="613"/>
        <v>5.5</v>
      </c>
      <c r="AS111" s="21">
        <v>55</v>
      </c>
      <c r="AT111" s="21">
        <v>53</v>
      </c>
      <c r="AU111" s="21">
        <v>85</v>
      </c>
      <c r="AV111" s="23">
        <v>1.4</v>
      </c>
      <c r="AW111" s="23">
        <v>8</v>
      </c>
      <c r="AX111" s="21">
        <v>43</v>
      </c>
      <c r="AY111" s="21">
        <v>54</v>
      </c>
      <c r="AZ111" s="21">
        <v>86</v>
      </c>
      <c r="BA111" s="23">
        <v>4.0999999999999996</v>
      </c>
      <c r="BB111" s="23">
        <v>21.5</v>
      </c>
      <c r="BC111" s="21">
        <f t="shared" ref="BC111:BG111" si="614">AVERAGE(AS111,AX111)</f>
        <v>49</v>
      </c>
      <c r="BD111" s="21">
        <f t="shared" si="614"/>
        <v>53.5</v>
      </c>
      <c r="BE111" s="21">
        <f t="shared" si="614"/>
        <v>85.5</v>
      </c>
      <c r="BF111" s="21">
        <f t="shared" si="614"/>
        <v>2.75</v>
      </c>
      <c r="BG111" s="21">
        <f t="shared" si="614"/>
        <v>14.75</v>
      </c>
      <c r="BH111" s="21">
        <f t="shared" si="3"/>
        <v>65.75</v>
      </c>
      <c r="BI111" s="21">
        <f t="shared" ref="BI111:BJ111" si="615">AVERAGE(J111,N111,V111,AE111,AT111,AY111)</f>
        <v>56.75</v>
      </c>
      <c r="BJ111" s="21">
        <f t="shared" si="615"/>
        <v>92.25</v>
      </c>
      <c r="BK111" s="23">
        <f t="shared" ref="BK111:BL111" si="616">AVERAGE(X111,AG111,AV111,BA111)</f>
        <v>8.9250000000000007</v>
      </c>
      <c r="BL111" s="23">
        <f t="shared" si="616"/>
        <v>15.725000000000001</v>
      </c>
      <c r="BM111" s="22">
        <f t="shared" si="595"/>
        <v>1.5</v>
      </c>
      <c r="BN111" s="22">
        <f t="shared" ref="BN111:BO111" si="617">AVERAGE(Z111,AI111)</f>
        <v>1.5</v>
      </c>
      <c r="BO111" s="22">
        <f t="shared" si="617"/>
        <v>5.5</v>
      </c>
    </row>
    <row r="112" spans="1:67" ht="15.75" customHeight="1" x14ac:dyDescent="0.35">
      <c r="A112" t="s">
        <v>81</v>
      </c>
      <c r="B112" s="165">
        <v>597</v>
      </c>
      <c r="C112" s="8">
        <v>597</v>
      </c>
      <c r="D112" s="9" t="s">
        <v>377</v>
      </c>
      <c r="E112" s="10" t="s">
        <v>73</v>
      </c>
      <c r="F112" s="11" t="s">
        <v>358</v>
      </c>
      <c r="G112" s="12" t="s">
        <v>59</v>
      </c>
      <c r="H112" s="14" t="s">
        <v>59</v>
      </c>
      <c r="I112" s="14">
        <v>45</v>
      </c>
      <c r="J112" s="13">
        <v>59</v>
      </c>
      <c r="K112" s="13">
        <v>89</v>
      </c>
      <c r="L112" s="14"/>
      <c r="M112" s="14"/>
      <c r="N112" s="14"/>
      <c r="O112" s="14"/>
      <c r="P112" s="15">
        <f t="shared" ref="P112:R112" si="618">AVERAGE(I112,M112)</f>
        <v>45</v>
      </c>
      <c r="Q112" s="15">
        <f t="shared" si="618"/>
        <v>59</v>
      </c>
      <c r="R112" s="15">
        <f t="shared" si="618"/>
        <v>89</v>
      </c>
      <c r="S112" s="13" t="s">
        <v>59</v>
      </c>
      <c r="T112" s="13">
        <v>90</v>
      </c>
      <c r="U112" s="13">
        <v>0</v>
      </c>
      <c r="V112" s="17">
        <v>62</v>
      </c>
      <c r="W112" s="13">
        <v>96</v>
      </c>
      <c r="X112" s="13">
        <v>2.7</v>
      </c>
      <c r="Y112" s="13">
        <v>14.6</v>
      </c>
      <c r="Z112" s="13">
        <v>0</v>
      </c>
      <c r="AA112" s="13">
        <v>5</v>
      </c>
      <c r="AB112" s="13" t="s">
        <v>59</v>
      </c>
      <c r="AC112" s="13">
        <v>80</v>
      </c>
      <c r="AD112" s="13">
        <v>0</v>
      </c>
      <c r="AE112" s="19">
        <v>63</v>
      </c>
      <c r="AF112" s="13">
        <v>108</v>
      </c>
      <c r="AG112" s="13">
        <v>6.6</v>
      </c>
      <c r="AH112" s="13">
        <v>13.5</v>
      </c>
      <c r="AI112" s="13">
        <v>0</v>
      </c>
      <c r="AJ112" s="13">
        <v>7</v>
      </c>
      <c r="AK112" s="13">
        <f t="shared" ref="AK112:AR112" si="619">AVERAGE(T112,AC112)</f>
        <v>85</v>
      </c>
      <c r="AL112" s="13">
        <f t="shared" si="619"/>
        <v>0</v>
      </c>
      <c r="AM112" s="17">
        <f t="shared" si="619"/>
        <v>62.5</v>
      </c>
      <c r="AN112" s="13">
        <f t="shared" si="619"/>
        <v>102</v>
      </c>
      <c r="AO112" s="13">
        <f t="shared" si="619"/>
        <v>4.6500000000000004</v>
      </c>
      <c r="AP112" s="13">
        <f t="shared" si="619"/>
        <v>14.05</v>
      </c>
      <c r="AQ112" s="13">
        <f t="shared" si="619"/>
        <v>0</v>
      </c>
      <c r="AR112" s="13">
        <f t="shared" si="619"/>
        <v>6</v>
      </c>
      <c r="AS112" s="21">
        <v>67</v>
      </c>
      <c r="AT112" s="21">
        <v>49</v>
      </c>
      <c r="AU112" s="21">
        <v>85</v>
      </c>
      <c r="AV112" s="23">
        <v>5.4</v>
      </c>
      <c r="AW112" s="23">
        <v>20.3</v>
      </c>
      <c r="AX112" s="21">
        <v>67</v>
      </c>
      <c r="AY112" s="21">
        <v>48</v>
      </c>
      <c r="AZ112" s="21">
        <v>83</v>
      </c>
      <c r="BA112" s="23">
        <v>2.2999999999999998</v>
      </c>
      <c r="BB112" s="23">
        <v>19.2</v>
      </c>
      <c r="BC112" s="21">
        <f t="shared" ref="BC112:BG112" si="620">AVERAGE(AS112,AX112)</f>
        <v>67</v>
      </c>
      <c r="BD112" s="21">
        <f t="shared" si="620"/>
        <v>48.5</v>
      </c>
      <c r="BE112" s="21">
        <f t="shared" si="620"/>
        <v>84</v>
      </c>
      <c r="BF112" s="21">
        <f t="shared" si="620"/>
        <v>3.85</v>
      </c>
      <c r="BG112" s="21">
        <f t="shared" si="620"/>
        <v>19.75</v>
      </c>
      <c r="BH112" s="21">
        <f t="shared" si="3"/>
        <v>69.8</v>
      </c>
      <c r="BI112" s="21">
        <f t="shared" ref="BI112:BJ112" si="621">AVERAGE(J112,N112,V112,AE112,AT112,AY112)</f>
        <v>56.2</v>
      </c>
      <c r="BJ112" s="21">
        <f t="shared" si="621"/>
        <v>92.2</v>
      </c>
      <c r="BK112" s="23">
        <f t="shared" ref="BK112:BL112" si="622">AVERAGE(X112,AG112,AV112,BA112)</f>
        <v>4.25</v>
      </c>
      <c r="BL112" s="23">
        <f t="shared" si="622"/>
        <v>16.900000000000002</v>
      </c>
      <c r="BM112" s="22">
        <f t="shared" si="595"/>
        <v>0</v>
      </c>
      <c r="BN112" s="22">
        <f t="shared" ref="BN112:BO112" si="623">AVERAGE(Z112,AI112)</f>
        <v>0</v>
      </c>
      <c r="BO112" s="22">
        <f t="shared" si="623"/>
        <v>6</v>
      </c>
    </row>
    <row r="113" spans="1:67" ht="15.75" customHeight="1" x14ac:dyDescent="0.35">
      <c r="A113" t="s">
        <v>81</v>
      </c>
      <c r="B113" s="165">
        <v>598</v>
      </c>
      <c r="C113" s="8">
        <v>598</v>
      </c>
      <c r="D113" s="9" t="s">
        <v>380</v>
      </c>
      <c r="E113" s="10" t="s">
        <v>73</v>
      </c>
      <c r="F113" s="11" t="s">
        <v>358</v>
      </c>
      <c r="G113" s="12" t="s">
        <v>59</v>
      </c>
      <c r="H113" s="14"/>
      <c r="I113" s="14"/>
      <c r="J113" s="13"/>
      <c r="K113" s="13"/>
      <c r="L113" s="14"/>
      <c r="M113" s="14"/>
      <c r="N113" s="14"/>
      <c r="O113" s="14"/>
      <c r="P113" s="15"/>
      <c r="Q113" s="15"/>
      <c r="R113" s="15"/>
      <c r="S113" s="13" t="s">
        <v>59</v>
      </c>
      <c r="T113" s="13">
        <v>100</v>
      </c>
      <c r="U113" s="13">
        <v>1</v>
      </c>
      <c r="V113" s="17">
        <v>56</v>
      </c>
      <c r="W113" s="13">
        <v>98</v>
      </c>
      <c r="X113" s="13">
        <v>8.8000000000000007</v>
      </c>
      <c r="Y113" s="13">
        <v>27.6</v>
      </c>
      <c r="Z113" s="13">
        <v>0</v>
      </c>
      <c r="AA113" s="13">
        <v>4</v>
      </c>
      <c r="AB113" s="13" t="s">
        <v>59</v>
      </c>
      <c r="AC113" s="13">
        <v>80</v>
      </c>
      <c r="AD113" s="13">
        <v>0</v>
      </c>
      <c r="AE113" s="19">
        <v>58</v>
      </c>
      <c r="AF113" s="13">
        <v>99</v>
      </c>
      <c r="AG113" s="13">
        <v>23</v>
      </c>
      <c r="AH113" s="13">
        <v>22.5</v>
      </c>
      <c r="AI113" s="13">
        <v>0</v>
      </c>
      <c r="AJ113" s="13">
        <v>7</v>
      </c>
      <c r="AK113" s="13">
        <f t="shared" ref="AK113:AR113" si="624">AVERAGE(T113,AC113)</f>
        <v>90</v>
      </c>
      <c r="AL113" s="13">
        <f t="shared" si="624"/>
        <v>0.5</v>
      </c>
      <c r="AM113" s="17">
        <f t="shared" si="624"/>
        <v>57</v>
      </c>
      <c r="AN113" s="13">
        <f t="shared" si="624"/>
        <v>98.5</v>
      </c>
      <c r="AO113" s="13">
        <f t="shared" si="624"/>
        <v>15.9</v>
      </c>
      <c r="AP113" s="13">
        <f t="shared" si="624"/>
        <v>25.05</v>
      </c>
      <c r="AQ113" s="13">
        <f t="shared" si="624"/>
        <v>0</v>
      </c>
      <c r="AR113" s="13">
        <f t="shared" si="624"/>
        <v>5.5</v>
      </c>
      <c r="AS113" s="21">
        <v>56</v>
      </c>
      <c r="AT113" s="21">
        <v>48</v>
      </c>
      <c r="AU113" s="21">
        <v>85</v>
      </c>
      <c r="AV113" s="23">
        <v>9.3000000000000007</v>
      </c>
      <c r="AW113" s="23">
        <v>12.5</v>
      </c>
      <c r="AX113" s="21">
        <v>63</v>
      </c>
      <c r="AY113" s="21">
        <v>49</v>
      </c>
      <c r="AZ113" s="21">
        <v>83</v>
      </c>
      <c r="BA113" s="23">
        <v>6</v>
      </c>
      <c r="BB113" s="23">
        <v>17.100000000000001</v>
      </c>
      <c r="BC113" s="21">
        <f t="shared" ref="BC113:BG113" si="625">AVERAGE(AS113,AX113)</f>
        <v>59.5</v>
      </c>
      <c r="BD113" s="21">
        <f t="shared" si="625"/>
        <v>48.5</v>
      </c>
      <c r="BE113" s="21">
        <f t="shared" si="625"/>
        <v>84</v>
      </c>
      <c r="BF113" s="21">
        <f t="shared" si="625"/>
        <v>7.65</v>
      </c>
      <c r="BG113" s="21">
        <f t="shared" si="625"/>
        <v>14.8</v>
      </c>
      <c r="BH113" s="21">
        <f t="shared" si="3"/>
        <v>74.75</v>
      </c>
      <c r="BI113" s="21">
        <f t="shared" ref="BI113:BJ113" si="626">AVERAGE(J113,N113,V113,AE113,AT113,AY113)</f>
        <v>52.75</v>
      </c>
      <c r="BJ113" s="21">
        <f t="shared" si="626"/>
        <v>91.25</v>
      </c>
      <c r="BK113" s="23">
        <f t="shared" ref="BK113:BL113" si="627">AVERAGE(X113,AG113,AV113,BA113)</f>
        <v>11.775</v>
      </c>
      <c r="BL113" s="23">
        <f t="shared" si="627"/>
        <v>19.925000000000001</v>
      </c>
      <c r="BM113" s="22">
        <f t="shared" si="595"/>
        <v>0.5</v>
      </c>
      <c r="BN113" s="22">
        <f t="shared" ref="BN113:BO113" si="628">AVERAGE(Z113,AI113)</f>
        <v>0</v>
      </c>
      <c r="BO113" s="22">
        <f t="shared" si="628"/>
        <v>5.5</v>
      </c>
    </row>
    <row r="114" spans="1:67" ht="15.75" customHeight="1" x14ac:dyDescent="0.35">
      <c r="A114" t="s">
        <v>81</v>
      </c>
      <c r="B114" s="165">
        <v>599</v>
      </c>
      <c r="C114" s="8">
        <v>599</v>
      </c>
      <c r="D114" s="9" t="s">
        <v>383</v>
      </c>
      <c r="E114" s="10" t="s">
        <v>73</v>
      </c>
      <c r="F114" s="11" t="s">
        <v>358</v>
      </c>
      <c r="G114" s="12" t="s">
        <v>59</v>
      </c>
      <c r="H114" s="14" t="s">
        <v>59</v>
      </c>
      <c r="I114" s="14">
        <v>95</v>
      </c>
      <c r="J114" s="13">
        <v>57</v>
      </c>
      <c r="K114" s="13">
        <v>114</v>
      </c>
      <c r="L114" s="14" t="s">
        <v>59</v>
      </c>
      <c r="M114" s="14">
        <v>86</v>
      </c>
      <c r="N114" s="15">
        <v>58</v>
      </c>
      <c r="O114" s="15">
        <v>104</v>
      </c>
      <c r="P114" s="15">
        <f t="shared" ref="P114:R114" si="629">AVERAGE(I114,M114)</f>
        <v>90.5</v>
      </c>
      <c r="Q114" s="15">
        <f t="shared" si="629"/>
        <v>57.5</v>
      </c>
      <c r="R114" s="15">
        <f t="shared" si="629"/>
        <v>109</v>
      </c>
      <c r="S114" s="13" t="s">
        <v>59</v>
      </c>
      <c r="T114" s="13">
        <v>123</v>
      </c>
      <c r="U114" s="13">
        <v>3</v>
      </c>
      <c r="V114" s="17">
        <v>59</v>
      </c>
      <c r="W114" s="13">
        <v>106</v>
      </c>
      <c r="X114" s="13">
        <v>56.2</v>
      </c>
      <c r="Y114" s="13">
        <v>29.8</v>
      </c>
      <c r="Z114" s="13">
        <v>0</v>
      </c>
      <c r="AA114" s="13">
        <v>4</v>
      </c>
      <c r="AB114" s="13" t="s">
        <v>59</v>
      </c>
      <c r="AC114" s="13">
        <v>100</v>
      </c>
      <c r="AD114" s="13">
        <v>5</v>
      </c>
      <c r="AE114" s="19">
        <v>62</v>
      </c>
      <c r="AF114" s="13">
        <v>105</v>
      </c>
      <c r="AG114" s="13">
        <v>17</v>
      </c>
      <c r="AH114" s="13">
        <v>29.1</v>
      </c>
      <c r="AI114" s="13">
        <v>2</v>
      </c>
      <c r="AJ114" s="13">
        <v>5</v>
      </c>
      <c r="AK114" s="13">
        <f t="shared" ref="AK114:AR114" si="630">AVERAGE(T114,AC114)</f>
        <v>111.5</v>
      </c>
      <c r="AL114" s="13">
        <f t="shared" si="630"/>
        <v>4</v>
      </c>
      <c r="AM114" s="17">
        <f t="shared" si="630"/>
        <v>60.5</v>
      </c>
      <c r="AN114" s="13">
        <f t="shared" si="630"/>
        <v>105.5</v>
      </c>
      <c r="AO114" s="13">
        <f t="shared" si="630"/>
        <v>36.6</v>
      </c>
      <c r="AP114" s="13">
        <f t="shared" si="630"/>
        <v>29.450000000000003</v>
      </c>
      <c r="AQ114" s="13">
        <f t="shared" si="630"/>
        <v>1</v>
      </c>
      <c r="AR114" s="13">
        <f t="shared" si="630"/>
        <v>4.5</v>
      </c>
      <c r="AS114" s="21">
        <v>66</v>
      </c>
      <c r="AT114" s="21">
        <v>50</v>
      </c>
      <c r="AU114" s="21">
        <v>84</v>
      </c>
      <c r="AV114" s="23">
        <v>6.6</v>
      </c>
      <c r="AW114" s="23">
        <v>9.8000000000000007</v>
      </c>
      <c r="AX114" s="21">
        <v>68</v>
      </c>
      <c r="AY114" s="21">
        <v>51</v>
      </c>
      <c r="AZ114" s="21">
        <v>86</v>
      </c>
      <c r="BA114" s="23">
        <v>7.7</v>
      </c>
      <c r="BB114" s="23">
        <v>20.8</v>
      </c>
      <c r="BC114" s="21">
        <f t="shared" ref="BC114:BG114" si="631">AVERAGE(AS114,AX114)</f>
        <v>67</v>
      </c>
      <c r="BD114" s="21">
        <f t="shared" si="631"/>
        <v>50.5</v>
      </c>
      <c r="BE114" s="21">
        <f t="shared" si="631"/>
        <v>85</v>
      </c>
      <c r="BF114" s="21">
        <f t="shared" si="631"/>
        <v>7.15</v>
      </c>
      <c r="BG114" s="21">
        <f t="shared" si="631"/>
        <v>15.3</v>
      </c>
      <c r="BH114" s="21">
        <f t="shared" si="3"/>
        <v>89.666666666666671</v>
      </c>
      <c r="BI114" s="21">
        <f t="shared" ref="BI114:BJ114" si="632">AVERAGE(J114,N114,V114,AE114,AT114,AY114)</f>
        <v>56.166666666666664</v>
      </c>
      <c r="BJ114" s="21">
        <f t="shared" si="632"/>
        <v>99.833333333333329</v>
      </c>
      <c r="BK114" s="23">
        <f t="shared" ref="BK114:BL114" si="633">AVERAGE(X114,AG114,AV114,BA114)</f>
        <v>21.875</v>
      </c>
      <c r="BL114" s="23">
        <f t="shared" si="633"/>
        <v>22.375</v>
      </c>
      <c r="BM114" s="22">
        <f t="shared" si="595"/>
        <v>4</v>
      </c>
      <c r="BN114" s="22">
        <f t="shared" ref="BN114:BO114" si="634">AVERAGE(Z114,AI114)</f>
        <v>1</v>
      </c>
      <c r="BO114" s="22">
        <f t="shared" si="634"/>
        <v>4.5</v>
      </c>
    </row>
    <row r="115" spans="1:67" ht="15.75" customHeight="1" x14ac:dyDescent="0.35">
      <c r="A115" t="s">
        <v>81</v>
      </c>
      <c r="B115" s="165">
        <v>600</v>
      </c>
      <c r="C115" s="8">
        <v>600</v>
      </c>
      <c r="D115" s="9" t="s">
        <v>384</v>
      </c>
      <c r="E115" s="10" t="s">
        <v>73</v>
      </c>
      <c r="F115" s="11" t="s">
        <v>358</v>
      </c>
      <c r="G115" s="12" t="s">
        <v>59</v>
      </c>
      <c r="H115" s="14" t="s">
        <v>59</v>
      </c>
      <c r="I115" s="14">
        <v>62</v>
      </c>
      <c r="J115" s="13">
        <v>66</v>
      </c>
      <c r="K115" s="13">
        <v>114</v>
      </c>
      <c r="L115" s="14"/>
      <c r="M115" s="14"/>
      <c r="N115" s="14"/>
      <c r="O115" s="14"/>
      <c r="P115" s="15">
        <f t="shared" ref="P115:R115" si="635">AVERAGE(I115,M115)</f>
        <v>62</v>
      </c>
      <c r="Q115" s="15">
        <f t="shared" si="635"/>
        <v>66</v>
      </c>
      <c r="R115" s="15">
        <f t="shared" si="635"/>
        <v>114</v>
      </c>
      <c r="S115" s="13" t="s">
        <v>59</v>
      </c>
      <c r="T115" s="13">
        <v>87</v>
      </c>
      <c r="U115" s="13">
        <v>1</v>
      </c>
      <c r="V115" s="17">
        <v>55</v>
      </c>
      <c r="W115" s="13">
        <v>97</v>
      </c>
      <c r="X115" s="13">
        <v>35.5</v>
      </c>
      <c r="Y115" s="13">
        <v>29.7</v>
      </c>
      <c r="Z115" s="13">
        <v>0</v>
      </c>
      <c r="AA115" s="13">
        <v>6</v>
      </c>
      <c r="AB115" s="13" t="s">
        <v>59</v>
      </c>
      <c r="AC115" s="13">
        <v>110</v>
      </c>
      <c r="AD115" s="13">
        <v>2</v>
      </c>
      <c r="AE115" s="19">
        <v>58</v>
      </c>
      <c r="AF115" s="13">
        <v>97</v>
      </c>
      <c r="AG115" s="13">
        <v>37.9</v>
      </c>
      <c r="AH115" s="13">
        <v>27.8</v>
      </c>
      <c r="AI115" s="13">
        <v>0</v>
      </c>
      <c r="AJ115" s="13">
        <v>6</v>
      </c>
      <c r="AK115" s="13">
        <f t="shared" ref="AK115:AR115" si="636">AVERAGE(T115,AC115)</f>
        <v>98.5</v>
      </c>
      <c r="AL115" s="13">
        <f t="shared" si="636"/>
        <v>1.5</v>
      </c>
      <c r="AM115" s="17">
        <f t="shared" si="636"/>
        <v>56.5</v>
      </c>
      <c r="AN115" s="13">
        <f t="shared" si="636"/>
        <v>97</v>
      </c>
      <c r="AO115" s="13">
        <f t="shared" si="636"/>
        <v>36.700000000000003</v>
      </c>
      <c r="AP115" s="13">
        <f t="shared" si="636"/>
        <v>28.75</v>
      </c>
      <c r="AQ115" s="13">
        <f t="shared" si="636"/>
        <v>0</v>
      </c>
      <c r="AR115" s="13">
        <f t="shared" si="636"/>
        <v>6</v>
      </c>
      <c r="AS115" s="21">
        <v>74</v>
      </c>
      <c r="AT115" s="21">
        <v>49</v>
      </c>
      <c r="AU115" s="21">
        <v>82</v>
      </c>
      <c r="AV115" s="23">
        <v>12.3</v>
      </c>
      <c r="AW115" s="23">
        <v>30.5</v>
      </c>
      <c r="AX115" s="21">
        <v>67</v>
      </c>
      <c r="AY115" s="21">
        <v>48</v>
      </c>
      <c r="AZ115" s="21">
        <v>81</v>
      </c>
      <c r="BA115" s="23">
        <v>16.2</v>
      </c>
      <c r="BB115" s="23">
        <v>26.3</v>
      </c>
      <c r="BC115" s="21">
        <f t="shared" ref="BC115:BG115" si="637">AVERAGE(AS115,AX115)</f>
        <v>70.5</v>
      </c>
      <c r="BD115" s="21">
        <f t="shared" si="637"/>
        <v>48.5</v>
      </c>
      <c r="BE115" s="21">
        <f t="shared" si="637"/>
        <v>81.5</v>
      </c>
      <c r="BF115" s="21">
        <f t="shared" si="637"/>
        <v>14.25</v>
      </c>
      <c r="BG115" s="21">
        <f t="shared" si="637"/>
        <v>28.4</v>
      </c>
      <c r="BH115" s="21">
        <f t="shared" si="3"/>
        <v>80</v>
      </c>
      <c r="BI115" s="21">
        <f t="shared" ref="BI115:BJ115" si="638">AVERAGE(J115,N115,V115,AE115,AT115,AY115)</f>
        <v>55.2</v>
      </c>
      <c r="BJ115" s="21">
        <f t="shared" si="638"/>
        <v>94.2</v>
      </c>
      <c r="BK115" s="23">
        <f t="shared" ref="BK115:BL115" si="639">AVERAGE(X115,AG115,AV115,BA115)</f>
        <v>25.475000000000001</v>
      </c>
      <c r="BL115" s="23">
        <f t="shared" si="639"/>
        <v>28.574999999999999</v>
      </c>
      <c r="BM115" s="22">
        <f t="shared" si="595"/>
        <v>1.5</v>
      </c>
      <c r="BN115" s="22">
        <f t="shared" ref="BN115:BO115" si="640">AVERAGE(Z115,AI115)</f>
        <v>0</v>
      </c>
      <c r="BO115" s="22">
        <f t="shared" si="640"/>
        <v>6</v>
      </c>
    </row>
    <row r="116" spans="1:67" ht="15.75" customHeight="1" x14ac:dyDescent="0.35">
      <c r="A116" t="s">
        <v>81</v>
      </c>
      <c r="B116" s="165">
        <v>601</v>
      </c>
      <c r="C116" s="8">
        <v>601</v>
      </c>
      <c r="D116" s="9" t="s">
        <v>386</v>
      </c>
      <c r="E116" s="10" t="s">
        <v>73</v>
      </c>
      <c r="F116" s="11" t="s">
        <v>358</v>
      </c>
      <c r="G116" s="12" t="s">
        <v>59</v>
      </c>
      <c r="H116" s="14" t="s">
        <v>59</v>
      </c>
      <c r="I116" s="14">
        <v>53</v>
      </c>
      <c r="J116" s="13">
        <v>59</v>
      </c>
      <c r="K116" s="13">
        <v>96</v>
      </c>
      <c r="L116" s="14" t="s">
        <v>59</v>
      </c>
      <c r="M116" s="14">
        <v>64</v>
      </c>
      <c r="N116" s="15">
        <v>56</v>
      </c>
      <c r="O116" s="15">
        <v>96</v>
      </c>
      <c r="P116" s="15">
        <f t="shared" ref="P116:R116" si="641">AVERAGE(I116,M116)</f>
        <v>58.5</v>
      </c>
      <c r="Q116" s="15">
        <f t="shared" si="641"/>
        <v>57.5</v>
      </c>
      <c r="R116" s="15">
        <f t="shared" si="641"/>
        <v>96</v>
      </c>
      <c r="S116" s="13" t="s">
        <v>59</v>
      </c>
      <c r="T116" s="13">
        <v>110</v>
      </c>
      <c r="U116" s="13">
        <v>6</v>
      </c>
      <c r="V116" s="17">
        <v>58</v>
      </c>
      <c r="W116" s="13">
        <v>95</v>
      </c>
      <c r="X116" s="13">
        <v>14.5</v>
      </c>
      <c r="Y116" s="13">
        <v>13.5</v>
      </c>
      <c r="Z116" s="13">
        <v>0</v>
      </c>
      <c r="AA116" s="13">
        <v>7</v>
      </c>
      <c r="AB116" s="13" t="s">
        <v>59</v>
      </c>
      <c r="AC116" s="13">
        <v>95</v>
      </c>
      <c r="AD116" s="13">
        <v>3</v>
      </c>
      <c r="AE116" s="19">
        <v>59</v>
      </c>
      <c r="AF116" s="13">
        <v>90</v>
      </c>
      <c r="AG116" s="13">
        <v>7.5</v>
      </c>
      <c r="AH116" s="13">
        <v>12.1</v>
      </c>
      <c r="AI116" s="13">
        <v>0</v>
      </c>
      <c r="AJ116" s="13">
        <v>7</v>
      </c>
      <c r="AK116" s="13">
        <f t="shared" ref="AK116:AR116" si="642">AVERAGE(T116,AC116)</f>
        <v>102.5</v>
      </c>
      <c r="AL116" s="13">
        <f t="shared" si="642"/>
        <v>4.5</v>
      </c>
      <c r="AM116" s="17">
        <f t="shared" si="642"/>
        <v>58.5</v>
      </c>
      <c r="AN116" s="13">
        <f t="shared" si="642"/>
        <v>92.5</v>
      </c>
      <c r="AO116" s="13">
        <f t="shared" si="642"/>
        <v>11</v>
      </c>
      <c r="AP116" s="13">
        <f t="shared" si="642"/>
        <v>12.8</v>
      </c>
      <c r="AQ116" s="13">
        <f t="shared" si="642"/>
        <v>0</v>
      </c>
      <c r="AR116" s="13">
        <f t="shared" si="642"/>
        <v>7</v>
      </c>
      <c r="AS116" s="21">
        <v>68</v>
      </c>
      <c r="AT116" s="21">
        <v>50</v>
      </c>
      <c r="AU116" s="21">
        <v>82</v>
      </c>
      <c r="AV116" s="23">
        <v>22.7</v>
      </c>
      <c r="AW116" s="23">
        <v>28.1</v>
      </c>
      <c r="AX116" s="21">
        <v>73</v>
      </c>
      <c r="AY116" s="21">
        <v>51</v>
      </c>
      <c r="AZ116" s="21">
        <v>85</v>
      </c>
      <c r="BA116" s="23">
        <v>9.1</v>
      </c>
      <c r="BB116" s="23">
        <v>27.4</v>
      </c>
      <c r="BC116" s="21">
        <f t="shared" ref="BC116:BG116" si="643">AVERAGE(AS116,AX116)</f>
        <v>70.5</v>
      </c>
      <c r="BD116" s="21">
        <f t="shared" si="643"/>
        <v>50.5</v>
      </c>
      <c r="BE116" s="21">
        <f t="shared" si="643"/>
        <v>83.5</v>
      </c>
      <c r="BF116" s="21">
        <f t="shared" si="643"/>
        <v>15.899999999999999</v>
      </c>
      <c r="BG116" s="21">
        <f t="shared" si="643"/>
        <v>27.75</v>
      </c>
      <c r="BH116" s="21">
        <f t="shared" si="3"/>
        <v>77.166666666666671</v>
      </c>
      <c r="BI116" s="21">
        <f t="shared" ref="BI116:BJ116" si="644">AVERAGE(J116,N116,V116,AE116,AT116,AY116)</f>
        <v>55.5</v>
      </c>
      <c r="BJ116" s="21">
        <f t="shared" si="644"/>
        <v>90.666666666666671</v>
      </c>
      <c r="BK116" s="23">
        <f t="shared" ref="BK116:BL116" si="645">AVERAGE(X116,AG116,AV116,BA116)</f>
        <v>13.450000000000001</v>
      </c>
      <c r="BL116" s="23">
        <f t="shared" si="645"/>
        <v>20.274999999999999</v>
      </c>
      <c r="BM116" s="22">
        <f t="shared" si="595"/>
        <v>4.5</v>
      </c>
      <c r="BN116" s="22">
        <f t="shared" ref="BN116:BO116" si="646">AVERAGE(Z116,AI116)</f>
        <v>0</v>
      </c>
      <c r="BO116" s="22">
        <f t="shared" si="646"/>
        <v>7</v>
      </c>
    </row>
    <row r="117" spans="1:67" ht="15.75" customHeight="1" x14ac:dyDescent="0.35">
      <c r="A117" t="s">
        <v>81</v>
      </c>
      <c r="B117" s="165">
        <v>602</v>
      </c>
      <c r="C117" s="8">
        <v>602</v>
      </c>
      <c r="D117" s="9" t="s">
        <v>388</v>
      </c>
      <c r="E117" s="10" t="s">
        <v>73</v>
      </c>
      <c r="F117" s="11" t="s">
        <v>358</v>
      </c>
      <c r="G117" s="12" t="s">
        <v>59</v>
      </c>
      <c r="H117" s="14" t="s">
        <v>59</v>
      </c>
      <c r="I117" s="14">
        <v>80</v>
      </c>
      <c r="J117" s="13">
        <v>52</v>
      </c>
      <c r="K117" s="13">
        <v>107</v>
      </c>
      <c r="L117" s="14" t="s">
        <v>59</v>
      </c>
      <c r="M117" s="14">
        <v>73</v>
      </c>
      <c r="N117" s="15">
        <v>57</v>
      </c>
      <c r="O117" s="15">
        <v>104</v>
      </c>
      <c r="P117" s="15">
        <f t="shared" ref="P117:R117" si="647">AVERAGE(I117,M117)</f>
        <v>76.5</v>
      </c>
      <c r="Q117" s="15">
        <f t="shared" si="647"/>
        <v>54.5</v>
      </c>
      <c r="R117" s="15">
        <f t="shared" si="647"/>
        <v>105.5</v>
      </c>
      <c r="S117" s="13" t="s">
        <v>59</v>
      </c>
      <c r="T117" s="13">
        <v>121</v>
      </c>
      <c r="U117" s="13">
        <v>3</v>
      </c>
      <c r="V117" s="17">
        <v>57</v>
      </c>
      <c r="W117" s="13">
        <v>99</v>
      </c>
      <c r="X117" s="13">
        <v>37.1</v>
      </c>
      <c r="Y117" s="13">
        <v>28.4</v>
      </c>
      <c r="Z117" s="13">
        <v>3</v>
      </c>
      <c r="AA117" s="13">
        <v>4</v>
      </c>
      <c r="AB117" s="13" t="s">
        <v>59</v>
      </c>
      <c r="AC117" s="13">
        <v>95</v>
      </c>
      <c r="AD117" s="13">
        <v>2</v>
      </c>
      <c r="AE117" s="19">
        <v>60</v>
      </c>
      <c r="AF117" s="13">
        <v>101</v>
      </c>
      <c r="AG117" s="13">
        <v>30.8</v>
      </c>
      <c r="AH117" s="13">
        <v>27.1</v>
      </c>
      <c r="AI117" s="13">
        <v>2</v>
      </c>
      <c r="AJ117" s="13">
        <v>3</v>
      </c>
      <c r="AK117" s="13">
        <f t="shared" ref="AK117:AR117" si="648">AVERAGE(T117,AC117)</f>
        <v>108</v>
      </c>
      <c r="AL117" s="13">
        <f t="shared" si="648"/>
        <v>2.5</v>
      </c>
      <c r="AM117" s="17">
        <f t="shared" si="648"/>
        <v>58.5</v>
      </c>
      <c r="AN117" s="13">
        <f t="shared" si="648"/>
        <v>100</v>
      </c>
      <c r="AO117" s="13">
        <f t="shared" si="648"/>
        <v>33.950000000000003</v>
      </c>
      <c r="AP117" s="13">
        <f t="shared" si="648"/>
        <v>27.75</v>
      </c>
      <c r="AQ117" s="13">
        <f t="shared" si="648"/>
        <v>2.5</v>
      </c>
      <c r="AR117" s="13">
        <f t="shared" si="648"/>
        <v>3.5</v>
      </c>
      <c r="AS117" s="21">
        <v>71</v>
      </c>
      <c r="AT117" s="21">
        <v>50</v>
      </c>
      <c r="AU117" s="21">
        <v>83</v>
      </c>
      <c r="AV117" s="23">
        <v>18</v>
      </c>
      <c r="AW117" s="23">
        <v>23.2</v>
      </c>
      <c r="AX117" s="21">
        <v>64</v>
      </c>
      <c r="AY117" s="21">
        <v>49</v>
      </c>
      <c r="AZ117" s="21">
        <v>80</v>
      </c>
      <c r="BA117" s="23">
        <v>2.7</v>
      </c>
      <c r="BB117" s="23">
        <v>24.8</v>
      </c>
      <c r="BC117" s="21">
        <f t="shared" ref="BC117:BG117" si="649">AVERAGE(AS117,AX117)</f>
        <v>67.5</v>
      </c>
      <c r="BD117" s="21">
        <f t="shared" si="649"/>
        <v>49.5</v>
      </c>
      <c r="BE117" s="21">
        <f t="shared" si="649"/>
        <v>81.5</v>
      </c>
      <c r="BF117" s="21">
        <f t="shared" si="649"/>
        <v>10.35</v>
      </c>
      <c r="BG117" s="21">
        <f t="shared" si="649"/>
        <v>24</v>
      </c>
      <c r="BH117" s="21">
        <f t="shared" si="3"/>
        <v>84</v>
      </c>
      <c r="BI117" s="21">
        <f t="shared" ref="BI117:BJ117" si="650">AVERAGE(J117,N117,V117,AE117,AT117,AY117)</f>
        <v>54.166666666666664</v>
      </c>
      <c r="BJ117" s="21">
        <f t="shared" si="650"/>
        <v>95.666666666666671</v>
      </c>
      <c r="BK117" s="23">
        <f t="shared" ref="BK117:BL117" si="651">AVERAGE(X117,AG117,AV117,BA117)</f>
        <v>22.150000000000002</v>
      </c>
      <c r="BL117" s="23">
        <f t="shared" si="651"/>
        <v>25.875</v>
      </c>
      <c r="BM117" s="22">
        <f t="shared" si="595"/>
        <v>2.5</v>
      </c>
      <c r="BN117" s="22">
        <f t="shared" ref="BN117:BO117" si="652">AVERAGE(Z117,AI117)</f>
        <v>2.5</v>
      </c>
      <c r="BO117" s="22">
        <f t="shared" si="652"/>
        <v>3.5</v>
      </c>
    </row>
    <row r="118" spans="1:67" ht="15.75" customHeight="1" x14ac:dyDescent="0.35">
      <c r="A118" t="s">
        <v>81</v>
      </c>
      <c r="B118" s="165">
        <v>605</v>
      </c>
      <c r="C118" s="8">
        <v>605</v>
      </c>
      <c r="D118" s="9" t="s">
        <v>391</v>
      </c>
      <c r="E118" s="10" t="s">
        <v>73</v>
      </c>
      <c r="F118" s="11" t="s">
        <v>358</v>
      </c>
      <c r="G118" s="12" t="s">
        <v>59</v>
      </c>
      <c r="H118" s="14"/>
      <c r="I118" s="14"/>
      <c r="J118" s="13"/>
      <c r="K118" s="13"/>
      <c r="L118" s="14"/>
      <c r="M118" s="14"/>
      <c r="N118" s="14"/>
      <c r="O118" s="14"/>
      <c r="P118" s="15"/>
      <c r="Q118" s="15"/>
      <c r="R118" s="15"/>
      <c r="S118" s="13" t="s">
        <v>59</v>
      </c>
      <c r="T118" s="13">
        <v>92</v>
      </c>
      <c r="U118" s="13">
        <v>5</v>
      </c>
      <c r="V118" s="17">
        <v>56</v>
      </c>
      <c r="W118" s="13">
        <v>92</v>
      </c>
      <c r="X118" s="13">
        <v>27.4</v>
      </c>
      <c r="Y118" s="13">
        <v>15.4</v>
      </c>
      <c r="Z118" s="13">
        <v>0</v>
      </c>
      <c r="AA118" s="13">
        <v>6</v>
      </c>
      <c r="AB118" s="13" t="s">
        <v>59</v>
      </c>
      <c r="AC118" s="13">
        <v>105</v>
      </c>
      <c r="AD118" s="13">
        <v>6</v>
      </c>
      <c r="AE118" s="19">
        <v>56</v>
      </c>
      <c r="AF118" s="13">
        <v>92</v>
      </c>
      <c r="AG118" s="13">
        <v>6.7</v>
      </c>
      <c r="AH118" s="13">
        <v>12.6</v>
      </c>
      <c r="AI118" s="13">
        <v>0</v>
      </c>
      <c r="AJ118" s="13">
        <v>7</v>
      </c>
      <c r="AK118" s="13">
        <f t="shared" ref="AK118:AR118" si="653">AVERAGE(T118,AC118)</f>
        <v>98.5</v>
      </c>
      <c r="AL118" s="13">
        <f t="shared" si="653"/>
        <v>5.5</v>
      </c>
      <c r="AM118" s="17">
        <f t="shared" si="653"/>
        <v>56</v>
      </c>
      <c r="AN118" s="13">
        <f t="shared" si="653"/>
        <v>92</v>
      </c>
      <c r="AO118" s="13">
        <f t="shared" si="653"/>
        <v>17.05</v>
      </c>
      <c r="AP118" s="13">
        <f t="shared" si="653"/>
        <v>14</v>
      </c>
      <c r="AQ118" s="13">
        <f t="shared" si="653"/>
        <v>0</v>
      </c>
      <c r="AR118" s="13">
        <f t="shared" si="653"/>
        <v>6.5</v>
      </c>
      <c r="AS118" s="21">
        <v>70</v>
      </c>
      <c r="AT118" s="21">
        <v>48</v>
      </c>
      <c r="AU118" s="21">
        <v>80</v>
      </c>
      <c r="AV118" s="23">
        <v>15.5</v>
      </c>
      <c r="AW118" s="23">
        <v>23.2</v>
      </c>
      <c r="AX118" s="21">
        <v>66</v>
      </c>
      <c r="AY118" s="21">
        <v>49</v>
      </c>
      <c r="AZ118" s="21">
        <v>83</v>
      </c>
      <c r="BA118" s="23">
        <v>26.6</v>
      </c>
      <c r="BB118" s="23">
        <v>26.5</v>
      </c>
      <c r="BC118" s="21">
        <f t="shared" ref="BC118:BG118" si="654">AVERAGE(AS118,AX118)</f>
        <v>68</v>
      </c>
      <c r="BD118" s="21">
        <f t="shared" si="654"/>
        <v>48.5</v>
      </c>
      <c r="BE118" s="21">
        <f t="shared" si="654"/>
        <v>81.5</v>
      </c>
      <c r="BF118" s="21">
        <f t="shared" si="654"/>
        <v>21.05</v>
      </c>
      <c r="BG118" s="21">
        <f t="shared" si="654"/>
        <v>24.85</v>
      </c>
      <c r="BH118" s="21">
        <f t="shared" si="3"/>
        <v>83.25</v>
      </c>
      <c r="BI118" s="21">
        <f t="shared" ref="BI118:BJ118" si="655">AVERAGE(J118,N118,V118,AE118,AT118,AY118)</f>
        <v>52.25</v>
      </c>
      <c r="BJ118" s="21">
        <f t="shared" si="655"/>
        <v>86.75</v>
      </c>
      <c r="BK118" s="23">
        <f t="shared" ref="BK118:BL118" si="656">AVERAGE(X118,AG118,AV118,BA118)</f>
        <v>19.05</v>
      </c>
      <c r="BL118" s="23">
        <f t="shared" si="656"/>
        <v>19.425000000000001</v>
      </c>
      <c r="BM118" s="22">
        <f t="shared" si="595"/>
        <v>5.5</v>
      </c>
      <c r="BN118" s="22">
        <f t="shared" ref="BN118:BO118" si="657">AVERAGE(Z118,AI118)</f>
        <v>0</v>
      </c>
      <c r="BO118" s="22">
        <f t="shared" si="657"/>
        <v>6.5</v>
      </c>
    </row>
    <row r="119" spans="1:67" ht="15.75" customHeight="1" x14ac:dyDescent="0.35">
      <c r="A119" t="s">
        <v>81</v>
      </c>
      <c r="B119" s="165">
        <v>606</v>
      </c>
      <c r="C119" s="8">
        <v>606</v>
      </c>
      <c r="D119" s="9" t="s">
        <v>394</v>
      </c>
      <c r="E119" s="10" t="s">
        <v>73</v>
      </c>
      <c r="F119" s="11" t="s">
        <v>358</v>
      </c>
      <c r="G119" s="12" t="s">
        <v>59</v>
      </c>
      <c r="H119" s="14" t="s">
        <v>59</v>
      </c>
      <c r="I119" s="14">
        <v>55</v>
      </c>
      <c r="J119" s="13">
        <v>66</v>
      </c>
      <c r="K119" s="13">
        <v>104</v>
      </c>
      <c r="L119" s="14" t="s">
        <v>59</v>
      </c>
      <c r="M119" s="14">
        <v>66</v>
      </c>
      <c r="N119" s="15">
        <v>66</v>
      </c>
      <c r="O119" s="15">
        <v>107</v>
      </c>
      <c r="P119" s="15">
        <f t="shared" ref="P119:R119" si="658">AVERAGE(I119,M119)</f>
        <v>60.5</v>
      </c>
      <c r="Q119" s="15">
        <f t="shared" si="658"/>
        <v>66</v>
      </c>
      <c r="R119" s="15">
        <f t="shared" si="658"/>
        <v>105.5</v>
      </c>
      <c r="S119" s="13" t="s">
        <v>59</v>
      </c>
      <c r="T119" s="13">
        <v>105</v>
      </c>
      <c r="U119" s="13">
        <v>1</v>
      </c>
      <c r="V119" s="17">
        <v>62</v>
      </c>
      <c r="W119" s="13">
        <v>101</v>
      </c>
      <c r="X119" s="13">
        <v>23.4</v>
      </c>
      <c r="Y119" s="13">
        <v>17.5</v>
      </c>
      <c r="Z119" s="13">
        <v>4</v>
      </c>
      <c r="AA119" s="13">
        <v>7</v>
      </c>
      <c r="AB119" s="13" t="s">
        <v>59</v>
      </c>
      <c r="AC119" s="13">
        <v>100</v>
      </c>
      <c r="AD119" s="13">
        <v>1</v>
      </c>
      <c r="AE119" s="19">
        <v>63</v>
      </c>
      <c r="AF119" s="13">
        <v>106</v>
      </c>
      <c r="AG119" s="13">
        <v>8.6999999999999993</v>
      </c>
      <c r="AH119" s="13">
        <v>13</v>
      </c>
      <c r="AI119" s="13">
        <v>2</v>
      </c>
      <c r="AJ119" s="13">
        <v>5</v>
      </c>
      <c r="AK119" s="13">
        <f t="shared" ref="AK119:AR119" si="659">AVERAGE(T119,AC119)</f>
        <v>102.5</v>
      </c>
      <c r="AL119" s="13">
        <f t="shared" si="659"/>
        <v>1</v>
      </c>
      <c r="AM119" s="17">
        <f t="shared" si="659"/>
        <v>62.5</v>
      </c>
      <c r="AN119" s="13">
        <f t="shared" si="659"/>
        <v>103.5</v>
      </c>
      <c r="AO119" s="13">
        <f t="shared" si="659"/>
        <v>16.049999999999997</v>
      </c>
      <c r="AP119" s="13">
        <f t="shared" si="659"/>
        <v>15.25</v>
      </c>
      <c r="AQ119" s="13">
        <f t="shared" si="659"/>
        <v>3</v>
      </c>
      <c r="AR119" s="13">
        <f t="shared" si="659"/>
        <v>6</v>
      </c>
      <c r="AS119" s="21">
        <v>67</v>
      </c>
      <c r="AT119" s="21">
        <v>51</v>
      </c>
      <c r="AU119" s="21">
        <v>83</v>
      </c>
      <c r="AV119" s="23">
        <v>20.8</v>
      </c>
      <c r="AW119" s="23">
        <v>26.5</v>
      </c>
      <c r="AX119" s="21">
        <v>70</v>
      </c>
      <c r="AY119" s="21">
        <v>53</v>
      </c>
      <c r="AZ119" s="21">
        <v>88</v>
      </c>
      <c r="BA119" s="23">
        <v>17.3</v>
      </c>
      <c r="BB119" s="23">
        <v>29</v>
      </c>
      <c r="BC119" s="21">
        <f t="shared" ref="BC119:BG119" si="660">AVERAGE(AS119,AX119)</f>
        <v>68.5</v>
      </c>
      <c r="BD119" s="21">
        <f t="shared" si="660"/>
        <v>52</v>
      </c>
      <c r="BE119" s="21">
        <f t="shared" si="660"/>
        <v>85.5</v>
      </c>
      <c r="BF119" s="21">
        <f t="shared" si="660"/>
        <v>19.05</v>
      </c>
      <c r="BG119" s="21">
        <f t="shared" si="660"/>
        <v>27.75</v>
      </c>
      <c r="BH119" s="21">
        <f t="shared" si="3"/>
        <v>77.166666666666671</v>
      </c>
      <c r="BI119" s="21">
        <f t="shared" ref="BI119:BJ119" si="661">AVERAGE(J119,N119,V119,AE119,AT119,AY119)</f>
        <v>60.166666666666664</v>
      </c>
      <c r="BJ119" s="21">
        <f t="shared" si="661"/>
        <v>98.166666666666671</v>
      </c>
      <c r="BK119" s="23">
        <f t="shared" ref="BK119:BL119" si="662">AVERAGE(X119,AG119,AV119,BA119)</f>
        <v>17.549999999999997</v>
      </c>
      <c r="BL119" s="23">
        <f t="shared" si="662"/>
        <v>21.5</v>
      </c>
      <c r="BM119" s="22">
        <f t="shared" si="595"/>
        <v>1</v>
      </c>
      <c r="BN119" s="22">
        <f t="shared" ref="BN119:BO119" si="663">AVERAGE(Z119,AI119)</f>
        <v>3</v>
      </c>
      <c r="BO119" s="22">
        <f t="shared" si="663"/>
        <v>6</v>
      </c>
    </row>
    <row r="120" spans="1:67" ht="15.75" customHeight="1" x14ac:dyDescent="0.35">
      <c r="A120" t="s">
        <v>81</v>
      </c>
      <c r="B120" s="165">
        <v>607</v>
      </c>
      <c r="C120" s="8">
        <v>607</v>
      </c>
      <c r="D120" s="9" t="s">
        <v>395</v>
      </c>
      <c r="E120" s="10" t="s">
        <v>73</v>
      </c>
      <c r="F120" s="11" t="s">
        <v>358</v>
      </c>
      <c r="G120" s="12"/>
      <c r="H120" s="14"/>
      <c r="I120" s="14"/>
      <c r="J120" s="13"/>
      <c r="K120" s="13"/>
      <c r="L120" s="14"/>
      <c r="M120" s="14"/>
      <c r="N120" s="14"/>
      <c r="O120" s="14"/>
      <c r="P120" s="15"/>
      <c r="Q120" s="15"/>
      <c r="R120" s="15"/>
      <c r="S120" s="13" t="s">
        <v>59</v>
      </c>
      <c r="T120" s="13">
        <v>110</v>
      </c>
      <c r="U120" s="13">
        <v>5</v>
      </c>
      <c r="V120" s="17">
        <v>55</v>
      </c>
      <c r="W120" s="13">
        <v>93</v>
      </c>
      <c r="X120" s="13">
        <v>43.6</v>
      </c>
      <c r="Y120" s="13">
        <v>26.2</v>
      </c>
      <c r="Z120" s="13">
        <v>0</v>
      </c>
      <c r="AA120" s="13">
        <v>6</v>
      </c>
      <c r="AB120" s="13" t="s">
        <v>59</v>
      </c>
      <c r="AC120" s="13">
        <v>110</v>
      </c>
      <c r="AD120" s="13">
        <v>0</v>
      </c>
      <c r="AE120" s="31">
        <v>59</v>
      </c>
      <c r="AF120" s="13">
        <v>97</v>
      </c>
      <c r="AG120" s="13">
        <v>36.1</v>
      </c>
      <c r="AH120" s="13">
        <v>19.8</v>
      </c>
      <c r="AI120" s="13">
        <v>0</v>
      </c>
      <c r="AJ120" s="13">
        <v>5</v>
      </c>
      <c r="AK120" s="13">
        <f t="shared" ref="AK120:AR120" si="664">AVERAGE(T120,AC120)</f>
        <v>110</v>
      </c>
      <c r="AL120" s="13">
        <f t="shared" si="664"/>
        <v>2.5</v>
      </c>
      <c r="AM120" s="17">
        <f t="shared" si="664"/>
        <v>57</v>
      </c>
      <c r="AN120" s="13">
        <f t="shared" si="664"/>
        <v>95</v>
      </c>
      <c r="AO120" s="13">
        <f t="shared" si="664"/>
        <v>39.85</v>
      </c>
      <c r="AP120" s="13">
        <f t="shared" si="664"/>
        <v>23</v>
      </c>
      <c r="AQ120" s="13">
        <f t="shared" si="664"/>
        <v>0</v>
      </c>
      <c r="AR120" s="13">
        <f t="shared" si="664"/>
        <v>5.5</v>
      </c>
      <c r="AS120" s="21">
        <v>81</v>
      </c>
      <c r="AT120" s="21">
        <v>49</v>
      </c>
      <c r="AU120" s="21">
        <v>83</v>
      </c>
      <c r="AV120" s="23">
        <v>30.3</v>
      </c>
      <c r="AW120" s="23">
        <v>36.1</v>
      </c>
      <c r="AX120" s="21">
        <v>87</v>
      </c>
      <c r="AY120" s="21">
        <v>49</v>
      </c>
      <c r="AZ120" s="21">
        <v>83</v>
      </c>
      <c r="BA120" s="23">
        <v>30</v>
      </c>
      <c r="BB120" s="23">
        <v>32.799999999999997</v>
      </c>
      <c r="BC120" s="21">
        <f t="shared" ref="BC120:BG120" si="665">AVERAGE(AS120,AX120)</f>
        <v>84</v>
      </c>
      <c r="BD120" s="21">
        <f t="shared" si="665"/>
        <v>49</v>
      </c>
      <c r="BE120" s="21">
        <f t="shared" si="665"/>
        <v>83</v>
      </c>
      <c r="BF120" s="21">
        <f t="shared" si="665"/>
        <v>30.15</v>
      </c>
      <c r="BG120" s="21">
        <f t="shared" si="665"/>
        <v>34.450000000000003</v>
      </c>
      <c r="BH120" s="21">
        <f t="shared" si="3"/>
        <v>97</v>
      </c>
      <c r="BI120" s="21">
        <f t="shared" ref="BI120:BJ120" si="666">AVERAGE(J120,N120,V120,AE120,AT120,AY120)</f>
        <v>53</v>
      </c>
      <c r="BJ120" s="21">
        <f t="shared" si="666"/>
        <v>89</v>
      </c>
      <c r="BK120" s="23">
        <f t="shared" ref="BK120:BL120" si="667">AVERAGE(X120,AG120,AV120,BA120)</f>
        <v>35</v>
      </c>
      <c r="BL120" s="23">
        <f t="shared" si="667"/>
        <v>28.724999999999998</v>
      </c>
      <c r="BM120" s="22">
        <f t="shared" si="595"/>
        <v>2.5</v>
      </c>
      <c r="BN120" s="22">
        <f t="shared" ref="BN120:BO120" si="668">AVERAGE(Z120,AI120)</f>
        <v>0</v>
      </c>
      <c r="BO120" s="22">
        <f t="shared" si="668"/>
        <v>5.5</v>
      </c>
    </row>
    <row r="121" spans="1:67" ht="15.75" customHeight="1" x14ac:dyDescent="0.35">
      <c r="A121" t="s">
        <v>81</v>
      </c>
      <c r="B121" s="165">
        <v>609</v>
      </c>
      <c r="C121" s="8">
        <v>609</v>
      </c>
      <c r="D121" s="9" t="s">
        <v>396</v>
      </c>
      <c r="E121" s="10" t="s">
        <v>73</v>
      </c>
      <c r="F121" s="11" t="s">
        <v>358</v>
      </c>
      <c r="G121" s="12" t="s">
        <v>59</v>
      </c>
      <c r="H121" s="14" t="s">
        <v>59</v>
      </c>
      <c r="I121" s="14">
        <v>70</v>
      </c>
      <c r="J121" s="13">
        <v>70</v>
      </c>
      <c r="K121" s="13">
        <v>133</v>
      </c>
      <c r="L121" s="14" t="s">
        <v>59</v>
      </c>
      <c r="M121" s="14">
        <v>80</v>
      </c>
      <c r="N121" s="15">
        <v>64</v>
      </c>
      <c r="O121" s="15">
        <v>107</v>
      </c>
      <c r="P121" s="15">
        <f t="shared" ref="P121:R121" si="669">AVERAGE(I121,M121)</f>
        <v>75</v>
      </c>
      <c r="Q121" s="15">
        <f t="shared" si="669"/>
        <v>67</v>
      </c>
      <c r="R121" s="15">
        <f t="shared" si="669"/>
        <v>120</v>
      </c>
      <c r="S121" s="13" t="s">
        <v>59</v>
      </c>
      <c r="T121" s="13">
        <v>115</v>
      </c>
      <c r="U121" s="13">
        <v>3</v>
      </c>
      <c r="V121" s="17">
        <v>62</v>
      </c>
      <c r="W121" s="13">
        <v>106</v>
      </c>
      <c r="X121" s="13">
        <v>52.5</v>
      </c>
      <c r="Y121" s="13">
        <v>31.8</v>
      </c>
      <c r="Z121" s="13">
        <v>0</v>
      </c>
      <c r="AA121" s="13">
        <v>3</v>
      </c>
      <c r="AB121" s="13" t="s">
        <v>59</v>
      </c>
      <c r="AC121" s="13">
        <v>120</v>
      </c>
      <c r="AD121" s="13">
        <v>4</v>
      </c>
      <c r="AE121" s="19">
        <v>61</v>
      </c>
      <c r="AF121" s="13">
        <v>105</v>
      </c>
      <c r="AG121" s="13">
        <v>41.1</v>
      </c>
      <c r="AH121" s="13">
        <v>25</v>
      </c>
      <c r="AI121" s="13">
        <v>0</v>
      </c>
      <c r="AJ121" s="13">
        <v>3</v>
      </c>
      <c r="AK121" s="13">
        <f t="shared" ref="AK121:AR121" si="670">AVERAGE(T121,AC121)</f>
        <v>117.5</v>
      </c>
      <c r="AL121" s="13">
        <f t="shared" si="670"/>
        <v>3.5</v>
      </c>
      <c r="AM121" s="17">
        <f t="shared" si="670"/>
        <v>61.5</v>
      </c>
      <c r="AN121" s="13">
        <f t="shared" si="670"/>
        <v>105.5</v>
      </c>
      <c r="AO121" s="13">
        <f t="shared" si="670"/>
        <v>46.8</v>
      </c>
      <c r="AP121" s="13">
        <f t="shared" si="670"/>
        <v>28.4</v>
      </c>
      <c r="AQ121" s="13">
        <f t="shared" si="670"/>
        <v>0</v>
      </c>
      <c r="AR121" s="13">
        <f t="shared" si="670"/>
        <v>3</v>
      </c>
      <c r="AS121" s="21">
        <v>60</v>
      </c>
      <c r="AT121" s="21">
        <v>53</v>
      </c>
      <c r="AU121" s="21">
        <v>93</v>
      </c>
      <c r="AV121" s="23">
        <v>3.9</v>
      </c>
      <c r="AW121" s="23">
        <v>18.5</v>
      </c>
      <c r="AX121" s="21">
        <v>68</v>
      </c>
      <c r="AY121" s="21">
        <v>53</v>
      </c>
      <c r="AZ121" s="21">
        <v>90</v>
      </c>
      <c r="BA121" s="23">
        <v>27.1</v>
      </c>
      <c r="BB121" s="23">
        <v>29.3</v>
      </c>
      <c r="BC121" s="21">
        <f t="shared" ref="BC121:BG121" si="671">AVERAGE(AS121,AX121)</f>
        <v>64</v>
      </c>
      <c r="BD121" s="21">
        <f t="shared" si="671"/>
        <v>53</v>
      </c>
      <c r="BE121" s="21">
        <f t="shared" si="671"/>
        <v>91.5</v>
      </c>
      <c r="BF121" s="21">
        <f t="shared" si="671"/>
        <v>15.5</v>
      </c>
      <c r="BG121" s="21">
        <f t="shared" si="671"/>
        <v>23.9</v>
      </c>
      <c r="BH121" s="21">
        <f t="shared" si="3"/>
        <v>85.5</v>
      </c>
      <c r="BI121" s="21">
        <f t="shared" ref="BI121:BJ121" si="672">AVERAGE(J121,N121,V121,AE121,AT121,AY121)</f>
        <v>60.5</v>
      </c>
      <c r="BJ121" s="21">
        <f t="shared" si="672"/>
        <v>105.66666666666667</v>
      </c>
      <c r="BK121" s="23">
        <f t="shared" ref="BK121:BL121" si="673">AVERAGE(X121,AG121,AV121,BA121)</f>
        <v>31.15</v>
      </c>
      <c r="BL121" s="23">
        <f t="shared" si="673"/>
        <v>26.15</v>
      </c>
      <c r="BM121" s="22">
        <f t="shared" si="595"/>
        <v>3.5</v>
      </c>
      <c r="BN121" s="22">
        <f t="shared" ref="BN121:BO121" si="674">AVERAGE(Z121,AI121)</f>
        <v>0</v>
      </c>
      <c r="BO121" s="22">
        <f t="shared" si="674"/>
        <v>3</v>
      </c>
    </row>
    <row r="122" spans="1:67" ht="15.75" customHeight="1" x14ac:dyDescent="0.35">
      <c r="A122" t="s">
        <v>81</v>
      </c>
      <c r="B122" s="165">
        <v>610</v>
      </c>
      <c r="C122" s="8">
        <v>610</v>
      </c>
      <c r="D122" s="9" t="s">
        <v>398</v>
      </c>
      <c r="E122" s="10" t="s">
        <v>73</v>
      </c>
      <c r="F122" s="27" t="s">
        <v>399</v>
      </c>
      <c r="G122" s="12" t="s">
        <v>59</v>
      </c>
      <c r="H122" s="14" t="s">
        <v>59</v>
      </c>
      <c r="I122" s="14"/>
      <c r="J122" s="13"/>
      <c r="K122" s="13"/>
      <c r="L122" s="14" t="s">
        <v>59</v>
      </c>
      <c r="M122" s="14">
        <v>75</v>
      </c>
      <c r="N122" s="15">
        <v>71</v>
      </c>
      <c r="O122" s="15">
        <v>133</v>
      </c>
      <c r="P122" s="15">
        <f t="shared" ref="P122:R122" si="675">AVERAGE(I122,M122)</f>
        <v>75</v>
      </c>
      <c r="Q122" s="15">
        <f t="shared" si="675"/>
        <v>71</v>
      </c>
      <c r="R122" s="15">
        <f t="shared" si="675"/>
        <v>133</v>
      </c>
      <c r="S122" s="13" t="s">
        <v>59</v>
      </c>
      <c r="T122" s="13">
        <v>107</v>
      </c>
      <c r="U122" s="13">
        <v>0</v>
      </c>
      <c r="V122" s="32">
        <v>62</v>
      </c>
      <c r="W122" s="13">
        <v>98</v>
      </c>
      <c r="X122" s="13">
        <v>52.4</v>
      </c>
      <c r="Y122" s="13">
        <v>19.2</v>
      </c>
      <c r="Z122" s="13">
        <v>0</v>
      </c>
      <c r="AA122" s="13">
        <v>6</v>
      </c>
      <c r="AB122" s="13" t="s">
        <v>59</v>
      </c>
      <c r="AC122" s="13">
        <v>105</v>
      </c>
      <c r="AD122" s="13">
        <v>0</v>
      </c>
      <c r="AE122" s="33">
        <v>63</v>
      </c>
      <c r="AF122" s="13">
        <v>107</v>
      </c>
      <c r="AG122" s="13">
        <v>74</v>
      </c>
      <c r="AH122" s="13">
        <v>18.399999999999999</v>
      </c>
      <c r="AI122" s="13">
        <v>0</v>
      </c>
      <c r="AJ122" s="13">
        <v>3</v>
      </c>
      <c r="AK122" s="13">
        <f t="shared" ref="AK122:AR122" si="676">AVERAGE(T122,AC122)</f>
        <v>106</v>
      </c>
      <c r="AL122" s="13">
        <f t="shared" si="676"/>
        <v>0</v>
      </c>
      <c r="AM122" s="17">
        <f t="shared" si="676"/>
        <v>62.5</v>
      </c>
      <c r="AN122" s="13">
        <f t="shared" si="676"/>
        <v>102.5</v>
      </c>
      <c r="AO122" s="13">
        <f t="shared" si="676"/>
        <v>63.2</v>
      </c>
      <c r="AP122" s="13">
        <f t="shared" si="676"/>
        <v>18.799999999999997</v>
      </c>
      <c r="AQ122" s="13">
        <f t="shared" si="676"/>
        <v>0</v>
      </c>
      <c r="AR122" s="13">
        <f t="shared" si="676"/>
        <v>4.5</v>
      </c>
      <c r="AS122" s="21">
        <v>66</v>
      </c>
      <c r="AT122" s="21">
        <v>53</v>
      </c>
      <c r="AU122" s="21">
        <v>88</v>
      </c>
      <c r="AV122" s="23">
        <v>73.2</v>
      </c>
      <c r="AW122" s="23">
        <v>27.1</v>
      </c>
      <c r="AX122" s="21">
        <v>62</v>
      </c>
      <c r="AY122" s="21">
        <v>55</v>
      </c>
      <c r="AZ122" s="21">
        <v>90</v>
      </c>
      <c r="BA122" s="23">
        <v>100.9</v>
      </c>
      <c r="BB122" s="23">
        <v>27</v>
      </c>
      <c r="BC122" s="21">
        <f t="shared" ref="BC122:BG122" si="677">AVERAGE(AS122,AX122)</f>
        <v>64</v>
      </c>
      <c r="BD122" s="21">
        <f t="shared" si="677"/>
        <v>54</v>
      </c>
      <c r="BE122" s="21">
        <f t="shared" si="677"/>
        <v>89</v>
      </c>
      <c r="BF122" s="21">
        <f t="shared" si="677"/>
        <v>87.050000000000011</v>
      </c>
      <c r="BG122" s="21">
        <f t="shared" si="677"/>
        <v>27.05</v>
      </c>
      <c r="BH122" s="21">
        <f t="shared" si="3"/>
        <v>83</v>
      </c>
      <c r="BI122" s="21">
        <f t="shared" ref="BI122:BJ122" si="678">AVERAGE(J122,N122,V122,AE122,AT122,AY122)</f>
        <v>60.8</v>
      </c>
      <c r="BJ122" s="21">
        <f t="shared" si="678"/>
        <v>103.2</v>
      </c>
      <c r="BK122" s="23">
        <f t="shared" ref="BK122:BL122" si="679">AVERAGE(X122,AG122,AV122,BA122)</f>
        <v>75.125</v>
      </c>
      <c r="BL122" s="23">
        <f t="shared" si="679"/>
        <v>22.924999999999997</v>
      </c>
      <c r="BM122" s="22">
        <f t="shared" si="595"/>
        <v>0</v>
      </c>
      <c r="BN122" s="22">
        <f t="shared" ref="BN122:BO122" si="680">AVERAGE(Z122,AI122)</f>
        <v>0</v>
      </c>
      <c r="BO122" s="22">
        <f t="shared" si="680"/>
        <v>4.5</v>
      </c>
    </row>
    <row r="123" spans="1:67" ht="15.75" customHeight="1" x14ac:dyDescent="0.35">
      <c r="A123" t="s">
        <v>81</v>
      </c>
      <c r="B123" s="165">
        <v>611</v>
      </c>
      <c r="C123" s="8">
        <v>611</v>
      </c>
      <c r="D123" s="9" t="s">
        <v>400</v>
      </c>
      <c r="E123" s="10" t="s">
        <v>56</v>
      </c>
      <c r="F123" s="11" t="s">
        <v>57</v>
      </c>
      <c r="G123" s="12" t="s">
        <v>59</v>
      </c>
      <c r="H123" s="14" t="s">
        <v>59</v>
      </c>
      <c r="I123" s="14">
        <v>72</v>
      </c>
      <c r="J123" s="13">
        <v>69</v>
      </c>
      <c r="K123" s="13">
        <v>104</v>
      </c>
      <c r="L123" s="14" t="s">
        <v>59</v>
      </c>
      <c r="M123" s="14">
        <v>83</v>
      </c>
      <c r="N123" s="15">
        <v>77</v>
      </c>
      <c r="O123" s="15">
        <v>133</v>
      </c>
      <c r="P123" s="15">
        <f t="shared" ref="P123:R123" si="681">AVERAGE(I123,M123)</f>
        <v>77.5</v>
      </c>
      <c r="Q123" s="15">
        <f t="shared" si="681"/>
        <v>73</v>
      </c>
      <c r="R123" s="15">
        <f t="shared" si="681"/>
        <v>118.5</v>
      </c>
      <c r="S123" s="13" t="s">
        <v>59</v>
      </c>
      <c r="T123" s="13">
        <v>120</v>
      </c>
      <c r="U123" s="13">
        <v>2</v>
      </c>
      <c r="V123" s="17">
        <v>62</v>
      </c>
      <c r="W123" s="13">
        <v>97</v>
      </c>
      <c r="X123" s="13">
        <v>76.599999999999994</v>
      </c>
      <c r="Y123" s="13">
        <v>31.5</v>
      </c>
      <c r="Z123" s="13">
        <v>0</v>
      </c>
      <c r="AA123" s="13">
        <v>4</v>
      </c>
      <c r="AB123" s="13" t="s">
        <v>59</v>
      </c>
      <c r="AC123" s="13">
        <v>110</v>
      </c>
      <c r="AD123" s="13">
        <v>0</v>
      </c>
      <c r="AE123" s="19">
        <v>63</v>
      </c>
      <c r="AF123" s="13">
        <v>101</v>
      </c>
      <c r="AG123" s="13">
        <v>47.8</v>
      </c>
      <c r="AH123" s="13">
        <v>22.3</v>
      </c>
      <c r="AI123" s="13">
        <v>2</v>
      </c>
      <c r="AJ123" s="13">
        <v>3</v>
      </c>
      <c r="AK123" s="13">
        <f t="shared" ref="AK123:AR123" si="682">AVERAGE(T123,AC123)</f>
        <v>115</v>
      </c>
      <c r="AL123" s="13">
        <f t="shared" si="682"/>
        <v>1</v>
      </c>
      <c r="AM123" s="17">
        <f t="shared" si="682"/>
        <v>62.5</v>
      </c>
      <c r="AN123" s="13">
        <f t="shared" si="682"/>
        <v>99</v>
      </c>
      <c r="AO123" s="13">
        <f t="shared" si="682"/>
        <v>62.199999999999996</v>
      </c>
      <c r="AP123" s="13">
        <f t="shared" si="682"/>
        <v>26.9</v>
      </c>
      <c r="AQ123" s="13">
        <f t="shared" si="682"/>
        <v>1</v>
      </c>
      <c r="AR123" s="13">
        <f t="shared" si="682"/>
        <v>3.5</v>
      </c>
      <c r="AS123" s="21">
        <v>70</v>
      </c>
      <c r="AT123" s="21">
        <v>60</v>
      </c>
      <c r="AU123" s="21">
        <v>103</v>
      </c>
      <c r="AV123" s="23">
        <v>4</v>
      </c>
      <c r="AW123" s="23">
        <v>18.399999999999999</v>
      </c>
      <c r="AX123" s="21">
        <v>65</v>
      </c>
      <c r="AY123" s="21">
        <v>58</v>
      </c>
      <c r="AZ123" s="21">
        <v>96</v>
      </c>
      <c r="BA123" s="23">
        <v>7.7</v>
      </c>
      <c r="BB123" s="23">
        <v>22.2</v>
      </c>
      <c r="BC123" s="21">
        <f t="shared" ref="BC123:BG123" si="683">AVERAGE(AS123,AX123)</f>
        <v>67.5</v>
      </c>
      <c r="BD123" s="21">
        <f t="shared" si="683"/>
        <v>59</v>
      </c>
      <c r="BE123" s="21">
        <f t="shared" si="683"/>
        <v>99.5</v>
      </c>
      <c r="BF123" s="21">
        <f t="shared" si="683"/>
        <v>5.85</v>
      </c>
      <c r="BG123" s="21">
        <f t="shared" si="683"/>
        <v>20.299999999999997</v>
      </c>
      <c r="BH123" s="21">
        <f t="shared" si="3"/>
        <v>86.666666666666671</v>
      </c>
      <c r="BI123" s="21">
        <f t="shared" ref="BI123:BJ123" si="684">AVERAGE(J123,N123,V123,AE123,AT123,AY123)</f>
        <v>64.833333333333329</v>
      </c>
      <c r="BJ123" s="21">
        <f t="shared" si="684"/>
        <v>105.66666666666667</v>
      </c>
      <c r="BK123" s="23">
        <f t="shared" ref="BK123:BL123" si="685">AVERAGE(X123,AG123,AV123,BA123)</f>
        <v>34.024999999999991</v>
      </c>
      <c r="BL123" s="23">
        <f t="shared" si="685"/>
        <v>23.599999999999998</v>
      </c>
      <c r="BM123" s="22">
        <f t="shared" si="595"/>
        <v>1</v>
      </c>
      <c r="BN123" s="22">
        <f t="shared" ref="BN123:BO123" si="686">AVERAGE(Z123,AI123)</f>
        <v>1</v>
      </c>
      <c r="BO123" s="22">
        <f t="shared" si="686"/>
        <v>3.5</v>
      </c>
    </row>
    <row r="124" spans="1:67" ht="15.75" customHeight="1" x14ac:dyDescent="0.35">
      <c r="B124" s="165">
        <v>612</v>
      </c>
      <c r="C124" s="8">
        <v>612</v>
      </c>
      <c r="D124" s="9" t="s">
        <v>401</v>
      </c>
      <c r="E124" s="10" t="s">
        <v>56</v>
      </c>
      <c r="F124" s="11" t="s">
        <v>402</v>
      </c>
      <c r="G124" s="12" t="s">
        <v>59</v>
      </c>
      <c r="H124" s="14"/>
      <c r="I124" s="14"/>
      <c r="J124" s="13"/>
      <c r="K124" s="13"/>
      <c r="L124" s="14" t="s">
        <v>59</v>
      </c>
      <c r="M124" s="14">
        <v>90</v>
      </c>
      <c r="N124" s="15">
        <v>63</v>
      </c>
      <c r="O124" s="15">
        <v>104</v>
      </c>
      <c r="P124" s="15">
        <f t="shared" ref="P124:R124" si="687">AVERAGE(I124,M124)</f>
        <v>90</v>
      </c>
      <c r="Q124" s="15">
        <f t="shared" si="687"/>
        <v>63</v>
      </c>
      <c r="R124" s="15">
        <f t="shared" si="687"/>
        <v>104</v>
      </c>
      <c r="S124" s="13" t="s">
        <v>59</v>
      </c>
      <c r="T124" s="13">
        <v>125</v>
      </c>
      <c r="U124" s="13">
        <v>4</v>
      </c>
      <c r="V124" s="17">
        <v>63</v>
      </c>
      <c r="W124" s="13">
        <v>97</v>
      </c>
      <c r="X124" s="13">
        <v>50.6</v>
      </c>
      <c r="Y124" s="13">
        <v>21.3</v>
      </c>
      <c r="Z124" s="13">
        <v>0</v>
      </c>
      <c r="AA124" s="13">
        <v>3</v>
      </c>
      <c r="AB124" s="13" t="s">
        <v>59</v>
      </c>
      <c r="AC124" s="13">
        <v>125</v>
      </c>
      <c r="AD124" s="13">
        <v>4</v>
      </c>
      <c r="AE124" s="19">
        <v>63</v>
      </c>
      <c r="AF124" s="13">
        <v>97</v>
      </c>
      <c r="AG124" s="13">
        <v>47.3</v>
      </c>
      <c r="AH124" s="13">
        <v>20.2</v>
      </c>
      <c r="AI124" s="13">
        <v>0</v>
      </c>
      <c r="AJ124" s="13">
        <v>4</v>
      </c>
      <c r="AK124" s="13">
        <f t="shared" ref="AK124:AR124" si="688">AVERAGE(T124,AC124)</f>
        <v>125</v>
      </c>
      <c r="AL124" s="13">
        <f t="shared" si="688"/>
        <v>4</v>
      </c>
      <c r="AM124" s="17">
        <f t="shared" si="688"/>
        <v>63</v>
      </c>
      <c r="AN124" s="13">
        <f t="shared" si="688"/>
        <v>97</v>
      </c>
      <c r="AO124" s="13">
        <f t="shared" si="688"/>
        <v>48.95</v>
      </c>
      <c r="AP124" s="13">
        <f t="shared" si="688"/>
        <v>20.75</v>
      </c>
      <c r="AQ124" s="13">
        <f t="shared" si="688"/>
        <v>0</v>
      </c>
      <c r="AR124" s="13">
        <f t="shared" si="688"/>
        <v>3.5</v>
      </c>
      <c r="AS124" s="21">
        <v>81</v>
      </c>
      <c r="AT124" s="21">
        <v>56</v>
      </c>
      <c r="AU124" s="21">
        <v>86</v>
      </c>
      <c r="AV124" s="23">
        <v>17.399999999999999</v>
      </c>
      <c r="AW124" s="23">
        <v>25.7</v>
      </c>
      <c r="AX124" s="21">
        <v>76</v>
      </c>
      <c r="AY124" s="21">
        <v>56</v>
      </c>
      <c r="AZ124" s="21">
        <v>86</v>
      </c>
      <c r="BA124" s="23">
        <v>17.899999999999999</v>
      </c>
      <c r="BB124" s="23">
        <v>26</v>
      </c>
      <c r="BC124" s="21">
        <f t="shared" ref="BC124:BG124" si="689">AVERAGE(AS124,AX124)</f>
        <v>78.5</v>
      </c>
      <c r="BD124" s="21">
        <f t="shared" si="689"/>
        <v>56</v>
      </c>
      <c r="BE124" s="21">
        <f t="shared" si="689"/>
        <v>86</v>
      </c>
      <c r="BF124" s="21">
        <f t="shared" si="689"/>
        <v>17.649999999999999</v>
      </c>
      <c r="BG124" s="21">
        <f t="shared" si="689"/>
        <v>25.85</v>
      </c>
      <c r="BH124" s="21">
        <f t="shared" si="3"/>
        <v>99.4</v>
      </c>
      <c r="BI124" s="21">
        <f t="shared" ref="BI124:BJ124" si="690">AVERAGE(J124,N124,V124,AE124,AT124,AY124)</f>
        <v>60.2</v>
      </c>
      <c r="BJ124" s="21">
        <f t="shared" si="690"/>
        <v>94</v>
      </c>
      <c r="BK124" s="23">
        <f t="shared" ref="BK124:BL124" si="691">AVERAGE(X124,AG124,AV124,BA124)</f>
        <v>33.300000000000004</v>
      </c>
      <c r="BL124" s="23">
        <f t="shared" si="691"/>
        <v>23.3</v>
      </c>
      <c r="BM124" s="22">
        <f t="shared" si="595"/>
        <v>4</v>
      </c>
      <c r="BN124" s="22">
        <f t="shared" ref="BN124:BO124" si="692">AVERAGE(Z124,AI124)</f>
        <v>0</v>
      </c>
      <c r="BO124" s="22">
        <f t="shared" si="692"/>
        <v>3.5</v>
      </c>
    </row>
    <row r="125" spans="1:67" ht="15.75" customHeight="1" x14ac:dyDescent="0.35">
      <c r="A125" t="s">
        <v>81</v>
      </c>
      <c r="B125" s="165">
        <v>613</v>
      </c>
      <c r="C125" s="8">
        <v>613</v>
      </c>
      <c r="D125" s="9" t="s">
        <v>405</v>
      </c>
      <c r="E125" s="10" t="s">
        <v>56</v>
      </c>
      <c r="F125" s="11" t="s">
        <v>402</v>
      </c>
      <c r="G125" s="12" t="s">
        <v>59</v>
      </c>
      <c r="H125" s="14"/>
      <c r="I125" s="14"/>
      <c r="J125" s="13"/>
      <c r="K125" s="13"/>
      <c r="L125" s="14" t="s">
        <v>59</v>
      </c>
      <c r="M125" s="14">
        <v>47</v>
      </c>
      <c r="N125" s="15">
        <v>51</v>
      </c>
      <c r="O125" s="15">
        <v>92</v>
      </c>
      <c r="P125" s="15">
        <f t="shared" ref="P125:R125" si="693">AVERAGE(I125,M125)</f>
        <v>47</v>
      </c>
      <c r="Q125" s="15">
        <f t="shared" si="693"/>
        <v>51</v>
      </c>
      <c r="R125" s="15">
        <f t="shared" si="693"/>
        <v>92</v>
      </c>
      <c r="S125" s="13" t="s">
        <v>59</v>
      </c>
      <c r="T125" s="13">
        <v>95</v>
      </c>
      <c r="U125" s="13">
        <v>0</v>
      </c>
      <c r="V125" s="17">
        <v>56</v>
      </c>
      <c r="W125" s="13">
        <v>93</v>
      </c>
      <c r="X125" s="13">
        <v>13.9</v>
      </c>
      <c r="Y125" s="13">
        <v>14.2</v>
      </c>
      <c r="Z125" s="13">
        <v>0</v>
      </c>
      <c r="AA125" s="13">
        <v>7</v>
      </c>
      <c r="AB125" s="13" t="s">
        <v>59</v>
      </c>
      <c r="AC125" s="13">
        <v>90</v>
      </c>
      <c r="AD125" s="13">
        <v>2</v>
      </c>
      <c r="AE125" s="19">
        <v>56</v>
      </c>
      <c r="AF125" s="13">
        <v>94</v>
      </c>
      <c r="AG125" s="13">
        <v>16.3</v>
      </c>
      <c r="AH125" s="13">
        <v>15.8</v>
      </c>
      <c r="AI125" s="13">
        <v>0</v>
      </c>
      <c r="AJ125" s="13">
        <v>7</v>
      </c>
      <c r="AK125" s="13">
        <f t="shared" ref="AK125:AR125" si="694">AVERAGE(T125,AC125)</f>
        <v>92.5</v>
      </c>
      <c r="AL125" s="13">
        <f t="shared" si="694"/>
        <v>1</v>
      </c>
      <c r="AM125" s="17">
        <f t="shared" si="694"/>
        <v>56</v>
      </c>
      <c r="AN125" s="13">
        <f t="shared" si="694"/>
        <v>93.5</v>
      </c>
      <c r="AO125" s="13">
        <f t="shared" si="694"/>
        <v>15.100000000000001</v>
      </c>
      <c r="AP125" s="13">
        <f t="shared" si="694"/>
        <v>15</v>
      </c>
      <c r="AQ125" s="13">
        <f t="shared" si="694"/>
        <v>0</v>
      </c>
      <c r="AR125" s="13">
        <f t="shared" si="694"/>
        <v>7</v>
      </c>
      <c r="AS125" s="21">
        <v>62</v>
      </c>
      <c r="AT125" s="21">
        <v>48</v>
      </c>
      <c r="AU125" s="21">
        <v>78</v>
      </c>
      <c r="AV125" s="23">
        <v>26.1</v>
      </c>
      <c r="AW125" s="23">
        <v>27.3</v>
      </c>
      <c r="AX125" s="21">
        <v>67</v>
      </c>
      <c r="AY125" s="21">
        <v>47</v>
      </c>
      <c r="AZ125" s="21">
        <v>78</v>
      </c>
      <c r="BA125" s="23">
        <v>31.1</v>
      </c>
      <c r="BB125" s="23">
        <v>29.5</v>
      </c>
      <c r="BC125" s="21">
        <f t="shared" ref="BC125:BG125" si="695">AVERAGE(AS125,AX125)</f>
        <v>64.5</v>
      </c>
      <c r="BD125" s="21">
        <f t="shared" si="695"/>
        <v>47.5</v>
      </c>
      <c r="BE125" s="21">
        <f t="shared" si="695"/>
        <v>78</v>
      </c>
      <c r="BF125" s="21">
        <f t="shared" si="695"/>
        <v>28.6</v>
      </c>
      <c r="BG125" s="21">
        <f t="shared" si="695"/>
        <v>28.4</v>
      </c>
      <c r="BH125" s="21">
        <f t="shared" si="3"/>
        <v>72.2</v>
      </c>
      <c r="BI125" s="21">
        <f t="shared" ref="BI125:BJ125" si="696">AVERAGE(J125,N125,V125,AE125,AT125,AY125)</f>
        <v>51.6</v>
      </c>
      <c r="BJ125" s="21">
        <f t="shared" si="696"/>
        <v>87</v>
      </c>
      <c r="BK125" s="23">
        <f t="shared" ref="BK125:BL125" si="697">AVERAGE(X125,AG125,AV125,BA125)</f>
        <v>21.85</v>
      </c>
      <c r="BL125" s="23">
        <f t="shared" si="697"/>
        <v>21.7</v>
      </c>
      <c r="BM125" s="22">
        <f t="shared" si="595"/>
        <v>1</v>
      </c>
      <c r="BN125" s="22">
        <f t="shared" ref="BN125:BO125" si="698">AVERAGE(Z125,AI125)</f>
        <v>0</v>
      </c>
      <c r="BO125" s="22">
        <f t="shared" si="698"/>
        <v>7</v>
      </c>
    </row>
    <row r="126" spans="1:67" ht="15.75" customHeight="1" x14ac:dyDescent="0.35">
      <c r="A126" t="s">
        <v>81</v>
      </c>
      <c r="B126" s="165">
        <v>614</v>
      </c>
      <c r="C126" s="8">
        <v>614</v>
      </c>
      <c r="D126" s="9" t="s">
        <v>408</v>
      </c>
      <c r="E126" s="10" t="s">
        <v>56</v>
      </c>
      <c r="F126" s="10" t="s">
        <v>409</v>
      </c>
      <c r="G126" s="12"/>
      <c r="H126" s="14" t="s">
        <v>59</v>
      </c>
      <c r="I126" s="14">
        <v>56</v>
      </c>
      <c r="J126" s="13">
        <v>69</v>
      </c>
      <c r="K126" s="13"/>
      <c r="L126" s="14"/>
      <c r="M126" s="14"/>
      <c r="N126" s="14"/>
      <c r="O126" s="14"/>
      <c r="P126" s="15">
        <f t="shared" ref="P126:Q126" si="699">AVERAGE(I126,M126)</f>
        <v>56</v>
      </c>
      <c r="Q126" s="15">
        <f t="shared" si="699"/>
        <v>69</v>
      </c>
      <c r="R126" s="15"/>
      <c r="S126" s="13" t="s">
        <v>59</v>
      </c>
      <c r="T126" s="13">
        <v>96</v>
      </c>
      <c r="U126" s="13">
        <v>0</v>
      </c>
      <c r="V126" s="17">
        <v>62</v>
      </c>
      <c r="W126" s="13">
        <v>97</v>
      </c>
      <c r="X126" s="13">
        <v>31.5</v>
      </c>
      <c r="Y126" s="13">
        <v>20.2</v>
      </c>
      <c r="Z126" s="13">
        <v>0</v>
      </c>
      <c r="AA126" s="13">
        <v>3</v>
      </c>
      <c r="AB126" s="13" t="s">
        <v>59</v>
      </c>
      <c r="AC126" s="13">
        <v>115</v>
      </c>
      <c r="AD126" s="13">
        <v>0</v>
      </c>
      <c r="AE126" s="31">
        <v>62</v>
      </c>
      <c r="AF126" s="13">
        <v>98</v>
      </c>
      <c r="AG126" s="13">
        <v>59.7</v>
      </c>
      <c r="AH126" s="13">
        <v>21.2</v>
      </c>
      <c r="AI126" s="13">
        <v>0</v>
      </c>
      <c r="AJ126" s="13">
        <v>3</v>
      </c>
      <c r="AK126" s="13">
        <f t="shared" ref="AK126:AR126" si="700">AVERAGE(T126,AC126)</f>
        <v>105.5</v>
      </c>
      <c r="AL126" s="13">
        <f t="shared" si="700"/>
        <v>0</v>
      </c>
      <c r="AM126" s="17">
        <f t="shared" si="700"/>
        <v>62</v>
      </c>
      <c r="AN126" s="13">
        <f t="shared" si="700"/>
        <v>97.5</v>
      </c>
      <c r="AO126" s="13">
        <f t="shared" si="700"/>
        <v>45.6</v>
      </c>
      <c r="AP126" s="13">
        <f t="shared" si="700"/>
        <v>20.7</v>
      </c>
      <c r="AQ126" s="13">
        <f t="shared" si="700"/>
        <v>0</v>
      </c>
      <c r="AR126" s="13">
        <f t="shared" si="700"/>
        <v>3</v>
      </c>
      <c r="AS126" s="21">
        <v>75</v>
      </c>
      <c r="AT126" s="21">
        <v>52</v>
      </c>
      <c r="AU126" s="21">
        <v>83</v>
      </c>
      <c r="AV126" s="23">
        <v>47.9</v>
      </c>
      <c r="AW126" s="23">
        <v>30</v>
      </c>
      <c r="AX126" s="21">
        <v>55</v>
      </c>
      <c r="AY126" s="21">
        <v>54</v>
      </c>
      <c r="AZ126" s="21">
        <v>86</v>
      </c>
      <c r="BA126" s="23">
        <v>12.4</v>
      </c>
      <c r="BB126" s="23">
        <v>26.5</v>
      </c>
      <c r="BC126" s="21">
        <f t="shared" ref="BC126:BG126" si="701">AVERAGE(AS126,AX126)</f>
        <v>65</v>
      </c>
      <c r="BD126" s="21">
        <f t="shared" si="701"/>
        <v>53</v>
      </c>
      <c r="BE126" s="21">
        <f t="shared" si="701"/>
        <v>84.5</v>
      </c>
      <c r="BF126" s="21">
        <f t="shared" si="701"/>
        <v>30.15</v>
      </c>
      <c r="BG126" s="21">
        <f t="shared" si="701"/>
        <v>28.25</v>
      </c>
      <c r="BH126" s="21">
        <f t="shared" si="3"/>
        <v>79.400000000000006</v>
      </c>
      <c r="BI126" s="21">
        <f t="shared" ref="BI126:BJ126" si="702">AVERAGE(J126,N126,V126,AE126,AT126,AY126)</f>
        <v>59.8</v>
      </c>
      <c r="BJ126" s="21">
        <f t="shared" si="702"/>
        <v>91</v>
      </c>
      <c r="BK126" s="23">
        <f t="shared" ref="BK126:BL126" si="703">AVERAGE(X126,AG126,AV126,BA126)</f>
        <v>37.875</v>
      </c>
      <c r="BL126" s="23">
        <f t="shared" si="703"/>
        <v>24.475000000000001</v>
      </c>
      <c r="BM126" s="22">
        <f t="shared" si="595"/>
        <v>0</v>
      </c>
      <c r="BN126" s="22">
        <f t="shared" ref="BN126:BO126" si="704">AVERAGE(Z126,AI126)</f>
        <v>0</v>
      </c>
      <c r="BO126" s="22">
        <f t="shared" si="704"/>
        <v>3</v>
      </c>
    </row>
    <row r="127" spans="1:67" ht="15.75" customHeight="1" x14ac:dyDescent="0.35">
      <c r="A127" t="s">
        <v>81</v>
      </c>
      <c r="B127" s="165">
        <v>615</v>
      </c>
      <c r="C127" s="8">
        <v>615</v>
      </c>
      <c r="D127" s="9" t="s">
        <v>411</v>
      </c>
      <c r="E127" s="10" t="s">
        <v>56</v>
      </c>
      <c r="F127" s="11" t="s">
        <v>402</v>
      </c>
      <c r="G127" s="12" t="s">
        <v>59</v>
      </c>
      <c r="H127" s="14"/>
      <c r="I127" s="14"/>
      <c r="J127" s="13"/>
      <c r="K127" s="13"/>
      <c r="L127" s="14" t="s">
        <v>59</v>
      </c>
      <c r="M127" s="14">
        <v>54</v>
      </c>
      <c r="N127" s="15">
        <v>61</v>
      </c>
      <c r="O127" s="15">
        <v>96</v>
      </c>
      <c r="P127" s="15">
        <f t="shared" ref="P127:R127" si="705">AVERAGE(I127,M127)</f>
        <v>54</v>
      </c>
      <c r="Q127" s="15">
        <f t="shared" si="705"/>
        <v>61</v>
      </c>
      <c r="R127" s="15">
        <f t="shared" si="705"/>
        <v>96</v>
      </c>
      <c r="S127" s="13" t="s">
        <v>59</v>
      </c>
      <c r="T127" s="13">
        <v>95</v>
      </c>
      <c r="U127" s="13">
        <v>4</v>
      </c>
      <c r="V127" s="17">
        <v>55</v>
      </c>
      <c r="W127" s="13">
        <v>93</v>
      </c>
      <c r="X127" s="13">
        <v>30.3</v>
      </c>
      <c r="Y127" s="13">
        <v>26</v>
      </c>
      <c r="Z127" s="13">
        <v>0</v>
      </c>
      <c r="AA127" s="13">
        <v>6</v>
      </c>
      <c r="AB127" s="13" t="s">
        <v>59</v>
      </c>
      <c r="AC127" s="13">
        <v>95</v>
      </c>
      <c r="AD127" s="13">
        <v>0</v>
      </c>
      <c r="AE127" s="19">
        <v>56</v>
      </c>
      <c r="AF127" s="13">
        <v>92</v>
      </c>
      <c r="AG127" s="13">
        <v>59.2</v>
      </c>
      <c r="AH127" s="13">
        <v>21.4</v>
      </c>
      <c r="AI127" s="13">
        <v>0</v>
      </c>
      <c r="AJ127" s="13">
        <v>7</v>
      </c>
      <c r="AK127" s="13">
        <f t="shared" ref="AK127:AR127" si="706">AVERAGE(T127,AC127)</f>
        <v>95</v>
      </c>
      <c r="AL127" s="13">
        <f t="shared" si="706"/>
        <v>2</v>
      </c>
      <c r="AM127" s="17">
        <f t="shared" si="706"/>
        <v>55.5</v>
      </c>
      <c r="AN127" s="13">
        <f t="shared" si="706"/>
        <v>92.5</v>
      </c>
      <c r="AO127" s="13">
        <f t="shared" si="706"/>
        <v>44.75</v>
      </c>
      <c r="AP127" s="13">
        <f t="shared" si="706"/>
        <v>23.7</v>
      </c>
      <c r="AQ127" s="13">
        <f t="shared" si="706"/>
        <v>0</v>
      </c>
      <c r="AR127" s="13">
        <f t="shared" si="706"/>
        <v>6.5</v>
      </c>
      <c r="AS127" s="21">
        <v>60</v>
      </c>
      <c r="AT127" s="21">
        <v>49</v>
      </c>
      <c r="AU127" s="21">
        <v>82</v>
      </c>
      <c r="AV127" s="23">
        <v>41.6</v>
      </c>
      <c r="AW127" s="23">
        <v>29</v>
      </c>
      <c r="AX127" s="21">
        <v>61</v>
      </c>
      <c r="AY127" s="21">
        <v>50</v>
      </c>
      <c r="AZ127" s="21">
        <v>83</v>
      </c>
      <c r="BA127" s="23">
        <v>25.7</v>
      </c>
      <c r="BB127" s="23">
        <v>30.5</v>
      </c>
      <c r="BC127" s="21">
        <f t="shared" ref="BC127:BG127" si="707">AVERAGE(AS127,AX127)</f>
        <v>60.5</v>
      </c>
      <c r="BD127" s="21">
        <f t="shared" si="707"/>
        <v>49.5</v>
      </c>
      <c r="BE127" s="21">
        <f t="shared" si="707"/>
        <v>82.5</v>
      </c>
      <c r="BF127" s="21">
        <f t="shared" si="707"/>
        <v>33.65</v>
      </c>
      <c r="BG127" s="21">
        <f t="shared" si="707"/>
        <v>29.75</v>
      </c>
      <c r="BH127" s="21">
        <f t="shared" si="3"/>
        <v>73</v>
      </c>
      <c r="BI127" s="21">
        <f t="shared" ref="BI127:BJ127" si="708">AVERAGE(J127,N127,V127,AE127,AT127,AY127)</f>
        <v>54.2</v>
      </c>
      <c r="BJ127" s="21">
        <f t="shared" si="708"/>
        <v>89.2</v>
      </c>
      <c r="BK127" s="23">
        <f t="shared" ref="BK127:BL127" si="709">AVERAGE(X127,AG127,AV127,BA127)</f>
        <v>39.199999999999996</v>
      </c>
      <c r="BL127" s="23">
        <f t="shared" si="709"/>
        <v>26.725000000000001</v>
      </c>
      <c r="BM127" s="22">
        <f t="shared" si="595"/>
        <v>2</v>
      </c>
      <c r="BN127" s="22">
        <f t="shared" ref="BN127:BO127" si="710">AVERAGE(Z127,AI127)</f>
        <v>0</v>
      </c>
      <c r="BO127" s="22">
        <f t="shared" si="710"/>
        <v>6.5</v>
      </c>
    </row>
    <row r="128" spans="1:67" ht="15.75" customHeight="1" x14ac:dyDescent="0.35">
      <c r="A128" t="s">
        <v>81</v>
      </c>
      <c r="B128" s="165">
        <v>616</v>
      </c>
      <c r="C128" s="8">
        <v>616</v>
      </c>
      <c r="D128" s="9" t="s">
        <v>412</v>
      </c>
      <c r="E128" s="10" t="s">
        <v>56</v>
      </c>
      <c r="F128" s="11" t="s">
        <v>402</v>
      </c>
      <c r="G128" s="12" t="s">
        <v>59</v>
      </c>
      <c r="H128" s="14" t="s">
        <v>59</v>
      </c>
      <c r="I128" s="14">
        <v>53</v>
      </c>
      <c r="J128" s="13">
        <v>55</v>
      </c>
      <c r="K128" s="13">
        <v>92</v>
      </c>
      <c r="L128" s="14"/>
      <c r="M128" s="14"/>
      <c r="N128" s="14"/>
      <c r="O128" s="14"/>
      <c r="P128" s="15">
        <f t="shared" ref="P128:R128" si="711">AVERAGE(I128,M128)</f>
        <v>53</v>
      </c>
      <c r="Q128" s="15">
        <f t="shared" si="711"/>
        <v>55</v>
      </c>
      <c r="R128" s="15">
        <f t="shared" si="711"/>
        <v>92</v>
      </c>
      <c r="S128" s="13" t="s">
        <v>59</v>
      </c>
      <c r="T128" s="13">
        <v>103</v>
      </c>
      <c r="U128" s="13">
        <v>4</v>
      </c>
      <c r="V128" s="17">
        <v>57</v>
      </c>
      <c r="W128" s="13">
        <v>95</v>
      </c>
      <c r="X128" s="13">
        <v>76.3</v>
      </c>
      <c r="Y128" s="13">
        <v>23.2</v>
      </c>
      <c r="Z128" s="13">
        <v>0</v>
      </c>
      <c r="AA128" s="13">
        <v>7</v>
      </c>
      <c r="AB128" s="13" t="s">
        <v>59</v>
      </c>
      <c r="AC128" s="13">
        <v>100</v>
      </c>
      <c r="AD128" s="13">
        <v>4</v>
      </c>
      <c r="AE128" s="19">
        <v>57</v>
      </c>
      <c r="AF128" s="13">
        <v>92</v>
      </c>
      <c r="AG128" s="13">
        <v>48</v>
      </c>
      <c r="AH128" s="13">
        <v>22.1</v>
      </c>
      <c r="AI128" s="13">
        <v>2</v>
      </c>
      <c r="AJ128" s="13">
        <v>6</v>
      </c>
      <c r="AK128" s="13">
        <f t="shared" ref="AK128:AR128" si="712">AVERAGE(T128,AC128)</f>
        <v>101.5</v>
      </c>
      <c r="AL128" s="13">
        <f t="shared" si="712"/>
        <v>4</v>
      </c>
      <c r="AM128" s="17">
        <f t="shared" si="712"/>
        <v>57</v>
      </c>
      <c r="AN128" s="13">
        <f t="shared" si="712"/>
        <v>93.5</v>
      </c>
      <c r="AO128" s="13">
        <f t="shared" si="712"/>
        <v>62.15</v>
      </c>
      <c r="AP128" s="13">
        <f t="shared" si="712"/>
        <v>22.65</v>
      </c>
      <c r="AQ128" s="13">
        <f t="shared" si="712"/>
        <v>1</v>
      </c>
      <c r="AR128" s="13">
        <f t="shared" si="712"/>
        <v>6.5</v>
      </c>
      <c r="AS128" s="21">
        <v>63</v>
      </c>
      <c r="AT128" s="21">
        <v>49</v>
      </c>
      <c r="AU128" s="21">
        <v>81</v>
      </c>
      <c r="AV128" s="23">
        <v>35.9</v>
      </c>
      <c r="AW128" s="23">
        <v>27.3</v>
      </c>
      <c r="AX128" s="21">
        <v>67</v>
      </c>
      <c r="AY128" s="21">
        <v>48</v>
      </c>
      <c r="AZ128" s="21">
        <v>79</v>
      </c>
      <c r="BA128" s="23">
        <v>21.1</v>
      </c>
      <c r="BB128" s="23">
        <v>27.1</v>
      </c>
      <c r="BC128" s="21">
        <f t="shared" ref="BC128:BG128" si="713">AVERAGE(AS128,AX128)</f>
        <v>65</v>
      </c>
      <c r="BD128" s="21">
        <f t="shared" si="713"/>
        <v>48.5</v>
      </c>
      <c r="BE128" s="21">
        <f t="shared" si="713"/>
        <v>80</v>
      </c>
      <c r="BF128" s="21">
        <f t="shared" si="713"/>
        <v>28.5</v>
      </c>
      <c r="BG128" s="21">
        <f t="shared" si="713"/>
        <v>27.200000000000003</v>
      </c>
      <c r="BH128" s="21">
        <f t="shared" si="3"/>
        <v>77.2</v>
      </c>
      <c r="BI128" s="21">
        <f t="shared" ref="BI128:BJ128" si="714">AVERAGE(J128,N128,V128,AE128,AT128,AY128)</f>
        <v>53.2</v>
      </c>
      <c r="BJ128" s="21">
        <f t="shared" si="714"/>
        <v>87.8</v>
      </c>
      <c r="BK128" s="23">
        <f t="shared" ref="BK128:BL128" si="715">AVERAGE(X128,AG128,AV128,BA128)</f>
        <v>45.324999999999996</v>
      </c>
      <c r="BL128" s="23">
        <f t="shared" si="715"/>
        <v>24.924999999999997</v>
      </c>
      <c r="BM128" s="22">
        <f t="shared" si="595"/>
        <v>4</v>
      </c>
      <c r="BN128" s="22">
        <f t="shared" ref="BN128:BO128" si="716">AVERAGE(Z128,AI128)</f>
        <v>1</v>
      </c>
      <c r="BO128" s="22">
        <f t="shared" si="716"/>
        <v>6.5</v>
      </c>
    </row>
    <row r="129" spans="1:67" ht="15.75" customHeight="1" x14ac:dyDescent="0.35">
      <c r="A129" t="s">
        <v>81</v>
      </c>
      <c r="B129" s="165">
        <v>617</v>
      </c>
      <c r="C129" s="8">
        <v>617</v>
      </c>
      <c r="D129" s="9" t="s">
        <v>414</v>
      </c>
      <c r="E129" s="10" t="s">
        <v>56</v>
      </c>
      <c r="F129" s="11" t="s">
        <v>402</v>
      </c>
      <c r="G129" s="12" t="s">
        <v>59</v>
      </c>
      <c r="H129" s="14"/>
      <c r="I129" s="14"/>
      <c r="J129" s="13"/>
      <c r="K129" s="13"/>
      <c r="L129" s="14" t="s">
        <v>59</v>
      </c>
      <c r="M129" s="14">
        <v>58</v>
      </c>
      <c r="N129" s="15">
        <v>62</v>
      </c>
      <c r="O129" s="14"/>
      <c r="P129" s="15">
        <f t="shared" ref="P129:Q129" si="717">AVERAGE(I129,M129)</f>
        <v>58</v>
      </c>
      <c r="Q129" s="15">
        <f t="shared" si="717"/>
        <v>62</v>
      </c>
      <c r="R129" s="15"/>
      <c r="S129" s="13" t="s">
        <v>59</v>
      </c>
      <c r="T129" s="13">
        <v>110</v>
      </c>
      <c r="U129" s="13">
        <v>6</v>
      </c>
      <c r="V129" s="17">
        <v>56</v>
      </c>
      <c r="W129" s="13">
        <v>96</v>
      </c>
      <c r="X129" s="13">
        <v>68.400000000000006</v>
      </c>
      <c r="Y129" s="13">
        <v>24.3</v>
      </c>
      <c r="Z129" s="13">
        <v>0</v>
      </c>
      <c r="AA129" s="13">
        <v>3</v>
      </c>
      <c r="AB129" s="13" t="s">
        <v>59</v>
      </c>
      <c r="AC129" s="13">
        <v>105</v>
      </c>
      <c r="AD129" s="13">
        <v>3</v>
      </c>
      <c r="AE129" s="19">
        <v>60</v>
      </c>
      <c r="AF129" s="13">
        <v>97</v>
      </c>
      <c r="AG129" s="13">
        <v>106.4</v>
      </c>
      <c r="AH129" s="13">
        <v>25.2</v>
      </c>
      <c r="AI129" s="13">
        <v>0</v>
      </c>
      <c r="AJ129" s="13">
        <v>5</v>
      </c>
      <c r="AK129" s="13">
        <f t="shared" ref="AK129:AR129" si="718">AVERAGE(T129,AC129)</f>
        <v>107.5</v>
      </c>
      <c r="AL129" s="13">
        <f t="shared" si="718"/>
        <v>4.5</v>
      </c>
      <c r="AM129" s="17">
        <f t="shared" si="718"/>
        <v>58</v>
      </c>
      <c r="AN129" s="13">
        <f t="shared" si="718"/>
        <v>96.5</v>
      </c>
      <c r="AO129" s="13">
        <f t="shared" si="718"/>
        <v>87.4</v>
      </c>
      <c r="AP129" s="13">
        <f t="shared" si="718"/>
        <v>24.75</v>
      </c>
      <c r="AQ129" s="13">
        <f t="shared" si="718"/>
        <v>0</v>
      </c>
      <c r="AR129" s="13">
        <f t="shared" si="718"/>
        <v>4</v>
      </c>
      <c r="AS129" s="21">
        <v>55</v>
      </c>
      <c r="AT129" s="21">
        <v>51</v>
      </c>
      <c r="AU129" s="21">
        <v>81</v>
      </c>
      <c r="AV129" s="23">
        <v>11.9</v>
      </c>
      <c r="AW129" s="23">
        <v>36.6</v>
      </c>
      <c r="AX129" s="21">
        <v>73</v>
      </c>
      <c r="AY129" s="21">
        <v>50</v>
      </c>
      <c r="AZ129" s="21">
        <v>82</v>
      </c>
      <c r="BA129" s="23">
        <v>30.1</v>
      </c>
      <c r="BB129" s="23">
        <v>29.2</v>
      </c>
      <c r="BC129" s="21">
        <f t="shared" ref="BC129:BG129" si="719">AVERAGE(AS129,AX129)</f>
        <v>64</v>
      </c>
      <c r="BD129" s="21">
        <f t="shared" si="719"/>
        <v>50.5</v>
      </c>
      <c r="BE129" s="21">
        <f t="shared" si="719"/>
        <v>81.5</v>
      </c>
      <c r="BF129" s="21">
        <f t="shared" si="719"/>
        <v>21</v>
      </c>
      <c r="BG129" s="21">
        <f t="shared" si="719"/>
        <v>32.9</v>
      </c>
      <c r="BH129" s="21">
        <f t="shared" si="3"/>
        <v>80.2</v>
      </c>
      <c r="BI129" s="21">
        <f t="shared" ref="BI129:BJ129" si="720">AVERAGE(J129,N129,V129,AE129,AT129,AY129)</f>
        <v>55.8</v>
      </c>
      <c r="BJ129" s="21">
        <f t="shared" si="720"/>
        <v>89</v>
      </c>
      <c r="BK129" s="23">
        <f t="shared" ref="BK129:BL129" si="721">AVERAGE(X129,AG129,AV129,BA129)</f>
        <v>54.2</v>
      </c>
      <c r="BL129" s="23">
        <f t="shared" si="721"/>
        <v>28.824999999999999</v>
      </c>
      <c r="BM129" s="22">
        <f t="shared" si="595"/>
        <v>4.5</v>
      </c>
      <c r="BN129" s="22">
        <f t="shared" ref="BN129:BO129" si="722">AVERAGE(Z129,AI129)</f>
        <v>0</v>
      </c>
      <c r="BO129" s="22">
        <f t="shared" si="722"/>
        <v>4</v>
      </c>
    </row>
    <row r="130" spans="1:67" ht="15.75" customHeight="1" x14ac:dyDescent="0.35">
      <c r="A130" t="s">
        <v>81</v>
      </c>
      <c r="B130" s="165">
        <v>618</v>
      </c>
      <c r="C130" s="8">
        <v>618</v>
      </c>
      <c r="D130" s="9" t="s">
        <v>416</v>
      </c>
      <c r="E130" s="10" t="s">
        <v>56</v>
      </c>
      <c r="F130" s="11" t="s">
        <v>402</v>
      </c>
      <c r="G130" s="12" t="s">
        <v>59</v>
      </c>
      <c r="H130" s="14"/>
      <c r="I130" s="14"/>
      <c r="J130" s="13"/>
      <c r="K130" s="13"/>
      <c r="L130" s="14" t="s">
        <v>59</v>
      </c>
      <c r="M130" s="14">
        <v>48</v>
      </c>
      <c r="N130" s="15">
        <v>65</v>
      </c>
      <c r="O130" s="15">
        <v>107</v>
      </c>
      <c r="P130" s="15">
        <f t="shared" ref="P130:R130" si="723">AVERAGE(I130,M130)</f>
        <v>48</v>
      </c>
      <c r="Q130" s="15">
        <f t="shared" si="723"/>
        <v>65</v>
      </c>
      <c r="R130" s="15">
        <f t="shared" si="723"/>
        <v>107</v>
      </c>
      <c r="S130" s="13" t="s">
        <v>59</v>
      </c>
      <c r="T130" s="13">
        <v>97</v>
      </c>
      <c r="U130" s="13">
        <v>0</v>
      </c>
      <c r="V130" s="17">
        <v>51</v>
      </c>
      <c r="W130" s="13">
        <v>92</v>
      </c>
      <c r="X130" s="13">
        <v>66</v>
      </c>
      <c r="Y130" s="13">
        <v>22.3</v>
      </c>
      <c r="Z130" s="13">
        <v>0</v>
      </c>
      <c r="AA130" s="13">
        <v>7</v>
      </c>
      <c r="AB130" s="13" t="s">
        <v>59</v>
      </c>
      <c r="AC130" s="13">
        <v>100</v>
      </c>
      <c r="AD130" s="13">
        <v>2</v>
      </c>
      <c r="AE130" s="19">
        <v>53</v>
      </c>
      <c r="AF130" s="13">
        <v>90</v>
      </c>
      <c r="AG130" s="13">
        <v>59.8</v>
      </c>
      <c r="AH130" s="13">
        <v>20.399999999999999</v>
      </c>
      <c r="AI130" s="13">
        <v>0</v>
      </c>
      <c r="AJ130" s="13">
        <v>7</v>
      </c>
      <c r="AK130" s="13">
        <f t="shared" ref="AK130:AR130" si="724">AVERAGE(T130,AC130)</f>
        <v>98.5</v>
      </c>
      <c r="AL130" s="13">
        <f t="shared" si="724"/>
        <v>1</v>
      </c>
      <c r="AM130" s="17">
        <f t="shared" si="724"/>
        <v>52</v>
      </c>
      <c r="AN130" s="13">
        <f t="shared" si="724"/>
        <v>91</v>
      </c>
      <c r="AO130" s="13">
        <f t="shared" si="724"/>
        <v>62.9</v>
      </c>
      <c r="AP130" s="13">
        <f t="shared" si="724"/>
        <v>21.35</v>
      </c>
      <c r="AQ130" s="13">
        <f t="shared" si="724"/>
        <v>0</v>
      </c>
      <c r="AR130" s="13">
        <f t="shared" si="724"/>
        <v>7</v>
      </c>
      <c r="AS130" s="21">
        <v>79</v>
      </c>
      <c r="AT130" s="21">
        <v>46</v>
      </c>
      <c r="AU130" s="21">
        <v>79</v>
      </c>
      <c r="AV130" s="23">
        <v>67.2</v>
      </c>
      <c r="AW130" s="23">
        <v>31.2</v>
      </c>
      <c r="AX130" s="21">
        <v>69</v>
      </c>
      <c r="AY130" s="21">
        <v>45</v>
      </c>
      <c r="AZ130" s="21">
        <v>78</v>
      </c>
      <c r="BA130" s="23">
        <v>37.9</v>
      </c>
      <c r="BB130" s="23">
        <v>29.7</v>
      </c>
      <c r="BC130" s="21">
        <f t="shared" ref="BC130:BG130" si="725">AVERAGE(AS130,AX130)</f>
        <v>74</v>
      </c>
      <c r="BD130" s="21">
        <f t="shared" si="725"/>
        <v>45.5</v>
      </c>
      <c r="BE130" s="21">
        <f t="shared" si="725"/>
        <v>78.5</v>
      </c>
      <c r="BF130" s="21">
        <f t="shared" si="725"/>
        <v>52.55</v>
      </c>
      <c r="BG130" s="21">
        <f t="shared" si="725"/>
        <v>30.45</v>
      </c>
      <c r="BH130" s="21">
        <f t="shared" si="3"/>
        <v>78.599999999999994</v>
      </c>
      <c r="BI130" s="21">
        <f t="shared" ref="BI130:BJ130" si="726">AVERAGE(J130,N130,V130,AE130,AT130,AY130)</f>
        <v>52</v>
      </c>
      <c r="BJ130" s="21">
        <f t="shared" si="726"/>
        <v>89.2</v>
      </c>
      <c r="BK130" s="23">
        <f t="shared" ref="BK130:BL130" si="727">AVERAGE(X130,AG130,AV130,BA130)</f>
        <v>57.725000000000001</v>
      </c>
      <c r="BL130" s="23">
        <f t="shared" si="727"/>
        <v>25.900000000000002</v>
      </c>
      <c r="BM130" s="22">
        <f t="shared" si="595"/>
        <v>1</v>
      </c>
      <c r="BN130" s="22">
        <f t="shared" ref="BN130:BO130" si="728">AVERAGE(Z130,AI130)</f>
        <v>0</v>
      </c>
      <c r="BO130" s="22">
        <f t="shared" si="728"/>
        <v>7</v>
      </c>
    </row>
    <row r="131" spans="1:67" ht="15.75" customHeight="1" x14ac:dyDescent="0.35">
      <c r="A131" t="s">
        <v>81</v>
      </c>
      <c r="B131" s="165">
        <v>619</v>
      </c>
      <c r="C131" s="8">
        <v>619</v>
      </c>
      <c r="D131" s="9" t="s">
        <v>417</v>
      </c>
      <c r="E131" s="10" t="s">
        <v>56</v>
      </c>
      <c r="F131" s="10" t="s">
        <v>409</v>
      </c>
      <c r="G131" s="12"/>
      <c r="H131" s="14"/>
      <c r="I131" s="14"/>
      <c r="J131" s="13"/>
      <c r="K131" s="13"/>
      <c r="L131" s="14"/>
      <c r="M131" s="14"/>
      <c r="N131" s="14"/>
      <c r="O131" s="14"/>
      <c r="P131" s="15"/>
      <c r="Q131" s="15"/>
      <c r="R131" s="15"/>
      <c r="S131" s="13" t="s">
        <v>59</v>
      </c>
      <c r="T131" s="13">
        <v>80</v>
      </c>
      <c r="U131" s="13">
        <v>4</v>
      </c>
      <c r="V131" s="17">
        <v>57</v>
      </c>
      <c r="W131" s="13">
        <v>92</v>
      </c>
      <c r="X131" s="13">
        <v>2.9</v>
      </c>
      <c r="Y131" s="13">
        <v>15.1</v>
      </c>
      <c r="Z131" s="13">
        <v>3</v>
      </c>
      <c r="AA131" s="13">
        <v>6</v>
      </c>
      <c r="AB131" s="13" t="s">
        <v>59</v>
      </c>
      <c r="AC131" s="13">
        <v>90</v>
      </c>
      <c r="AD131" s="13">
        <v>0</v>
      </c>
      <c r="AE131" s="31">
        <v>59</v>
      </c>
      <c r="AF131" s="13">
        <v>92</v>
      </c>
      <c r="AG131" s="13">
        <v>2.9</v>
      </c>
      <c r="AH131" s="13">
        <v>10.7</v>
      </c>
      <c r="AI131" s="13">
        <v>0</v>
      </c>
      <c r="AJ131" s="13">
        <v>7</v>
      </c>
      <c r="AK131" s="13">
        <f t="shared" ref="AK131:AR131" si="729">AVERAGE(T131,AC131)</f>
        <v>85</v>
      </c>
      <c r="AL131" s="13">
        <f t="shared" si="729"/>
        <v>2</v>
      </c>
      <c r="AM131" s="17">
        <f t="shared" si="729"/>
        <v>58</v>
      </c>
      <c r="AN131" s="13">
        <f t="shared" si="729"/>
        <v>92</v>
      </c>
      <c r="AO131" s="13">
        <f t="shared" si="729"/>
        <v>2.9</v>
      </c>
      <c r="AP131" s="13">
        <f t="shared" si="729"/>
        <v>12.899999999999999</v>
      </c>
      <c r="AQ131" s="13">
        <f t="shared" si="729"/>
        <v>1.5</v>
      </c>
      <c r="AR131" s="13">
        <f t="shared" si="729"/>
        <v>6.5</v>
      </c>
      <c r="AS131" s="21">
        <v>60</v>
      </c>
      <c r="AT131" s="21">
        <v>49</v>
      </c>
      <c r="AU131" s="21">
        <v>81</v>
      </c>
      <c r="AV131" s="23">
        <v>28.3</v>
      </c>
      <c r="AW131" s="23">
        <v>31.2</v>
      </c>
      <c r="AX131" s="21">
        <v>56</v>
      </c>
      <c r="AY131" s="21">
        <v>49</v>
      </c>
      <c r="AZ131" s="21">
        <v>79</v>
      </c>
      <c r="BA131" s="23">
        <v>27.9</v>
      </c>
      <c r="BB131" s="23">
        <v>28.9</v>
      </c>
      <c r="BC131" s="21">
        <f t="shared" ref="BC131:BG131" si="730">AVERAGE(AS131,AX131)</f>
        <v>58</v>
      </c>
      <c r="BD131" s="21">
        <f t="shared" si="730"/>
        <v>49</v>
      </c>
      <c r="BE131" s="21">
        <f t="shared" si="730"/>
        <v>80</v>
      </c>
      <c r="BF131" s="21">
        <f t="shared" si="730"/>
        <v>28.1</v>
      </c>
      <c r="BG131" s="21">
        <f t="shared" si="730"/>
        <v>30.049999999999997</v>
      </c>
      <c r="BH131" s="21">
        <f t="shared" si="3"/>
        <v>71.5</v>
      </c>
      <c r="BI131" s="21">
        <f t="shared" ref="BI131:BJ131" si="731">AVERAGE(J131,N131,V131,AE131,AT131,AY131)</f>
        <v>53.5</v>
      </c>
      <c r="BJ131" s="21">
        <f t="shared" si="731"/>
        <v>86</v>
      </c>
      <c r="BK131" s="23">
        <f t="shared" ref="BK131:BL131" si="732">AVERAGE(X131,AG131,AV131,BA131)</f>
        <v>15.5</v>
      </c>
      <c r="BL131" s="23">
        <f t="shared" si="732"/>
        <v>21.475000000000001</v>
      </c>
      <c r="BM131" s="22">
        <f t="shared" si="595"/>
        <v>2</v>
      </c>
      <c r="BN131" s="22">
        <f t="shared" ref="BN131:BO131" si="733">AVERAGE(Z131,AI131)</f>
        <v>1.5</v>
      </c>
      <c r="BO131" s="22">
        <f t="shared" si="733"/>
        <v>6.5</v>
      </c>
    </row>
    <row r="132" spans="1:67" ht="15.75" customHeight="1" x14ac:dyDescent="0.35">
      <c r="A132" t="s">
        <v>81</v>
      </c>
      <c r="B132" s="165">
        <v>620</v>
      </c>
      <c r="C132" s="8">
        <v>620</v>
      </c>
      <c r="D132" s="9" t="s">
        <v>419</v>
      </c>
      <c r="E132" s="10" t="s">
        <v>56</v>
      </c>
      <c r="F132" s="11" t="s">
        <v>402</v>
      </c>
      <c r="G132" s="12" t="s">
        <v>59</v>
      </c>
      <c r="H132" s="14"/>
      <c r="I132" s="14"/>
      <c r="J132" s="13"/>
      <c r="K132" s="13"/>
      <c r="L132" s="14" t="s">
        <v>59</v>
      </c>
      <c r="M132" s="14">
        <v>66</v>
      </c>
      <c r="N132" s="15">
        <v>55</v>
      </c>
      <c r="O132" s="15">
        <v>89</v>
      </c>
      <c r="P132" s="15">
        <f t="shared" ref="P132:R132" si="734">AVERAGE(I132,M132)</f>
        <v>66</v>
      </c>
      <c r="Q132" s="15">
        <f t="shared" si="734"/>
        <v>55</v>
      </c>
      <c r="R132" s="15">
        <f t="shared" si="734"/>
        <v>89</v>
      </c>
      <c r="S132" s="13" t="s">
        <v>59</v>
      </c>
      <c r="T132" s="13">
        <v>110</v>
      </c>
      <c r="U132" s="13">
        <v>3</v>
      </c>
      <c r="V132" s="17">
        <v>59</v>
      </c>
      <c r="W132" s="13">
        <v>94</v>
      </c>
      <c r="X132" s="13">
        <v>75.900000000000006</v>
      </c>
      <c r="Y132" s="13">
        <v>26.1</v>
      </c>
      <c r="Z132" s="13">
        <v>2</v>
      </c>
      <c r="AA132" s="13">
        <v>3</v>
      </c>
      <c r="AB132" s="13" t="s">
        <v>59</v>
      </c>
      <c r="AC132" s="13">
        <v>105</v>
      </c>
      <c r="AD132" s="13">
        <v>1</v>
      </c>
      <c r="AE132" s="19">
        <v>60</v>
      </c>
      <c r="AF132" s="13">
        <v>97</v>
      </c>
      <c r="AG132" s="13">
        <v>82.6</v>
      </c>
      <c r="AH132" s="13">
        <v>23.8</v>
      </c>
      <c r="AI132" s="13">
        <v>0</v>
      </c>
      <c r="AJ132" s="13">
        <v>4</v>
      </c>
      <c r="AK132" s="13">
        <f t="shared" ref="AK132:AR132" si="735">AVERAGE(T132,AC132)</f>
        <v>107.5</v>
      </c>
      <c r="AL132" s="13">
        <f t="shared" si="735"/>
        <v>2</v>
      </c>
      <c r="AM132" s="17">
        <f t="shared" si="735"/>
        <v>59.5</v>
      </c>
      <c r="AN132" s="13">
        <f t="shared" si="735"/>
        <v>95.5</v>
      </c>
      <c r="AO132" s="13">
        <f t="shared" si="735"/>
        <v>79.25</v>
      </c>
      <c r="AP132" s="13">
        <f t="shared" si="735"/>
        <v>24.950000000000003</v>
      </c>
      <c r="AQ132" s="13">
        <f t="shared" si="735"/>
        <v>1</v>
      </c>
      <c r="AR132" s="13">
        <f t="shared" si="735"/>
        <v>3.5</v>
      </c>
      <c r="AS132" s="21">
        <v>72</v>
      </c>
      <c r="AT132" s="21">
        <v>51</v>
      </c>
      <c r="AU132" s="21">
        <v>83</v>
      </c>
      <c r="AV132" s="23">
        <v>18.899999999999999</v>
      </c>
      <c r="AW132" s="23">
        <v>30.3</v>
      </c>
      <c r="AX132" s="21">
        <v>70</v>
      </c>
      <c r="AY132" s="21">
        <v>50</v>
      </c>
      <c r="AZ132" s="21">
        <v>82</v>
      </c>
      <c r="BA132" s="23">
        <v>24.5</v>
      </c>
      <c r="BB132" s="23">
        <v>32.4</v>
      </c>
      <c r="BC132" s="21">
        <f t="shared" ref="BC132:BG132" si="736">AVERAGE(AS132,AX132)</f>
        <v>71</v>
      </c>
      <c r="BD132" s="21">
        <f t="shared" si="736"/>
        <v>50.5</v>
      </c>
      <c r="BE132" s="21">
        <f t="shared" si="736"/>
        <v>82.5</v>
      </c>
      <c r="BF132" s="21">
        <f t="shared" si="736"/>
        <v>21.7</v>
      </c>
      <c r="BG132" s="21">
        <f t="shared" si="736"/>
        <v>31.35</v>
      </c>
      <c r="BH132" s="21">
        <f t="shared" si="3"/>
        <v>84.6</v>
      </c>
      <c r="BI132" s="21">
        <f t="shared" ref="BI132:BJ132" si="737">AVERAGE(J132,N132,V132,AE132,AT132,AY132)</f>
        <v>55</v>
      </c>
      <c r="BJ132" s="21">
        <f t="shared" si="737"/>
        <v>89</v>
      </c>
      <c r="BK132" s="23">
        <f t="shared" ref="BK132:BL132" si="738">AVERAGE(X132,AG132,AV132,BA132)</f>
        <v>50.475000000000001</v>
      </c>
      <c r="BL132" s="23">
        <f t="shared" si="738"/>
        <v>28.15</v>
      </c>
      <c r="BM132" s="22">
        <f t="shared" si="595"/>
        <v>2</v>
      </c>
      <c r="BN132" s="22">
        <f t="shared" ref="BN132:BO132" si="739">AVERAGE(Z132,AI132)</f>
        <v>1</v>
      </c>
      <c r="BO132" s="22">
        <f t="shared" si="739"/>
        <v>3.5</v>
      </c>
    </row>
    <row r="133" spans="1:67" ht="15.75" customHeight="1" x14ac:dyDescent="0.35">
      <c r="A133" t="s">
        <v>81</v>
      </c>
      <c r="B133" s="165">
        <v>621</v>
      </c>
      <c r="C133" s="8">
        <v>621</v>
      </c>
      <c r="D133" s="9" t="s">
        <v>420</v>
      </c>
      <c r="E133" s="10" t="s">
        <v>56</v>
      </c>
      <c r="F133" s="11" t="s">
        <v>402</v>
      </c>
      <c r="G133" s="12" t="s">
        <v>79</v>
      </c>
      <c r="H133" s="14"/>
      <c r="I133" s="14"/>
      <c r="J133" s="13"/>
      <c r="K133" s="13"/>
      <c r="L133" s="14"/>
      <c r="M133" s="14"/>
      <c r="N133" s="14"/>
      <c r="O133" s="14"/>
      <c r="P133" s="15"/>
      <c r="Q133" s="15"/>
      <c r="R133" s="15"/>
      <c r="S133" s="13" t="s">
        <v>79</v>
      </c>
      <c r="T133" s="13">
        <v>116</v>
      </c>
      <c r="U133" s="13">
        <v>4</v>
      </c>
      <c r="V133" s="17">
        <v>78</v>
      </c>
      <c r="W133" s="13">
        <v>122</v>
      </c>
      <c r="X133" s="13">
        <v>4.3</v>
      </c>
      <c r="Y133" s="13">
        <v>15.9</v>
      </c>
      <c r="Z133" s="13">
        <v>0</v>
      </c>
      <c r="AA133" s="13">
        <v>2</v>
      </c>
      <c r="AB133" s="13" t="s">
        <v>79</v>
      </c>
      <c r="AC133" s="13">
        <v>125</v>
      </c>
      <c r="AD133" s="13">
        <v>0</v>
      </c>
      <c r="AE133" s="19">
        <v>81</v>
      </c>
      <c r="AF133" s="13">
        <v>122</v>
      </c>
      <c r="AG133" s="13">
        <v>6.5</v>
      </c>
      <c r="AH133" s="13">
        <v>22.3</v>
      </c>
      <c r="AI133" s="13">
        <v>4</v>
      </c>
      <c r="AJ133" s="13">
        <v>2</v>
      </c>
      <c r="AK133" s="13">
        <f t="shared" ref="AK133:AR133" si="740">AVERAGE(T133,AC133)</f>
        <v>120.5</v>
      </c>
      <c r="AL133" s="13">
        <f t="shared" si="740"/>
        <v>2</v>
      </c>
      <c r="AM133" s="17">
        <f t="shared" si="740"/>
        <v>79.5</v>
      </c>
      <c r="AN133" s="13">
        <f t="shared" si="740"/>
        <v>122</v>
      </c>
      <c r="AO133" s="13">
        <f t="shared" si="740"/>
        <v>5.4</v>
      </c>
      <c r="AP133" s="13">
        <f t="shared" si="740"/>
        <v>19.100000000000001</v>
      </c>
      <c r="AQ133" s="13">
        <f t="shared" si="740"/>
        <v>2</v>
      </c>
      <c r="AR133" s="13">
        <f t="shared" si="740"/>
        <v>2</v>
      </c>
      <c r="AS133" s="21">
        <v>86</v>
      </c>
      <c r="AT133" s="21">
        <v>60</v>
      </c>
      <c r="AU133" s="21">
        <v>114</v>
      </c>
      <c r="AV133" s="23">
        <v>11</v>
      </c>
      <c r="AW133" s="23">
        <v>18.600000000000001</v>
      </c>
      <c r="AX133" s="21">
        <v>90</v>
      </c>
      <c r="AY133" s="21">
        <v>62</v>
      </c>
      <c r="AZ133" s="21">
        <v>103</v>
      </c>
      <c r="BA133" s="23">
        <v>8.1</v>
      </c>
      <c r="BB133" s="23">
        <v>27.6</v>
      </c>
      <c r="BC133" s="21">
        <f t="shared" ref="BC133:BG133" si="741">AVERAGE(AS133,AX133)</f>
        <v>88</v>
      </c>
      <c r="BD133" s="21">
        <f t="shared" si="741"/>
        <v>61</v>
      </c>
      <c r="BE133" s="21">
        <f t="shared" si="741"/>
        <v>108.5</v>
      </c>
      <c r="BF133" s="21">
        <f t="shared" si="741"/>
        <v>9.5500000000000007</v>
      </c>
      <c r="BG133" s="21">
        <f t="shared" si="741"/>
        <v>23.1</v>
      </c>
      <c r="BH133" s="21">
        <f t="shared" si="3"/>
        <v>104.25</v>
      </c>
      <c r="BI133" s="21">
        <f t="shared" ref="BI133:BJ133" si="742">AVERAGE(J133,N133,V133,AE133,AT133,AY133)</f>
        <v>70.25</v>
      </c>
      <c r="BJ133" s="21">
        <f t="shared" si="742"/>
        <v>115.25</v>
      </c>
      <c r="BK133" s="23">
        <f t="shared" ref="BK133:BL133" si="743">AVERAGE(X133,AG133,AV133,BA133)</f>
        <v>7.4749999999999996</v>
      </c>
      <c r="BL133" s="23">
        <f t="shared" si="743"/>
        <v>21.1</v>
      </c>
      <c r="BM133" s="22">
        <f t="shared" si="595"/>
        <v>2</v>
      </c>
      <c r="BN133" s="22">
        <f t="shared" ref="BN133:BO133" si="744">AVERAGE(Z133,AI133)</f>
        <v>2</v>
      </c>
      <c r="BO133" s="22">
        <f t="shared" si="744"/>
        <v>2</v>
      </c>
    </row>
    <row r="134" spans="1:67" ht="15.75" customHeight="1" x14ac:dyDescent="0.35">
      <c r="A134" t="s">
        <v>81</v>
      </c>
      <c r="B134" s="165">
        <v>622</v>
      </c>
      <c r="C134" s="8">
        <v>622</v>
      </c>
      <c r="D134" s="9" t="s">
        <v>422</v>
      </c>
      <c r="E134" s="10" t="s">
        <v>56</v>
      </c>
      <c r="F134" s="11" t="s">
        <v>402</v>
      </c>
      <c r="G134" s="12" t="s">
        <v>79</v>
      </c>
      <c r="H134" s="14"/>
      <c r="I134" s="14"/>
      <c r="J134" s="13"/>
      <c r="K134" s="13"/>
      <c r="L134" s="14"/>
      <c r="M134" s="14"/>
      <c r="N134" s="14"/>
      <c r="O134" s="14"/>
      <c r="P134" s="15"/>
      <c r="Q134" s="15"/>
      <c r="R134" s="15"/>
      <c r="S134" s="13"/>
      <c r="T134" s="13">
        <v>110</v>
      </c>
      <c r="U134" s="13">
        <v>0</v>
      </c>
      <c r="V134" s="17"/>
      <c r="W134" s="13"/>
      <c r="X134" s="13">
        <v>3.1</v>
      </c>
      <c r="Y134" s="13">
        <v>19.899999999999999</v>
      </c>
      <c r="Z134" s="13">
        <v>0</v>
      </c>
      <c r="AA134" s="13">
        <v>5</v>
      </c>
      <c r="AB134" s="13"/>
      <c r="AC134" s="13" t="s">
        <v>375</v>
      </c>
      <c r="AD134" s="13">
        <v>0</v>
      </c>
      <c r="AE134" s="19"/>
      <c r="AF134" s="13"/>
      <c r="AG134" s="13">
        <v>5.9</v>
      </c>
      <c r="AH134" s="13">
        <v>18.399999999999999</v>
      </c>
      <c r="AI134" s="13">
        <v>2</v>
      </c>
      <c r="AJ134" s="13">
        <v>5</v>
      </c>
      <c r="AK134" s="13">
        <f t="shared" ref="AK134:AL134" si="745">AVERAGE(T134,AC134)</f>
        <v>110</v>
      </c>
      <c r="AL134" s="13">
        <f t="shared" si="745"/>
        <v>0</v>
      </c>
      <c r="AM134" s="17"/>
      <c r="AN134" s="13"/>
      <c r="AO134" s="13">
        <f t="shared" ref="AO134:AR134" si="746">AVERAGE(X134,AG134)</f>
        <v>4.5</v>
      </c>
      <c r="AP134" s="13">
        <f t="shared" si="746"/>
        <v>19.149999999999999</v>
      </c>
      <c r="AQ134" s="13">
        <f t="shared" si="746"/>
        <v>1</v>
      </c>
      <c r="AR134" s="13">
        <f t="shared" si="746"/>
        <v>5</v>
      </c>
      <c r="AS134" s="21">
        <v>94</v>
      </c>
      <c r="AT134" s="21">
        <v>74</v>
      </c>
      <c r="AU134" s="21">
        <v>124</v>
      </c>
      <c r="AV134" s="23">
        <v>17.899999999999999</v>
      </c>
      <c r="AW134" s="23">
        <v>17.5</v>
      </c>
      <c r="AX134" s="21">
        <v>86</v>
      </c>
      <c r="AY134" s="21">
        <v>80</v>
      </c>
      <c r="AZ134" s="21">
        <v>124</v>
      </c>
      <c r="BA134" s="23">
        <v>23.4</v>
      </c>
      <c r="BB134" s="23">
        <v>26.5</v>
      </c>
      <c r="BC134" s="21">
        <f t="shared" ref="BC134:BG134" si="747">AVERAGE(AS134,AX134)</f>
        <v>90</v>
      </c>
      <c r="BD134" s="21">
        <f t="shared" si="747"/>
        <v>77</v>
      </c>
      <c r="BE134" s="21">
        <f t="shared" si="747"/>
        <v>124</v>
      </c>
      <c r="BF134" s="21">
        <f t="shared" si="747"/>
        <v>20.65</v>
      </c>
      <c r="BG134" s="21">
        <f t="shared" si="747"/>
        <v>22</v>
      </c>
      <c r="BH134" s="21">
        <f t="shared" si="3"/>
        <v>96.666666666666671</v>
      </c>
      <c r="BI134" s="21">
        <f t="shared" ref="BI134:BJ134" si="748">AVERAGE(J134,N134,V134,AE134,AT134,AY134)</f>
        <v>77</v>
      </c>
      <c r="BJ134" s="21">
        <f t="shared" si="748"/>
        <v>124</v>
      </c>
      <c r="BK134" s="23">
        <f t="shared" ref="BK134:BL134" si="749">AVERAGE(X134,AG134,AV134,BA134)</f>
        <v>12.574999999999999</v>
      </c>
      <c r="BL134" s="23">
        <f t="shared" si="749"/>
        <v>20.574999999999999</v>
      </c>
      <c r="BM134" s="22">
        <f t="shared" si="595"/>
        <v>0</v>
      </c>
      <c r="BN134" s="22">
        <f t="shared" ref="BN134:BO134" si="750">AVERAGE(Z134,AI134)</f>
        <v>1</v>
      </c>
      <c r="BO134" s="22">
        <f t="shared" si="750"/>
        <v>5</v>
      </c>
    </row>
    <row r="135" spans="1:67" ht="15.75" customHeight="1" x14ac:dyDescent="0.35">
      <c r="A135" t="s">
        <v>81</v>
      </c>
      <c r="B135" s="165">
        <v>623</v>
      </c>
      <c r="C135" s="8">
        <v>623</v>
      </c>
      <c r="D135" s="9" t="s">
        <v>423</v>
      </c>
      <c r="E135" s="10" t="s">
        <v>56</v>
      </c>
      <c r="F135" s="11" t="s">
        <v>402</v>
      </c>
      <c r="G135" s="12" t="s">
        <v>59</v>
      </c>
      <c r="H135" s="14"/>
      <c r="I135" s="14"/>
      <c r="J135" s="13"/>
      <c r="K135" s="13"/>
      <c r="L135" s="14"/>
      <c r="M135" s="14"/>
      <c r="N135" s="14"/>
      <c r="O135" s="14"/>
      <c r="P135" s="15"/>
      <c r="Q135" s="15"/>
      <c r="R135" s="15"/>
      <c r="S135" s="13" t="s">
        <v>59</v>
      </c>
      <c r="T135" s="13">
        <v>115</v>
      </c>
      <c r="U135" s="13">
        <v>0</v>
      </c>
      <c r="V135" s="17">
        <v>61</v>
      </c>
      <c r="W135" s="13">
        <v>109</v>
      </c>
      <c r="X135" s="13">
        <v>52.3</v>
      </c>
      <c r="Y135" s="13">
        <v>19.5</v>
      </c>
      <c r="Z135" s="13">
        <v>0</v>
      </c>
      <c r="AA135" s="13">
        <v>4</v>
      </c>
      <c r="AB135" s="13" t="s">
        <v>59</v>
      </c>
      <c r="AC135" s="13">
        <v>115</v>
      </c>
      <c r="AD135" s="13">
        <v>3</v>
      </c>
      <c r="AE135" s="19">
        <v>62</v>
      </c>
      <c r="AF135" s="13">
        <v>98</v>
      </c>
      <c r="AG135" s="13">
        <v>70.099999999999994</v>
      </c>
      <c r="AH135" s="13">
        <v>21.7</v>
      </c>
      <c r="AI135" s="13">
        <v>0</v>
      </c>
      <c r="AJ135" s="13">
        <v>4</v>
      </c>
      <c r="AK135" s="13">
        <f t="shared" ref="AK135:AR135" si="751">AVERAGE(T135,AC135)</f>
        <v>115</v>
      </c>
      <c r="AL135" s="13">
        <f t="shared" si="751"/>
        <v>1.5</v>
      </c>
      <c r="AM135" s="17">
        <f t="shared" si="751"/>
        <v>61.5</v>
      </c>
      <c r="AN135" s="13">
        <f t="shared" si="751"/>
        <v>103.5</v>
      </c>
      <c r="AO135" s="13">
        <f t="shared" si="751"/>
        <v>61.199999999999996</v>
      </c>
      <c r="AP135" s="13">
        <f t="shared" si="751"/>
        <v>20.6</v>
      </c>
      <c r="AQ135" s="13">
        <f t="shared" si="751"/>
        <v>0</v>
      </c>
      <c r="AR135" s="13">
        <f t="shared" si="751"/>
        <v>4</v>
      </c>
      <c r="AS135" s="21">
        <v>79</v>
      </c>
      <c r="AT135" s="21">
        <v>53</v>
      </c>
      <c r="AU135" s="21">
        <v>86</v>
      </c>
      <c r="AV135" s="23">
        <v>73</v>
      </c>
      <c r="AW135" s="23">
        <v>29.7</v>
      </c>
      <c r="AX135" s="21">
        <v>79</v>
      </c>
      <c r="AY135" s="21">
        <v>53</v>
      </c>
      <c r="AZ135" s="21">
        <v>86</v>
      </c>
      <c r="BA135" s="23">
        <v>61.6</v>
      </c>
      <c r="BB135" s="23">
        <v>29.1</v>
      </c>
      <c r="BC135" s="21">
        <f t="shared" ref="BC135:BG135" si="752">AVERAGE(AS135,AX135)</f>
        <v>79</v>
      </c>
      <c r="BD135" s="21">
        <f t="shared" si="752"/>
        <v>53</v>
      </c>
      <c r="BE135" s="21">
        <f t="shared" si="752"/>
        <v>86</v>
      </c>
      <c r="BF135" s="21">
        <f t="shared" si="752"/>
        <v>67.3</v>
      </c>
      <c r="BG135" s="21">
        <f t="shared" si="752"/>
        <v>29.4</v>
      </c>
      <c r="BH135" s="21">
        <f t="shared" si="3"/>
        <v>97</v>
      </c>
      <c r="BI135" s="21">
        <f t="shared" ref="BI135:BJ135" si="753">AVERAGE(J135,N135,V135,AE135,AT135,AY135)</f>
        <v>57.25</v>
      </c>
      <c r="BJ135" s="21">
        <f t="shared" si="753"/>
        <v>94.75</v>
      </c>
      <c r="BK135" s="23">
        <f t="shared" ref="BK135:BL135" si="754">AVERAGE(X135,AG135,AV135,BA135)</f>
        <v>64.25</v>
      </c>
      <c r="BL135" s="23">
        <f t="shared" si="754"/>
        <v>25</v>
      </c>
      <c r="BM135" s="22">
        <f t="shared" si="595"/>
        <v>1.5</v>
      </c>
      <c r="BN135" s="22">
        <f t="shared" ref="BN135:BO135" si="755">AVERAGE(Z135,AI135)</f>
        <v>0</v>
      </c>
      <c r="BO135" s="22">
        <f t="shared" si="755"/>
        <v>4</v>
      </c>
    </row>
    <row r="136" spans="1:67" ht="15.75" customHeight="1" x14ac:dyDescent="0.35">
      <c r="B136" s="165">
        <v>624</v>
      </c>
      <c r="C136" s="8">
        <v>624</v>
      </c>
      <c r="D136" s="9" t="s">
        <v>426</v>
      </c>
      <c r="E136" s="10" t="s">
        <v>56</v>
      </c>
      <c r="F136" s="11" t="s">
        <v>402</v>
      </c>
      <c r="G136" s="12" t="s">
        <v>59</v>
      </c>
      <c r="H136" s="14"/>
      <c r="I136" s="14"/>
      <c r="J136" s="13"/>
      <c r="K136" s="13"/>
      <c r="L136" s="14"/>
      <c r="M136" s="14"/>
      <c r="N136" s="14"/>
      <c r="O136" s="14"/>
      <c r="P136" s="15"/>
      <c r="Q136" s="15"/>
      <c r="R136" s="15"/>
      <c r="S136" s="13" t="s">
        <v>59</v>
      </c>
      <c r="T136" s="13">
        <v>83</v>
      </c>
      <c r="U136" s="13">
        <v>0</v>
      </c>
      <c r="V136" s="17">
        <v>67</v>
      </c>
      <c r="W136" s="13">
        <v>93</v>
      </c>
      <c r="X136" s="13">
        <v>2</v>
      </c>
      <c r="Y136" s="13">
        <v>14.4</v>
      </c>
      <c r="Z136" s="13">
        <v>0</v>
      </c>
      <c r="AA136" s="13">
        <v>4</v>
      </c>
      <c r="AB136" s="13" t="s">
        <v>59</v>
      </c>
      <c r="AC136" s="13">
        <v>85</v>
      </c>
      <c r="AD136" s="13">
        <v>0</v>
      </c>
      <c r="AE136" s="19">
        <v>72</v>
      </c>
      <c r="AF136" s="13">
        <v>106</v>
      </c>
      <c r="AG136" s="13">
        <v>1.2</v>
      </c>
      <c r="AH136" s="13">
        <v>6.7</v>
      </c>
      <c r="AI136" s="13">
        <v>4</v>
      </c>
      <c r="AJ136" s="13">
        <v>5</v>
      </c>
      <c r="AK136" s="13">
        <f t="shared" ref="AK136:AR136" si="756">AVERAGE(T136,AC136)</f>
        <v>84</v>
      </c>
      <c r="AL136" s="13">
        <f t="shared" si="756"/>
        <v>0</v>
      </c>
      <c r="AM136" s="17">
        <f t="shared" si="756"/>
        <v>69.5</v>
      </c>
      <c r="AN136" s="13">
        <f t="shared" si="756"/>
        <v>99.5</v>
      </c>
      <c r="AO136" s="13">
        <f t="shared" si="756"/>
        <v>1.6</v>
      </c>
      <c r="AP136" s="13">
        <f t="shared" si="756"/>
        <v>10.55</v>
      </c>
      <c r="AQ136" s="13">
        <f t="shared" si="756"/>
        <v>2</v>
      </c>
      <c r="AR136" s="13">
        <f t="shared" si="756"/>
        <v>4.5</v>
      </c>
      <c r="AS136" s="21" t="s">
        <v>81</v>
      </c>
      <c r="AT136" s="21" t="s">
        <v>81</v>
      </c>
      <c r="AU136" s="21" t="s">
        <v>81</v>
      </c>
      <c r="AV136" s="23" t="s">
        <v>81</v>
      </c>
      <c r="AW136" s="23" t="s">
        <v>81</v>
      </c>
      <c r="AX136" s="21" t="s">
        <v>81</v>
      </c>
      <c r="AY136" s="21"/>
      <c r="AZ136" s="21" t="s">
        <v>81</v>
      </c>
      <c r="BA136" s="23" t="s">
        <v>81</v>
      </c>
      <c r="BB136" s="23" t="s">
        <v>81</v>
      </c>
      <c r="BC136" s="21"/>
      <c r="BD136" s="21"/>
      <c r="BE136" s="21"/>
      <c r="BF136" s="21"/>
      <c r="BG136" s="21"/>
      <c r="BH136" s="21">
        <f t="shared" si="3"/>
        <v>84</v>
      </c>
      <c r="BI136" s="21">
        <f t="shared" ref="BI136:BJ136" si="757">AVERAGE(J136,N136,V136,AE136,AT136,AY136)</f>
        <v>69.5</v>
      </c>
      <c r="BJ136" s="21">
        <f t="shared" si="757"/>
        <v>99.5</v>
      </c>
      <c r="BK136" s="23">
        <f t="shared" ref="BK136:BL136" si="758">AVERAGE(X136,AG136,AV136,BA136)</f>
        <v>1.6</v>
      </c>
      <c r="BL136" s="23">
        <f t="shared" si="758"/>
        <v>10.55</v>
      </c>
      <c r="BM136" s="22">
        <f t="shared" si="595"/>
        <v>0</v>
      </c>
      <c r="BN136" s="22">
        <f t="shared" ref="BN136:BO136" si="759">AVERAGE(Z136,AI136)</f>
        <v>2</v>
      </c>
      <c r="BO136" s="22">
        <f t="shared" si="759"/>
        <v>4.5</v>
      </c>
    </row>
    <row r="137" spans="1:67" ht="15.75" customHeight="1" x14ac:dyDescent="0.35">
      <c r="A137" t="s">
        <v>81</v>
      </c>
      <c r="B137" s="165">
        <v>625</v>
      </c>
      <c r="C137" s="8">
        <v>625</v>
      </c>
      <c r="D137" s="9" t="s">
        <v>429</v>
      </c>
      <c r="E137" s="10" t="s">
        <v>56</v>
      </c>
      <c r="F137" s="11" t="s">
        <v>291</v>
      </c>
      <c r="G137" s="12" t="s">
        <v>59</v>
      </c>
      <c r="H137" s="14"/>
      <c r="I137" s="14"/>
      <c r="J137" s="13"/>
      <c r="K137" s="13"/>
      <c r="L137" s="14"/>
      <c r="M137" s="14"/>
      <c r="N137" s="14"/>
      <c r="O137" s="14"/>
      <c r="P137" s="15"/>
      <c r="Q137" s="15"/>
      <c r="R137" s="15"/>
      <c r="S137" s="13" t="s">
        <v>59</v>
      </c>
      <c r="T137" s="13">
        <v>105</v>
      </c>
      <c r="U137" s="13">
        <v>4</v>
      </c>
      <c r="V137" s="17">
        <v>58</v>
      </c>
      <c r="W137" s="13">
        <v>97</v>
      </c>
      <c r="X137" s="13">
        <v>41.3</v>
      </c>
      <c r="Y137" s="13">
        <v>26.7</v>
      </c>
      <c r="Z137" s="13">
        <v>3</v>
      </c>
      <c r="AA137" s="13">
        <v>5</v>
      </c>
      <c r="AB137" s="13" t="s">
        <v>59</v>
      </c>
      <c r="AC137" s="13">
        <v>110</v>
      </c>
      <c r="AD137" s="13">
        <v>1</v>
      </c>
      <c r="AE137" s="19">
        <v>57</v>
      </c>
      <c r="AF137" s="13">
        <v>97</v>
      </c>
      <c r="AG137" s="13">
        <v>50.9</v>
      </c>
      <c r="AH137" s="13">
        <v>34.700000000000003</v>
      </c>
      <c r="AI137" s="13">
        <v>4</v>
      </c>
      <c r="AJ137" s="13">
        <v>6</v>
      </c>
      <c r="AK137" s="13">
        <f t="shared" ref="AK137:AR137" si="760">AVERAGE(T137,AC137)</f>
        <v>107.5</v>
      </c>
      <c r="AL137" s="13">
        <f t="shared" si="760"/>
        <v>2.5</v>
      </c>
      <c r="AM137" s="17">
        <f t="shared" si="760"/>
        <v>57.5</v>
      </c>
      <c r="AN137" s="13">
        <f t="shared" si="760"/>
        <v>97</v>
      </c>
      <c r="AO137" s="13">
        <f t="shared" si="760"/>
        <v>46.099999999999994</v>
      </c>
      <c r="AP137" s="13">
        <f t="shared" si="760"/>
        <v>30.700000000000003</v>
      </c>
      <c r="AQ137" s="13">
        <f t="shared" si="760"/>
        <v>3.5</v>
      </c>
      <c r="AR137" s="13">
        <f t="shared" si="760"/>
        <v>5.5</v>
      </c>
      <c r="AS137" s="21">
        <v>74</v>
      </c>
      <c r="AT137" s="21">
        <v>53</v>
      </c>
      <c r="AU137" s="21">
        <v>89</v>
      </c>
      <c r="AV137" s="23">
        <v>57.5</v>
      </c>
      <c r="AW137" s="23">
        <v>48.9</v>
      </c>
      <c r="AX137" s="21">
        <v>70</v>
      </c>
      <c r="AY137" s="21">
        <v>51</v>
      </c>
      <c r="AZ137" s="21">
        <v>85</v>
      </c>
      <c r="BA137" s="23">
        <v>33.4</v>
      </c>
      <c r="BB137" s="23">
        <v>43.1</v>
      </c>
      <c r="BC137" s="21">
        <f t="shared" ref="BC137:BG137" si="761">AVERAGE(AS137,AX137)</f>
        <v>72</v>
      </c>
      <c r="BD137" s="21">
        <f t="shared" si="761"/>
        <v>52</v>
      </c>
      <c r="BE137" s="21">
        <f t="shared" si="761"/>
        <v>87</v>
      </c>
      <c r="BF137" s="21">
        <f t="shared" si="761"/>
        <v>45.45</v>
      </c>
      <c r="BG137" s="21">
        <f t="shared" si="761"/>
        <v>46</v>
      </c>
      <c r="BH137" s="21">
        <f t="shared" si="3"/>
        <v>89.75</v>
      </c>
      <c r="BI137" s="21">
        <f t="shared" ref="BI137:BJ137" si="762">AVERAGE(J137,N137,V137,AE137,AT137,AY137)</f>
        <v>54.75</v>
      </c>
      <c r="BJ137" s="21">
        <f t="shared" si="762"/>
        <v>92</v>
      </c>
      <c r="BK137" s="23">
        <f t="shared" ref="BK137:BL137" si="763">AVERAGE(X137,AG137,AV137,BA137)</f>
        <v>45.774999999999999</v>
      </c>
      <c r="BL137" s="23">
        <f t="shared" si="763"/>
        <v>38.35</v>
      </c>
      <c r="BM137" s="22">
        <f t="shared" si="595"/>
        <v>2.5</v>
      </c>
      <c r="BN137" s="22">
        <f t="shared" ref="BN137:BO137" si="764">AVERAGE(Z137,AI137)</f>
        <v>3.5</v>
      </c>
      <c r="BO137" s="22">
        <f t="shared" si="764"/>
        <v>5.5</v>
      </c>
    </row>
    <row r="138" spans="1:67" ht="15.75" customHeight="1" x14ac:dyDescent="0.35">
      <c r="A138" t="s">
        <v>81</v>
      </c>
      <c r="B138" s="165">
        <v>626</v>
      </c>
      <c r="C138" s="8">
        <v>626</v>
      </c>
      <c r="D138" s="9" t="s">
        <v>431</v>
      </c>
      <c r="E138" s="10" t="s">
        <v>56</v>
      </c>
      <c r="F138" s="11" t="s">
        <v>218</v>
      </c>
      <c r="G138" s="12" t="s">
        <v>59</v>
      </c>
      <c r="H138" s="14" t="s">
        <v>59</v>
      </c>
      <c r="I138" s="14"/>
      <c r="J138" s="13">
        <v>126</v>
      </c>
      <c r="K138" s="13"/>
      <c r="L138" s="14"/>
      <c r="M138" s="14"/>
      <c r="N138" s="14"/>
      <c r="O138" s="14"/>
      <c r="P138" s="15"/>
      <c r="Q138" s="15"/>
      <c r="R138" s="15"/>
      <c r="S138" s="13" t="s">
        <v>59</v>
      </c>
      <c r="T138" s="13">
        <v>122</v>
      </c>
      <c r="U138" s="13">
        <v>0</v>
      </c>
      <c r="V138" s="17">
        <v>71</v>
      </c>
      <c r="W138" s="13">
        <v>108</v>
      </c>
      <c r="X138" s="13">
        <v>25.9</v>
      </c>
      <c r="Y138" s="13">
        <v>22.9</v>
      </c>
      <c r="Z138" s="13">
        <v>0</v>
      </c>
      <c r="AA138" s="13">
        <v>2</v>
      </c>
      <c r="AB138" s="13" t="s">
        <v>59</v>
      </c>
      <c r="AC138" s="13">
        <v>125</v>
      </c>
      <c r="AD138" s="13">
        <v>0</v>
      </c>
      <c r="AE138" s="19">
        <v>72</v>
      </c>
      <c r="AF138" s="13">
        <v>117</v>
      </c>
      <c r="AG138" s="13">
        <v>27.6</v>
      </c>
      <c r="AH138" s="13">
        <v>24.3</v>
      </c>
      <c r="AI138" s="13">
        <v>0</v>
      </c>
      <c r="AJ138" s="13">
        <v>2</v>
      </c>
      <c r="AK138" s="13">
        <f t="shared" ref="AK138:AR138" si="765">AVERAGE(T138,AC138)</f>
        <v>123.5</v>
      </c>
      <c r="AL138" s="13">
        <f t="shared" si="765"/>
        <v>0</v>
      </c>
      <c r="AM138" s="17">
        <f t="shared" si="765"/>
        <v>71.5</v>
      </c>
      <c r="AN138" s="13">
        <f t="shared" si="765"/>
        <v>112.5</v>
      </c>
      <c r="AO138" s="13">
        <f t="shared" si="765"/>
        <v>26.75</v>
      </c>
      <c r="AP138" s="13">
        <f t="shared" si="765"/>
        <v>23.6</v>
      </c>
      <c r="AQ138" s="13">
        <f t="shared" si="765"/>
        <v>0</v>
      </c>
      <c r="AR138" s="13">
        <f t="shared" si="765"/>
        <v>2</v>
      </c>
      <c r="AS138" s="21">
        <v>66</v>
      </c>
      <c r="AT138" s="21">
        <v>60</v>
      </c>
      <c r="AU138" s="21">
        <v>97</v>
      </c>
      <c r="AV138" s="23">
        <v>9.6999999999999993</v>
      </c>
      <c r="AW138" s="23">
        <v>27.6</v>
      </c>
      <c r="AX138" s="21">
        <v>70</v>
      </c>
      <c r="AY138" s="21">
        <v>61</v>
      </c>
      <c r="AZ138" s="21">
        <v>106</v>
      </c>
      <c r="BA138" s="23">
        <v>5.5</v>
      </c>
      <c r="BB138" s="23">
        <v>28.1</v>
      </c>
      <c r="BC138" s="21">
        <f t="shared" ref="BC138:BG138" si="766">AVERAGE(AS138,AX138)</f>
        <v>68</v>
      </c>
      <c r="BD138" s="21">
        <f t="shared" si="766"/>
        <v>60.5</v>
      </c>
      <c r="BE138" s="21">
        <f t="shared" si="766"/>
        <v>101.5</v>
      </c>
      <c r="BF138" s="21">
        <f t="shared" si="766"/>
        <v>7.6</v>
      </c>
      <c r="BG138" s="21">
        <f t="shared" si="766"/>
        <v>27.85</v>
      </c>
      <c r="BH138" s="21">
        <f t="shared" si="3"/>
        <v>95.75</v>
      </c>
      <c r="BI138" s="21">
        <f t="shared" ref="BI138:BJ138" si="767">AVERAGE(J138,N138,V138,AE138,AT138,AY138)</f>
        <v>78</v>
      </c>
      <c r="BJ138" s="21">
        <f t="shared" si="767"/>
        <v>107</v>
      </c>
      <c r="BK138" s="23">
        <f t="shared" ref="BK138:BL138" si="768">AVERAGE(X138,AG138,AV138,BA138)</f>
        <v>17.175000000000001</v>
      </c>
      <c r="BL138" s="23">
        <f t="shared" si="768"/>
        <v>25.725000000000001</v>
      </c>
      <c r="BM138" s="22">
        <f t="shared" si="595"/>
        <v>0</v>
      </c>
      <c r="BN138" s="22">
        <f t="shared" ref="BN138:BO138" si="769">AVERAGE(Z138,AI138)</f>
        <v>0</v>
      </c>
      <c r="BO138" s="22">
        <f t="shared" si="769"/>
        <v>2</v>
      </c>
    </row>
    <row r="139" spans="1:67" ht="15.75" customHeight="1" x14ac:dyDescent="0.35">
      <c r="A139" t="s">
        <v>81</v>
      </c>
      <c r="B139" s="165">
        <v>627</v>
      </c>
      <c r="C139" s="8">
        <v>627</v>
      </c>
      <c r="D139" s="9" t="s">
        <v>432</v>
      </c>
      <c r="E139" s="10" t="s">
        <v>56</v>
      </c>
      <c r="F139" s="11" t="s">
        <v>57</v>
      </c>
      <c r="G139" s="12" t="s">
        <v>59</v>
      </c>
      <c r="H139" s="14"/>
      <c r="I139" s="14"/>
      <c r="J139" s="13"/>
      <c r="K139" s="13"/>
      <c r="L139" s="14"/>
      <c r="M139" s="14"/>
      <c r="N139" s="14"/>
      <c r="O139" s="14"/>
      <c r="P139" s="15"/>
      <c r="Q139" s="15"/>
      <c r="R139" s="15"/>
      <c r="S139" s="13" t="s">
        <v>59</v>
      </c>
      <c r="T139" s="13">
        <v>75</v>
      </c>
      <c r="U139" s="13">
        <v>0</v>
      </c>
      <c r="V139" s="17">
        <v>64</v>
      </c>
      <c r="W139" s="13">
        <v>96</v>
      </c>
      <c r="X139" s="13">
        <v>13.9</v>
      </c>
      <c r="Y139" s="13">
        <v>15</v>
      </c>
      <c r="Z139" s="13">
        <v>0</v>
      </c>
      <c r="AA139" s="13">
        <v>6</v>
      </c>
      <c r="AB139" s="13" t="s">
        <v>59</v>
      </c>
      <c r="AC139" s="13">
        <v>80</v>
      </c>
      <c r="AD139" s="13">
        <v>0</v>
      </c>
      <c r="AE139" s="19">
        <v>64</v>
      </c>
      <c r="AF139" s="13">
        <v>99</v>
      </c>
      <c r="AG139" s="13">
        <v>15.8</v>
      </c>
      <c r="AH139" s="13">
        <v>17.2</v>
      </c>
      <c r="AI139" s="13">
        <v>0</v>
      </c>
      <c r="AJ139" s="13">
        <v>3</v>
      </c>
      <c r="AK139" s="13">
        <f t="shared" ref="AK139:AR139" si="770">AVERAGE(T139,AC139)</f>
        <v>77.5</v>
      </c>
      <c r="AL139" s="13">
        <f t="shared" si="770"/>
        <v>0</v>
      </c>
      <c r="AM139" s="17">
        <f t="shared" si="770"/>
        <v>64</v>
      </c>
      <c r="AN139" s="13">
        <f t="shared" si="770"/>
        <v>97.5</v>
      </c>
      <c r="AO139" s="13">
        <f t="shared" si="770"/>
        <v>14.850000000000001</v>
      </c>
      <c r="AP139" s="13">
        <f t="shared" si="770"/>
        <v>16.100000000000001</v>
      </c>
      <c r="AQ139" s="13">
        <f t="shared" si="770"/>
        <v>0</v>
      </c>
      <c r="AR139" s="13">
        <f t="shared" si="770"/>
        <v>4.5</v>
      </c>
      <c r="AS139" s="21">
        <v>49</v>
      </c>
      <c r="AT139" s="21">
        <v>58</v>
      </c>
      <c r="AU139" s="21">
        <v>91</v>
      </c>
      <c r="AV139" s="23">
        <v>4</v>
      </c>
      <c r="AW139" s="23">
        <v>17.899999999999999</v>
      </c>
      <c r="AX139" s="21">
        <v>54</v>
      </c>
      <c r="AY139" s="21">
        <v>57</v>
      </c>
      <c r="AZ139" s="21">
        <v>88</v>
      </c>
      <c r="BA139" s="23">
        <v>4.0999999999999996</v>
      </c>
      <c r="BB139" s="23">
        <v>13.5</v>
      </c>
      <c r="BC139" s="21">
        <f t="shared" ref="BC139:BG139" si="771">AVERAGE(AS139,AX139)</f>
        <v>51.5</v>
      </c>
      <c r="BD139" s="21">
        <f t="shared" si="771"/>
        <v>57.5</v>
      </c>
      <c r="BE139" s="21">
        <f t="shared" si="771"/>
        <v>89.5</v>
      </c>
      <c r="BF139" s="21">
        <f t="shared" si="771"/>
        <v>4.05</v>
      </c>
      <c r="BG139" s="21">
        <f t="shared" si="771"/>
        <v>15.7</v>
      </c>
      <c r="BH139" s="21">
        <f t="shared" si="3"/>
        <v>64.5</v>
      </c>
      <c r="BI139" s="21">
        <f t="shared" ref="BI139:BJ139" si="772">AVERAGE(J139,N139,V139,AE139,AT139,AY139)</f>
        <v>60.75</v>
      </c>
      <c r="BJ139" s="21">
        <f t="shared" si="772"/>
        <v>93.5</v>
      </c>
      <c r="BK139" s="23">
        <f t="shared" ref="BK139:BL139" si="773">AVERAGE(X139,AG139,AV139,BA139)</f>
        <v>9.4500000000000011</v>
      </c>
      <c r="BL139" s="23">
        <f t="shared" si="773"/>
        <v>15.9</v>
      </c>
      <c r="BM139" s="22">
        <f t="shared" si="595"/>
        <v>0</v>
      </c>
      <c r="BN139" s="22">
        <f t="shared" ref="BN139:BO139" si="774">AVERAGE(Z139,AI139)</f>
        <v>0</v>
      </c>
      <c r="BO139" s="22">
        <f t="shared" si="774"/>
        <v>4.5</v>
      </c>
    </row>
    <row r="140" spans="1:67" ht="15.75" customHeight="1" x14ac:dyDescent="0.35">
      <c r="A140" t="s">
        <v>81</v>
      </c>
      <c r="B140" s="165">
        <v>628</v>
      </c>
      <c r="C140" s="8">
        <v>628</v>
      </c>
      <c r="D140" s="9" t="s">
        <v>434</v>
      </c>
      <c r="E140" s="10" t="s">
        <v>56</v>
      </c>
      <c r="F140" s="11" t="s">
        <v>57</v>
      </c>
      <c r="G140" s="12" t="s">
        <v>59</v>
      </c>
      <c r="H140" s="14" t="s">
        <v>59</v>
      </c>
      <c r="I140" s="14">
        <v>65</v>
      </c>
      <c r="J140" s="13">
        <v>64</v>
      </c>
      <c r="K140" s="13">
        <v>104</v>
      </c>
      <c r="L140" s="14" t="s">
        <v>59</v>
      </c>
      <c r="M140" s="14">
        <v>42</v>
      </c>
      <c r="N140" s="15">
        <v>67</v>
      </c>
      <c r="O140" s="15">
        <v>107</v>
      </c>
      <c r="P140" s="15">
        <f t="shared" ref="P140:R140" si="775">AVERAGE(I140,M140)</f>
        <v>53.5</v>
      </c>
      <c r="Q140" s="15">
        <f t="shared" si="775"/>
        <v>65.5</v>
      </c>
      <c r="R140" s="15">
        <f t="shared" si="775"/>
        <v>105.5</v>
      </c>
      <c r="S140" s="13" t="s">
        <v>59</v>
      </c>
      <c r="T140" s="13">
        <v>125</v>
      </c>
      <c r="U140" s="13">
        <v>2</v>
      </c>
      <c r="V140" s="17">
        <v>57</v>
      </c>
      <c r="W140" s="13">
        <v>95</v>
      </c>
      <c r="X140" s="13">
        <v>37.9</v>
      </c>
      <c r="Y140" s="13">
        <v>24.2</v>
      </c>
      <c r="Z140" s="13">
        <v>0</v>
      </c>
      <c r="AA140" s="13">
        <v>5</v>
      </c>
      <c r="AB140" s="13" t="s">
        <v>59</v>
      </c>
      <c r="AC140" s="13">
        <v>120</v>
      </c>
      <c r="AD140" s="13">
        <v>0</v>
      </c>
      <c r="AE140" s="19">
        <v>58</v>
      </c>
      <c r="AF140" s="13">
        <v>97</v>
      </c>
      <c r="AG140" s="13">
        <v>45.9</v>
      </c>
      <c r="AH140" s="13">
        <v>26.8</v>
      </c>
      <c r="AI140" s="13">
        <v>0</v>
      </c>
      <c r="AJ140" s="13">
        <v>4</v>
      </c>
      <c r="AK140" s="13">
        <f t="shared" ref="AK140:AR140" si="776">AVERAGE(T140,AC140)</f>
        <v>122.5</v>
      </c>
      <c r="AL140" s="13">
        <f t="shared" si="776"/>
        <v>1</v>
      </c>
      <c r="AM140" s="17">
        <f t="shared" si="776"/>
        <v>57.5</v>
      </c>
      <c r="AN140" s="13">
        <f t="shared" si="776"/>
        <v>96</v>
      </c>
      <c r="AO140" s="13">
        <f t="shared" si="776"/>
        <v>41.9</v>
      </c>
      <c r="AP140" s="13">
        <f t="shared" si="776"/>
        <v>25.5</v>
      </c>
      <c r="AQ140" s="13">
        <f t="shared" si="776"/>
        <v>0</v>
      </c>
      <c r="AR140" s="13">
        <f t="shared" si="776"/>
        <v>4.5</v>
      </c>
      <c r="AS140" s="21">
        <v>70</v>
      </c>
      <c r="AT140" s="21">
        <v>50</v>
      </c>
      <c r="AU140" s="21">
        <v>82</v>
      </c>
      <c r="AV140" s="23">
        <v>23.6</v>
      </c>
      <c r="AW140" s="23">
        <v>29.5</v>
      </c>
      <c r="AX140" s="21">
        <v>72</v>
      </c>
      <c r="AY140" s="21">
        <v>49</v>
      </c>
      <c r="AZ140" s="21">
        <v>81</v>
      </c>
      <c r="BA140" s="23">
        <v>30</v>
      </c>
      <c r="BB140" s="23">
        <v>30.4</v>
      </c>
      <c r="BC140" s="21">
        <f t="shared" ref="BC140:BG140" si="777">AVERAGE(AS140,AX140)</f>
        <v>71</v>
      </c>
      <c r="BD140" s="21">
        <f t="shared" si="777"/>
        <v>49.5</v>
      </c>
      <c r="BE140" s="21">
        <f t="shared" si="777"/>
        <v>81.5</v>
      </c>
      <c r="BF140" s="21">
        <f t="shared" si="777"/>
        <v>26.8</v>
      </c>
      <c r="BG140" s="21">
        <f t="shared" si="777"/>
        <v>29.95</v>
      </c>
      <c r="BH140" s="21">
        <f t="shared" si="3"/>
        <v>82.333333333333329</v>
      </c>
      <c r="BI140" s="21">
        <f t="shared" ref="BI140:BJ140" si="778">AVERAGE(J140,N140,V140,AE140,AT140,AY140)</f>
        <v>57.5</v>
      </c>
      <c r="BJ140" s="21">
        <f t="shared" si="778"/>
        <v>94.333333333333329</v>
      </c>
      <c r="BK140" s="23">
        <f t="shared" ref="BK140:BL140" si="779">AVERAGE(X140,AG140,AV140,BA140)</f>
        <v>34.35</v>
      </c>
      <c r="BL140" s="23">
        <f t="shared" si="779"/>
        <v>27.725000000000001</v>
      </c>
      <c r="BM140" s="22">
        <f t="shared" si="595"/>
        <v>1</v>
      </c>
      <c r="BN140" s="22">
        <f t="shared" ref="BN140:BO140" si="780">AVERAGE(Z140,AI140)</f>
        <v>0</v>
      </c>
      <c r="BO140" s="22">
        <f t="shared" si="780"/>
        <v>4.5</v>
      </c>
    </row>
    <row r="141" spans="1:67" ht="15.75" customHeight="1" x14ac:dyDescent="0.35">
      <c r="A141" t="s">
        <v>81</v>
      </c>
      <c r="B141" s="165">
        <v>629</v>
      </c>
      <c r="C141" s="8">
        <v>629</v>
      </c>
      <c r="D141" s="9" t="s">
        <v>436</v>
      </c>
      <c r="E141" s="10" t="s">
        <v>56</v>
      </c>
      <c r="F141" s="11" t="s">
        <v>57</v>
      </c>
      <c r="G141" s="12" t="s">
        <v>59</v>
      </c>
      <c r="H141" s="14" t="s">
        <v>59</v>
      </c>
      <c r="I141" s="14">
        <v>59</v>
      </c>
      <c r="J141" s="13">
        <v>63</v>
      </c>
      <c r="K141" s="13">
        <v>104</v>
      </c>
      <c r="L141" s="14" t="s">
        <v>59</v>
      </c>
      <c r="M141" s="14">
        <v>43</v>
      </c>
      <c r="N141" s="15">
        <v>101</v>
      </c>
      <c r="O141" s="15">
        <v>133</v>
      </c>
      <c r="P141" s="15">
        <f t="shared" ref="P141:R141" si="781">AVERAGE(I141,M141)</f>
        <v>51</v>
      </c>
      <c r="Q141" s="15">
        <f t="shared" si="781"/>
        <v>82</v>
      </c>
      <c r="R141" s="15">
        <f t="shared" si="781"/>
        <v>118.5</v>
      </c>
      <c r="S141" s="13" t="s">
        <v>59</v>
      </c>
      <c r="T141" s="13">
        <v>110</v>
      </c>
      <c r="U141" s="13">
        <v>0</v>
      </c>
      <c r="V141" s="17">
        <v>59</v>
      </c>
      <c r="W141" s="13">
        <v>97</v>
      </c>
      <c r="X141" s="13">
        <v>23.8</v>
      </c>
      <c r="Y141" s="13">
        <v>20.9</v>
      </c>
      <c r="Z141" s="13">
        <v>4</v>
      </c>
      <c r="AA141" s="13">
        <v>4</v>
      </c>
      <c r="AB141" s="13" t="s">
        <v>59</v>
      </c>
      <c r="AC141" s="13">
        <v>105</v>
      </c>
      <c r="AD141" s="13">
        <v>2</v>
      </c>
      <c r="AE141" s="19">
        <v>60</v>
      </c>
      <c r="AF141" s="13">
        <v>96</v>
      </c>
      <c r="AG141" s="13">
        <v>15.9</v>
      </c>
      <c r="AH141" s="13">
        <v>19.899999999999999</v>
      </c>
      <c r="AI141" s="13">
        <v>0</v>
      </c>
      <c r="AJ141" s="13">
        <v>4</v>
      </c>
      <c r="AK141" s="13">
        <f t="shared" ref="AK141:AR141" si="782">AVERAGE(T141,AC141)</f>
        <v>107.5</v>
      </c>
      <c r="AL141" s="13">
        <f t="shared" si="782"/>
        <v>1</v>
      </c>
      <c r="AM141" s="17">
        <f t="shared" si="782"/>
        <v>59.5</v>
      </c>
      <c r="AN141" s="13">
        <f t="shared" si="782"/>
        <v>96.5</v>
      </c>
      <c r="AO141" s="13">
        <f t="shared" si="782"/>
        <v>19.850000000000001</v>
      </c>
      <c r="AP141" s="13">
        <f t="shared" si="782"/>
        <v>20.399999999999999</v>
      </c>
      <c r="AQ141" s="13">
        <f t="shared" si="782"/>
        <v>2</v>
      </c>
      <c r="AR141" s="13">
        <f t="shared" si="782"/>
        <v>4</v>
      </c>
      <c r="AS141" s="21">
        <v>66</v>
      </c>
      <c r="AT141" s="21">
        <v>53</v>
      </c>
      <c r="AU141" s="21">
        <v>83</v>
      </c>
      <c r="AV141" s="23">
        <v>18.7</v>
      </c>
      <c r="AW141" s="23">
        <v>23.6</v>
      </c>
      <c r="AX141" s="21">
        <v>84</v>
      </c>
      <c r="AY141" s="21">
        <v>51</v>
      </c>
      <c r="AZ141" s="21">
        <v>83</v>
      </c>
      <c r="BA141" s="23">
        <v>36.799999999999997</v>
      </c>
      <c r="BB141" s="23">
        <v>28.7</v>
      </c>
      <c r="BC141" s="21">
        <f t="shared" ref="BC141:BG141" si="783">AVERAGE(AS141,AX141)</f>
        <v>75</v>
      </c>
      <c r="BD141" s="21">
        <f t="shared" si="783"/>
        <v>52</v>
      </c>
      <c r="BE141" s="21">
        <f t="shared" si="783"/>
        <v>83</v>
      </c>
      <c r="BF141" s="21">
        <f t="shared" si="783"/>
        <v>27.75</v>
      </c>
      <c r="BG141" s="21">
        <f t="shared" si="783"/>
        <v>26.15</v>
      </c>
      <c r="BH141" s="21">
        <f t="shared" si="3"/>
        <v>77.833333333333329</v>
      </c>
      <c r="BI141" s="21">
        <f t="shared" ref="BI141:BJ141" si="784">AVERAGE(J141,N141,V141,AE141,AT141,AY141)</f>
        <v>64.5</v>
      </c>
      <c r="BJ141" s="21">
        <f t="shared" si="784"/>
        <v>99.333333333333329</v>
      </c>
      <c r="BK141" s="23">
        <f t="shared" ref="BK141:BL141" si="785">AVERAGE(X141,AG141,AV141,BA141)</f>
        <v>23.8</v>
      </c>
      <c r="BL141" s="23">
        <f t="shared" si="785"/>
        <v>23.275000000000002</v>
      </c>
      <c r="BM141" s="22">
        <f t="shared" si="595"/>
        <v>1</v>
      </c>
      <c r="BN141" s="22">
        <f t="shared" ref="BN141:BO141" si="786">AVERAGE(Z141,AI141)</f>
        <v>2</v>
      </c>
      <c r="BO141" s="22">
        <f t="shared" si="786"/>
        <v>4</v>
      </c>
    </row>
    <row r="142" spans="1:67" ht="15.75" customHeight="1" x14ac:dyDescent="0.35">
      <c r="B142" s="165">
        <v>630</v>
      </c>
      <c r="C142" s="8">
        <v>630</v>
      </c>
      <c r="D142" s="28" t="s">
        <v>439</v>
      </c>
      <c r="E142" s="10" t="s">
        <v>56</v>
      </c>
      <c r="F142" s="11" t="s">
        <v>218</v>
      </c>
      <c r="G142" s="12" t="s">
        <v>59</v>
      </c>
      <c r="H142" s="14" t="s">
        <v>59</v>
      </c>
      <c r="I142" s="14">
        <v>64</v>
      </c>
      <c r="J142" s="13">
        <v>57</v>
      </c>
      <c r="K142" s="13">
        <v>104</v>
      </c>
      <c r="L142" s="14" t="s">
        <v>59</v>
      </c>
      <c r="M142" s="14">
        <v>25</v>
      </c>
      <c r="N142" s="15">
        <v>70</v>
      </c>
      <c r="O142" s="15">
        <v>100</v>
      </c>
      <c r="P142" s="15">
        <f t="shared" ref="P142:R142" si="787">AVERAGE(I142,M142)</f>
        <v>44.5</v>
      </c>
      <c r="Q142" s="15">
        <f t="shared" si="787"/>
        <v>63.5</v>
      </c>
      <c r="R142" s="15">
        <f t="shared" si="787"/>
        <v>102</v>
      </c>
      <c r="S142" s="13" t="s">
        <v>59</v>
      </c>
      <c r="T142" s="13">
        <v>90</v>
      </c>
      <c r="U142" s="13">
        <v>0</v>
      </c>
      <c r="V142" s="17">
        <v>56</v>
      </c>
      <c r="W142" s="13">
        <v>95</v>
      </c>
      <c r="X142" s="13">
        <v>21.2</v>
      </c>
      <c r="Y142" s="13">
        <v>24.9</v>
      </c>
      <c r="Z142" s="13">
        <v>0</v>
      </c>
      <c r="AA142" s="13">
        <v>5</v>
      </c>
      <c r="AB142" s="13" t="s">
        <v>59</v>
      </c>
      <c r="AC142" s="13">
        <v>90</v>
      </c>
      <c r="AD142" s="13">
        <v>0</v>
      </c>
      <c r="AE142" s="19">
        <v>58</v>
      </c>
      <c r="AF142" s="13">
        <v>97</v>
      </c>
      <c r="AG142" s="13">
        <v>9.8000000000000007</v>
      </c>
      <c r="AH142" s="13">
        <v>24.9</v>
      </c>
      <c r="AI142" s="13">
        <v>3</v>
      </c>
      <c r="AJ142" s="13">
        <v>6</v>
      </c>
      <c r="AK142" s="13">
        <f t="shared" ref="AK142:AR142" si="788">AVERAGE(T142,AC142)</f>
        <v>90</v>
      </c>
      <c r="AL142" s="13">
        <f t="shared" si="788"/>
        <v>0</v>
      </c>
      <c r="AM142" s="17">
        <f t="shared" si="788"/>
        <v>57</v>
      </c>
      <c r="AN142" s="13">
        <f t="shared" si="788"/>
        <v>96</v>
      </c>
      <c r="AO142" s="13">
        <f t="shared" si="788"/>
        <v>15.5</v>
      </c>
      <c r="AP142" s="13">
        <f t="shared" si="788"/>
        <v>24.9</v>
      </c>
      <c r="AQ142" s="13">
        <f t="shared" si="788"/>
        <v>1.5</v>
      </c>
      <c r="AR142" s="13">
        <f t="shared" si="788"/>
        <v>5.5</v>
      </c>
      <c r="AS142" s="21">
        <v>79</v>
      </c>
      <c r="AT142" s="21">
        <v>49</v>
      </c>
      <c r="AU142" s="21">
        <v>80</v>
      </c>
      <c r="AV142" s="23">
        <v>107.4</v>
      </c>
      <c r="AW142" s="23">
        <v>34.4</v>
      </c>
      <c r="AX142" s="21">
        <v>69</v>
      </c>
      <c r="AY142" s="21">
        <v>50</v>
      </c>
      <c r="AZ142" s="21">
        <v>84</v>
      </c>
      <c r="BA142" s="23">
        <v>66.3</v>
      </c>
      <c r="BB142" s="23">
        <v>36.5</v>
      </c>
      <c r="BC142" s="21">
        <f t="shared" ref="BC142:BG142" si="789">AVERAGE(AS142,AX142)</f>
        <v>74</v>
      </c>
      <c r="BD142" s="21">
        <f t="shared" si="789"/>
        <v>49.5</v>
      </c>
      <c r="BE142" s="21">
        <f t="shared" si="789"/>
        <v>82</v>
      </c>
      <c r="BF142" s="21">
        <f t="shared" si="789"/>
        <v>86.85</v>
      </c>
      <c r="BG142" s="21">
        <f t="shared" si="789"/>
        <v>35.450000000000003</v>
      </c>
      <c r="BH142" s="21">
        <f t="shared" si="3"/>
        <v>69.5</v>
      </c>
      <c r="BI142" s="21">
        <f t="shared" ref="BI142:BJ142" si="790">AVERAGE(J142,N142,V142,AE142,AT142,AY142)</f>
        <v>56.666666666666664</v>
      </c>
      <c r="BJ142" s="21">
        <f t="shared" si="790"/>
        <v>93.333333333333329</v>
      </c>
      <c r="BK142" s="23">
        <f t="shared" ref="BK142:BL142" si="791">AVERAGE(X142,AG142,AV142,BA142)</f>
        <v>51.174999999999997</v>
      </c>
      <c r="BL142" s="23">
        <f t="shared" si="791"/>
        <v>30.174999999999997</v>
      </c>
      <c r="BM142" s="22">
        <f t="shared" si="595"/>
        <v>0</v>
      </c>
      <c r="BN142" s="22">
        <f t="shared" ref="BN142:BO142" si="792">AVERAGE(Z142,AI142)</f>
        <v>1.5</v>
      </c>
      <c r="BO142" s="22">
        <f t="shared" si="792"/>
        <v>5.5</v>
      </c>
    </row>
    <row r="143" spans="1:67" ht="15.75" customHeight="1" x14ac:dyDescent="0.35">
      <c r="B143" s="165">
        <v>631</v>
      </c>
      <c r="C143" s="8">
        <v>631</v>
      </c>
      <c r="D143" s="28" t="s">
        <v>440</v>
      </c>
      <c r="E143" s="10" t="s">
        <v>56</v>
      </c>
      <c r="F143" s="10" t="s">
        <v>218</v>
      </c>
      <c r="G143" s="12"/>
      <c r="H143" s="14" t="s">
        <v>59</v>
      </c>
      <c r="I143" s="14">
        <v>56</v>
      </c>
      <c r="J143" s="13">
        <v>62</v>
      </c>
      <c r="K143" s="13">
        <v>107</v>
      </c>
      <c r="L143" s="14" t="s">
        <v>59</v>
      </c>
      <c r="M143" s="14">
        <v>63</v>
      </c>
      <c r="N143" s="15">
        <v>55</v>
      </c>
      <c r="O143" s="15">
        <v>104</v>
      </c>
      <c r="P143" s="15">
        <f t="shared" ref="P143:R143" si="793">AVERAGE(I143,M143)</f>
        <v>59.5</v>
      </c>
      <c r="Q143" s="15">
        <f t="shared" si="793"/>
        <v>58.5</v>
      </c>
      <c r="R143" s="15">
        <f t="shared" si="793"/>
        <v>105.5</v>
      </c>
      <c r="S143" s="13" t="s">
        <v>59</v>
      </c>
      <c r="T143" s="13">
        <v>85</v>
      </c>
      <c r="U143" s="13">
        <v>0</v>
      </c>
      <c r="V143" s="17">
        <v>57</v>
      </c>
      <c r="W143" s="13">
        <v>98</v>
      </c>
      <c r="X143" s="13">
        <v>58.5</v>
      </c>
      <c r="Y143" s="13">
        <v>24.9</v>
      </c>
      <c r="Z143" s="13">
        <v>3</v>
      </c>
      <c r="AA143" s="13">
        <v>5</v>
      </c>
      <c r="AB143" s="13" t="s">
        <v>59</v>
      </c>
      <c r="AC143" s="13">
        <v>85</v>
      </c>
      <c r="AD143" s="13">
        <v>0</v>
      </c>
      <c r="AE143" s="31">
        <v>55</v>
      </c>
      <c r="AF143" s="13">
        <v>95</v>
      </c>
      <c r="AG143" s="13">
        <v>72.5</v>
      </c>
      <c r="AH143" s="13">
        <v>23.3</v>
      </c>
      <c r="AI143" s="13">
        <v>0</v>
      </c>
      <c r="AJ143" s="13">
        <v>5</v>
      </c>
      <c r="AK143" s="13">
        <f t="shared" ref="AK143:AR143" si="794">AVERAGE(T143,AC143)</f>
        <v>85</v>
      </c>
      <c r="AL143" s="13">
        <f t="shared" si="794"/>
        <v>0</v>
      </c>
      <c r="AM143" s="17">
        <f t="shared" si="794"/>
        <v>56</v>
      </c>
      <c r="AN143" s="13">
        <f t="shared" si="794"/>
        <v>96.5</v>
      </c>
      <c r="AO143" s="13">
        <f t="shared" si="794"/>
        <v>65.5</v>
      </c>
      <c r="AP143" s="13">
        <f t="shared" si="794"/>
        <v>24.1</v>
      </c>
      <c r="AQ143" s="13">
        <f t="shared" si="794"/>
        <v>1.5</v>
      </c>
      <c r="AR143" s="13">
        <f t="shared" si="794"/>
        <v>5</v>
      </c>
      <c r="AS143" s="21">
        <v>85</v>
      </c>
      <c r="AT143" s="21">
        <v>48</v>
      </c>
      <c r="AU143" s="21">
        <v>85</v>
      </c>
      <c r="AV143" s="23">
        <v>101.6</v>
      </c>
      <c r="AW143" s="23">
        <v>32.299999999999997</v>
      </c>
      <c r="AX143" s="21">
        <v>71</v>
      </c>
      <c r="AY143" s="21">
        <v>49</v>
      </c>
      <c r="AZ143" s="21">
        <v>82</v>
      </c>
      <c r="BA143" s="23">
        <v>90.1</v>
      </c>
      <c r="BB143" s="23">
        <v>31.8</v>
      </c>
      <c r="BC143" s="21">
        <f t="shared" ref="BC143:BG143" si="795">AVERAGE(AS143,AX143)</f>
        <v>78</v>
      </c>
      <c r="BD143" s="21">
        <f t="shared" si="795"/>
        <v>48.5</v>
      </c>
      <c r="BE143" s="21">
        <f t="shared" si="795"/>
        <v>83.5</v>
      </c>
      <c r="BF143" s="21">
        <f t="shared" si="795"/>
        <v>95.85</v>
      </c>
      <c r="BG143" s="21">
        <f t="shared" si="795"/>
        <v>32.049999999999997</v>
      </c>
      <c r="BH143" s="21">
        <f t="shared" si="3"/>
        <v>74.166666666666671</v>
      </c>
      <c r="BI143" s="21">
        <f t="shared" ref="BI143:BJ143" si="796">AVERAGE(J143,N143,V143,AE143,AT143,AY143)</f>
        <v>54.333333333333336</v>
      </c>
      <c r="BJ143" s="21">
        <f t="shared" si="796"/>
        <v>95.166666666666671</v>
      </c>
      <c r="BK143" s="23">
        <f t="shared" ref="BK143:BL143" si="797">AVERAGE(X143,AG143,AV143,BA143)</f>
        <v>80.674999999999997</v>
      </c>
      <c r="BL143" s="23">
        <f t="shared" si="797"/>
        <v>28.074999999999999</v>
      </c>
      <c r="BM143" s="22">
        <f t="shared" si="595"/>
        <v>0</v>
      </c>
      <c r="BN143" s="22">
        <f t="shared" ref="BN143:BO143" si="798">AVERAGE(Z143,AI143)</f>
        <v>1.5</v>
      </c>
      <c r="BO143" s="22">
        <f t="shared" si="798"/>
        <v>5</v>
      </c>
    </row>
    <row r="144" spans="1:67" ht="15.75" customHeight="1" x14ac:dyDescent="0.35">
      <c r="B144" s="165">
        <v>632</v>
      </c>
      <c r="C144" s="8">
        <v>632</v>
      </c>
      <c r="D144" s="28" t="s">
        <v>441</v>
      </c>
      <c r="E144" s="10" t="s">
        <v>56</v>
      </c>
      <c r="F144" s="10" t="s">
        <v>218</v>
      </c>
      <c r="G144" s="12"/>
      <c r="H144" s="14" t="s">
        <v>59</v>
      </c>
      <c r="I144" s="14">
        <v>75</v>
      </c>
      <c r="J144" s="13">
        <v>69</v>
      </c>
      <c r="K144" s="13">
        <v>133</v>
      </c>
      <c r="L144" s="14" t="s">
        <v>59</v>
      </c>
      <c r="M144" s="14">
        <v>54</v>
      </c>
      <c r="N144" s="15">
        <v>77</v>
      </c>
      <c r="O144" s="15">
        <v>114</v>
      </c>
      <c r="P144" s="15">
        <f t="shared" ref="P144:R144" si="799">AVERAGE(I144,M144)</f>
        <v>64.5</v>
      </c>
      <c r="Q144" s="15">
        <f t="shared" si="799"/>
        <v>73</v>
      </c>
      <c r="R144" s="15">
        <f t="shared" si="799"/>
        <v>123.5</v>
      </c>
      <c r="S144" s="13" t="s">
        <v>59</v>
      </c>
      <c r="T144" s="13">
        <v>105</v>
      </c>
      <c r="U144" s="13">
        <v>0</v>
      </c>
      <c r="V144" s="17">
        <v>59</v>
      </c>
      <c r="W144" s="13">
        <v>97</v>
      </c>
      <c r="X144" s="13">
        <v>85.1</v>
      </c>
      <c r="Y144" s="13">
        <v>30.8</v>
      </c>
      <c r="Z144" s="13">
        <v>0</v>
      </c>
      <c r="AA144" s="13">
        <v>3</v>
      </c>
      <c r="AB144" s="13" t="s">
        <v>59</v>
      </c>
      <c r="AC144" s="13">
        <v>95</v>
      </c>
      <c r="AD144" s="13">
        <v>0</v>
      </c>
      <c r="AE144" s="31">
        <v>59</v>
      </c>
      <c r="AF144" s="13">
        <v>98</v>
      </c>
      <c r="AG144" s="13">
        <v>60.1</v>
      </c>
      <c r="AH144" s="13">
        <v>25.7</v>
      </c>
      <c r="AI144" s="13">
        <v>3</v>
      </c>
      <c r="AJ144" s="13">
        <v>5</v>
      </c>
      <c r="AK144" s="13">
        <f t="shared" ref="AK144:AR144" si="800">AVERAGE(T144,AC144)</f>
        <v>100</v>
      </c>
      <c r="AL144" s="13">
        <f t="shared" si="800"/>
        <v>0</v>
      </c>
      <c r="AM144" s="17">
        <f t="shared" si="800"/>
        <v>59</v>
      </c>
      <c r="AN144" s="13">
        <f t="shared" si="800"/>
        <v>97.5</v>
      </c>
      <c r="AO144" s="13">
        <f t="shared" si="800"/>
        <v>72.599999999999994</v>
      </c>
      <c r="AP144" s="13">
        <f t="shared" si="800"/>
        <v>28.25</v>
      </c>
      <c r="AQ144" s="13">
        <f t="shared" si="800"/>
        <v>1.5</v>
      </c>
      <c r="AR144" s="13">
        <f t="shared" si="800"/>
        <v>4</v>
      </c>
      <c r="AS144" s="21">
        <v>75</v>
      </c>
      <c r="AT144" s="21">
        <v>53</v>
      </c>
      <c r="AU144" s="21">
        <v>86</v>
      </c>
      <c r="AV144" s="23">
        <v>89.6</v>
      </c>
      <c r="AW144" s="23">
        <v>31.7</v>
      </c>
      <c r="AX144" s="21">
        <v>66</v>
      </c>
      <c r="AY144" s="21">
        <v>52</v>
      </c>
      <c r="AZ144" s="21">
        <v>86</v>
      </c>
      <c r="BA144" s="23">
        <v>58.6</v>
      </c>
      <c r="BB144" s="23">
        <v>35</v>
      </c>
      <c r="BC144" s="21">
        <f t="shared" ref="BC144:BG144" si="801">AVERAGE(AS144,AX144)</f>
        <v>70.5</v>
      </c>
      <c r="BD144" s="21">
        <f t="shared" si="801"/>
        <v>52.5</v>
      </c>
      <c r="BE144" s="21">
        <f t="shared" si="801"/>
        <v>86</v>
      </c>
      <c r="BF144" s="21">
        <f t="shared" si="801"/>
        <v>74.099999999999994</v>
      </c>
      <c r="BG144" s="21">
        <f t="shared" si="801"/>
        <v>33.35</v>
      </c>
      <c r="BH144" s="21">
        <f t="shared" si="3"/>
        <v>78.333333333333329</v>
      </c>
      <c r="BI144" s="21">
        <f t="shared" ref="BI144:BJ144" si="802">AVERAGE(J144,N144,V144,AE144,AT144,AY144)</f>
        <v>61.5</v>
      </c>
      <c r="BJ144" s="21">
        <f t="shared" si="802"/>
        <v>102.33333333333333</v>
      </c>
      <c r="BK144" s="23">
        <f t="shared" ref="BK144:BL144" si="803">AVERAGE(X144,AG144,AV144,BA144)</f>
        <v>73.349999999999994</v>
      </c>
      <c r="BL144" s="23">
        <f t="shared" si="803"/>
        <v>30.8</v>
      </c>
      <c r="BM144" s="22">
        <f t="shared" si="595"/>
        <v>0</v>
      </c>
      <c r="BN144" s="22">
        <f t="shared" ref="BN144:BO144" si="804">AVERAGE(Z144,AI144)</f>
        <v>1.5</v>
      </c>
      <c r="BO144" s="22">
        <f t="shared" si="804"/>
        <v>4</v>
      </c>
    </row>
    <row r="145" spans="2:67" ht="15.75" customHeight="1" x14ac:dyDescent="0.35">
      <c r="B145" s="165">
        <v>634</v>
      </c>
      <c r="C145" s="8">
        <v>634</v>
      </c>
      <c r="D145" s="28" t="s">
        <v>442</v>
      </c>
      <c r="E145" s="10" t="s">
        <v>56</v>
      </c>
      <c r="F145" s="11" t="s">
        <v>218</v>
      </c>
      <c r="G145" s="12" t="s">
        <v>59</v>
      </c>
      <c r="H145" s="14" t="s">
        <v>59</v>
      </c>
      <c r="I145" s="14">
        <v>57</v>
      </c>
      <c r="J145" s="13">
        <v>66</v>
      </c>
      <c r="K145" s="13">
        <v>100</v>
      </c>
      <c r="L145" s="14" t="s">
        <v>59</v>
      </c>
      <c r="M145" s="14">
        <v>65</v>
      </c>
      <c r="N145" s="15">
        <v>58</v>
      </c>
      <c r="O145" s="15">
        <v>92</v>
      </c>
      <c r="P145" s="15">
        <f t="shared" ref="P145:R145" si="805">AVERAGE(I145,M145)</f>
        <v>61</v>
      </c>
      <c r="Q145" s="15">
        <f t="shared" si="805"/>
        <v>62</v>
      </c>
      <c r="R145" s="15">
        <f t="shared" si="805"/>
        <v>96</v>
      </c>
      <c r="S145" s="13" t="s">
        <v>59</v>
      </c>
      <c r="T145" s="13">
        <v>93</v>
      </c>
      <c r="U145" s="13">
        <v>0</v>
      </c>
      <c r="V145" s="17">
        <v>55</v>
      </c>
      <c r="W145" s="13">
        <v>95</v>
      </c>
      <c r="X145" s="13">
        <v>88.3</v>
      </c>
      <c r="Y145" s="13">
        <v>26.3</v>
      </c>
      <c r="Z145" s="13">
        <v>0</v>
      </c>
      <c r="AA145" s="13">
        <v>6</v>
      </c>
      <c r="AB145" s="13" t="s">
        <v>59</v>
      </c>
      <c r="AC145" s="13">
        <v>100</v>
      </c>
      <c r="AD145" s="13">
        <v>0</v>
      </c>
      <c r="AE145" s="19">
        <v>58</v>
      </c>
      <c r="AF145" s="13">
        <v>95</v>
      </c>
      <c r="AG145" s="13">
        <v>59.2</v>
      </c>
      <c r="AH145" s="13">
        <v>27.2</v>
      </c>
      <c r="AI145" s="13">
        <v>2</v>
      </c>
      <c r="AJ145" s="13">
        <v>6</v>
      </c>
      <c r="AK145" s="13">
        <f t="shared" ref="AK145:AR145" si="806">AVERAGE(T145,AC145)</f>
        <v>96.5</v>
      </c>
      <c r="AL145" s="13">
        <f t="shared" si="806"/>
        <v>0</v>
      </c>
      <c r="AM145" s="17">
        <f t="shared" si="806"/>
        <v>56.5</v>
      </c>
      <c r="AN145" s="13">
        <f t="shared" si="806"/>
        <v>95</v>
      </c>
      <c r="AO145" s="13">
        <f t="shared" si="806"/>
        <v>73.75</v>
      </c>
      <c r="AP145" s="13">
        <f t="shared" si="806"/>
        <v>26.75</v>
      </c>
      <c r="AQ145" s="13">
        <f t="shared" si="806"/>
        <v>1</v>
      </c>
      <c r="AR145" s="13">
        <f t="shared" si="806"/>
        <v>6</v>
      </c>
      <c r="AS145" s="21">
        <v>70</v>
      </c>
      <c r="AT145" s="21">
        <v>49</v>
      </c>
      <c r="AU145" s="21">
        <v>82</v>
      </c>
      <c r="AV145" s="23">
        <v>52.3</v>
      </c>
      <c r="AW145" s="23">
        <v>33</v>
      </c>
      <c r="AX145" s="21">
        <v>59</v>
      </c>
      <c r="AY145" s="21">
        <v>49</v>
      </c>
      <c r="AZ145" s="21">
        <v>80</v>
      </c>
      <c r="BA145" s="23">
        <v>23.4</v>
      </c>
      <c r="BB145" s="23">
        <v>30</v>
      </c>
      <c r="BC145" s="21">
        <f t="shared" ref="BC145:BG145" si="807">AVERAGE(AS145,AX145)</f>
        <v>64.5</v>
      </c>
      <c r="BD145" s="21">
        <f t="shared" si="807"/>
        <v>49</v>
      </c>
      <c r="BE145" s="21">
        <f t="shared" si="807"/>
        <v>81</v>
      </c>
      <c r="BF145" s="21">
        <f t="shared" si="807"/>
        <v>37.849999999999994</v>
      </c>
      <c r="BG145" s="21">
        <f t="shared" si="807"/>
        <v>31.5</v>
      </c>
      <c r="BH145" s="21">
        <f t="shared" si="3"/>
        <v>74</v>
      </c>
      <c r="BI145" s="21">
        <f t="shared" ref="BI145:BJ145" si="808">AVERAGE(J145,N145,V145,AE145,AT145,AY145)</f>
        <v>55.833333333333336</v>
      </c>
      <c r="BJ145" s="21">
        <f t="shared" si="808"/>
        <v>90.666666666666671</v>
      </c>
      <c r="BK145" s="23">
        <f t="shared" ref="BK145:BL145" si="809">AVERAGE(X145,AG145,AV145,BA145)</f>
        <v>55.800000000000004</v>
      </c>
      <c r="BL145" s="23">
        <f t="shared" si="809"/>
        <v>29.125</v>
      </c>
      <c r="BM145" s="22">
        <f t="shared" si="595"/>
        <v>0</v>
      </c>
      <c r="BN145" s="22">
        <f t="shared" ref="BN145:BO145" si="810">AVERAGE(Z145,AI145)</f>
        <v>1</v>
      </c>
      <c r="BO145" s="22">
        <f t="shared" si="810"/>
        <v>6</v>
      </c>
    </row>
    <row r="146" spans="2:67" ht="15.75" customHeight="1" x14ac:dyDescent="0.35">
      <c r="B146" s="165">
        <v>635</v>
      </c>
      <c r="C146" s="8">
        <v>635</v>
      </c>
      <c r="D146" s="28" t="s">
        <v>443</v>
      </c>
      <c r="E146" s="10" t="s">
        <v>56</v>
      </c>
      <c r="F146" s="11" t="s">
        <v>218</v>
      </c>
      <c r="G146" s="12" t="s">
        <v>59</v>
      </c>
      <c r="H146" s="14" t="s">
        <v>59</v>
      </c>
      <c r="I146" s="14">
        <v>25</v>
      </c>
      <c r="J146" s="13">
        <v>71</v>
      </c>
      <c r="K146" s="13">
        <v>100</v>
      </c>
      <c r="L146" s="14" t="s">
        <v>59</v>
      </c>
      <c r="M146" s="14">
        <v>45</v>
      </c>
      <c r="N146" s="15">
        <v>65</v>
      </c>
      <c r="O146" s="15">
        <v>92</v>
      </c>
      <c r="P146" s="15">
        <f t="shared" ref="P146:R146" si="811">AVERAGE(I146,M146)</f>
        <v>35</v>
      </c>
      <c r="Q146" s="15">
        <f t="shared" si="811"/>
        <v>68</v>
      </c>
      <c r="R146" s="15">
        <f t="shared" si="811"/>
        <v>96</v>
      </c>
      <c r="S146" s="13" t="s">
        <v>59</v>
      </c>
      <c r="T146" s="13">
        <v>75</v>
      </c>
      <c r="U146" s="13">
        <v>0</v>
      </c>
      <c r="V146" s="17">
        <v>56</v>
      </c>
      <c r="W146" s="13">
        <v>97</v>
      </c>
      <c r="X146" s="13">
        <v>68.8</v>
      </c>
      <c r="Y146" s="13">
        <v>21.7</v>
      </c>
      <c r="Z146" s="13">
        <v>4</v>
      </c>
      <c r="AA146" s="13">
        <v>4</v>
      </c>
      <c r="AB146" s="13" t="s">
        <v>59</v>
      </c>
      <c r="AC146" s="13">
        <v>80</v>
      </c>
      <c r="AD146" s="13">
        <v>0</v>
      </c>
      <c r="AE146" s="19">
        <v>58</v>
      </c>
      <c r="AF146" s="13">
        <v>96</v>
      </c>
      <c r="AG146" s="13">
        <v>79.8</v>
      </c>
      <c r="AH146" s="13">
        <v>21.9</v>
      </c>
      <c r="AI146" s="13">
        <v>2</v>
      </c>
      <c r="AJ146" s="13">
        <v>6</v>
      </c>
      <c r="AK146" s="13">
        <f t="shared" ref="AK146:AR146" si="812">AVERAGE(T146,AC146)</f>
        <v>77.5</v>
      </c>
      <c r="AL146" s="13">
        <f t="shared" si="812"/>
        <v>0</v>
      </c>
      <c r="AM146" s="17">
        <f t="shared" si="812"/>
        <v>57</v>
      </c>
      <c r="AN146" s="13">
        <f t="shared" si="812"/>
        <v>96.5</v>
      </c>
      <c r="AO146" s="13">
        <f t="shared" si="812"/>
        <v>74.3</v>
      </c>
      <c r="AP146" s="13">
        <f t="shared" si="812"/>
        <v>21.799999999999997</v>
      </c>
      <c r="AQ146" s="13">
        <f t="shared" si="812"/>
        <v>3</v>
      </c>
      <c r="AR146" s="13">
        <f t="shared" si="812"/>
        <v>5</v>
      </c>
      <c r="AS146" s="21">
        <v>51</v>
      </c>
      <c r="AT146" s="21">
        <v>50</v>
      </c>
      <c r="AU146" s="21">
        <v>83</v>
      </c>
      <c r="AV146" s="23">
        <v>27.8</v>
      </c>
      <c r="AW146" s="23">
        <v>27.9</v>
      </c>
      <c r="AX146" s="21">
        <v>54</v>
      </c>
      <c r="AY146" s="21">
        <v>50</v>
      </c>
      <c r="AZ146" s="21">
        <v>83</v>
      </c>
      <c r="BA146" s="23">
        <v>61</v>
      </c>
      <c r="BB146" s="23">
        <v>36.200000000000003</v>
      </c>
      <c r="BC146" s="21">
        <f t="shared" ref="BC146:BG146" si="813">AVERAGE(AS146,AX146)</f>
        <v>52.5</v>
      </c>
      <c r="BD146" s="21">
        <f t="shared" si="813"/>
        <v>50</v>
      </c>
      <c r="BE146" s="21">
        <f t="shared" si="813"/>
        <v>83</v>
      </c>
      <c r="BF146" s="21">
        <f t="shared" si="813"/>
        <v>44.4</v>
      </c>
      <c r="BG146" s="21">
        <f t="shared" si="813"/>
        <v>32.049999999999997</v>
      </c>
      <c r="BH146" s="21">
        <f t="shared" si="3"/>
        <v>55</v>
      </c>
      <c r="BI146" s="21">
        <f t="shared" ref="BI146:BJ146" si="814">AVERAGE(J146,N146,V146,AE146,AT146,AY146)</f>
        <v>58.333333333333336</v>
      </c>
      <c r="BJ146" s="21">
        <f t="shared" si="814"/>
        <v>91.833333333333329</v>
      </c>
      <c r="BK146" s="23">
        <f t="shared" ref="BK146:BL146" si="815">AVERAGE(X146,AG146,AV146,BA146)</f>
        <v>59.35</v>
      </c>
      <c r="BL146" s="23">
        <f t="shared" si="815"/>
        <v>26.925000000000001</v>
      </c>
      <c r="BM146" s="22">
        <f t="shared" si="595"/>
        <v>0</v>
      </c>
      <c r="BN146" s="22">
        <f t="shared" ref="BN146:BO146" si="816">AVERAGE(Z146,AI146)</f>
        <v>3</v>
      </c>
      <c r="BO146" s="22">
        <f t="shared" si="816"/>
        <v>5</v>
      </c>
    </row>
    <row r="147" spans="2:67" ht="15.75" customHeight="1" x14ac:dyDescent="0.35">
      <c r="B147" s="165">
        <v>636</v>
      </c>
      <c r="C147" s="8">
        <v>636</v>
      </c>
      <c r="D147" s="28" t="s">
        <v>445</v>
      </c>
      <c r="E147" s="10" t="s">
        <v>56</v>
      </c>
      <c r="F147" s="11" t="s">
        <v>218</v>
      </c>
      <c r="G147" s="12" t="s">
        <v>59</v>
      </c>
      <c r="H147" s="14"/>
      <c r="I147" s="14"/>
      <c r="J147" s="13"/>
      <c r="K147" s="13"/>
      <c r="L147" s="14"/>
      <c r="M147" s="14"/>
      <c r="N147" s="14"/>
      <c r="O147" s="14"/>
      <c r="P147" s="15"/>
      <c r="Q147" s="15"/>
      <c r="R147" s="15"/>
      <c r="S147" s="13" t="s">
        <v>59</v>
      </c>
      <c r="T147" s="13">
        <v>85</v>
      </c>
      <c r="U147" s="13">
        <v>0</v>
      </c>
      <c r="V147" s="17">
        <v>63</v>
      </c>
      <c r="W147" s="13">
        <v>110</v>
      </c>
      <c r="X147" s="13">
        <v>10.9</v>
      </c>
      <c r="Y147" s="13">
        <v>24.6</v>
      </c>
      <c r="Z147" s="13">
        <v>0</v>
      </c>
      <c r="AA147" s="13">
        <v>5</v>
      </c>
      <c r="AB147" s="13" t="s">
        <v>59</v>
      </c>
      <c r="AC147" s="13">
        <v>90</v>
      </c>
      <c r="AD147" s="13">
        <v>0</v>
      </c>
      <c r="AE147" s="19">
        <v>63</v>
      </c>
      <c r="AF147" s="13">
        <v>101</v>
      </c>
      <c r="AG147" s="13">
        <v>4.3</v>
      </c>
      <c r="AH147" s="13">
        <v>22.1</v>
      </c>
      <c r="AI147" s="13">
        <v>2</v>
      </c>
      <c r="AJ147" s="13">
        <v>6</v>
      </c>
      <c r="AK147" s="13">
        <f t="shared" ref="AK147:AR147" si="817">AVERAGE(T147,AC147)</f>
        <v>87.5</v>
      </c>
      <c r="AL147" s="13">
        <f t="shared" si="817"/>
        <v>0</v>
      </c>
      <c r="AM147" s="17">
        <f t="shared" si="817"/>
        <v>63</v>
      </c>
      <c r="AN147" s="13">
        <f t="shared" si="817"/>
        <v>105.5</v>
      </c>
      <c r="AO147" s="13">
        <f t="shared" si="817"/>
        <v>7.6</v>
      </c>
      <c r="AP147" s="13">
        <f t="shared" si="817"/>
        <v>23.35</v>
      </c>
      <c r="AQ147" s="13">
        <f t="shared" si="817"/>
        <v>1</v>
      </c>
      <c r="AR147" s="13">
        <f t="shared" si="817"/>
        <v>5.5</v>
      </c>
      <c r="AS147" s="21">
        <v>72</v>
      </c>
      <c r="AT147" s="21">
        <v>53</v>
      </c>
      <c r="AU147" s="21">
        <v>90</v>
      </c>
      <c r="AV147" s="23">
        <v>114.5</v>
      </c>
      <c r="AW147" s="23">
        <v>36.799999999999997</v>
      </c>
      <c r="AX147" s="21">
        <v>67</v>
      </c>
      <c r="AY147" s="21">
        <v>53</v>
      </c>
      <c r="AZ147" s="21">
        <v>88</v>
      </c>
      <c r="BA147" s="23">
        <v>75.900000000000006</v>
      </c>
      <c r="BB147" s="23">
        <v>34.200000000000003</v>
      </c>
      <c r="BC147" s="21">
        <f t="shared" ref="BC147:BG147" si="818">AVERAGE(AS147,AX147)</f>
        <v>69.5</v>
      </c>
      <c r="BD147" s="21">
        <f t="shared" si="818"/>
        <v>53</v>
      </c>
      <c r="BE147" s="21">
        <f t="shared" si="818"/>
        <v>89</v>
      </c>
      <c r="BF147" s="21">
        <f t="shared" si="818"/>
        <v>95.2</v>
      </c>
      <c r="BG147" s="21">
        <f t="shared" si="818"/>
        <v>35.5</v>
      </c>
      <c r="BH147" s="21">
        <f t="shared" si="3"/>
        <v>78.5</v>
      </c>
      <c r="BI147" s="21">
        <f t="shared" ref="BI147:BJ147" si="819">AVERAGE(J147,N147,V147,AE147,AT147,AY147)</f>
        <v>58</v>
      </c>
      <c r="BJ147" s="21">
        <f t="shared" si="819"/>
        <v>97.25</v>
      </c>
      <c r="BK147" s="23">
        <f t="shared" ref="BK147:BL147" si="820">AVERAGE(X147,AG147,AV147,BA147)</f>
        <v>51.4</v>
      </c>
      <c r="BL147" s="23">
        <f t="shared" si="820"/>
        <v>29.425000000000001</v>
      </c>
      <c r="BM147" s="22">
        <f t="shared" si="595"/>
        <v>0</v>
      </c>
      <c r="BN147" s="22">
        <f t="shared" ref="BN147:BO147" si="821">AVERAGE(Z147,AI147)</f>
        <v>1</v>
      </c>
      <c r="BO147" s="22">
        <f t="shared" si="821"/>
        <v>5.5</v>
      </c>
    </row>
    <row r="148" spans="2:67" ht="15.75" customHeight="1" x14ac:dyDescent="0.35">
      <c r="B148" s="165">
        <v>637</v>
      </c>
      <c r="C148" s="8">
        <v>637</v>
      </c>
      <c r="D148" s="28" t="s">
        <v>447</v>
      </c>
      <c r="E148" s="10" t="s">
        <v>56</v>
      </c>
      <c r="F148" s="11" t="s">
        <v>218</v>
      </c>
      <c r="G148" s="12" t="s">
        <v>59</v>
      </c>
      <c r="H148" s="14" t="s">
        <v>59</v>
      </c>
      <c r="I148" s="14">
        <v>38</v>
      </c>
      <c r="J148" s="13">
        <v>101</v>
      </c>
      <c r="K148" s="13"/>
      <c r="L148" s="14" t="s">
        <v>59</v>
      </c>
      <c r="M148" s="14">
        <v>62</v>
      </c>
      <c r="N148" s="15">
        <v>72</v>
      </c>
      <c r="O148" s="14"/>
      <c r="P148" s="15">
        <f t="shared" ref="P148:Q148" si="822">AVERAGE(I148,M148)</f>
        <v>50</v>
      </c>
      <c r="Q148" s="15">
        <f t="shared" si="822"/>
        <v>86.5</v>
      </c>
      <c r="R148" s="15"/>
      <c r="S148" s="13" t="s">
        <v>59</v>
      </c>
      <c r="T148" s="13">
        <v>92</v>
      </c>
      <c r="U148" s="13">
        <v>0</v>
      </c>
      <c r="V148" s="17">
        <v>63</v>
      </c>
      <c r="W148" s="13">
        <v>106</v>
      </c>
      <c r="X148" s="13">
        <v>36.5</v>
      </c>
      <c r="Y148" s="13">
        <v>25</v>
      </c>
      <c r="Z148" s="13">
        <v>0</v>
      </c>
      <c r="AA148" s="13">
        <v>2</v>
      </c>
      <c r="AB148" s="13" t="s">
        <v>59</v>
      </c>
      <c r="AC148" s="13">
        <v>90</v>
      </c>
      <c r="AD148" s="13">
        <v>0</v>
      </c>
      <c r="AE148" s="19">
        <v>61</v>
      </c>
      <c r="AF148" s="13">
        <v>99</v>
      </c>
      <c r="AG148" s="13">
        <v>22.6</v>
      </c>
      <c r="AH148" s="13">
        <v>19.899999999999999</v>
      </c>
      <c r="AI148" s="13">
        <v>5</v>
      </c>
      <c r="AJ148" s="13">
        <v>4</v>
      </c>
      <c r="AK148" s="13">
        <f t="shared" ref="AK148:AR148" si="823">AVERAGE(T148,AC148)</f>
        <v>91</v>
      </c>
      <c r="AL148" s="13">
        <f t="shared" si="823"/>
        <v>0</v>
      </c>
      <c r="AM148" s="17">
        <f t="shared" si="823"/>
        <v>62</v>
      </c>
      <c r="AN148" s="13">
        <f t="shared" si="823"/>
        <v>102.5</v>
      </c>
      <c r="AO148" s="13">
        <f t="shared" si="823"/>
        <v>29.55</v>
      </c>
      <c r="AP148" s="13">
        <f t="shared" si="823"/>
        <v>22.45</v>
      </c>
      <c r="AQ148" s="13">
        <f t="shared" si="823"/>
        <v>2.5</v>
      </c>
      <c r="AR148" s="13">
        <f t="shared" si="823"/>
        <v>3</v>
      </c>
      <c r="AS148" s="21">
        <v>85</v>
      </c>
      <c r="AT148" s="21">
        <v>53</v>
      </c>
      <c r="AU148" s="21">
        <v>94</v>
      </c>
      <c r="AV148" s="23">
        <v>69</v>
      </c>
      <c r="AW148" s="23">
        <v>31.4</v>
      </c>
      <c r="AX148" s="21">
        <v>72</v>
      </c>
      <c r="AY148" s="21">
        <v>54</v>
      </c>
      <c r="AZ148" s="21">
        <v>93</v>
      </c>
      <c r="BA148" s="23">
        <v>57.6</v>
      </c>
      <c r="BB148" s="23">
        <v>27.2</v>
      </c>
      <c r="BC148" s="21">
        <f t="shared" ref="BC148:BG148" si="824">AVERAGE(AS148,AX148)</f>
        <v>78.5</v>
      </c>
      <c r="BD148" s="21">
        <f t="shared" si="824"/>
        <v>53.5</v>
      </c>
      <c r="BE148" s="21">
        <f t="shared" si="824"/>
        <v>93.5</v>
      </c>
      <c r="BF148" s="21">
        <f t="shared" si="824"/>
        <v>63.3</v>
      </c>
      <c r="BG148" s="21">
        <f t="shared" si="824"/>
        <v>29.299999999999997</v>
      </c>
      <c r="BH148" s="21">
        <f t="shared" si="3"/>
        <v>73.166666666666671</v>
      </c>
      <c r="BI148" s="21">
        <f t="shared" ref="BI148:BJ148" si="825">AVERAGE(J148,N148,V148,AE148,AT148,AY148)</f>
        <v>67.333333333333329</v>
      </c>
      <c r="BJ148" s="21">
        <f t="shared" si="825"/>
        <v>98</v>
      </c>
      <c r="BK148" s="23">
        <f t="shared" ref="BK148:BL148" si="826">AVERAGE(X148,AG148,AV148,BA148)</f>
        <v>46.424999999999997</v>
      </c>
      <c r="BL148" s="23">
        <f t="shared" si="826"/>
        <v>25.875</v>
      </c>
      <c r="BM148" s="22">
        <f t="shared" si="595"/>
        <v>0</v>
      </c>
      <c r="BN148" s="22">
        <f t="shared" ref="BN148:BO148" si="827">AVERAGE(Z148,AI148)</f>
        <v>2.5</v>
      </c>
      <c r="BO148" s="22">
        <f t="shared" si="827"/>
        <v>3</v>
      </c>
    </row>
    <row r="149" spans="2:67" ht="15.75" customHeight="1" x14ac:dyDescent="0.35">
      <c r="B149" s="165">
        <v>637</v>
      </c>
      <c r="C149" s="8">
        <v>637</v>
      </c>
      <c r="D149" s="28" t="s">
        <v>447</v>
      </c>
      <c r="E149" s="10" t="s">
        <v>56</v>
      </c>
      <c r="F149" s="11" t="s">
        <v>218</v>
      </c>
      <c r="G149" s="13"/>
      <c r="H149" s="14" t="s">
        <v>59</v>
      </c>
      <c r="I149" s="14">
        <v>59</v>
      </c>
      <c r="J149" s="13">
        <v>80</v>
      </c>
      <c r="K149" s="13"/>
      <c r="L149" s="14" t="s">
        <v>59</v>
      </c>
      <c r="M149" s="14">
        <v>76</v>
      </c>
      <c r="N149" s="15">
        <v>75</v>
      </c>
      <c r="O149" s="14"/>
      <c r="P149" s="15">
        <f t="shared" ref="P149:Q149" si="828">AVERAGE(I149,M149)</f>
        <v>67.5</v>
      </c>
      <c r="Q149" s="15">
        <f t="shared" si="828"/>
        <v>77.5</v>
      </c>
      <c r="R149" s="15"/>
      <c r="S149" s="13" t="s">
        <v>59</v>
      </c>
      <c r="T149" s="13">
        <v>89</v>
      </c>
      <c r="U149" s="13">
        <v>0</v>
      </c>
      <c r="V149" s="17">
        <v>58</v>
      </c>
      <c r="W149" s="13">
        <v>107</v>
      </c>
      <c r="X149" s="13">
        <v>37.799999999999997</v>
      </c>
      <c r="Y149" s="13">
        <v>29.2</v>
      </c>
      <c r="Z149" s="13">
        <v>1</v>
      </c>
      <c r="AA149" s="13">
        <v>3</v>
      </c>
      <c r="AB149" s="13" t="s">
        <v>59</v>
      </c>
      <c r="AC149" s="13">
        <v>110</v>
      </c>
      <c r="AD149" s="13">
        <v>0</v>
      </c>
      <c r="AE149" s="19">
        <v>62</v>
      </c>
      <c r="AF149" s="13">
        <v>108</v>
      </c>
      <c r="AG149" s="13">
        <v>85.8</v>
      </c>
      <c r="AH149" s="13">
        <v>28</v>
      </c>
      <c r="AI149" s="13">
        <v>0</v>
      </c>
      <c r="AJ149" s="13">
        <v>3</v>
      </c>
      <c r="AK149" s="13">
        <f t="shared" ref="AK149:AR149" si="829">AVERAGE(T149,AC149)</f>
        <v>99.5</v>
      </c>
      <c r="AL149" s="13">
        <f t="shared" si="829"/>
        <v>0</v>
      </c>
      <c r="AM149" s="17">
        <f t="shared" si="829"/>
        <v>60</v>
      </c>
      <c r="AN149" s="13">
        <f t="shared" si="829"/>
        <v>107.5</v>
      </c>
      <c r="AO149" s="13">
        <f t="shared" si="829"/>
        <v>61.8</v>
      </c>
      <c r="AP149" s="13">
        <f t="shared" si="829"/>
        <v>28.6</v>
      </c>
      <c r="AQ149" s="13">
        <f t="shared" si="829"/>
        <v>0.5</v>
      </c>
      <c r="AR149" s="13">
        <f t="shared" si="829"/>
        <v>3</v>
      </c>
      <c r="AS149" s="21">
        <v>66</v>
      </c>
      <c r="AT149" s="21">
        <v>53</v>
      </c>
      <c r="AU149" s="21">
        <v>90</v>
      </c>
      <c r="AV149" s="23">
        <v>45.1</v>
      </c>
      <c r="AW149" s="23">
        <v>28.6</v>
      </c>
      <c r="AX149" s="21">
        <v>72</v>
      </c>
      <c r="AY149" s="21">
        <v>54</v>
      </c>
      <c r="AZ149" s="21">
        <v>90</v>
      </c>
      <c r="BA149" s="23">
        <v>39.700000000000003</v>
      </c>
      <c r="BB149" s="23">
        <v>26.1</v>
      </c>
      <c r="BC149" s="21">
        <f t="shared" ref="BC149:BG149" si="830">AVERAGE(AS149,AX149)</f>
        <v>69</v>
      </c>
      <c r="BD149" s="21">
        <f t="shared" si="830"/>
        <v>53.5</v>
      </c>
      <c r="BE149" s="21">
        <f t="shared" si="830"/>
        <v>90</v>
      </c>
      <c r="BF149" s="21">
        <f t="shared" si="830"/>
        <v>42.400000000000006</v>
      </c>
      <c r="BG149" s="21">
        <f t="shared" si="830"/>
        <v>27.35</v>
      </c>
      <c r="BH149" s="21">
        <f t="shared" si="3"/>
        <v>78.666666666666671</v>
      </c>
      <c r="BI149" s="21">
        <f t="shared" ref="BI149:BJ149" si="831">AVERAGE(J149,N149,V149,AE149,AT149,AY149)</f>
        <v>63.666666666666664</v>
      </c>
      <c r="BJ149" s="21">
        <f t="shared" si="831"/>
        <v>98.75</v>
      </c>
      <c r="BK149" s="23">
        <f t="shared" ref="BK149:BL149" si="832">AVERAGE(X149,AG149,AV149,BA149)</f>
        <v>52.099999999999994</v>
      </c>
      <c r="BL149" s="23">
        <f t="shared" si="832"/>
        <v>27.975000000000001</v>
      </c>
      <c r="BM149" s="22">
        <f t="shared" si="595"/>
        <v>0</v>
      </c>
      <c r="BN149" s="22">
        <f t="shared" ref="BN149:BO149" si="833">AVERAGE(Z149,AI149)</f>
        <v>0.5</v>
      </c>
      <c r="BO149" s="22">
        <f t="shared" si="833"/>
        <v>3</v>
      </c>
    </row>
    <row r="150" spans="2:67" ht="15.75" customHeight="1" x14ac:dyDescent="0.35">
      <c r="B150" s="165">
        <v>637</v>
      </c>
      <c r="C150" s="8">
        <v>637</v>
      </c>
      <c r="D150" s="28" t="s">
        <v>447</v>
      </c>
      <c r="E150" s="10" t="s">
        <v>56</v>
      </c>
      <c r="F150" s="11" t="s">
        <v>218</v>
      </c>
      <c r="G150" s="13"/>
      <c r="H150" s="14"/>
      <c r="I150" s="14"/>
      <c r="J150" s="13"/>
      <c r="K150" s="13"/>
      <c r="L150" s="14" t="s">
        <v>59</v>
      </c>
      <c r="M150" s="14">
        <v>47</v>
      </c>
      <c r="N150" s="15">
        <v>82</v>
      </c>
      <c r="O150" s="14"/>
      <c r="P150" s="15">
        <f t="shared" ref="P150:Q150" si="834">AVERAGE(I150,M150)</f>
        <v>47</v>
      </c>
      <c r="Q150" s="15">
        <f t="shared" si="834"/>
        <v>82</v>
      </c>
      <c r="R150" s="15"/>
      <c r="S150" s="13" t="s">
        <v>59</v>
      </c>
      <c r="T150" s="13">
        <v>90</v>
      </c>
      <c r="U150" s="13">
        <v>0</v>
      </c>
      <c r="V150" s="17">
        <v>63</v>
      </c>
      <c r="W150" s="13">
        <v>97</v>
      </c>
      <c r="X150" s="13">
        <v>42.9</v>
      </c>
      <c r="Y150" s="13">
        <v>25.7</v>
      </c>
      <c r="Z150" s="13">
        <v>4</v>
      </c>
      <c r="AA150" s="13">
        <v>3</v>
      </c>
      <c r="AB150" s="13" t="s">
        <v>59</v>
      </c>
      <c r="AC150" s="13">
        <v>100</v>
      </c>
      <c r="AD150" s="13">
        <v>0</v>
      </c>
      <c r="AE150" s="19">
        <v>61</v>
      </c>
      <c r="AF150" s="13">
        <v>96</v>
      </c>
      <c r="AG150" s="13">
        <v>35.5</v>
      </c>
      <c r="AH150" s="13">
        <v>24.4</v>
      </c>
      <c r="AI150" s="13">
        <v>3</v>
      </c>
      <c r="AJ150" s="13">
        <v>3</v>
      </c>
      <c r="AK150" s="13">
        <f t="shared" ref="AK150:AR150" si="835">AVERAGE(T150,AC150)</f>
        <v>95</v>
      </c>
      <c r="AL150" s="13">
        <f t="shared" si="835"/>
        <v>0</v>
      </c>
      <c r="AM150" s="17">
        <f t="shared" si="835"/>
        <v>62</v>
      </c>
      <c r="AN150" s="13">
        <f t="shared" si="835"/>
        <v>96.5</v>
      </c>
      <c r="AO150" s="13">
        <f t="shared" si="835"/>
        <v>39.200000000000003</v>
      </c>
      <c r="AP150" s="13">
        <f t="shared" si="835"/>
        <v>25.049999999999997</v>
      </c>
      <c r="AQ150" s="13">
        <f t="shared" si="835"/>
        <v>3.5</v>
      </c>
      <c r="AR150" s="13">
        <f t="shared" si="835"/>
        <v>3</v>
      </c>
      <c r="AS150" s="21">
        <v>66</v>
      </c>
      <c r="AT150" s="21">
        <v>53</v>
      </c>
      <c r="AU150" s="21">
        <v>94</v>
      </c>
      <c r="AV150" s="23">
        <v>61.1</v>
      </c>
      <c r="AW150" s="23">
        <v>24.3</v>
      </c>
      <c r="AX150" s="21">
        <v>75</v>
      </c>
      <c r="AY150" s="21">
        <v>44</v>
      </c>
      <c r="AZ150" s="21">
        <v>92</v>
      </c>
      <c r="BA150" s="23">
        <v>54.4</v>
      </c>
      <c r="BB150" s="23">
        <v>30.8</v>
      </c>
      <c r="BC150" s="21">
        <f t="shared" ref="BC150:BG150" si="836">AVERAGE(AS150,AX150)</f>
        <v>70.5</v>
      </c>
      <c r="BD150" s="21">
        <f t="shared" si="836"/>
        <v>48.5</v>
      </c>
      <c r="BE150" s="21">
        <f t="shared" si="836"/>
        <v>93</v>
      </c>
      <c r="BF150" s="21">
        <f t="shared" si="836"/>
        <v>57.75</v>
      </c>
      <c r="BG150" s="21">
        <f t="shared" si="836"/>
        <v>27.55</v>
      </c>
      <c r="BH150" s="21">
        <f t="shared" si="3"/>
        <v>75.599999999999994</v>
      </c>
      <c r="BI150" s="21">
        <f t="shared" ref="BI150:BJ150" si="837">AVERAGE(J150,N150,V150,AE150,AT150,AY150)</f>
        <v>60.6</v>
      </c>
      <c r="BJ150" s="21">
        <f t="shared" si="837"/>
        <v>94.75</v>
      </c>
      <c r="BK150" s="23">
        <f t="shared" ref="BK150:BL150" si="838">AVERAGE(X150,AG150,AV150,BA150)</f>
        <v>48.475000000000001</v>
      </c>
      <c r="BL150" s="23">
        <f t="shared" si="838"/>
        <v>26.299999999999997</v>
      </c>
      <c r="BM150" s="22">
        <f t="shared" si="595"/>
        <v>0</v>
      </c>
      <c r="BN150" s="22">
        <f t="shared" ref="BN150:BO150" si="839">AVERAGE(Z150,AI150)</f>
        <v>3.5</v>
      </c>
      <c r="BO150" s="22">
        <f t="shared" si="839"/>
        <v>3</v>
      </c>
    </row>
    <row r="151" spans="2:67" ht="15.75" customHeight="1" x14ac:dyDescent="0.35">
      <c r="B151" s="165">
        <v>637</v>
      </c>
      <c r="C151" s="8">
        <v>637</v>
      </c>
      <c r="D151" s="28" t="s">
        <v>447</v>
      </c>
      <c r="E151" s="10" t="s">
        <v>56</v>
      </c>
      <c r="F151" s="11" t="s">
        <v>218</v>
      </c>
      <c r="G151" s="13"/>
      <c r="H151" s="14" t="s">
        <v>59</v>
      </c>
      <c r="I151" s="14">
        <v>46</v>
      </c>
      <c r="J151" s="13">
        <v>100</v>
      </c>
      <c r="K151" s="13"/>
      <c r="L151" s="14"/>
      <c r="M151" s="14"/>
      <c r="N151" s="14"/>
      <c r="O151" s="14"/>
      <c r="P151" s="15">
        <f t="shared" ref="P151:Q151" si="840">AVERAGE(I151,M151)</f>
        <v>46</v>
      </c>
      <c r="Q151" s="15">
        <f t="shared" si="840"/>
        <v>100</v>
      </c>
      <c r="R151" s="15"/>
      <c r="S151" s="13" t="s">
        <v>59</v>
      </c>
      <c r="T151" s="13">
        <v>115</v>
      </c>
      <c r="U151" s="13">
        <v>0</v>
      </c>
      <c r="V151" s="17">
        <v>59</v>
      </c>
      <c r="W151" s="13">
        <v>97</v>
      </c>
      <c r="X151" s="13">
        <v>90</v>
      </c>
      <c r="Y151" s="13">
        <v>27.2</v>
      </c>
      <c r="Z151" s="13">
        <v>4</v>
      </c>
      <c r="AA151" s="13">
        <v>4</v>
      </c>
      <c r="AB151" s="13" t="s">
        <v>59</v>
      </c>
      <c r="AC151" s="13">
        <v>85</v>
      </c>
      <c r="AD151" s="13">
        <v>0</v>
      </c>
      <c r="AE151" s="19">
        <v>62</v>
      </c>
      <c r="AF151" s="13">
        <v>98</v>
      </c>
      <c r="AG151" s="13">
        <v>35.4</v>
      </c>
      <c r="AH151" s="13">
        <v>20.3</v>
      </c>
      <c r="AI151" s="13">
        <v>4</v>
      </c>
      <c r="AJ151" s="13">
        <v>5</v>
      </c>
      <c r="AK151" s="13">
        <f t="shared" ref="AK151:AR151" si="841">AVERAGE(T151,AC151)</f>
        <v>100</v>
      </c>
      <c r="AL151" s="13">
        <f t="shared" si="841"/>
        <v>0</v>
      </c>
      <c r="AM151" s="17">
        <f t="shared" si="841"/>
        <v>60.5</v>
      </c>
      <c r="AN151" s="13">
        <f t="shared" si="841"/>
        <v>97.5</v>
      </c>
      <c r="AO151" s="13">
        <f t="shared" si="841"/>
        <v>62.7</v>
      </c>
      <c r="AP151" s="13">
        <f t="shared" si="841"/>
        <v>23.75</v>
      </c>
      <c r="AQ151" s="13">
        <f t="shared" si="841"/>
        <v>4</v>
      </c>
      <c r="AR151" s="13">
        <f t="shared" si="841"/>
        <v>4.5</v>
      </c>
      <c r="AS151" s="21">
        <v>55</v>
      </c>
      <c r="AT151" s="21">
        <v>54</v>
      </c>
      <c r="AU151" s="21">
        <v>95</v>
      </c>
      <c r="AV151" s="23">
        <v>13.3</v>
      </c>
      <c r="AW151" s="23">
        <v>23.6</v>
      </c>
      <c r="AX151" s="21">
        <v>64</v>
      </c>
      <c r="AY151" s="21">
        <v>56</v>
      </c>
      <c r="AZ151" s="21">
        <v>96</v>
      </c>
      <c r="BA151" s="23">
        <v>39.9</v>
      </c>
      <c r="BB151" s="23">
        <v>29.8</v>
      </c>
      <c r="BC151" s="21">
        <f t="shared" ref="BC151:BG151" si="842">AVERAGE(AS151,AX151)</f>
        <v>59.5</v>
      </c>
      <c r="BD151" s="21">
        <f t="shared" si="842"/>
        <v>55</v>
      </c>
      <c r="BE151" s="21">
        <f t="shared" si="842"/>
        <v>95.5</v>
      </c>
      <c r="BF151" s="21">
        <f t="shared" si="842"/>
        <v>26.6</v>
      </c>
      <c r="BG151" s="21">
        <f t="shared" si="842"/>
        <v>26.700000000000003</v>
      </c>
      <c r="BH151" s="21">
        <f t="shared" si="3"/>
        <v>73</v>
      </c>
      <c r="BI151" s="21">
        <f t="shared" ref="BI151:BJ151" si="843">AVERAGE(J151,N151,V151,AE151,AT151,AY151)</f>
        <v>66.2</v>
      </c>
      <c r="BJ151" s="21">
        <f t="shared" si="843"/>
        <v>96.5</v>
      </c>
      <c r="BK151" s="23">
        <f t="shared" ref="BK151:BL151" si="844">AVERAGE(X151,AG151,AV151,BA151)</f>
        <v>44.650000000000006</v>
      </c>
      <c r="BL151" s="23">
        <f t="shared" si="844"/>
        <v>25.224999999999998</v>
      </c>
      <c r="BM151" s="22">
        <f t="shared" si="595"/>
        <v>0</v>
      </c>
      <c r="BN151" s="22">
        <f t="shared" ref="BN151:BO151" si="845">AVERAGE(Z151,AI151)</f>
        <v>4</v>
      </c>
      <c r="BO151" s="22">
        <f t="shared" si="845"/>
        <v>4.5</v>
      </c>
    </row>
    <row r="152" spans="2:67" ht="15.75" customHeight="1" x14ac:dyDescent="0.35">
      <c r="B152" s="165">
        <v>637</v>
      </c>
      <c r="C152" s="8">
        <v>637</v>
      </c>
      <c r="D152" s="28" t="s">
        <v>447</v>
      </c>
      <c r="E152" s="10" t="s">
        <v>56</v>
      </c>
      <c r="F152" s="11" t="s">
        <v>218</v>
      </c>
      <c r="G152" s="13"/>
      <c r="H152" s="14" t="s">
        <v>59</v>
      </c>
      <c r="I152" s="14">
        <v>55</v>
      </c>
      <c r="J152" s="13">
        <v>80</v>
      </c>
      <c r="K152" s="13">
        <v>120</v>
      </c>
      <c r="L152" s="14"/>
      <c r="M152" s="14"/>
      <c r="N152" s="14"/>
      <c r="O152" s="14"/>
      <c r="P152" s="15">
        <f t="shared" ref="P152:R152" si="846">AVERAGE(I152,M152)</f>
        <v>55</v>
      </c>
      <c r="Q152" s="15">
        <f t="shared" si="846"/>
        <v>80</v>
      </c>
      <c r="R152" s="15">
        <f t="shared" si="846"/>
        <v>120</v>
      </c>
      <c r="S152" s="13" t="s">
        <v>59</v>
      </c>
      <c r="T152" s="13">
        <v>95</v>
      </c>
      <c r="U152" s="13">
        <v>0</v>
      </c>
      <c r="V152" s="17">
        <v>59</v>
      </c>
      <c r="W152" s="13">
        <v>97</v>
      </c>
      <c r="X152" s="13">
        <v>66.599999999999994</v>
      </c>
      <c r="Y152" s="13">
        <v>25.8</v>
      </c>
      <c r="Z152" s="13">
        <v>3</v>
      </c>
      <c r="AA152" s="13">
        <v>4</v>
      </c>
      <c r="AB152" s="13" t="s">
        <v>59</v>
      </c>
      <c r="AC152" s="13">
        <v>110</v>
      </c>
      <c r="AD152" s="13">
        <v>0</v>
      </c>
      <c r="AE152" s="19">
        <v>62</v>
      </c>
      <c r="AF152" s="13">
        <v>101</v>
      </c>
      <c r="AG152" s="13">
        <v>71.400000000000006</v>
      </c>
      <c r="AH152" s="13">
        <v>25</v>
      </c>
      <c r="AI152" s="13">
        <v>2</v>
      </c>
      <c r="AJ152" s="13">
        <v>4</v>
      </c>
      <c r="AK152" s="13">
        <f t="shared" ref="AK152:AR152" si="847">AVERAGE(T152,AC152)</f>
        <v>102.5</v>
      </c>
      <c r="AL152" s="13">
        <f t="shared" si="847"/>
        <v>0</v>
      </c>
      <c r="AM152" s="17">
        <f t="shared" si="847"/>
        <v>60.5</v>
      </c>
      <c r="AN152" s="13">
        <f t="shared" si="847"/>
        <v>99</v>
      </c>
      <c r="AO152" s="13">
        <f t="shared" si="847"/>
        <v>69</v>
      </c>
      <c r="AP152" s="13">
        <f t="shared" si="847"/>
        <v>25.4</v>
      </c>
      <c r="AQ152" s="13">
        <f t="shared" si="847"/>
        <v>2.5</v>
      </c>
      <c r="AR152" s="13">
        <f t="shared" si="847"/>
        <v>4</v>
      </c>
      <c r="AS152" s="21">
        <v>68</v>
      </c>
      <c r="AT152" s="21">
        <v>54</v>
      </c>
      <c r="AU152" s="21">
        <v>90</v>
      </c>
      <c r="AV152" s="23">
        <v>73.3</v>
      </c>
      <c r="AW152" s="23">
        <v>31.1</v>
      </c>
      <c r="AX152" s="21">
        <v>66</v>
      </c>
      <c r="AY152" s="21">
        <v>55</v>
      </c>
      <c r="AZ152" s="21">
        <v>92</v>
      </c>
      <c r="BA152" s="23">
        <v>34.9</v>
      </c>
      <c r="BB152" s="23">
        <v>25.7</v>
      </c>
      <c r="BC152" s="21">
        <f t="shared" ref="BC152:BG152" si="848">AVERAGE(AS152,AX152)</f>
        <v>67</v>
      </c>
      <c r="BD152" s="21">
        <f t="shared" si="848"/>
        <v>54.5</v>
      </c>
      <c r="BE152" s="21">
        <f t="shared" si="848"/>
        <v>91</v>
      </c>
      <c r="BF152" s="21">
        <f t="shared" si="848"/>
        <v>54.099999999999994</v>
      </c>
      <c r="BG152" s="21">
        <f t="shared" si="848"/>
        <v>28.4</v>
      </c>
      <c r="BH152" s="21">
        <f t="shared" si="3"/>
        <v>78.8</v>
      </c>
      <c r="BI152" s="21">
        <f t="shared" ref="BI152:BJ152" si="849">AVERAGE(J152,N152,V152,AE152,AT152,AY152)</f>
        <v>62</v>
      </c>
      <c r="BJ152" s="21">
        <f t="shared" si="849"/>
        <v>100</v>
      </c>
      <c r="BK152" s="23">
        <f t="shared" ref="BK152:BL152" si="850">AVERAGE(X152,AG152,AV152,BA152)</f>
        <v>61.550000000000004</v>
      </c>
      <c r="BL152" s="23">
        <f t="shared" si="850"/>
        <v>26.900000000000002</v>
      </c>
      <c r="BM152" s="22">
        <f t="shared" si="595"/>
        <v>0</v>
      </c>
      <c r="BN152" s="22">
        <f t="shared" ref="BN152:BO152" si="851">AVERAGE(Z152,AI152)</f>
        <v>2.5</v>
      </c>
      <c r="BO152" s="22">
        <f t="shared" si="851"/>
        <v>4</v>
      </c>
    </row>
    <row r="153" spans="2:67" ht="15.75" customHeight="1" x14ac:dyDescent="0.35">
      <c r="B153" s="165">
        <v>638</v>
      </c>
      <c r="C153" s="8">
        <v>638</v>
      </c>
      <c r="D153" s="28" t="s">
        <v>450</v>
      </c>
      <c r="E153" s="10" t="s">
        <v>56</v>
      </c>
      <c r="F153" s="10" t="s">
        <v>218</v>
      </c>
      <c r="G153" s="12"/>
      <c r="H153" s="14" t="s">
        <v>59</v>
      </c>
      <c r="I153" s="14">
        <v>45</v>
      </c>
      <c r="J153" s="13">
        <v>58</v>
      </c>
      <c r="K153" s="13">
        <v>100</v>
      </c>
      <c r="L153" s="14" t="s">
        <v>59</v>
      </c>
      <c r="M153" s="14">
        <v>75</v>
      </c>
      <c r="N153" s="15">
        <v>55</v>
      </c>
      <c r="O153" s="15">
        <v>107</v>
      </c>
      <c r="P153" s="15">
        <f t="shared" ref="P153:R153" si="852">AVERAGE(I153,M153)</f>
        <v>60</v>
      </c>
      <c r="Q153" s="15">
        <f t="shared" si="852"/>
        <v>56.5</v>
      </c>
      <c r="R153" s="15">
        <f t="shared" si="852"/>
        <v>103.5</v>
      </c>
      <c r="S153" s="13" t="s">
        <v>59</v>
      </c>
      <c r="T153" s="13">
        <v>100</v>
      </c>
      <c r="U153" s="13">
        <v>0</v>
      </c>
      <c r="V153" s="17">
        <v>55</v>
      </c>
      <c r="W153" s="13">
        <v>94</v>
      </c>
      <c r="X153" s="13">
        <v>56.5</v>
      </c>
      <c r="Y153" s="13">
        <v>23.4</v>
      </c>
      <c r="Z153" s="13">
        <v>0</v>
      </c>
      <c r="AA153" s="13">
        <v>5</v>
      </c>
      <c r="AB153" s="13" t="s">
        <v>59</v>
      </c>
      <c r="AC153" s="13">
        <v>110</v>
      </c>
      <c r="AD153" s="13">
        <v>0</v>
      </c>
      <c r="AE153" s="31">
        <v>56</v>
      </c>
      <c r="AF153" s="13">
        <v>99</v>
      </c>
      <c r="AG153" s="13">
        <v>94.3</v>
      </c>
      <c r="AH153" s="13">
        <v>25</v>
      </c>
      <c r="AI153" s="13">
        <v>5</v>
      </c>
      <c r="AJ153" s="13">
        <v>6</v>
      </c>
      <c r="AK153" s="13">
        <f t="shared" ref="AK153:AR153" si="853">AVERAGE(T153,AC153)</f>
        <v>105</v>
      </c>
      <c r="AL153" s="13">
        <f t="shared" si="853"/>
        <v>0</v>
      </c>
      <c r="AM153" s="17">
        <f t="shared" si="853"/>
        <v>55.5</v>
      </c>
      <c r="AN153" s="13">
        <f t="shared" si="853"/>
        <v>96.5</v>
      </c>
      <c r="AO153" s="13">
        <f t="shared" si="853"/>
        <v>75.400000000000006</v>
      </c>
      <c r="AP153" s="13">
        <f t="shared" si="853"/>
        <v>24.2</v>
      </c>
      <c r="AQ153" s="13">
        <f t="shared" si="853"/>
        <v>2.5</v>
      </c>
      <c r="AR153" s="13">
        <f t="shared" si="853"/>
        <v>5.5</v>
      </c>
      <c r="AS153" s="21">
        <v>68</v>
      </c>
      <c r="AT153" s="21">
        <v>49</v>
      </c>
      <c r="AU153" s="21">
        <v>86</v>
      </c>
      <c r="AV153" s="23">
        <v>49.1</v>
      </c>
      <c r="AW153" s="23">
        <v>30.6</v>
      </c>
      <c r="AX153" s="21">
        <v>70</v>
      </c>
      <c r="AY153" s="21">
        <v>49</v>
      </c>
      <c r="AZ153" s="21">
        <v>85</v>
      </c>
      <c r="BA153" s="23">
        <v>63.5</v>
      </c>
      <c r="BB153" s="23">
        <v>31.8</v>
      </c>
      <c r="BC153" s="21">
        <f t="shared" ref="BC153:BG153" si="854">AVERAGE(AS153,AX153)</f>
        <v>69</v>
      </c>
      <c r="BD153" s="21">
        <f t="shared" si="854"/>
        <v>49</v>
      </c>
      <c r="BE153" s="21">
        <f t="shared" si="854"/>
        <v>85.5</v>
      </c>
      <c r="BF153" s="21">
        <f t="shared" si="854"/>
        <v>56.3</v>
      </c>
      <c r="BG153" s="21">
        <f t="shared" si="854"/>
        <v>31.200000000000003</v>
      </c>
      <c r="BH153" s="21">
        <f t="shared" si="3"/>
        <v>78</v>
      </c>
      <c r="BI153" s="21">
        <f t="shared" ref="BI153:BJ153" si="855">AVERAGE(J153,N153,V153,AE153,AT153,AY153)</f>
        <v>53.666666666666664</v>
      </c>
      <c r="BJ153" s="21">
        <f t="shared" si="855"/>
        <v>95.166666666666671</v>
      </c>
      <c r="BK153" s="23">
        <f t="shared" ref="BK153:BL153" si="856">AVERAGE(X153,AG153,AV153,BA153)</f>
        <v>65.849999999999994</v>
      </c>
      <c r="BL153" s="23">
        <f t="shared" si="856"/>
        <v>27.7</v>
      </c>
      <c r="BM153" s="22">
        <f t="shared" si="595"/>
        <v>0</v>
      </c>
      <c r="BN153" s="22">
        <f t="shared" ref="BN153:BO153" si="857">AVERAGE(Z153,AI153)</f>
        <v>2.5</v>
      </c>
      <c r="BO153" s="22">
        <f t="shared" si="857"/>
        <v>5.5</v>
      </c>
    </row>
    <row r="154" spans="2:67" ht="15.75" customHeight="1" x14ac:dyDescent="0.35">
      <c r="B154" s="165">
        <v>639</v>
      </c>
      <c r="C154" s="8">
        <v>639</v>
      </c>
      <c r="D154" s="28" t="s">
        <v>452</v>
      </c>
      <c r="E154" s="10" t="s">
        <v>56</v>
      </c>
      <c r="F154" s="10" t="s">
        <v>218</v>
      </c>
      <c r="G154" s="12"/>
      <c r="H154" s="14" t="s">
        <v>59</v>
      </c>
      <c r="I154" s="14"/>
      <c r="J154" s="13"/>
      <c r="K154" s="13"/>
      <c r="L154" s="14"/>
      <c r="M154" s="14"/>
      <c r="N154" s="14"/>
      <c r="O154" s="14"/>
      <c r="P154" s="15"/>
      <c r="Q154" s="15"/>
      <c r="R154" s="15"/>
      <c r="S154" s="13" t="s">
        <v>59</v>
      </c>
      <c r="T154" s="13">
        <v>78</v>
      </c>
      <c r="U154" s="13">
        <v>0</v>
      </c>
      <c r="V154" s="17">
        <v>63</v>
      </c>
      <c r="W154" s="13">
        <v>97</v>
      </c>
      <c r="X154" s="13">
        <v>42.9</v>
      </c>
      <c r="Y154" s="13">
        <v>24.6</v>
      </c>
      <c r="Z154" s="13">
        <v>0</v>
      </c>
      <c r="AA154" s="13">
        <v>1</v>
      </c>
      <c r="AB154" s="13" t="s">
        <v>59</v>
      </c>
      <c r="AC154" s="13">
        <v>95</v>
      </c>
      <c r="AD154" s="13">
        <v>0</v>
      </c>
      <c r="AE154" s="31">
        <v>61</v>
      </c>
      <c r="AF154" s="13">
        <v>101</v>
      </c>
      <c r="AG154" s="13">
        <v>69.900000000000006</v>
      </c>
      <c r="AH154" s="13">
        <v>23.6</v>
      </c>
      <c r="AI154" s="13">
        <v>0</v>
      </c>
      <c r="AJ154" s="13">
        <v>3</v>
      </c>
      <c r="AK154" s="13">
        <f t="shared" ref="AK154:AR154" si="858">AVERAGE(T154,AC154)</f>
        <v>86.5</v>
      </c>
      <c r="AL154" s="13">
        <f t="shared" si="858"/>
        <v>0</v>
      </c>
      <c r="AM154" s="17">
        <f t="shared" si="858"/>
        <v>62</v>
      </c>
      <c r="AN154" s="13">
        <f t="shared" si="858"/>
        <v>99</v>
      </c>
      <c r="AO154" s="13">
        <f t="shared" si="858"/>
        <v>56.400000000000006</v>
      </c>
      <c r="AP154" s="13">
        <f t="shared" si="858"/>
        <v>24.1</v>
      </c>
      <c r="AQ154" s="13">
        <f t="shared" si="858"/>
        <v>0</v>
      </c>
      <c r="AR154" s="13">
        <f t="shared" si="858"/>
        <v>2</v>
      </c>
      <c r="AS154" s="21">
        <v>64</v>
      </c>
      <c r="AT154" s="21">
        <v>52</v>
      </c>
      <c r="AU154" s="21">
        <v>92</v>
      </c>
      <c r="AV154" s="23">
        <v>34.299999999999997</v>
      </c>
      <c r="AW154" s="23">
        <v>30.2</v>
      </c>
      <c r="AX154" s="21">
        <v>65</v>
      </c>
      <c r="AY154" s="21">
        <v>53</v>
      </c>
      <c r="AZ154" s="21">
        <v>84</v>
      </c>
      <c r="BA154" s="23">
        <v>31.7</v>
      </c>
      <c r="BB154" s="23">
        <v>27.4</v>
      </c>
      <c r="BC154" s="21">
        <f t="shared" ref="BC154:BG154" si="859">AVERAGE(AS154,AX154)</f>
        <v>64.5</v>
      </c>
      <c r="BD154" s="21">
        <f t="shared" si="859"/>
        <v>52.5</v>
      </c>
      <c r="BE154" s="21">
        <f t="shared" si="859"/>
        <v>88</v>
      </c>
      <c r="BF154" s="21">
        <f t="shared" si="859"/>
        <v>33</v>
      </c>
      <c r="BG154" s="21">
        <f t="shared" si="859"/>
        <v>28.799999999999997</v>
      </c>
      <c r="BH154" s="21">
        <f t="shared" si="3"/>
        <v>75.5</v>
      </c>
      <c r="BI154" s="21">
        <f t="shared" ref="BI154:BJ154" si="860">AVERAGE(J154,N154,V154,AE154,AT154,AY154)</f>
        <v>57.25</v>
      </c>
      <c r="BJ154" s="21">
        <f t="shared" si="860"/>
        <v>93.5</v>
      </c>
      <c r="BK154" s="23">
        <f t="shared" ref="BK154:BL154" si="861">AVERAGE(X154,AG154,AV154,BA154)</f>
        <v>44.7</v>
      </c>
      <c r="BL154" s="23">
        <f t="shared" si="861"/>
        <v>26.450000000000003</v>
      </c>
      <c r="BM154" s="22">
        <f t="shared" si="595"/>
        <v>0</v>
      </c>
      <c r="BN154" s="22">
        <f t="shared" ref="BN154:BO154" si="862">AVERAGE(Z154,AI154)</f>
        <v>0</v>
      </c>
      <c r="BO154" s="22">
        <f t="shared" si="862"/>
        <v>2</v>
      </c>
    </row>
    <row r="155" spans="2:67" ht="15.75" customHeight="1" x14ac:dyDescent="0.35">
      <c r="B155" s="165">
        <v>671</v>
      </c>
      <c r="C155" s="8">
        <v>671</v>
      </c>
      <c r="D155" s="28" t="s">
        <v>453</v>
      </c>
      <c r="E155" s="10" t="s">
        <v>73</v>
      </c>
      <c r="F155" s="11" t="s">
        <v>454</v>
      </c>
      <c r="G155" s="12" t="s">
        <v>79</v>
      </c>
      <c r="H155" s="14" t="s">
        <v>79</v>
      </c>
      <c r="I155" s="14">
        <v>60</v>
      </c>
      <c r="J155" s="13">
        <v>56</v>
      </c>
      <c r="K155" s="13">
        <v>96</v>
      </c>
      <c r="L155" s="14" t="s">
        <v>79</v>
      </c>
      <c r="M155" s="14">
        <v>77</v>
      </c>
      <c r="N155" s="15">
        <v>54</v>
      </c>
      <c r="O155" s="15">
        <v>92</v>
      </c>
      <c r="P155" s="15">
        <f t="shared" ref="P155:R155" si="863">AVERAGE(I155,M155)</f>
        <v>68.5</v>
      </c>
      <c r="Q155" s="15">
        <f t="shared" si="863"/>
        <v>55</v>
      </c>
      <c r="R155" s="15">
        <f t="shared" si="863"/>
        <v>94</v>
      </c>
      <c r="S155" s="13" t="s">
        <v>79</v>
      </c>
      <c r="T155" s="13">
        <v>110</v>
      </c>
      <c r="U155" s="13">
        <v>0</v>
      </c>
      <c r="V155" s="17">
        <v>53</v>
      </c>
      <c r="W155" s="13">
        <v>96</v>
      </c>
      <c r="X155" s="13">
        <v>95.8</v>
      </c>
      <c r="Y155" s="13">
        <v>19.5</v>
      </c>
      <c r="Z155" s="13">
        <v>6</v>
      </c>
      <c r="AA155" s="13">
        <v>6</v>
      </c>
      <c r="AB155" s="13" t="s">
        <v>79</v>
      </c>
      <c r="AC155" s="13">
        <v>103</v>
      </c>
      <c r="AD155" s="13">
        <v>0</v>
      </c>
      <c r="AE155" s="19">
        <v>51</v>
      </c>
      <c r="AF155" s="13">
        <v>92</v>
      </c>
      <c r="AG155" s="13">
        <v>60.2</v>
      </c>
      <c r="AH155" s="13">
        <v>18.899999999999999</v>
      </c>
      <c r="AI155" s="13">
        <v>4</v>
      </c>
      <c r="AJ155" s="13">
        <v>7</v>
      </c>
      <c r="AK155" s="13">
        <f t="shared" ref="AK155:AR155" si="864">AVERAGE(T155,AC155)</f>
        <v>106.5</v>
      </c>
      <c r="AL155" s="13">
        <f t="shared" si="864"/>
        <v>0</v>
      </c>
      <c r="AM155" s="17">
        <f t="shared" si="864"/>
        <v>52</v>
      </c>
      <c r="AN155" s="13">
        <f t="shared" si="864"/>
        <v>94</v>
      </c>
      <c r="AO155" s="13">
        <f t="shared" si="864"/>
        <v>78</v>
      </c>
      <c r="AP155" s="13">
        <f t="shared" si="864"/>
        <v>19.2</v>
      </c>
      <c r="AQ155" s="13">
        <f t="shared" si="864"/>
        <v>5</v>
      </c>
      <c r="AR155" s="13">
        <f t="shared" si="864"/>
        <v>6.5</v>
      </c>
      <c r="AS155" s="21">
        <v>80</v>
      </c>
      <c r="AT155" s="21">
        <v>48</v>
      </c>
      <c r="AU155" s="21">
        <v>79</v>
      </c>
      <c r="AV155" s="23">
        <v>110.7</v>
      </c>
      <c r="AW155" s="23">
        <v>24.8</v>
      </c>
      <c r="AX155" s="21">
        <v>83</v>
      </c>
      <c r="AY155" s="21">
        <v>48</v>
      </c>
      <c r="AZ155" s="21">
        <v>81</v>
      </c>
      <c r="BA155" s="23">
        <v>97.4</v>
      </c>
      <c r="BB155" s="23">
        <v>25.8</v>
      </c>
      <c r="BC155" s="21">
        <f t="shared" ref="BC155:BG155" si="865">AVERAGE(AS155,AX155)</f>
        <v>81.5</v>
      </c>
      <c r="BD155" s="21">
        <f t="shared" si="865"/>
        <v>48</v>
      </c>
      <c r="BE155" s="21">
        <f t="shared" si="865"/>
        <v>80</v>
      </c>
      <c r="BF155" s="21">
        <f t="shared" si="865"/>
        <v>104.05000000000001</v>
      </c>
      <c r="BG155" s="21">
        <f t="shared" si="865"/>
        <v>25.3</v>
      </c>
      <c r="BH155" s="21">
        <f t="shared" si="3"/>
        <v>85.5</v>
      </c>
      <c r="BI155" s="21">
        <f t="shared" ref="BI155:BJ155" si="866">AVERAGE(J155,N155,V155,AE155,AT155,AY155)</f>
        <v>51.666666666666664</v>
      </c>
      <c r="BJ155" s="21">
        <f t="shared" si="866"/>
        <v>89.333333333333329</v>
      </c>
      <c r="BK155" s="23">
        <f t="shared" ref="BK155:BL155" si="867">AVERAGE(X155,AG155,AV155,BA155)</f>
        <v>91.025000000000006</v>
      </c>
      <c r="BL155" s="23">
        <f t="shared" si="867"/>
        <v>22.25</v>
      </c>
      <c r="BM155" s="22">
        <f t="shared" si="595"/>
        <v>0</v>
      </c>
      <c r="BN155" s="22">
        <f t="shared" ref="BN155:BO155" si="868">AVERAGE(Z155,AI155)</f>
        <v>5</v>
      </c>
      <c r="BO155" s="22">
        <f t="shared" si="868"/>
        <v>6.5</v>
      </c>
    </row>
    <row r="156" spans="2:67" ht="15.75" customHeight="1" x14ac:dyDescent="0.35">
      <c r="B156" s="165">
        <v>671</v>
      </c>
      <c r="C156" s="8">
        <v>671</v>
      </c>
      <c r="D156" s="28" t="s">
        <v>453</v>
      </c>
      <c r="E156" s="10" t="s">
        <v>73</v>
      </c>
      <c r="F156" s="11" t="s">
        <v>454</v>
      </c>
      <c r="G156" s="13"/>
      <c r="H156" s="14" t="s">
        <v>79</v>
      </c>
      <c r="I156" s="14">
        <v>77</v>
      </c>
      <c r="J156" s="13">
        <v>52</v>
      </c>
      <c r="K156" s="13">
        <v>92</v>
      </c>
      <c r="L156" s="14" t="s">
        <v>79</v>
      </c>
      <c r="M156" s="14">
        <v>85</v>
      </c>
      <c r="N156" s="15">
        <v>51</v>
      </c>
      <c r="O156" s="15">
        <v>92</v>
      </c>
      <c r="P156" s="15">
        <f t="shared" ref="P156:R156" si="869">AVERAGE(I156,M156)</f>
        <v>81</v>
      </c>
      <c r="Q156" s="15">
        <f t="shared" si="869"/>
        <v>51.5</v>
      </c>
      <c r="R156" s="15">
        <f t="shared" si="869"/>
        <v>92</v>
      </c>
      <c r="S156" s="13" t="s">
        <v>79</v>
      </c>
      <c r="T156" s="13">
        <v>110</v>
      </c>
      <c r="U156" s="13">
        <v>0</v>
      </c>
      <c r="V156" s="17">
        <v>52</v>
      </c>
      <c r="W156" s="13">
        <v>93</v>
      </c>
      <c r="X156" s="13">
        <v>65.5</v>
      </c>
      <c r="Y156" s="13">
        <v>20</v>
      </c>
      <c r="Z156" s="13">
        <v>6</v>
      </c>
      <c r="AA156" s="13">
        <v>8</v>
      </c>
      <c r="AB156" s="13" t="s">
        <v>79</v>
      </c>
      <c r="AC156" s="13">
        <v>110</v>
      </c>
      <c r="AD156" s="13">
        <v>0</v>
      </c>
      <c r="AE156" s="19">
        <v>52</v>
      </c>
      <c r="AF156" s="13">
        <v>93</v>
      </c>
      <c r="AG156" s="13">
        <v>59.9</v>
      </c>
      <c r="AH156" s="13">
        <v>18.5</v>
      </c>
      <c r="AI156" s="13">
        <v>0</v>
      </c>
      <c r="AJ156" s="13">
        <v>7</v>
      </c>
      <c r="AK156" s="13">
        <f t="shared" ref="AK156:AR156" si="870">AVERAGE(T156,AC156)</f>
        <v>110</v>
      </c>
      <c r="AL156" s="13">
        <f t="shared" si="870"/>
        <v>0</v>
      </c>
      <c r="AM156" s="17">
        <f t="shared" si="870"/>
        <v>52</v>
      </c>
      <c r="AN156" s="13">
        <f t="shared" si="870"/>
        <v>93</v>
      </c>
      <c r="AO156" s="13">
        <f t="shared" si="870"/>
        <v>62.7</v>
      </c>
      <c r="AP156" s="13">
        <f t="shared" si="870"/>
        <v>19.25</v>
      </c>
      <c r="AQ156" s="13">
        <f t="shared" si="870"/>
        <v>3</v>
      </c>
      <c r="AR156" s="13">
        <f t="shared" si="870"/>
        <v>7.5</v>
      </c>
      <c r="AS156" s="21">
        <v>75</v>
      </c>
      <c r="AT156" s="21">
        <v>48</v>
      </c>
      <c r="AU156" s="21">
        <v>80</v>
      </c>
      <c r="AV156" s="23">
        <v>101.3</v>
      </c>
      <c r="AW156" s="23">
        <v>24.8</v>
      </c>
      <c r="AX156" s="21">
        <v>88</v>
      </c>
      <c r="AY156" s="21">
        <v>47</v>
      </c>
      <c r="AZ156" s="21">
        <v>78</v>
      </c>
      <c r="BA156" s="23">
        <v>168.3</v>
      </c>
      <c r="BB156" s="23">
        <v>26.8</v>
      </c>
      <c r="BC156" s="21">
        <f t="shared" ref="BC156:BG156" si="871">AVERAGE(AS156,AX156)</f>
        <v>81.5</v>
      </c>
      <c r="BD156" s="21">
        <f t="shared" si="871"/>
        <v>47.5</v>
      </c>
      <c r="BE156" s="21">
        <f t="shared" si="871"/>
        <v>79</v>
      </c>
      <c r="BF156" s="21">
        <f t="shared" si="871"/>
        <v>134.80000000000001</v>
      </c>
      <c r="BG156" s="21">
        <f t="shared" si="871"/>
        <v>25.8</v>
      </c>
      <c r="BH156" s="21">
        <f t="shared" si="3"/>
        <v>90.833333333333329</v>
      </c>
      <c r="BI156" s="21">
        <f t="shared" ref="BI156:BJ156" si="872">AVERAGE(J156,N156,V156,AE156,AT156,AY156)</f>
        <v>50.333333333333336</v>
      </c>
      <c r="BJ156" s="21">
        <f t="shared" si="872"/>
        <v>88</v>
      </c>
      <c r="BK156" s="23">
        <f t="shared" ref="BK156:BL156" si="873">AVERAGE(X156,AG156,AV156,BA156)</f>
        <v>98.75</v>
      </c>
      <c r="BL156" s="23">
        <f t="shared" si="873"/>
        <v>22.524999999999999</v>
      </c>
      <c r="BM156" s="22">
        <f t="shared" si="595"/>
        <v>0</v>
      </c>
      <c r="BN156" s="22">
        <f t="shared" ref="BN156:BO156" si="874">AVERAGE(Z156,AI156)</f>
        <v>3</v>
      </c>
      <c r="BO156" s="22">
        <f t="shared" si="874"/>
        <v>7.5</v>
      </c>
    </row>
    <row r="157" spans="2:67" ht="15.75" customHeight="1" x14ac:dyDescent="0.35">
      <c r="B157" s="165">
        <v>671</v>
      </c>
      <c r="C157" s="8">
        <v>671</v>
      </c>
      <c r="D157" s="28" t="s">
        <v>453</v>
      </c>
      <c r="E157" s="10" t="s">
        <v>73</v>
      </c>
      <c r="F157" s="11" t="s">
        <v>454</v>
      </c>
      <c r="G157" s="13"/>
      <c r="H157" s="14" t="s">
        <v>79</v>
      </c>
      <c r="I157" s="14">
        <v>89</v>
      </c>
      <c r="J157" s="13">
        <v>54</v>
      </c>
      <c r="K157" s="13">
        <v>96</v>
      </c>
      <c r="L157" s="14" t="s">
        <v>79</v>
      </c>
      <c r="M157" s="14">
        <v>85</v>
      </c>
      <c r="N157" s="15">
        <v>54</v>
      </c>
      <c r="O157" s="15">
        <v>92</v>
      </c>
      <c r="P157" s="15">
        <f t="shared" ref="P157:R157" si="875">AVERAGE(I157,M157)</f>
        <v>87</v>
      </c>
      <c r="Q157" s="15">
        <f t="shared" si="875"/>
        <v>54</v>
      </c>
      <c r="R157" s="15">
        <f t="shared" si="875"/>
        <v>94</v>
      </c>
      <c r="S157" s="13" t="s">
        <v>79</v>
      </c>
      <c r="T157" s="13">
        <v>115</v>
      </c>
      <c r="U157" s="13">
        <v>0</v>
      </c>
      <c r="V157" s="17">
        <v>53</v>
      </c>
      <c r="W157" s="13">
        <v>95</v>
      </c>
      <c r="X157" s="13">
        <v>60.9</v>
      </c>
      <c r="Y157" s="13">
        <v>20</v>
      </c>
      <c r="Z157" s="13">
        <v>7</v>
      </c>
      <c r="AA157" s="13">
        <v>8</v>
      </c>
      <c r="AB157" s="13" t="s">
        <v>79</v>
      </c>
      <c r="AC157" s="13">
        <v>110</v>
      </c>
      <c r="AD157" s="13">
        <v>0</v>
      </c>
      <c r="AE157" s="19">
        <v>51</v>
      </c>
      <c r="AF157" s="13">
        <v>93</v>
      </c>
      <c r="AG157" s="13">
        <v>74.900000000000006</v>
      </c>
      <c r="AH157" s="13">
        <v>22.7</v>
      </c>
      <c r="AI157" s="13">
        <v>2</v>
      </c>
      <c r="AJ157" s="13">
        <v>7</v>
      </c>
      <c r="AK157" s="13">
        <f t="shared" ref="AK157:AR157" si="876">AVERAGE(T157,AC157)</f>
        <v>112.5</v>
      </c>
      <c r="AL157" s="13">
        <f t="shared" si="876"/>
        <v>0</v>
      </c>
      <c r="AM157" s="17">
        <f t="shared" si="876"/>
        <v>52</v>
      </c>
      <c r="AN157" s="13">
        <f t="shared" si="876"/>
        <v>94</v>
      </c>
      <c r="AO157" s="13">
        <f t="shared" si="876"/>
        <v>67.900000000000006</v>
      </c>
      <c r="AP157" s="13">
        <f t="shared" si="876"/>
        <v>21.35</v>
      </c>
      <c r="AQ157" s="13">
        <f t="shared" si="876"/>
        <v>4.5</v>
      </c>
      <c r="AR157" s="13">
        <f t="shared" si="876"/>
        <v>7.5</v>
      </c>
      <c r="AS157" s="21">
        <v>85</v>
      </c>
      <c r="AT157" s="21">
        <v>47</v>
      </c>
      <c r="AU157" s="21">
        <v>80</v>
      </c>
      <c r="AV157" s="23">
        <v>122</v>
      </c>
      <c r="AW157" s="23">
        <v>26</v>
      </c>
      <c r="AX157" s="21">
        <v>84</v>
      </c>
      <c r="AY157" s="21">
        <v>47</v>
      </c>
      <c r="AZ157" s="21">
        <v>81</v>
      </c>
      <c r="BA157" s="23">
        <v>93.6</v>
      </c>
      <c r="BB157" s="23">
        <v>25.8</v>
      </c>
      <c r="BC157" s="21">
        <f t="shared" ref="BC157:BG157" si="877">AVERAGE(AS157,AX157)</f>
        <v>84.5</v>
      </c>
      <c r="BD157" s="21">
        <f t="shared" si="877"/>
        <v>47</v>
      </c>
      <c r="BE157" s="21">
        <f t="shared" si="877"/>
        <v>80.5</v>
      </c>
      <c r="BF157" s="21">
        <f t="shared" si="877"/>
        <v>107.8</v>
      </c>
      <c r="BG157" s="21">
        <f t="shared" si="877"/>
        <v>25.9</v>
      </c>
      <c r="BH157" s="21">
        <f t="shared" si="3"/>
        <v>94.666666666666671</v>
      </c>
      <c r="BI157" s="21">
        <f t="shared" ref="BI157:BJ157" si="878">AVERAGE(J157,N157,V157,AE157,AT157,AY157)</f>
        <v>51</v>
      </c>
      <c r="BJ157" s="21">
        <f t="shared" si="878"/>
        <v>89.5</v>
      </c>
      <c r="BK157" s="23">
        <f t="shared" ref="BK157:BL157" si="879">AVERAGE(X157,AG157,AV157,BA157)</f>
        <v>87.85</v>
      </c>
      <c r="BL157" s="23">
        <f t="shared" si="879"/>
        <v>23.625</v>
      </c>
      <c r="BM157" s="22">
        <f t="shared" si="595"/>
        <v>0</v>
      </c>
      <c r="BN157" s="22">
        <f t="shared" ref="BN157:BO157" si="880">AVERAGE(Z157,AI157)</f>
        <v>4.5</v>
      </c>
      <c r="BO157" s="22">
        <f t="shared" si="880"/>
        <v>7.5</v>
      </c>
    </row>
    <row r="158" spans="2:67" ht="15.75" customHeight="1" x14ac:dyDescent="0.35">
      <c r="B158" s="165">
        <v>671</v>
      </c>
      <c r="C158" s="8">
        <v>671</v>
      </c>
      <c r="D158" s="28" t="s">
        <v>453</v>
      </c>
      <c r="E158" s="10" t="s">
        <v>73</v>
      </c>
      <c r="F158" s="11" t="s">
        <v>454</v>
      </c>
      <c r="G158" s="13"/>
      <c r="H158" s="14" t="s">
        <v>79</v>
      </c>
      <c r="I158" s="14">
        <v>90</v>
      </c>
      <c r="J158" s="13">
        <v>51</v>
      </c>
      <c r="K158" s="13">
        <v>96</v>
      </c>
      <c r="L158" s="14" t="s">
        <v>79</v>
      </c>
      <c r="M158" s="14">
        <v>58</v>
      </c>
      <c r="N158" s="15">
        <v>56</v>
      </c>
      <c r="O158" s="15">
        <v>96</v>
      </c>
      <c r="P158" s="15">
        <f t="shared" ref="P158:R158" si="881">AVERAGE(I158,M158)</f>
        <v>74</v>
      </c>
      <c r="Q158" s="15">
        <f t="shared" si="881"/>
        <v>53.5</v>
      </c>
      <c r="R158" s="15">
        <f t="shared" si="881"/>
        <v>96</v>
      </c>
      <c r="S158" s="13" t="s">
        <v>79</v>
      </c>
      <c r="T158" s="13">
        <v>83</v>
      </c>
      <c r="U158" s="13">
        <v>0</v>
      </c>
      <c r="V158" s="17">
        <v>52</v>
      </c>
      <c r="W158" s="13">
        <v>94</v>
      </c>
      <c r="X158" s="13">
        <v>47.3</v>
      </c>
      <c r="Y158" s="13">
        <v>17.5</v>
      </c>
      <c r="Z158" s="13">
        <v>2</v>
      </c>
      <c r="AA158" s="13">
        <v>7</v>
      </c>
      <c r="AB158" s="13" t="s">
        <v>79</v>
      </c>
      <c r="AC158" s="13">
        <v>100</v>
      </c>
      <c r="AD158" s="13">
        <v>0</v>
      </c>
      <c r="AE158" s="19">
        <v>55</v>
      </c>
      <c r="AF158" s="13">
        <v>94</v>
      </c>
      <c r="AG158" s="13">
        <v>33.4</v>
      </c>
      <c r="AH158" s="13">
        <v>19.3</v>
      </c>
      <c r="AI158" s="13">
        <v>4</v>
      </c>
      <c r="AJ158" s="13">
        <v>7</v>
      </c>
      <c r="AK158" s="13">
        <f t="shared" ref="AK158:AR158" si="882">AVERAGE(T158,AC158)</f>
        <v>91.5</v>
      </c>
      <c r="AL158" s="13">
        <f t="shared" si="882"/>
        <v>0</v>
      </c>
      <c r="AM158" s="17">
        <f t="shared" si="882"/>
        <v>53.5</v>
      </c>
      <c r="AN158" s="13">
        <f t="shared" si="882"/>
        <v>94</v>
      </c>
      <c r="AO158" s="13">
        <f t="shared" si="882"/>
        <v>40.349999999999994</v>
      </c>
      <c r="AP158" s="13">
        <f t="shared" si="882"/>
        <v>18.399999999999999</v>
      </c>
      <c r="AQ158" s="13">
        <f t="shared" si="882"/>
        <v>3</v>
      </c>
      <c r="AR158" s="13">
        <f t="shared" si="882"/>
        <v>7</v>
      </c>
      <c r="AS158" s="21">
        <v>79</v>
      </c>
      <c r="AT158" s="21">
        <v>48</v>
      </c>
      <c r="AU158" s="21">
        <v>79</v>
      </c>
      <c r="AV158" s="23">
        <v>83.4</v>
      </c>
      <c r="AW158" s="23">
        <v>24.3</v>
      </c>
      <c r="AX158" s="21">
        <v>77</v>
      </c>
      <c r="AY158" s="21">
        <v>48</v>
      </c>
      <c r="AZ158" s="21">
        <v>78</v>
      </c>
      <c r="BA158" s="23">
        <v>83.5</v>
      </c>
      <c r="BB158" s="23">
        <v>26.5</v>
      </c>
      <c r="BC158" s="21">
        <f t="shared" ref="BC158:BG158" si="883">AVERAGE(AS158,AX158)</f>
        <v>78</v>
      </c>
      <c r="BD158" s="21">
        <f t="shared" si="883"/>
        <v>48</v>
      </c>
      <c r="BE158" s="21">
        <f t="shared" si="883"/>
        <v>78.5</v>
      </c>
      <c r="BF158" s="21">
        <f t="shared" si="883"/>
        <v>83.45</v>
      </c>
      <c r="BG158" s="21">
        <f t="shared" si="883"/>
        <v>25.4</v>
      </c>
      <c r="BH158" s="21">
        <f t="shared" si="3"/>
        <v>81.166666666666671</v>
      </c>
      <c r="BI158" s="21">
        <f t="shared" ref="BI158:BJ158" si="884">AVERAGE(J158,N158,V158,AE158,AT158,AY158)</f>
        <v>51.666666666666664</v>
      </c>
      <c r="BJ158" s="21">
        <f t="shared" si="884"/>
        <v>89.5</v>
      </c>
      <c r="BK158" s="23">
        <f t="shared" ref="BK158:BL158" si="885">AVERAGE(X158,AG158,AV158,BA158)</f>
        <v>61.9</v>
      </c>
      <c r="BL158" s="23">
        <f t="shared" si="885"/>
        <v>21.9</v>
      </c>
      <c r="BM158" s="22">
        <f t="shared" si="595"/>
        <v>0</v>
      </c>
      <c r="BN158" s="22">
        <f t="shared" ref="BN158:BO158" si="886">AVERAGE(Z158,AI158)</f>
        <v>3</v>
      </c>
      <c r="BO158" s="22">
        <f t="shared" si="886"/>
        <v>7</v>
      </c>
    </row>
    <row r="159" spans="2:67" ht="15.75" customHeight="1" x14ac:dyDescent="0.35">
      <c r="B159" s="165">
        <v>671</v>
      </c>
      <c r="C159" s="8">
        <v>671</v>
      </c>
      <c r="D159" s="28" t="s">
        <v>453</v>
      </c>
      <c r="E159" s="10" t="s">
        <v>73</v>
      </c>
      <c r="F159" s="11" t="s">
        <v>454</v>
      </c>
      <c r="G159" s="13"/>
      <c r="H159" s="14" t="s">
        <v>79</v>
      </c>
      <c r="I159" s="14">
        <v>50</v>
      </c>
      <c r="J159" s="13">
        <v>56</v>
      </c>
      <c r="K159" s="13">
        <v>92</v>
      </c>
      <c r="L159" s="14" t="s">
        <v>79</v>
      </c>
      <c r="M159" s="14">
        <v>78</v>
      </c>
      <c r="N159" s="15">
        <v>53</v>
      </c>
      <c r="O159" s="15">
        <v>96</v>
      </c>
      <c r="P159" s="15">
        <f t="shared" ref="P159:R159" si="887">AVERAGE(I159,M159)</f>
        <v>64</v>
      </c>
      <c r="Q159" s="15">
        <f t="shared" si="887"/>
        <v>54.5</v>
      </c>
      <c r="R159" s="15">
        <f t="shared" si="887"/>
        <v>94</v>
      </c>
      <c r="S159" s="13" t="s">
        <v>79</v>
      </c>
      <c r="T159" s="13">
        <v>110</v>
      </c>
      <c r="U159" s="13">
        <v>0</v>
      </c>
      <c r="V159" s="17">
        <v>52</v>
      </c>
      <c r="W159" s="13">
        <v>91</v>
      </c>
      <c r="X159" s="13">
        <v>51.2</v>
      </c>
      <c r="Y159" s="13">
        <v>19</v>
      </c>
      <c r="Z159" s="13">
        <v>2</v>
      </c>
      <c r="AA159" s="13">
        <v>7</v>
      </c>
      <c r="AB159" s="13" t="s">
        <v>79</v>
      </c>
      <c r="AC159" s="13">
        <v>100</v>
      </c>
      <c r="AD159" s="13">
        <v>0</v>
      </c>
      <c r="AE159" s="19">
        <v>53</v>
      </c>
      <c r="AF159" s="13">
        <v>97</v>
      </c>
      <c r="AG159" s="13">
        <v>63.9</v>
      </c>
      <c r="AH159" s="13">
        <v>19.2</v>
      </c>
      <c r="AI159" s="13">
        <v>2</v>
      </c>
      <c r="AJ159" s="13">
        <v>6</v>
      </c>
      <c r="AK159" s="13">
        <f t="shared" ref="AK159:AR159" si="888">AVERAGE(T159,AC159)</f>
        <v>105</v>
      </c>
      <c r="AL159" s="13">
        <f t="shared" si="888"/>
        <v>0</v>
      </c>
      <c r="AM159" s="17">
        <f t="shared" si="888"/>
        <v>52.5</v>
      </c>
      <c r="AN159" s="13">
        <f t="shared" si="888"/>
        <v>94</v>
      </c>
      <c r="AO159" s="13">
        <f t="shared" si="888"/>
        <v>57.55</v>
      </c>
      <c r="AP159" s="13">
        <f t="shared" si="888"/>
        <v>19.100000000000001</v>
      </c>
      <c r="AQ159" s="13">
        <f t="shared" si="888"/>
        <v>2</v>
      </c>
      <c r="AR159" s="13">
        <f t="shared" si="888"/>
        <v>6.5</v>
      </c>
      <c r="AS159" s="21">
        <v>76</v>
      </c>
      <c r="AT159" s="21">
        <v>48</v>
      </c>
      <c r="AU159" s="21">
        <v>80</v>
      </c>
      <c r="AV159" s="23">
        <v>74</v>
      </c>
      <c r="AW159" s="23">
        <v>25.4</v>
      </c>
      <c r="AX159" s="21">
        <v>75</v>
      </c>
      <c r="AY159" s="21">
        <v>48</v>
      </c>
      <c r="AZ159" s="21">
        <v>80</v>
      </c>
      <c r="BA159" s="23">
        <v>86.6</v>
      </c>
      <c r="BB159" s="23">
        <v>27.1</v>
      </c>
      <c r="BC159" s="21">
        <f t="shared" ref="BC159:BG159" si="889">AVERAGE(AS159,AX159)</f>
        <v>75.5</v>
      </c>
      <c r="BD159" s="21">
        <f t="shared" si="889"/>
        <v>48</v>
      </c>
      <c r="BE159" s="21">
        <f t="shared" si="889"/>
        <v>80</v>
      </c>
      <c r="BF159" s="21">
        <f t="shared" si="889"/>
        <v>80.3</v>
      </c>
      <c r="BG159" s="21">
        <f t="shared" si="889"/>
        <v>26.25</v>
      </c>
      <c r="BH159" s="21">
        <f t="shared" si="3"/>
        <v>81.5</v>
      </c>
      <c r="BI159" s="21">
        <f t="shared" ref="BI159:BJ159" si="890">AVERAGE(J159,N159,V159,AE159,AT159,AY159)</f>
        <v>51.666666666666664</v>
      </c>
      <c r="BJ159" s="21">
        <f t="shared" si="890"/>
        <v>89.333333333333329</v>
      </c>
      <c r="BK159" s="23">
        <f t="shared" ref="BK159:BL159" si="891">AVERAGE(X159,AG159,AV159,BA159)</f>
        <v>68.924999999999997</v>
      </c>
      <c r="BL159" s="23">
        <f t="shared" si="891"/>
        <v>22.675000000000001</v>
      </c>
      <c r="BM159" s="22">
        <f t="shared" si="595"/>
        <v>0</v>
      </c>
      <c r="BN159" s="22">
        <f t="shared" ref="BN159:BO159" si="892">AVERAGE(Z159,AI159)</f>
        <v>2</v>
      </c>
      <c r="BO159" s="22">
        <f t="shared" si="892"/>
        <v>6.5</v>
      </c>
    </row>
    <row r="160" spans="2:67" ht="15.75" customHeight="1" x14ac:dyDescent="0.35">
      <c r="B160" s="165">
        <v>693</v>
      </c>
      <c r="C160" s="8">
        <v>693</v>
      </c>
      <c r="D160" s="28" t="s">
        <v>456</v>
      </c>
      <c r="E160" s="10" t="s">
        <v>73</v>
      </c>
      <c r="F160" s="11" t="s">
        <v>454</v>
      </c>
      <c r="G160" s="12" t="s">
        <v>79</v>
      </c>
      <c r="H160" s="14"/>
      <c r="I160" s="14"/>
      <c r="J160" s="13"/>
      <c r="K160" s="13"/>
      <c r="L160" s="14"/>
      <c r="M160" s="14"/>
      <c r="N160" s="14"/>
      <c r="O160" s="14"/>
      <c r="P160" s="15"/>
      <c r="Q160" s="15"/>
      <c r="R160" s="15"/>
      <c r="S160" s="13" t="s">
        <v>79</v>
      </c>
      <c r="T160" s="13">
        <v>110</v>
      </c>
      <c r="U160" s="13">
        <v>2</v>
      </c>
      <c r="V160" s="17">
        <v>66</v>
      </c>
      <c r="W160" s="13">
        <v>106</v>
      </c>
      <c r="X160" s="13">
        <v>6.4</v>
      </c>
      <c r="Y160" s="13">
        <v>12.2</v>
      </c>
      <c r="Z160" s="13">
        <v>0</v>
      </c>
      <c r="AA160" s="13">
        <v>5</v>
      </c>
      <c r="AB160" s="13" t="s">
        <v>79</v>
      </c>
      <c r="AC160" s="13">
        <v>110</v>
      </c>
      <c r="AD160" s="13">
        <v>0</v>
      </c>
      <c r="AE160" s="19">
        <v>68</v>
      </c>
      <c r="AF160" s="13">
        <v>101</v>
      </c>
      <c r="AG160" s="13">
        <v>16.8</v>
      </c>
      <c r="AH160" s="13">
        <v>12.3</v>
      </c>
      <c r="AI160" s="13">
        <v>0</v>
      </c>
      <c r="AJ160" s="13">
        <v>5</v>
      </c>
      <c r="AK160" s="13">
        <f t="shared" ref="AK160:AR160" si="893">AVERAGE(T160,AC160)</f>
        <v>110</v>
      </c>
      <c r="AL160" s="13">
        <f t="shared" si="893"/>
        <v>1</v>
      </c>
      <c r="AM160" s="17">
        <f t="shared" si="893"/>
        <v>67</v>
      </c>
      <c r="AN160" s="13">
        <f t="shared" si="893"/>
        <v>103.5</v>
      </c>
      <c r="AO160" s="13">
        <f t="shared" si="893"/>
        <v>11.600000000000001</v>
      </c>
      <c r="AP160" s="13">
        <f t="shared" si="893"/>
        <v>12.25</v>
      </c>
      <c r="AQ160" s="13">
        <f t="shared" si="893"/>
        <v>0</v>
      </c>
      <c r="AR160" s="13">
        <f t="shared" si="893"/>
        <v>5</v>
      </c>
      <c r="AS160" s="21">
        <v>46</v>
      </c>
      <c r="AT160" s="21">
        <v>62</v>
      </c>
      <c r="AU160" s="21">
        <v>100</v>
      </c>
      <c r="AV160" s="23">
        <v>8.1</v>
      </c>
      <c r="AW160" s="23">
        <v>17.3</v>
      </c>
      <c r="AX160" s="21">
        <v>61</v>
      </c>
      <c r="AY160" s="21">
        <v>61</v>
      </c>
      <c r="AZ160" s="21">
        <v>98</v>
      </c>
      <c r="BA160" s="23">
        <v>33.700000000000003</v>
      </c>
      <c r="BB160" s="23">
        <v>20.399999999999999</v>
      </c>
      <c r="BC160" s="21">
        <f t="shared" ref="BC160:BG160" si="894">AVERAGE(AS160,AX160)</f>
        <v>53.5</v>
      </c>
      <c r="BD160" s="21">
        <f t="shared" si="894"/>
        <v>61.5</v>
      </c>
      <c r="BE160" s="21">
        <f t="shared" si="894"/>
        <v>99</v>
      </c>
      <c r="BF160" s="21">
        <f t="shared" si="894"/>
        <v>20.900000000000002</v>
      </c>
      <c r="BG160" s="21">
        <f t="shared" si="894"/>
        <v>18.850000000000001</v>
      </c>
      <c r="BH160" s="21">
        <f t="shared" si="3"/>
        <v>81.75</v>
      </c>
      <c r="BI160" s="21">
        <f t="shared" ref="BI160:BJ160" si="895">AVERAGE(J160,N160,V160,AE160,AT160,AY160)</f>
        <v>64.25</v>
      </c>
      <c r="BJ160" s="21">
        <f t="shared" si="895"/>
        <v>101.25</v>
      </c>
      <c r="BK160" s="23">
        <f t="shared" ref="BK160:BL160" si="896">AVERAGE(X160,AG160,AV160,BA160)</f>
        <v>16.25</v>
      </c>
      <c r="BL160" s="23">
        <f t="shared" si="896"/>
        <v>15.549999999999999</v>
      </c>
      <c r="BM160" s="22">
        <f t="shared" si="595"/>
        <v>1</v>
      </c>
      <c r="BN160" s="22">
        <f t="shared" ref="BN160:BO160" si="897">AVERAGE(Z160,AI160)</f>
        <v>0</v>
      </c>
      <c r="BO160" s="22">
        <f t="shared" si="897"/>
        <v>5</v>
      </c>
    </row>
    <row r="161" spans="1:67" ht="15.75" customHeight="1" x14ac:dyDescent="0.35">
      <c r="B161" s="165">
        <v>694</v>
      </c>
      <c r="C161" s="8">
        <v>694</v>
      </c>
      <c r="D161" s="28" t="s">
        <v>460</v>
      </c>
      <c r="E161" s="10" t="s">
        <v>73</v>
      </c>
      <c r="F161" s="11" t="s">
        <v>454</v>
      </c>
      <c r="G161" s="12" t="s">
        <v>59</v>
      </c>
      <c r="H161" s="14" t="s">
        <v>59</v>
      </c>
      <c r="I161" s="14">
        <v>63</v>
      </c>
      <c r="J161" s="13">
        <v>47</v>
      </c>
      <c r="K161" s="13">
        <v>92</v>
      </c>
      <c r="L161" s="14" t="s">
        <v>59</v>
      </c>
      <c r="M161" s="14">
        <v>60</v>
      </c>
      <c r="N161" s="15">
        <v>50</v>
      </c>
      <c r="O161" s="15">
        <v>100</v>
      </c>
      <c r="P161" s="15">
        <f t="shared" ref="P161:R161" si="898">AVERAGE(I161,M161)</f>
        <v>61.5</v>
      </c>
      <c r="Q161" s="15">
        <f t="shared" si="898"/>
        <v>48.5</v>
      </c>
      <c r="R161" s="15">
        <f t="shared" si="898"/>
        <v>96</v>
      </c>
      <c r="S161" s="13" t="s">
        <v>59</v>
      </c>
      <c r="T161" s="13">
        <v>89</v>
      </c>
      <c r="U161" s="13">
        <v>0</v>
      </c>
      <c r="V161" s="17">
        <v>50</v>
      </c>
      <c r="W161" s="13">
        <v>93</v>
      </c>
      <c r="X161" s="13">
        <v>82</v>
      </c>
      <c r="Y161" s="13">
        <v>23.4</v>
      </c>
      <c r="Z161" s="13">
        <v>4</v>
      </c>
      <c r="AA161" s="13">
        <v>8</v>
      </c>
      <c r="AB161" s="13" t="s">
        <v>59</v>
      </c>
      <c r="AC161" s="13">
        <v>85</v>
      </c>
      <c r="AD161" s="13">
        <v>0</v>
      </c>
      <c r="AE161" s="19">
        <v>51</v>
      </c>
      <c r="AF161" s="13">
        <v>95</v>
      </c>
      <c r="AG161" s="13">
        <v>35.4</v>
      </c>
      <c r="AH161" s="13">
        <v>25.2</v>
      </c>
      <c r="AI161" s="13">
        <v>2</v>
      </c>
      <c r="AJ161" s="13">
        <v>7</v>
      </c>
      <c r="AK161" s="13">
        <f t="shared" ref="AK161:AR161" si="899">AVERAGE(T161,AC161)</f>
        <v>87</v>
      </c>
      <c r="AL161" s="13">
        <f t="shared" si="899"/>
        <v>0</v>
      </c>
      <c r="AM161" s="17">
        <f t="shared" si="899"/>
        <v>50.5</v>
      </c>
      <c r="AN161" s="13">
        <f t="shared" si="899"/>
        <v>94</v>
      </c>
      <c r="AO161" s="13">
        <f t="shared" si="899"/>
        <v>58.7</v>
      </c>
      <c r="AP161" s="13">
        <f t="shared" si="899"/>
        <v>24.299999999999997</v>
      </c>
      <c r="AQ161" s="13">
        <f t="shared" si="899"/>
        <v>3</v>
      </c>
      <c r="AR161" s="13">
        <f t="shared" si="899"/>
        <v>7.5</v>
      </c>
      <c r="AS161" s="21">
        <v>65</v>
      </c>
      <c r="AT161" s="21">
        <v>46</v>
      </c>
      <c r="AU161" s="21">
        <v>80</v>
      </c>
      <c r="AV161" s="23">
        <v>80.599999999999994</v>
      </c>
      <c r="AW161" s="23">
        <v>28.2</v>
      </c>
      <c r="AX161" s="21">
        <v>65</v>
      </c>
      <c r="AY161" s="21">
        <v>46</v>
      </c>
      <c r="AZ161" s="21">
        <v>78</v>
      </c>
      <c r="BA161" s="23">
        <v>108</v>
      </c>
      <c r="BB161" s="23">
        <v>32.700000000000003</v>
      </c>
      <c r="BC161" s="21">
        <f t="shared" ref="BC161:BG161" si="900">AVERAGE(AS161,AX161)</f>
        <v>65</v>
      </c>
      <c r="BD161" s="21">
        <f t="shared" si="900"/>
        <v>46</v>
      </c>
      <c r="BE161" s="21">
        <f t="shared" si="900"/>
        <v>79</v>
      </c>
      <c r="BF161" s="21">
        <f t="shared" si="900"/>
        <v>94.3</v>
      </c>
      <c r="BG161" s="21">
        <f t="shared" si="900"/>
        <v>30.450000000000003</v>
      </c>
      <c r="BH161" s="21">
        <f t="shared" si="3"/>
        <v>71.166666666666671</v>
      </c>
      <c r="BI161" s="21">
        <f t="shared" ref="BI161:BJ161" si="901">AVERAGE(J161,N161,V161,AE161,AT161,AY161)</f>
        <v>48.333333333333336</v>
      </c>
      <c r="BJ161" s="21">
        <f t="shared" si="901"/>
        <v>89.666666666666671</v>
      </c>
      <c r="BK161" s="23">
        <f t="shared" ref="BK161:BL161" si="902">AVERAGE(X161,AG161,AV161,BA161)</f>
        <v>76.5</v>
      </c>
      <c r="BL161" s="23">
        <f t="shared" si="902"/>
        <v>27.375</v>
      </c>
      <c r="BM161" s="22">
        <f t="shared" si="595"/>
        <v>0</v>
      </c>
      <c r="BN161" s="22">
        <f t="shared" ref="BN161:BO161" si="903">AVERAGE(Z161,AI161)</f>
        <v>3</v>
      </c>
      <c r="BO161" s="22">
        <f t="shared" si="903"/>
        <v>7.5</v>
      </c>
    </row>
    <row r="162" spans="1:67" ht="15.75" customHeight="1" x14ac:dyDescent="0.35">
      <c r="B162" s="165">
        <v>695</v>
      </c>
      <c r="C162" s="8">
        <v>695</v>
      </c>
      <c r="D162" s="28" t="s">
        <v>461</v>
      </c>
      <c r="E162" s="10" t="s">
        <v>73</v>
      </c>
      <c r="F162" s="11" t="s">
        <v>454</v>
      </c>
      <c r="G162" s="12" t="s">
        <v>59</v>
      </c>
      <c r="H162" s="14" t="s">
        <v>59</v>
      </c>
      <c r="I162" s="14">
        <v>47</v>
      </c>
      <c r="J162" s="13">
        <v>66</v>
      </c>
      <c r="K162" s="13">
        <v>107</v>
      </c>
      <c r="L162" s="14" t="s">
        <v>59</v>
      </c>
      <c r="M162" s="14">
        <v>69</v>
      </c>
      <c r="N162" s="15">
        <v>65</v>
      </c>
      <c r="O162" s="15">
        <v>100</v>
      </c>
      <c r="P162" s="15">
        <f t="shared" ref="P162:R162" si="904">AVERAGE(I162,M162)</f>
        <v>58</v>
      </c>
      <c r="Q162" s="15">
        <f t="shared" si="904"/>
        <v>65.5</v>
      </c>
      <c r="R162" s="15">
        <f t="shared" si="904"/>
        <v>103.5</v>
      </c>
      <c r="S162" s="13" t="s">
        <v>59</v>
      </c>
      <c r="T162" s="13">
        <v>103</v>
      </c>
      <c r="U162" s="13">
        <v>0</v>
      </c>
      <c r="V162" s="17">
        <v>59</v>
      </c>
      <c r="W162" s="13">
        <v>97</v>
      </c>
      <c r="X162" s="13">
        <v>59.4</v>
      </c>
      <c r="Y162" s="13">
        <v>20.9</v>
      </c>
      <c r="Z162" s="13">
        <v>5</v>
      </c>
      <c r="AA162" s="13">
        <v>6</v>
      </c>
      <c r="AB162" s="13" t="s">
        <v>59</v>
      </c>
      <c r="AC162" s="13">
        <v>95</v>
      </c>
      <c r="AD162" s="13">
        <v>0</v>
      </c>
      <c r="AE162" s="19">
        <v>59</v>
      </c>
      <c r="AF162" s="13">
        <v>96</v>
      </c>
      <c r="AG162" s="13">
        <v>35.5</v>
      </c>
      <c r="AH162" s="13">
        <v>17.600000000000001</v>
      </c>
      <c r="AI162" s="13">
        <v>5</v>
      </c>
      <c r="AJ162" s="13">
        <v>6</v>
      </c>
      <c r="AK162" s="13">
        <f t="shared" ref="AK162:AR162" si="905">AVERAGE(T162,AC162)</f>
        <v>99</v>
      </c>
      <c r="AL162" s="13">
        <f t="shared" si="905"/>
        <v>0</v>
      </c>
      <c r="AM162" s="17">
        <f t="shared" si="905"/>
        <v>59</v>
      </c>
      <c r="AN162" s="13">
        <f t="shared" si="905"/>
        <v>96.5</v>
      </c>
      <c r="AO162" s="13">
        <f t="shared" si="905"/>
        <v>47.45</v>
      </c>
      <c r="AP162" s="13">
        <f t="shared" si="905"/>
        <v>19.25</v>
      </c>
      <c r="AQ162" s="13">
        <f t="shared" si="905"/>
        <v>5</v>
      </c>
      <c r="AR162" s="13">
        <f t="shared" si="905"/>
        <v>6</v>
      </c>
      <c r="AS162" s="21">
        <v>56</v>
      </c>
      <c r="AT162" s="21">
        <v>53</v>
      </c>
      <c r="AU162" s="21">
        <v>88</v>
      </c>
      <c r="AV162" s="23">
        <v>50.5</v>
      </c>
      <c r="AW162" s="23">
        <v>26.7</v>
      </c>
      <c r="AX162" s="21">
        <v>64</v>
      </c>
      <c r="AY162" s="21">
        <v>52</v>
      </c>
      <c r="AZ162" s="21">
        <v>85</v>
      </c>
      <c r="BA162" s="23">
        <v>45.7</v>
      </c>
      <c r="BB162" s="23">
        <v>26.2</v>
      </c>
      <c r="BC162" s="21">
        <f t="shared" ref="BC162:BG162" si="906">AVERAGE(AS162,AX162)</f>
        <v>60</v>
      </c>
      <c r="BD162" s="21">
        <f t="shared" si="906"/>
        <v>52.5</v>
      </c>
      <c r="BE162" s="21">
        <f t="shared" si="906"/>
        <v>86.5</v>
      </c>
      <c r="BF162" s="21">
        <f t="shared" si="906"/>
        <v>48.1</v>
      </c>
      <c r="BG162" s="21">
        <f t="shared" si="906"/>
        <v>26.45</v>
      </c>
      <c r="BH162" s="21">
        <f t="shared" si="3"/>
        <v>72.333333333333329</v>
      </c>
      <c r="BI162" s="21">
        <f t="shared" ref="BI162:BJ162" si="907">AVERAGE(J162,N162,V162,AE162,AT162,AY162)</f>
        <v>59</v>
      </c>
      <c r="BJ162" s="21">
        <f t="shared" si="907"/>
        <v>95.5</v>
      </c>
      <c r="BK162" s="23">
        <f t="shared" ref="BK162:BL162" si="908">AVERAGE(X162,AG162,AV162,BA162)</f>
        <v>47.775000000000006</v>
      </c>
      <c r="BL162" s="23">
        <f t="shared" si="908"/>
        <v>22.85</v>
      </c>
      <c r="BM162" s="22">
        <f t="shared" si="595"/>
        <v>0</v>
      </c>
      <c r="BN162" s="22">
        <f t="shared" ref="BN162:BO162" si="909">AVERAGE(Z162,AI162)</f>
        <v>5</v>
      </c>
      <c r="BO162" s="22">
        <f t="shared" si="909"/>
        <v>6</v>
      </c>
    </row>
    <row r="163" spans="1:67" ht="15.75" customHeight="1" x14ac:dyDescent="0.35">
      <c r="B163" s="165">
        <v>696</v>
      </c>
      <c r="C163" s="8">
        <v>696</v>
      </c>
      <c r="D163" s="28" t="s">
        <v>463</v>
      </c>
      <c r="E163" s="10" t="s">
        <v>73</v>
      </c>
      <c r="F163" s="11" t="s">
        <v>454</v>
      </c>
      <c r="G163" s="12" t="s">
        <v>79</v>
      </c>
      <c r="H163" s="14" t="s">
        <v>79</v>
      </c>
      <c r="I163" s="14">
        <v>75</v>
      </c>
      <c r="J163" s="13">
        <v>54</v>
      </c>
      <c r="K163" s="13">
        <v>92</v>
      </c>
      <c r="L163" s="14" t="s">
        <v>79</v>
      </c>
      <c r="M163" s="14">
        <v>63</v>
      </c>
      <c r="N163" s="15">
        <v>64</v>
      </c>
      <c r="O163" s="15">
        <v>114</v>
      </c>
      <c r="P163" s="15">
        <f t="shared" ref="P163:R163" si="910">AVERAGE(I163,M163)</f>
        <v>69</v>
      </c>
      <c r="Q163" s="15">
        <f t="shared" si="910"/>
        <v>59</v>
      </c>
      <c r="R163" s="15">
        <f t="shared" si="910"/>
        <v>103</v>
      </c>
      <c r="S163" s="13" t="s">
        <v>79</v>
      </c>
      <c r="T163" s="13">
        <v>95</v>
      </c>
      <c r="U163" s="13">
        <v>0</v>
      </c>
      <c r="V163" s="17">
        <v>54</v>
      </c>
      <c r="W163" s="13">
        <v>97</v>
      </c>
      <c r="X163" s="13">
        <v>36.5</v>
      </c>
      <c r="Y163" s="13">
        <v>15.9</v>
      </c>
      <c r="Z163" s="13">
        <v>3</v>
      </c>
      <c r="AA163" s="13">
        <v>7</v>
      </c>
      <c r="AB163" s="13" t="s">
        <v>79</v>
      </c>
      <c r="AC163" s="13">
        <v>100</v>
      </c>
      <c r="AD163" s="13">
        <v>0</v>
      </c>
      <c r="AE163" s="19">
        <v>56</v>
      </c>
      <c r="AF163" s="13">
        <v>99</v>
      </c>
      <c r="AG163" s="13">
        <v>33.799999999999997</v>
      </c>
      <c r="AH163" s="13">
        <v>16.2</v>
      </c>
      <c r="AI163" s="13">
        <v>4</v>
      </c>
      <c r="AJ163" s="13">
        <v>7</v>
      </c>
      <c r="AK163" s="13">
        <f t="shared" ref="AK163:AR163" si="911">AVERAGE(T163,AC163)</f>
        <v>97.5</v>
      </c>
      <c r="AL163" s="13">
        <f t="shared" si="911"/>
        <v>0</v>
      </c>
      <c r="AM163" s="17">
        <f t="shared" si="911"/>
        <v>55</v>
      </c>
      <c r="AN163" s="13">
        <f t="shared" si="911"/>
        <v>98</v>
      </c>
      <c r="AO163" s="13">
        <f t="shared" si="911"/>
        <v>35.15</v>
      </c>
      <c r="AP163" s="13">
        <f t="shared" si="911"/>
        <v>16.05</v>
      </c>
      <c r="AQ163" s="13">
        <f t="shared" si="911"/>
        <v>3.5</v>
      </c>
      <c r="AR163" s="13">
        <f t="shared" si="911"/>
        <v>7</v>
      </c>
      <c r="AS163" s="21">
        <v>67</v>
      </c>
      <c r="AT163" s="21">
        <v>50</v>
      </c>
      <c r="AU163" s="21">
        <v>82</v>
      </c>
      <c r="AV163" s="23">
        <v>52.9</v>
      </c>
      <c r="AW163" s="23">
        <v>22.2</v>
      </c>
      <c r="AX163" s="21">
        <v>69</v>
      </c>
      <c r="AY163" s="21">
        <v>45</v>
      </c>
      <c r="AZ163" s="21">
        <v>82</v>
      </c>
      <c r="BA163" s="23">
        <v>77.099999999999994</v>
      </c>
      <c r="BB163" s="23">
        <v>23.4</v>
      </c>
      <c r="BC163" s="21">
        <f t="shared" ref="BC163:BG163" si="912">AVERAGE(AS163,AX163)</f>
        <v>68</v>
      </c>
      <c r="BD163" s="21">
        <f t="shared" si="912"/>
        <v>47.5</v>
      </c>
      <c r="BE163" s="21">
        <f t="shared" si="912"/>
        <v>82</v>
      </c>
      <c r="BF163" s="21">
        <f t="shared" si="912"/>
        <v>65</v>
      </c>
      <c r="BG163" s="21">
        <f t="shared" si="912"/>
        <v>22.799999999999997</v>
      </c>
      <c r="BH163" s="21">
        <f t="shared" si="3"/>
        <v>78.166666666666671</v>
      </c>
      <c r="BI163" s="21">
        <f t="shared" ref="BI163:BJ163" si="913">AVERAGE(J163,N163,V163,AE163,AT163,AY163)</f>
        <v>53.833333333333336</v>
      </c>
      <c r="BJ163" s="21">
        <f t="shared" si="913"/>
        <v>94.333333333333329</v>
      </c>
      <c r="BK163" s="23">
        <f t="shared" ref="BK163:BL163" si="914">AVERAGE(X163,AG163,AV163,BA163)</f>
        <v>50.074999999999996</v>
      </c>
      <c r="BL163" s="23">
        <f t="shared" si="914"/>
        <v>19.424999999999997</v>
      </c>
      <c r="BM163" s="22">
        <f t="shared" si="595"/>
        <v>0</v>
      </c>
      <c r="BN163" s="22">
        <f t="shared" ref="BN163:BO163" si="915">AVERAGE(Z163,AI163)</f>
        <v>3.5</v>
      </c>
      <c r="BO163" s="22">
        <f t="shared" si="915"/>
        <v>7</v>
      </c>
    </row>
    <row r="164" spans="1:67" ht="15.75" customHeight="1" x14ac:dyDescent="0.35">
      <c r="B164" s="165">
        <v>697</v>
      </c>
      <c r="C164" s="8">
        <v>697</v>
      </c>
      <c r="D164" s="28" t="s">
        <v>466</v>
      </c>
      <c r="E164" s="10" t="s">
        <v>73</v>
      </c>
      <c r="F164" s="11" t="s">
        <v>454</v>
      </c>
      <c r="G164" s="12" t="s">
        <v>79</v>
      </c>
      <c r="H164" s="14" t="s">
        <v>79</v>
      </c>
      <c r="I164" s="14">
        <v>68</v>
      </c>
      <c r="J164" s="13">
        <v>56</v>
      </c>
      <c r="K164" s="13">
        <v>104</v>
      </c>
      <c r="L164" s="14" t="s">
        <v>79</v>
      </c>
      <c r="M164" s="14">
        <v>70</v>
      </c>
      <c r="N164" s="15">
        <v>55</v>
      </c>
      <c r="O164" s="15">
        <v>100</v>
      </c>
      <c r="P164" s="15">
        <f t="shared" ref="P164:R164" si="916">AVERAGE(I164,M164)</f>
        <v>69</v>
      </c>
      <c r="Q164" s="15">
        <f t="shared" si="916"/>
        <v>55.5</v>
      </c>
      <c r="R164" s="15">
        <f t="shared" si="916"/>
        <v>102</v>
      </c>
      <c r="S164" s="13" t="s">
        <v>79</v>
      </c>
      <c r="T164" s="13">
        <v>105</v>
      </c>
      <c r="U164" s="13">
        <v>0</v>
      </c>
      <c r="V164" s="17">
        <v>52</v>
      </c>
      <c r="W164" s="13">
        <v>94</v>
      </c>
      <c r="X164" s="13">
        <v>100.1</v>
      </c>
      <c r="Y164" s="13">
        <v>28.4</v>
      </c>
      <c r="Z164" s="13">
        <v>5</v>
      </c>
      <c r="AA164" s="13">
        <v>6</v>
      </c>
      <c r="AB164" s="13" t="s">
        <v>79</v>
      </c>
      <c r="AC164" s="13">
        <v>100</v>
      </c>
      <c r="AD164" s="13">
        <v>0</v>
      </c>
      <c r="AE164" s="19">
        <v>53</v>
      </c>
      <c r="AF164" s="13">
        <v>98</v>
      </c>
      <c r="AG164" s="13">
        <v>98.4</v>
      </c>
      <c r="AH164" s="13">
        <v>29.3</v>
      </c>
      <c r="AI164" s="13">
        <v>4</v>
      </c>
      <c r="AJ164" s="13">
        <v>5</v>
      </c>
      <c r="AK164" s="13">
        <f t="shared" ref="AK164:AR164" si="917">AVERAGE(T164,AC164)</f>
        <v>102.5</v>
      </c>
      <c r="AL164" s="13">
        <f t="shared" si="917"/>
        <v>0</v>
      </c>
      <c r="AM164" s="17">
        <f t="shared" si="917"/>
        <v>52.5</v>
      </c>
      <c r="AN164" s="13">
        <f t="shared" si="917"/>
        <v>96</v>
      </c>
      <c r="AO164" s="13">
        <f t="shared" si="917"/>
        <v>99.25</v>
      </c>
      <c r="AP164" s="13">
        <f t="shared" si="917"/>
        <v>28.85</v>
      </c>
      <c r="AQ164" s="13">
        <f t="shared" si="917"/>
        <v>4.5</v>
      </c>
      <c r="AR164" s="13">
        <f t="shared" si="917"/>
        <v>5.5</v>
      </c>
      <c r="AS164" s="21">
        <v>70</v>
      </c>
      <c r="AT164" s="21">
        <v>48</v>
      </c>
      <c r="AU164" s="21">
        <v>81</v>
      </c>
      <c r="AV164" s="23">
        <v>102.4</v>
      </c>
      <c r="AW164" s="23">
        <v>37.700000000000003</v>
      </c>
      <c r="AX164" s="21">
        <v>63</v>
      </c>
      <c r="AY164" s="21">
        <v>48</v>
      </c>
      <c r="AZ164" s="21">
        <v>78</v>
      </c>
      <c r="BA164" s="23">
        <v>45.1</v>
      </c>
      <c r="BB164" s="23">
        <v>34.5</v>
      </c>
      <c r="BC164" s="21">
        <f t="shared" ref="BC164:BG164" si="918">AVERAGE(AS164,AX164)</f>
        <v>66.5</v>
      </c>
      <c r="BD164" s="21">
        <f t="shared" si="918"/>
        <v>48</v>
      </c>
      <c r="BE164" s="21">
        <f t="shared" si="918"/>
        <v>79.5</v>
      </c>
      <c r="BF164" s="21">
        <f t="shared" si="918"/>
        <v>73.75</v>
      </c>
      <c r="BG164" s="21">
        <f t="shared" si="918"/>
        <v>36.1</v>
      </c>
      <c r="BH164" s="21">
        <f t="shared" si="3"/>
        <v>79.333333333333329</v>
      </c>
      <c r="BI164" s="21">
        <f t="shared" ref="BI164:BJ164" si="919">AVERAGE(J164,N164,V164,AE164,AT164,AY164)</f>
        <v>52</v>
      </c>
      <c r="BJ164" s="21">
        <f t="shared" si="919"/>
        <v>92.5</v>
      </c>
      <c r="BK164" s="23">
        <f t="shared" ref="BK164:BL164" si="920">AVERAGE(X164,AG164,AV164,BA164)</f>
        <v>86.5</v>
      </c>
      <c r="BL164" s="23">
        <f t="shared" si="920"/>
        <v>32.475000000000001</v>
      </c>
      <c r="BM164" s="22">
        <f t="shared" si="595"/>
        <v>0</v>
      </c>
      <c r="BN164" s="22">
        <f t="shared" ref="BN164:BO164" si="921">AVERAGE(Z164,AI164)</f>
        <v>4.5</v>
      </c>
      <c r="BO164" s="22">
        <f t="shared" si="921"/>
        <v>5.5</v>
      </c>
    </row>
    <row r="165" spans="1:67" ht="15.75" customHeight="1" x14ac:dyDescent="0.35">
      <c r="B165" s="165">
        <v>698</v>
      </c>
      <c r="C165" s="8">
        <v>698</v>
      </c>
      <c r="D165" s="28" t="s">
        <v>468</v>
      </c>
      <c r="E165" s="10" t="s">
        <v>73</v>
      </c>
      <c r="F165" s="11" t="s">
        <v>454</v>
      </c>
      <c r="G165" s="12" t="s">
        <v>59</v>
      </c>
      <c r="H165" s="14" t="s">
        <v>59</v>
      </c>
      <c r="I165" s="14">
        <v>56</v>
      </c>
      <c r="J165" s="13">
        <v>64</v>
      </c>
      <c r="K165" s="13">
        <v>104</v>
      </c>
      <c r="L165" s="14" t="s">
        <v>59</v>
      </c>
      <c r="M165" s="14">
        <v>56</v>
      </c>
      <c r="N165" s="15">
        <v>65</v>
      </c>
      <c r="O165" s="15">
        <v>104</v>
      </c>
      <c r="P165" s="15">
        <f t="shared" ref="P165:R165" si="922">AVERAGE(I165,M165)</f>
        <v>56</v>
      </c>
      <c r="Q165" s="15">
        <f t="shared" si="922"/>
        <v>64.5</v>
      </c>
      <c r="R165" s="15">
        <f t="shared" si="922"/>
        <v>104</v>
      </c>
      <c r="S165" s="13" t="s">
        <v>59</v>
      </c>
      <c r="T165" s="13">
        <v>74</v>
      </c>
      <c r="U165" s="13">
        <v>0</v>
      </c>
      <c r="V165" s="17">
        <v>56</v>
      </c>
      <c r="W165" s="13">
        <v>101</v>
      </c>
      <c r="X165" s="13">
        <v>54.4</v>
      </c>
      <c r="Y165" s="13">
        <v>18.100000000000001</v>
      </c>
      <c r="Z165" s="13">
        <v>0</v>
      </c>
      <c r="AA165" s="13">
        <v>6</v>
      </c>
      <c r="AB165" s="13" t="s">
        <v>59</v>
      </c>
      <c r="AC165" s="13">
        <v>85</v>
      </c>
      <c r="AD165" s="13">
        <v>0</v>
      </c>
      <c r="AE165" s="19">
        <v>57</v>
      </c>
      <c r="AF165" s="13">
        <v>96</v>
      </c>
      <c r="AG165" s="13">
        <v>83.8</v>
      </c>
      <c r="AH165" s="13">
        <v>16.7</v>
      </c>
      <c r="AI165" s="13">
        <v>0</v>
      </c>
      <c r="AJ165" s="13">
        <v>6</v>
      </c>
      <c r="AK165" s="13">
        <f t="shared" ref="AK165:AR165" si="923">AVERAGE(T165,AC165)</f>
        <v>79.5</v>
      </c>
      <c r="AL165" s="13">
        <f t="shared" si="923"/>
        <v>0</v>
      </c>
      <c r="AM165" s="17">
        <f t="shared" si="923"/>
        <v>56.5</v>
      </c>
      <c r="AN165" s="13">
        <f t="shared" si="923"/>
        <v>98.5</v>
      </c>
      <c r="AO165" s="13">
        <f t="shared" si="923"/>
        <v>69.099999999999994</v>
      </c>
      <c r="AP165" s="13">
        <f t="shared" si="923"/>
        <v>17.399999999999999</v>
      </c>
      <c r="AQ165" s="13">
        <f t="shared" si="923"/>
        <v>0</v>
      </c>
      <c r="AR165" s="13">
        <f t="shared" si="923"/>
        <v>6</v>
      </c>
      <c r="AS165" s="21">
        <v>58</v>
      </c>
      <c r="AT165" s="21">
        <v>49</v>
      </c>
      <c r="AU165" s="21">
        <v>83</v>
      </c>
      <c r="AV165" s="23">
        <v>97.5</v>
      </c>
      <c r="AW165" s="23">
        <v>32.700000000000003</v>
      </c>
      <c r="AX165" s="21">
        <v>53</v>
      </c>
      <c r="AY165" s="21">
        <v>49</v>
      </c>
      <c r="AZ165" s="21">
        <v>81</v>
      </c>
      <c r="BA165" s="23">
        <v>73.3</v>
      </c>
      <c r="BB165" s="23">
        <v>36.299999999999997</v>
      </c>
      <c r="BC165" s="21">
        <f t="shared" ref="BC165:BG165" si="924">AVERAGE(AS165,AX165)</f>
        <v>55.5</v>
      </c>
      <c r="BD165" s="21">
        <f t="shared" si="924"/>
        <v>49</v>
      </c>
      <c r="BE165" s="21">
        <f t="shared" si="924"/>
        <v>82</v>
      </c>
      <c r="BF165" s="21">
        <f t="shared" si="924"/>
        <v>85.4</v>
      </c>
      <c r="BG165" s="21">
        <f t="shared" si="924"/>
        <v>34.5</v>
      </c>
      <c r="BH165" s="21">
        <f t="shared" si="3"/>
        <v>63.666666666666664</v>
      </c>
      <c r="BI165" s="21">
        <f t="shared" ref="BI165:BJ165" si="925">AVERAGE(J165,N165,V165,AE165,AT165,AY165)</f>
        <v>56.666666666666664</v>
      </c>
      <c r="BJ165" s="21">
        <f t="shared" si="925"/>
        <v>94.833333333333329</v>
      </c>
      <c r="BK165" s="23">
        <f t="shared" ref="BK165:BL165" si="926">AVERAGE(X165,AG165,AV165,BA165)</f>
        <v>77.25</v>
      </c>
      <c r="BL165" s="23">
        <f t="shared" si="926"/>
        <v>25.95</v>
      </c>
      <c r="BM165" s="22">
        <f t="shared" si="595"/>
        <v>0</v>
      </c>
      <c r="BN165" s="22">
        <f t="shared" ref="BN165:BO165" si="927">AVERAGE(Z165,AI165)</f>
        <v>0</v>
      </c>
      <c r="BO165" s="22">
        <f t="shared" si="927"/>
        <v>6</v>
      </c>
    </row>
    <row r="166" spans="1:67" ht="15.75" customHeight="1" x14ac:dyDescent="0.35">
      <c r="B166" s="165">
        <v>699</v>
      </c>
      <c r="C166" s="8">
        <v>699</v>
      </c>
      <c r="D166" s="28" t="s">
        <v>470</v>
      </c>
      <c r="E166" s="10" t="s">
        <v>73</v>
      </c>
      <c r="F166" s="11" t="s">
        <v>454</v>
      </c>
      <c r="G166" s="12" t="s">
        <v>59</v>
      </c>
      <c r="H166" s="14" t="s">
        <v>59</v>
      </c>
      <c r="I166" s="14">
        <v>36</v>
      </c>
      <c r="J166" s="13">
        <v>64</v>
      </c>
      <c r="K166" s="13">
        <v>92</v>
      </c>
      <c r="L166" s="14" t="s">
        <v>59</v>
      </c>
      <c r="M166" s="14">
        <v>44</v>
      </c>
      <c r="N166" s="15">
        <v>63</v>
      </c>
      <c r="O166" s="15">
        <v>96</v>
      </c>
      <c r="P166" s="15">
        <f t="shared" ref="P166:R166" si="928">AVERAGE(I166,M166)</f>
        <v>40</v>
      </c>
      <c r="Q166" s="15">
        <f t="shared" si="928"/>
        <v>63.5</v>
      </c>
      <c r="R166" s="15">
        <f t="shared" si="928"/>
        <v>94</v>
      </c>
      <c r="S166" s="13" t="s">
        <v>59</v>
      </c>
      <c r="T166" s="13">
        <v>68</v>
      </c>
      <c r="U166" s="13">
        <v>0</v>
      </c>
      <c r="V166" s="17">
        <v>55</v>
      </c>
      <c r="W166" s="13">
        <v>91</v>
      </c>
      <c r="X166" s="13">
        <v>37.6</v>
      </c>
      <c r="Y166" s="13">
        <v>15.8</v>
      </c>
      <c r="Z166" s="13">
        <v>6</v>
      </c>
      <c r="AA166" s="13">
        <v>5</v>
      </c>
      <c r="AB166" s="13" t="s">
        <v>59</v>
      </c>
      <c r="AC166" s="13">
        <v>65</v>
      </c>
      <c r="AD166" s="13">
        <v>0</v>
      </c>
      <c r="AE166" s="19">
        <v>55</v>
      </c>
      <c r="AF166" s="13">
        <v>90</v>
      </c>
      <c r="AG166" s="13">
        <v>66.900000000000006</v>
      </c>
      <c r="AH166" s="13">
        <v>17.600000000000001</v>
      </c>
      <c r="AI166" s="13">
        <v>6</v>
      </c>
      <c r="AJ166" s="13">
        <v>7</v>
      </c>
      <c r="AK166" s="13">
        <f t="shared" ref="AK166:AR166" si="929">AVERAGE(T166,AC166)</f>
        <v>66.5</v>
      </c>
      <c r="AL166" s="13">
        <f t="shared" si="929"/>
        <v>0</v>
      </c>
      <c r="AM166" s="17">
        <f t="shared" si="929"/>
        <v>55</v>
      </c>
      <c r="AN166" s="13">
        <f t="shared" si="929"/>
        <v>90.5</v>
      </c>
      <c r="AO166" s="13">
        <f t="shared" si="929"/>
        <v>52.25</v>
      </c>
      <c r="AP166" s="13">
        <f t="shared" si="929"/>
        <v>16.700000000000003</v>
      </c>
      <c r="AQ166" s="13">
        <f t="shared" si="929"/>
        <v>6</v>
      </c>
      <c r="AR166" s="13">
        <f t="shared" si="929"/>
        <v>6</v>
      </c>
      <c r="AS166" s="21">
        <v>50</v>
      </c>
      <c r="AT166" s="21">
        <v>49</v>
      </c>
      <c r="AU166" s="21">
        <v>79</v>
      </c>
      <c r="AV166" s="23">
        <v>72.7</v>
      </c>
      <c r="AW166" s="23">
        <v>29.7</v>
      </c>
      <c r="AX166" s="21">
        <v>49</v>
      </c>
      <c r="AY166" s="21">
        <v>49</v>
      </c>
      <c r="AZ166" s="21">
        <v>79</v>
      </c>
      <c r="BA166" s="23">
        <v>45.1</v>
      </c>
      <c r="BB166" s="23">
        <v>29.2</v>
      </c>
      <c r="BC166" s="21">
        <f t="shared" ref="BC166:BG166" si="930">AVERAGE(AS166,AX166)</f>
        <v>49.5</v>
      </c>
      <c r="BD166" s="21">
        <f t="shared" si="930"/>
        <v>49</v>
      </c>
      <c r="BE166" s="21">
        <f t="shared" si="930"/>
        <v>79</v>
      </c>
      <c r="BF166" s="21">
        <f t="shared" si="930"/>
        <v>58.900000000000006</v>
      </c>
      <c r="BG166" s="21">
        <f t="shared" si="930"/>
        <v>29.45</v>
      </c>
      <c r="BH166" s="21">
        <f t="shared" si="3"/>
        <v>52</v>
      </c>
      <c r="BI166" s="21">
        <f t="shared" ref="BI166:BJ166" si="931">AVERAGE(J166,N166,V166,AE166,AT166,AY166)</f>
        <v>55.833333333333336</v>
      </c>
      <c r="BJ166" s="21">
        <f t="shared" si="931"/>
        <v>87.833333333333329</v>
      </c>
      <c r="BK166" s="23">
        <f t="shared" ref="BK166:BL166" si="932">AVERAGE(X166,AG166,AV166,BA166)</f>
        <v>55.574999999999996</v>
      </c>
      <c r="BL166" s="23">
        <f t="shared" si="932"/>
        <v>23.075000000000003</v>
      </c>
      <c r="BM166" s="22">
        <f t="shared" si="595"/>
        <v>0</v>
      </c>
      <c r="BN166" s="22">
        <f t="shared" ref="BN166:BO166" si="933">AVERAGE(Z166,AI166)</f>
        <v>6</v>
      </c>
      <c r="BO166" s="22">
        <f t="shared" si="933"/>
        <v>6</v>
      </c>
    </row>
    <row r="167" spans="1:67" ht="15.75" customHeight="1" x14ac:dyDescent="0.35">
      <c r="B167" s="165">
        <v>700</v>
      </c>
      <c r="C167" s="8">
        <v>700</v>
      </c>
      <c r="D167" s="28" t="s">
        <v>472</v>
      </c>
      <c r="E167" s="10" t="s">
        <v>73</v>
      </c>
      <c r="F167" s="11" t="s">
        <v>454</v>
      </c>
      <c r="G167" s="12" t="s">
        <v>59</v>
      </c>
      <c r="H167" s="14" t="s">
        <v>59</v>
      </c>
      <c r="I167" s="14">
        <v>54</v>
      </c>
      <c r="J167" s="13">
        <v>91</v>
      </c>
      <c r="K167" s="13"/>
      <c r="L167" s="14" t="s">
        <v>59</v>
      </c>
      <c r="M167" s="14">
        <v>73</v>
      </c>
      <c r="N167" s="15">
        <v>95</v>
      </c>
      <c r="O167" s="14"/>
      <c r="P167" s="15">
        <f t="shared" ref="P167:Q167" si="934">AVERAGE(I167,M167)</f>
        <v>63.5</v>
      </c>
      <c r="Q167" s="15">
        <f t="shared" si="934"/>
        <v>93</v>
      </c>
      <c r="R167" s="15"/>
      <c r="S167" s="13" t="s">
        <v>59</v>
      </c>
      <c r="T167" s="13">
        <v>78</v>
      </c>
      <c r="U167" s="13">
        <v>0</v>
      </c>
      <c r="V167" s="17">
        <v>67</v>
      </c>
      <c r="W167" s="13">
        <v>97</v>
      </c>
      <c r="X167" s="13">
        <v>22.1</v>
      </c>
      <c r="Y167" s="13">
        <v>29.8</v>
      </c>
      <c r="Z167" s="13">
        <v>0</v>
      </c>
      <c r="AA167" s="13">
        <v>1</v>
      </c>
      <c r="AB167" s="13" t="s">
        <v>59</v>
      </c>
      <c r="AC167" s="13">
        <v>80</v>
      </c>
      <c r="AD167" s="13">
        <v>0</v>
      </c>
      <c r="AE167" s="19">
        <v>65</v>
      </c>
      <c r="AF167" s="13">
        <v>109</v>
      </c>
      <c r="AG167" s="13">
        <v>21.4</v>
      </c>
      <c r="AH167" s="13">
        <v>31.1</v>
      </c>
      <c r="AI167" s="13">
        <v>2</v>
      </c>
      <c r="AJ167" s="13">
        <v>2</v>
      </c>
      <c r="AK167" s="13">
        <f t="shared" ref="AK167:AR167" si="935">AVERAGE(T167,AC167)</f>
        <v>79</v>
      </c>
      <c r="AL167" s="13">
        <f t="shared" si="935"/>
        <v>0</v>
      </c>
      <c r="AM167" s="17">
        <f t="shared" si="935"/>
        <v>66</v>
      </c>
      <c r="AN167" s="13">
        <f t="shared" si="935"/>
        <v>103</v>
      </c>
      <c r="AO167" s="13">
        <f t="shared" si="935"/>
        <v>21.75</v>
      </c>
      <c r="AP167" s="13">
        <f t="shared" si="935"/>
        <v>30.450000000000003</v>
      </c>
      <c r="AQ167" s="13">
        <f t="shared" si="935"/>
        <v>1</v>
      </c>
      <c r="AR167" s="13">
        <f t="shared" si="935"/>
        <v>1.5</v>
      </c>
      <c r="AS167" s="21">
        <v>58</v>
      </c>
      <c r="AT167" s="21">
        <v>74</v>
      </c>
      <c r="AU167" s="21">
        <v>124</v>
      </c>
      <c r="AV167" s="23">
        <v>18.7</v>
      </c>
      <c r="AW167" s="23">
        <v>35.5</v>
      </c>
      <c r="AX167" s="21">
        <v>54</v>
      </c>
      <c r="AY167" s="21">
        <v>68</v>
      </c>
      <c r="AZ167" s="21">
        <v>124</v>
      </c>
      <c r="BA167" s="23">
        <v>37.6</v>
      </c>
      <c r="BB167" s="23">
        <v>22.9</v>
      </c>
      <c r="BC167" s="21">
        <f t="shared" ref="BC167:BG167" si="936">AVERAGE(AS167,AX167)</f>
        <v>56</v>
      </c>
      <c r="BD167" s="21">
        <f t="shared" si="936"/>
        <v>71</v>
      </c>
      <c r="BE167" s="21">
        <f t="shared" si="936"/>
        <v>124</v>
      </c>
      <c r="BF167" s="21">
        <f t="shared" si="936"/>
        <v>28.15</v>
      </c>
      <c r="BG167" s="21">
        <f t="shared" si="936"/>
        <v>29.2</v>
      </c>
      <c r="BH167" s="21">
        <f t="shared" si="3"/>
        <v>66.166666666666671</v>
      </c>
      <c r="BI167" s="21">
        <f t="shared" ref="BI167:BJ167" si="937">AVERAGE(J167,N167,V167,AE167,AT167,AY167)</f>
        <v>76.666666666666671</v>
      </c>
      <c r="BJ167" s="21">
        <f t="shared" si="937"/>
        <v>113.5</v>
      </c>
      <c r="BK167" s="23">
        <f t="shared" ref="BK167:BL167" si="938">AVERAGE(X167,AG167,AV167,BA167)</f>
        <v>24.950000000000003</v>
      </c>
      <c r="BL167" s="23">
        <f t="shared" si="938"/>
        <v>29.825000000000003</v>
      </c>
      <c r="BM167" s="22">
        <f t="shared" si="595"/>
        <v>0</v>
      </c>
      <c r="BN167" s="22">
        <f t="shared" ref="BN167:BO167" si="939">AVERAGE(Z167,AI167)</f>
        <v>1</v>
      </c>
      <c r="BO167" s="22">
        <f t="shared" si="939"/>
        <v>1.5</v>
      </c>
    </row>
    <row r="168" spans="1:67" ht="15.75" customHeight="1" x14ac:dyDescent="0.35">
      <c r="A168" t="s">
        <v>81</v>
      </c>
      <c r="B168" s="165">
        <v>701</v>
      </c>
      <c r="C168" s="8">
        <v>701</v>
      </c>
      <c r="D168" s="28" t="s">
        <v>473</v>
      </c>
      <c r="E168" s="10" t="s">
        <v>73</v>
      </c>
      <c r="F168" s="11" t="s">
        <v>454</v>
      </c>
      <c r="G168" s="12" t="s">
        <v>79</v>
      </c>
      <c r="H168" s="14" t="s">
        <v>79</v>
      </c>
      <c r="I168" s="14">
        <v>63</v>
      </c>
      <c r="J168" s="13">
        <v>55</v>
      </c>
      <c r="K168" s="13">
        <v>96</v>
      </c>
      <c r="L168" s="14"/>
      <c r="M168" s="14"/>
      <c r="N168" s="14"/>
      <c r="O168" s="14"/>
      <c r="P168" s="15">
        <f t="shared" ref="P168:R168" si="940">AVERAGE(I168,M168)</f>
        <v>63</v>
      </c>
      <c r="Q168" s="15">
        <f t="shared" si="940"/>
        <v>55</v>
      </c>
      <c r="R168" s="15">
        <f t="shared" si="940"/>
        <v>96</v>
      </c>
      <c r="S168" s="13" t="s">
        <v>79</v>
      </c>
      <c r="T168" s="13">
        <v>85</v>
      </c>
      <c r="U168" s="13">
        <v>0</v>
      </c>
      <c r="V168" s="17">
        <v>54</v>
      </c>
      <c r="W168" s="13">
        <v>97</v>
      </c>
      <c r="X168" s="13">
        <v>46</v>
      </c>
      <c r="Y168" s="13">
        <v>22.6</v>
      </c>
      <c r="Z168" s="13">
        <v>6</v>
      </c>
      <c r="AA168" s="13">
        <v>5</v>
      </c>
      <c r="AB168" s="13" t="s">
        <v>79</v>
      </c>
      <c r="AC168" s="13">
        <v>93</v>
      </c>
      <c r="AD168" s="13">
        <v>0</v>
      </c>
      <c r="AE168" s="19">
        <v>54</v>
      </c>
      <c r="AF168" s="13">
        <v>93</v>
      </c>
      <c r="AG168" s="13">
        <v>114.3</v>
      </c>
      <c r="AH168" s="13">
        <v>23.1</v>
      </c>
      <c r="AI168" s="13">
        <v>3</v>
      </c>
      <c r="AJ168" s="13">
        <v>5</v>
      </c>
      <c r="AK168" s="13">
        <f t="shared" ref="AK168:AR168" si="941">AVERAGE(T168,AC168)</f>
        <v>89</v>
      </c>
      <c r="AL168" s="13">
        <f t="shared" si="941"/>
        <v>0</v>
      </c>
      <c r="AM168" s="17">
        <f t="shared" si="941"/>
        <v>54</v>
      </c>
      <c r="AN168" s="13">
        <f t="shared" si="941"/>
        <v>95</v>
      </c>
      <c r="AO168" s="13">
        <f t="shared" si="941"/>
        <v>80.150000000000006</v>
      </c>
      <c r="AP168" s="13">
        <f t="shared" si="941"/>
        <v>22.85</v>
      </c>
      <c r="AQ168" s="13">
        <f t="shared" si="941"/>
        <v>4.5</v>
      </c>
      <c r="AR168" s="13">
        <f t="shared" si="941"/>
        <v>5</v>
      </c>
      <c r="AS168" s="21">
        <v>67</v>
      </c>
      <c r="AT168" s="21">
        <v>49</v>
      </c>
      <c r="AU168" s="21">
        <v>81</v>
      </c>
      <c r="AV168" s="23">
        <v>91.1</v>
      </c>
      <c r="AW168" s="23">
        <v>40.9</v>
      </c>
      <c r="AX168" s="21">
        <v>59</v>
      </c>
      <c r="AY168" s="21">
        <v>48</v>
      </c>
      <c r="AZ168" s="21">
        <v>81</v>
      </c>
      <c r="BA168" s="23">
        <v>51.1</v>
      </c>
      <c r="BB168" s="23">
        <v>38.200000000000003</v>
      </c>
      <c r="BC168" s="21">
        <f t="shared" ref="BC168:BG168" si="942">AVERAGE(AS168,AX168)</f>
        <v>63</v>
      </c>
      <c r="BD168" s="21">
        <f t="shared" si="942"/>
        <v>48.5</v>
      </c>
      <c r="BE168" s="21">
        <f t="shared" si="942"/>
        <v>81</v>
      </c>
      <c r="BF168" s="21">
        <f t="shared" si="942"/>
        <v>71.099999999999994</v>
      </c>
      <c r="BG168" s="21">
        <f t="shared" si="942"/>
        <v>39.549999999999997</v>
      </c>
      <c r="BH168" s="21">
        <f t="shared" si="3"/>
        <v>73.400000000000006</v>
      </c>
      <c r="BI168" s="21">
        <f t="shared" ref="BI168:BJ168" si="943">AVERAGE(J168,N168,V168,AE168,AT168,AY168)</f>
        <v>52</v>
      </c>
      <c r="BJ168" s="21">
        <f t="shared" si="943"/>
        <v>89.6</v>
      </c>
      <c r="BK168" s="23">
        <f t="shared" ref="BK168:BL168" si="944">AVERAGE(X168,AG168,AV168,BA168)</f>
        <v>75.625</v>
      </c>
      <c r="BL168" s="23">
        <f t="shared" si="944"/>
        <v>31.2</v>
      </c>
      <c r="BM168" s="22">
        <f t="shared" si="595"/>
        <v>0</v>
      </c>
      <c r="BN168" s="22">
        <f t="shared" ref="BN168:BO168" si="945">AVERAGE(Z168,AI168)</f>
        <v>4.5</v>
      </c>
      <c r="BO168" s="22">
        <f t="shared" si="945"/>
        <v>5</v>
      </c>
    </row>
    <row r="169" spans="1:67" ht="15.75" customHeight="1" x14ac:dyDescent="0.35">
      <c r="B169" s="165">
        <v>702</v>
      </c>
      <c r="C169" s="8">
        <v>702</v>
      </c>
      <c r="D169" s="28" t="s">
        <v>474</v>
      </c>
      <c r="E169" s="10" t="s">
        <v>73</v>
      </c>
      <c r="F169" s="11" t="s">
        <v>454</v>
      </c>
      <c r="G169" s="12" t="s">
        <v>79</v>
      </c>
      <c r="H169" s="14" t="s">
        <v>79</v>
      </c>
      <c r="I169" s="14">
        <v>56</v>
      </c>
      <c r="J169" s="13">
        <v>48</v>
      </c>
      <c r="K169" s="13">
        <v>96</v>
      </c>
      <c r="L169" s="14" t="s">
        <v>79</v>
      </c>
      <c r="M169" s="14">
        <v>72</v>
      </c>
      <c r="N169" s="15">
        <v>49</v>
      </c>
      <c r="O169" s="15">
        <v>96</v>
      </c>
      <c r="P169" s="15">
        <f t="shared" ref="P169:R169" si="946">AVERAGE(I169,M169)</f>
        <v>64</v>
      </c>
      <c r="Q169" s="15">
        <f t="shared" si="946"/>
        <v>48.5</v>
      </c>
      <c r="R169" s="15">
        <f t="shared" si="946"/>
        <v>96</v>
      </c>
      <c r="S169" s="13" t="s">
        <v>79</v>
      </c>
      <c r="T169" s="13">
        <v>90</v>
      </c>
      <c r="U169" s="13">
        <v>0</v>
      </c>
      <c r="V169" s="17">
        <v>49</v>
      </c>
      <c r="W169" s="13">
        <v>93</v>
      </c>
      <c r="X169" s="13">
        <v>4.0999999999999996</v>
      </c>
      <c r="Y169" s="13">
        <v>29.3</v>
      </c>
      <c r="Z169" s="13">
        <v>0</v>
      </c>
      <c r="AA169" s="13">
        <v>6</v>
      </c>
      <c r="AB169" s="13" t="s">
        <v>79</v>
      </c>
      <c r="AC169" s="13">
        <v>95</v>
      </c>
      <c r="AD169" s="13">
        <v>0</v>
      </c>
      <c r="AE169" s="19">
        <v>50</v>
      </c>
      <c r="AF169" s="13">
        <v>93</v>
      </c>
      <c r="AG169" s="13">
        <v>16</v>
      </c>
      <c r="AH169" s="13">
        <v>22.6</v>
      </c>
      <c r="AI169" s="13">
        <v>3</v>
      </c>
      <c r="AJ169" s="13">
        <v>7</v>
      </c>
      <c r="AK169" s="13">
        <f t="shared" ref="AK169:AR169" si="947">AVERAGE(T169,AC169)</f>
        <v>92.5</v>
      </c>
      <c r="AL169" s="13">
        <f t="shared" si="947"/>
        <v>0</v>
      </c>
      <c r="AM169" s="17">
        <f t="shared" si="947"/>
        <v>49.5</v>
      </c>
      <c r="AN169" s="13">
        <f t="shared" si="947"/>
        <v>93</v>
      </c>
      <c r="AO169" s="13">
        <f t="shared" si="947"/>
        <v>10.050000000000001</v>
      </c>
      <c r="AP169" s="13">
        <f t="shared" si="947"/>
        <v>25.950000000000003</v>
      </c>
      <c r="AQ169" s="13">
        <f t="shared" si="947"/>
        <v>1.5</v>
      </c>
      <c r="AR169" s="13">
        <f t="shared" si="947"/>
        <v>6.5</v>
      </c>
      <c r="AS169" s="21">
        <v>70</v>
      </c>
      <c r="AT169" s="21">
        <v>47</v>
      </c>
      <c r="AU169" s="21">
        <v>79</v>
      </c>
      <c r="AV169" s="23">
        <v>92</v>
      </c>
      <c r="AW169" s="23">
        <v>28.3</v>
      </c>
      <c r="AX169" s="21">
        <v>70</v>
      </c>
      <c r="AY169" s="21">
        <v>47</v>
      </c>
      <c r="AZ169" s="21">
        <v>78</v>
      </c>
      <c r="BA169" s="23">
        <v>76.3</v>
      </c>
      <c r="BB169" s="23">
        <v>28</v>
      </c>
      <c r="BC169" s="21">
        <f t="shared" ref="BC169:BG169" si="948">AVERAGE(AS169,AX169)</f>
        <v>70</v>
      </c>
      <c r="BD169" s="21">
        <f t="shared" si="948"/>
        <v>47</v>
      </c>
      <c r="BE169" s="21">
        <f t="shared" si="948"/>
        <v>78.5</v>
      </c>
      <c r="BF169" s="21">
        <f t="shared" si="948"/>
        <v>84.15</v>
      </c>
      <c r="BG169" s="21">
        <f t="shared" si="948"/>
        <v>28.15</v>
      </c>
      <c r="BH169" s="21">
        <f t="shared" si="3"/>
        <v>75.5</v>
      </c>
      <c r="BI169" s="21">
        <f t="shared" ref="BI169:BJ169" si="949">AVERAGE(J169,N169,V169,AE169,AT169,AY169)</f>
        <v>48.333333333333336</v>
      </c>
      <c r="BJ169" s="21">
        <f t="shared" si="949"/>
        <v>89.166666666666671</v>
      </c>
      <c r="BK169" s="23">
        <f t="shared" ref="BK169:BL169" si="950">AVERAGE(X169,AG169,AV169,BA169)</f>
        <v>47.099999999999994</v>
      </c>
      <c r="BL169" s="23">
        <f t="shared" si="950"/>
        <v>27.05</v>
      </c>
      <c r="BM169" s="22">
        <f t="shared" si="595"/>
        <v>0</v>
      </c>
      <c r="BN169" s="22">
        <f t="shared" ref="BN169:BO169" si="951">AVERAGE(Z169,AI169)</f>
        <v>1.5</v>
      </c>
      <c r="BO169" s="22">
        <f t="shared" si="951"/>
        <v>6.5</v>
      </c>
    </row>
    <row r="170" spans="1:67" ht="15.75" customHeight="1" x14ac:dyDescent="0.35">
      <c r="B170" s="165">
        <v>703</v>
      </c>
      <c r="C170" s="8">
        <v>703</v>
      </c>
      <c r="D170" s="28" t="s">
        <v>476</v>
      </c>
      <c r="E170" s="10" t="s">
        <v>73</v>
      </c>
      <c r="F170" s="11" t="s">
        <v>454</v>
      </c>
      <c r="G170" s="12"/>
      <c r="H170" s="14" t="s">
        <v>79</v>
      </c>
      <c r="I170" s="14">
        <v>56</v>
      </c>
      <c r="J170" s="13">
        <v>47</v>
      </c>
      <c r="K170" s="13">
        <v>89</v>
      </c>
      <c r="L170" s="14" t="s">
        <v>79</v>
      </c>
      <c r="M170" s="14">
        <v>58</v>
      </c>
      <c r="N170" s="15">
        <v>49</v>
      </c>
      <c r="O170" s="15">
        <v>89</v>
      </c>
      <c r="P170" s="15">
        <f t="shared" ref="P170:R170" si="952">AVERAGE(I170,M170)</f>
        <v>57</v>
      </c>
      <c r="Q170" s="15">
        <f t="shared" si="952"/>
        <v>48</v>
      </c>
      <c r="R170" s="15">
        <f t="shared" si="952"/>
        <v>89</v>
      </c>
      <c r="S170" s="13" t="s">
        <v>79</v>
      </c>
      <c r="T170" s="13">
        <v>88</v>
      </c>
      <c r="U170" s="13">
        <v>0</v>
      </c>
      <c r="V170" s="17">
        <v>49</v>
      </c>
      <c r="W170" s="13">
        <v>91</v>
      </c>
      <c r="X170" s="13">
        <v>95.4</v>
      </c>
      <c r="Y170" s="13">
        <v>24.8</v>
      </c>
      <c r="Z170" s="13">
        <v>3</v>
      </c>
      <c r="AA170" s="13">
        <v>7</v>
      </c>
      <c r="AB170" s="13" t="s">
        <v>79</v>
      </c>
      <c r="AC170" s="13">
        <v>80</v>
      </c>
      <c r="AD170" s="13">
        <v>0</v>
      </c>
      <c r="AE170" s="19">
        <v>47</v>
      </c>
      <c r="AF170" s="13">
        <v>90</v>
      </c>
      <c r="AG170" s="13">
        <v>61.1</v>
      </c>
      <c r="AH170" s="13">
        <v>23.5</v>
      </c>
      <c r="AI170" s="13">
        <v>3</v>
      </c>
      <c r="AJ170" s="13">
        <v>7</v>
      </c>
      <c r="AK170" s="13">
        <f t="shared" ref="AK170:AR170" si="953">AVERAGE(T170,AC170)</f>
        <v>84</v>
      </c>
      <c r="AL170" s="13">
        <f t="shared" si="953"/>
        <v>0</v>
      </c>
      <c r="AM170" s="17">
        <f t="shared" si="953"/>
        <v>48</v>
      </c>
      <c r="AN170" s="13">
        <f t="shared" si="953"/>
        <v>90.5</v>
      </c>
      <c r="AO170" s="13">
        <f t="shared" si="953"/>
        <v>78.25</v>
      </c>
      <c r="AP170" s="13">
        <f t="shared" si="953"/>
        <v>24.15</v>
      </c>
      <c r="AQ170" s="13">
        <f t="shared" si="953"/>
        <v>3</v>
      </c>
      <c r="AR170" s="13">
        <f t="shared" si="953"/>
        <v>7</v>
      </c>
      <c r="AS170" s="21">
        <v>70</v>
      </c>
      <c r="AT170" s="21">
        <v>43</v>
      </c>
      <c r="AU170" s="21">
        <v>78</v>
      </c>
      <c r="AV170" s="23">
        <v>62.2</v>
      </c>
      <c r="AW170" s="23">
        <v>25.2</v>
      </c>
      <c r="AX170" s="21">
        <v>73</v>
      </c>
      <c r="AY170" s="21">
        <v>43</v>
      </c>
      <c r="AZ170" s="21">
        <v>78</v>
      </c>
      <c r="BA170" s="23">
        <v>42</v>
      </c>
      <c r="BB170" s="23">
        <v>25</v>
      </c>
      <c r="BC170" s="21">
        <f t="shared" ref="BC170:BG170" si="954">AVERAGE(AS170,AX170)</f>
        <v>71.5</v>
      </c>
      <c r="BD170" s="21">
        <f t="shared" si="954"/>
        <v>43</v>
      </c>
      <c r="BE170" s="21">
        <f t="shared" si="954"/>
        <v>78</v>
      </c>
      <c r="BF170" s="21">
        <f t="shared" si="954"/>
        <v>52.1</v>
      </c>
      <c r="BG170" s="21">
        <f t="shared" si="954"/>
        <v>25.1</v>
      </c>
      <c r="BH170" s="21">
        <f t="shared" si="3"/>
        <v>70.833333333333329</v>
      </c>
      <c r="BI170" s="21">
        <f t="shared" ref="BI170:BJ170" si="955">AVERAGE(J170,N170,V170,AE170,AT170,AY170)</f>
        <v>46.333333333333336</v>
      </c>
      <c r="BJ170" s="21">
        <f t="shared" si="955"/>
        <v>85.833333333333329</v>
      </c>
      <c r="BK170" s="23">
        <f t="shared" ref="BK170:BL170" si="956">AVERAGE(X170,AG170,AV170,BA170)</f>
        <v>65.174999999999997</v>
      </c>
      <c r="BL170" s="23">
        <f t="shared" si="956"/>
        <v>24.625</v>
      </c>
      <c r="BM170" s="22">
        <f t="shared" si="595"/>
        <v>0</v>
      </c>
      <c r="BN170" s="22">
        <f t="shared" ref="BN170:BO170" si="957">AVERAGE(Z170,AI170)</f>
        <v>3</v>
      </c>
      <c r="BO170" s="22">
        <f t="shared" si="957"/>
        <v>7</v>
      </c>
    </row>
    <row r="171" spans="1:67" ht="15.75" customHeight="1" x14ac:dyDescent="0.35">
      <c r="B171" s="165">
        <v>703</v>
      </c>
      <c r="C171" s="8">
        <v>703</v>
      </c>
      <c r="D171" s="28" t="s">
        <v>476</v>
      </c>
      <c r="E171" s="10" t="s">
        <v>73</v>
      </c>
      <c r="F171" s="11" t="s">
        <v>454</v>
      </c>
      <c r="G171" s="13"/>
      <c r="H171" s="14" t="s">
        <v>79</v>
      </c>
      <c r="I171" s="14">
        <v>55</v>
      </c>
      <c r="J171" s="13">
        <v>48</v>
      </c>
      <c r="K171" s="13">
        <v>89</v>
      </c>
      <c r="L171" s="14"/>
      <c r="M171" s="14"/>
      <c r="N171" s="14"/>
      <c r="O171" s="14"/>
      <c r="P171" s="15">
        <f t="shared" ref="P171:R171" si="958">AVERAGE(I171,M171)</f>
        <v>55</v>
      </c>
      <c r="Q171" s="15">
        <f t="shared" si="958"/>
        <v>48</v>
      </c>
      <c r="R171" s="15">
        <f t="shared" si="958"/>
        <v>89</v>
      </c>
      <c r="S171" s="13" t="s">
        <v>79</v>
      </c>
      <c r="T171" s="13">
        <v>85</v>
      </c>
      <c r="U171" s="13">
        <v>0</v>
      </c>
      <c r="V171" s="17">
        <v>47</v>
      </c>
      <c r="W171" s="13">
        <v>96</v>
      </c>
      <c r="X171" s="13">
        <v>35.5</v>
      </c>
      <c r="Y171" s="13">
        <v>26.5</v>
      </c>
      <c r="Z171" s="13">
        <v>4</v>
      </c>
      <c r="AA171" s="13">
        <v>6</v>
      </c>
      <c r="AB171" s="13" t="s">
        <v>79</v>
      </c>
      <c r="AC171" s="13">
        <v>85</v>
      </c>
      <c r="AD171" s="13">
        <v>0</v>
      </c>
      <c r="AE171" s="19">
        <v>49</v>
      </c>
      <c r="AF171" s="13">
        <v>89</v>
      </c>
      <c r="AG171" s="13">
        <v>66.900000000000006</v>
      </c>
      <c r="AH171" s="13">
        <v>21.7</v>
      </c>
      <c r="AI171" s="13">
        <v>3</v>
      </c>
      <c r="AJ171" s="13">
        <v>7</v>
      </c>
      <c r="AK171" s="13">
        <f t="shared" ref="AK171:AR171" si="959">AVERAGE(T171,AC171)</f>
        <v>85</v>
      </c>
      <c r="AL171" s="13">
        <f t="shared" si="959"/>
        <v>0</v>
      </c>
      <c r="AM171" s="17">
        <f t="shared" si="959"/>
        <v>48</v>
      </c>
      <c r="AN171" s="13">
        <f t="shared" si="959"/>
        <v>92.5</v>
      </c>
      <c r="AO171" s="13">
        <f t="shared" si="959"/>
        <v>51.2</v>
      </c>
      <c r="AP171" s="13">
        <f t="shared" si="959"/>
        <v>24.1</v>
      </c>
      <c r="AQ171" s="13">
        <f t="shared" si="959"/>
        <v>3.5</v>
      </c>
      <c r="AR171" s="13">
        <f t="shared" si="959"/>
        <v>6.5</v>
      </c>
      <c r="AS171" s="21">
        <v>75</v>
      </c>
      <c r="AT171" s="21">
        <v>44</v>
      </c>
      <c r="AU171" s="21">
        <v>78</v>
      </c>
      <c r="AV171" s="23">
        <v>120.5</v>
      </c>
      <c r="AW171" s="23">
        <v>28.6</v>
      </c>
      <c r="AX171" s="21">
        <v>76</v>
      </c>
      <c r="AY171" s="21">
        <v>45</v>
      </c>
      <c r="AZ171" s="21">
        <v>78</v>
      </c>
      <c r="BA171" s="23">
        <v>90.4</v>
      </c>
      <c r="BB171" s="23">
        <v>28.3</v>
      </c>
      <c r="BC171" s="21">
        <f t="shared" ref="BC171:BG171" si="960">AVERAGE(AS171,AX171)</f>
        <v>75.5</v>
      </c>
      <c r="BD171" s="21">
        <f t="shared" si="960"/>
        <v>44.5</v>
      </c>
      <c r="BE171" s="21">
        <f t="shared" si="960"/>
        <v>78</v>
      </c>
      <c r="BF171" s="21">
        <f t="shared" si="960"/>
        <v>105.45</v>
      </c>
      <c r="BG171" s="21">
        <f t="shared" si="960"/>
        <v>28.450000000000003</v>
      </c>
      <c r="BH171" s="21">
        <f t="shared" si="3"/>
        <v>75.2</v>
      </c>
      <c r="BI171" s="21">
        <f t="shared" ref="BI171:BJ171" si="961">AVERAGE(J171,N171,V171,AE171,AT171,AY171)</f>
        <v>46.6</v>
      </c>
      <c r="BJ171" s="21">
        <f t="shared" si="961"/>
        <v>86</v>
      </c>
      <c r="BK171" s="23">
        <f t="shared" ref="BK171:BL171" si="962">AVERAGE(X171,AG171,AV171,BA171)</f>
        <v>78.325000000000003</v>
      </c>
      <c r="BL171" s="23">
        <f t="shared" si="962"/>
        <v>26.275000000000002</v>
      </c>
      <c r="BM171" s="22">
        <f t="shared" si="595"/>
        <v>0</v>
      </c>
      <c r="BN171" s="22">
        <f t="shared" ref="BN171:BO171" si="963">AVERAGE(Z171,AI171)</f>
        <v>3.5</v>
      </c>
      <c r="BO171" s="22">
        <f t="shared" si="963"/>
        <v>6.5</v>
      </c>
    </row>
    <row r="172" spans="1:67" ht="15.75" customHeight="1" x14ac:dyDescent="0.35">
      <c r="B172" s="165">
        <v>703</v>
      </c>
      <c r="C172" s="8">
        <v>703</v>
      </c>
      <c r="D172" s="28" t="s">
        <v>476</v>
      </c>
      <c r="E172" s="10" t="s">
        <v>73</v>
      </c>
      <c r="F172" s="11" t="s">
        <v>454</v>
      </c>
      <c r="G172" s="13"/>
      <c r="H172" s="14" t="s">
        <v>79</v>
      </c>
      <c r="I172" s="14">
        <v>67</v>
      </c>
      <c r="J172" s="13">
        <v>47</v>
      </c>
      <c r="K172" s="13">
        <v>89</v>
      </c>
      <c r="L172" s="14" t="s">
        <v>79</v>
      </c>
      <c r="M172" s="14">
        <v>52</v>
      </c>
      <c r="N172" s="15">
        <v>48</v>
      </c>
      <c r="O172" s="15">
        <v>89</v>
      </c>
      <c r="P172" s="15">
        <f t="shared" ref="P172:R172" si="964">AVERAGE(I172,M172)</f>
        <v>59.5</v>
      </c>
      <c r="Q172" s="15">
        <f t="shared" si="964"/>
        <v>47.5</v>
      </c>
      <c r="R172" s="15">
        <f t="shared" si="964"/>
        <v>89</v>
      </c>
      <c r="S172" s="13" t="s">
        <v>79</v>
      </c>
      <c r="T172" s="13">
        <v>90</v>
      </c>
      <c r="U172" s="13">
        <v>0</v>
      </c>
      <c r="V172" s="17">
        <v>49</v>
      </c>
      <c r="W172" s="13">
        <v>92</v>
      </c>
      <c r="X172" s="13">
        <v>61.3</v>
      </c>
      <c r="Y172" s="13">
        <v>25.1</v>
      </c>
      <c r="Z172" s="13">
        <v>6</v>
      </c>
      <c r="AA172" s="13">
        <v>8</v>
      </c>
      <c r="AB172" s="13" t="s">
        <v>79</v>
      </c>
      <c r="AC172" s="13">
        <v>85</v>
      </c>
      <c r="AD172" s="13">
        <v>0</v>
      </c>
      <c r="AE172" s="19">
        <v>49</v>
      </c>
      <c r="AF172" s="13">
        <v>91</v>
      </c>
      <c r="AG172" s="13">
        <v>100.1</v>
      </c>
      <c r="AH172" s="13">
        <v>25.4</v>
      </c>
      <c r="AI172" s="13">
        <v>2</v>
      </c>
      <c r="AJ172" s="13">
        <v>6</v>
      </c>
      <c r="AK172" s="13">
        <f t="shared" ref="AK172:AR172" si="965">AVERAGE(T172,AC172)</f>
        <v>87.5</v>
      </c>
      <c r="AL172" s="13">
        <f t="shared" si="965"/>
        <v>0</v>
      </c>
      <c r="AM172" s="17">
        <f t="shared" si="965"/>
        <v>49</v>
      </c>
      <c r="AN172" s="13">
        <f t="shared" si="965"/>
        <v>91.5</v>
      </c>
      <c r="AO172" s="13">
        <f t="shared" si="965"/>
        <v>80.699999999999989</v>
      </c>
      <c r="AP172" s="13">
        <f t="shared" si="965"/>
        <v>25.25</v>
      </c>
      <c r="AQ172" s="13">
        <f t="shared" si="965"/>
        <v>4</v>
      </c>
      <c r="AR172" s="13">
        <f t="shared" si="965"/>
        <v>7</v>
      </c>
      <c r="AS172" s="21">
        <v>69</v>
      </c>
      <c r="AT172" s="21">
        <v>46</v>
      </c>
      <c r="AU172" s="21">
        <v>78</v>
      </c>
      <c r="AV172" s="23">
        <v>108.5</v>
      </c>
      <c r="AW172" s="23">
        <v>29.4</v>
      </c>
      <c r="AX172" s="21">
        <v>69</v>
      </c>
      <c r="AY172" s="21">
        <v>44</v>
      </c>
      <c r="AZ172" s="21">
        <v>79</v>
      </c>
      <c r="BA172" s="23">
        <v>63.1</v>
      </c>
      <c r="BB172" s="23">
        <v>27.7</v>
      </c>
      <c r="BC172" s="21">
        <f t="shared" ref="BC172:BG172" si="966">AVERAGE(AS172,AX172)</f>
        <v>69</v>
      </c>
      <c r="BD172" s="21">
        <f t="shared" si="966"/>
        <v>45</v>
      </c>
      <c r="BE172" s="21">
        <f t="shared" si="966"/>
        <v>78.5</v>
      </c>
      <c r="BF172" s="21">
        <f t="shared" si="966"/>
        <v>85.8</v>
      </c>
      <c r="BG172" s="21">
        <f t="shared" si="966"/>
        <v>28.549999999999997</v>
      </c>
      <c r="BH172" s="21">
        <f t="shared" si="3"/>
        <v>72</v>
      </c>
      <c r="BI172" s="21">
        <f t="shared" ref="BI172:BJ172" si="967">AVERAGE(J172,N172,V172,AE172,AT172,AY172)</f>
        <v>47.166666666666664</v>
      </c>
      <c r="BJ172" s="21">
        <f t="shared" si="967"/>
        <v>86.333333333333329</v>
      </c>
      <c r="BK172" s="23">
        <f t="shared" ref="BK172:BL172" si="968">AVERAGE(X172,AG172,AV172,BA172)</f>
        <v>83.25</v>
      </c>
      <c r="BL172" s="23">
        <f t="shared" si="968"/>
        <v>26.900000000000002</v>
      </c>
      <c r="BM172" s="22">
        <f t="shared" si="595"/>
        <v>0</v>
      </c>
      <c r="BN172" s="22">
        <f t="shared" ref="BN172:BO172" si="969">AVERAGE(Z172,AI172)</f>
        <v>4</v>
      </c>
      <c r="BO172" s="22">
        <f t="shared" si="969"/>
        <v>7</v>
      </c>
    </row>
    <row r="173" spans="1:67" ht="15.75" customHeight="1" x14ac:dyDescent="0.35">
      <c r="B173" s="165">
        <v>703</v>
      </c>
      <c r="C173" s="8">
        <v>703</v>
      </c>
      <c r="D173" s="28" t="s">
        <v>476</v>
      </c>
      <c r="E173" s="10" t="s">
        <v>73</v>
      </c>
      <c r="F173" s="11" t="s">
        <v>454</v>
      </c>
      <c r="G173" s="13"/>
      <c r="H173" s="14" t="s">
        <v>79</v>
      </c>
      <c r="I173" s="14">
        <v>36</v>
      </c>
      <c r="J173" s="13">
        <v>49</v>
      </c>
      <c r="K173" s="13">
        <v>89</v>
      </c>
      <c r="L173" s="14" t="s">
        <v>79</v>
      </c>
      <c r="M173" s="14">
        <v>47</v>
      </c>
      <c r="N173" s="15">
        <v>50</v>
      </c>
      <c r="O173" s="15">
        <v>89</v>
      </c>
      <c r="P173" s="15">
        <f t="shared" ref="P173:R173" si="970">AVERAGE(I173,M173)</f>
        <v>41.5</v>
      </c>
      <c r="Q173" s="15">
        <f t="shared" si="970"/>
        <v>49.5</v>
      </c>
      <c r="R173" s="15">
        <f t="shared" si="970"/>
        <v>89</v>
      </c>
      <c r="S173" s="13" t="s">
        <v>79</v>
      </c>
      <c r="T173" s="13">
        <v>93</v>
      </c>
      <c r="U173" s="13">
        <v>0</v>
      </c>
      <c r="V173" s="17">
        <v>49</v>
      </c>
      <c r="W173" s="13">
        <v>90</v>
      </c>
      <c r="X173" s="13">
        <v>49.7</v>
      </c>
      <c r="Y173" s="13">
        <v>25.7</v>
      </c>
      <c r="Z173" s="13">
        <v>7</v>
      </c>
      <c r="AA173" s="13">
        <v>7</v>
      </c>
      <c r="AB173" s="13" t="s">
        <v>79</v>
      </c>
      <c r="AC173" s="13">
        <v>88</v>
      </c>
      <c r="AD173" s="13">
        <v>0</v>
      </c>
      <c r="AE173" s="19">
        <v>49</v>
      </c>
      <c r="AF173" s="13">
        <v>90</v>
      </c>
      <c r="AG173" s="13">
        <v>74.599999999999994</v>
      </c>
      <c r="AH173" s="13">
        <v>23.7</v>
      </c>
      <c r="AI173" s="13">
        <v>5</v>
      </c>
      <c r="AJ173" s="13">
        <v>6</v>
      </c>
      <c r="AK173" s="13">
        <f t="shared" ref="AK173:AR173" si="971">AVERAGE(T173,AC173)</f>
        <v>90.5</v>
      </c>
      <c r="AL173" s="13">
        <f t="shared" si="971"/>
        <v>0</v>
      </c>
      <c r="AM173" s="17">
        <f t="shared" si="971"/>
        <v>49</v>
      </c>
      <c r="AN173" s="13">
        <f t="shared" si="971"/>
        <v>90</v>
      </c>
      <c r="AO173" s="13">
        <f t="shared" si="971"/>
        <v>62.15</v>
      </c>
      <c r="AP173" s="13">
        <f t="shared" si="971"/>
        <v>24.7</v>
      </c>
      <c r="AQ173" s="13">
        <f t="shared" si="971"/>
        <v>6</v>
      </c>
      <c r="AR173" s="13">
        <f t="shared" si="971"/>
        <v>6.5</v>
      </c>
      <c r="AS173" s="21">
        <v>75</v>
      </c>
      <c r="AT173" s="21">
        <v>45</v>
      </c>
      <c r="AU173" s="21">
        <v>78</v>
      </c>
      <c r="AV173" s="23">
        <v>100.9</v>
      </c>
      <c r="AW173" s="23">
        <v>28.9</v>
      </c>
      <c r="AX173" s="21">
        <v>74</v>
      </c>
      <c r="AY173" s="21">
        <v>44</v>
      </c>
      <c r="AZ173" s="21">
        <v>78</v>
      </c>
      <c r="BA173" s="23">
        <v>81.400000000000006</v>
      </c>
      <c r="BB173" s="23">
        <v>28</v>
      </c>
      <c r="BC173" s="21">
        <f t="shared" ref="BC173:BG173" si="972">AVERAGE(AS173,AX173)</f>
        <v>74.5</v>
      </c>
      <c r="BD173" s="21">
        <f t="shared" si="972"/>
        <v>44.5</v>
      </c>
      <c r="BE173" s="21">
        <f t="shared" si="972"/>
        <v>78</v>
      </c>
      <c r="BF173" s="21">
        <f t="shared" si="972"/>
        <v>91.15</v>
      </c>
      <c r="BG173" s="21">
        <f t="shared" si="972"/>
        <v>28.45</v>
      </c>
      <c r="BH173" s="21">
        <f t="shared" si="3"/>
        <v>68.833333333333329</v>
      </c>
      <c r="BI173" s="21">
        <f t="shared" ref="BI173:BJ173" si="973">AVERAGE(J173,N173,V173,AE173,AT173,AY173)</f>
        <v>47.666666666666664</v>
      </c>
      <c r="BJ173" s="21">
        <f t="shared" si="973"/>
        <v>85.666666666666671</v>
      </c>
      <c r="BK173" s="23">
        <f t="shared" ref="BK173:BL173" si="974">AVERAGE(X173,AG173,AV173,BA173)</f>
        <v>76.650000000000006</v>
      </c>
      <c r="BL173" s="23">
        <f t="shared" si="974"/>
        <v>26.574999999999999</v>
      </c>
      <c r="BM173" s="22">
        <f t="shared" si="595"/>
        <v>0</v>
      </c>
      <c r="BN173" s="22">
        <f t="shared" ref="BN173:BO173" si="975">AVERAGE(Z173,AI173)</f>
        <v>6</v>
      </c>
      <c r="BO173" s="22">
        <f t="shared" si="975"/>
        <v>6.5</v>
      </c>
    </row>
    <row r="174" spans="1:67" ht="15.75" customHeight="1" x14ac:dyDescent="0.35">
      <c r="B174" s="165">
        <v>703</v>
      </c>
      <c r="C174" s="8">
        <v>703</v>
      </c>
      <c r="D174" s="28" t="s">
        <v>476</v>
      </c>
      <c r="E174" s="10" t="s">
        <v>73</v>
      </c>
      <c r="F174" s="11" t="s">
        <v>454</v>
      </c>
      <c r="G174" s="13"/>
      <c r="H174" s="14" t="s">
        <v>79</v>
      </c>
      <c r="I174" s="14">
        <v>47</v>
      </c>
      <c r="J174" s="13">
        <v>50</v>
      </c>
      <c r="K174" s="13">
        <v>89</v>
      </c>
      <c r="L174" s="14" t="s">
        <v>79</v>
      </c>
      <c r="M174" s="14">
        <v>56</v>
      </c>
      <c r="N174" s="15">
        <v>55</v>
      </c>
      <c r="O174" s="15">
        <v>92</v>
      </c>
      <c r="P174" s="15">
        <f t="shared" ref="P174:R174" si="976">AVERAGE(I174,M174)</f>
        <v>51.5</v>
      </c>
      <c r="Q174" s="15">
        <f t="shared" si="976"/>
        <v>52.5</v>
      </c>
      <c r="R174" s="15">
        <f t="shared" si="976"/>
        <v>90.5</v>
      </c>
      <c r="S174" s="13" t="s">
        <v>79</v>
      </c>
      <c r="T174" s="13">
        <v>88</v>
      </c>
      <c r="U174" s="13">
        <v>0</v>
      </c>
      <c r="V174" s="17">
        <v>49</v>
      </c>
      <c r="W174" s="13">
        <v>93</v>
      </c>
      <c r="X174" s="13">
        <v>78.8</v>
      </c>
      <c r="Y174" s="13">
        <v>23.7</v>
      </c>
      <c r="Z174" s="13">
        <v>5</v>
      </c>
      <c r="AA174" s="13">
        <v>7</v>
      </c>
      <c r="AB174" s="13" t="s">
        <v>79</v>
      </c>
      <c r="AC174" s="13">
        <v>90</v>
      </c>
      <c r="AD174" s="13">
        <v>0</v>
      </c>
      <c r="AE174" s="19">
        <v>49</v>
      </c>
      <c r="AF174" s="13">
        <v>91</v>
      </c>
      <c r="AG174" s="13">
        <v>52.4</v>
      </c>
      <c r="AH174" s="13">
        <v>25.5</v>
      </c>
      <c r="AI174" s="13">
        <v>5</v>
      </c>
      <c r="AJ174" s="13">
        <v>7</v>
      </c>
      <c r="AK174" s="13">
        <f t="shared" ref="AK174:AR174" si="977">AVERAGE(T174,AC174)</f>
        <v>89</v>
      </c>
      <c r="AL174" s="13">
        <f t="shared" si="977"/>
        <v>0</v>
      </c>
      <c r="AM174" s="17">
        <f t="shared" si="977"/>
        <v>49</v>
      </c>
      <c r="AN174" s="13">
        <f t="shared" si="977"/>
        <v>92</v>
      </c>
      <c r="AO174" s="13">
        <f t="shared" si="977"/>
        <v>65.599999999999994</v>
      </c>
      <c r="AP174" s="13">
        <f t="shared" si="977"/>
        <v>24.6</v>
      </c>
      <c r="AQ174" s="13">
        <f t="shared" si="977"/>
        <v>5</v>
      </c>
      <c r="AR174" s="13">
        <f t="shared" si="977"/>
        <v>7</v>
      </c>
      <c r="AS174" s="21">
        <v>70</v>
      </c>
      <c r="AT174" s="21">
        <v>46</v>
      </c>
      <c r="AU174" s="21">
        <v>78</v>
      </c>
      <c r="AV174" s="23">
        <v>113.2</v>
      </c>
      <c r="AW174" s="23">
        <v>28.5</v>
      </c>
      <c r="AX174" s="21">
        <v>66</v>
      </c>
      <c r="AY174" s="21">
        <v>45</v>
      </c>
      <c r="AZ174" s="21">
        <v>78</v>
      </c>
      <c r="BA174" s="23">
        <v>88.4</v>
      </c>
      <c r="BB174" s="23">
        <v>29.1</v>
      </c>
      <c r="BC174" s="21">
        <f t="shared" ref="BC174:BG174" si="978">AVERAGE(AS174,AX174)</f>
        <v>68</v>
      </c>
      <c r="BD174" s="21">
        <f t="shared" si="978"/>
        <v>45.5</v>
      </c>
      <c r="BE174" s="21">
        <f t="shared" si="978"/>
        <v>78</v>
      </c>
      <c r="BF174" s="21">
        <f t="shared" si="978"/>
        <v>100.80000000000001</v>
      </c>
      <c r="BG174" s="21">
        <f t="shared" si="978"/>
        <v>28.8</v>
      </c>
      <c r="BH174" s="21">
        <f t="shared" si="3"/>
        <v>69.5</v>
      </c>
      <c r="BI174" s="21">
        <f t="shared" ref="BI174:BJ174" si="979">AVERAGE(J174,N174,V174,AE174,AT174,AY174)</f>
        <v>49</v>
      </c>
      <c r="BJ174" s="21">
        <f t="shared" si="979"/>
        <v>86.833333333333329</v>
      </c>
      <c r="BK174" s="23">
        <f t="shared" ref="BK174:BL174" si="980">AVERAGE(X174,AG174,AV174,BA174)</f>
        <v>83.199999999999989</v>
      </c>
      <c r="BL174" s="23">
        <f t="shared" si="980"/>
        <v>26.700000000000003</v>
      </c>
      <c r="BM174" s="22">
        <f t="shared" si="595"/>
        <v>0</v>
      </c>
      <c r="BN174" s="22">
        <f t="shared" ref="BN174:BO174" si="981">AVERAGE(Z174,AI174)</f>
        <v>5</v>
      </c>
      <c r="BO174" s="22">
        <f t="shared" si="981"/>
        <v>7</v>
      </c>
    </row>
    <row r="175" spans="1:67" ht="15.75" customHeight="1" x14ac:dyDescent="0.35">
      <c r="B175" s="165">
        <v>704</v>
      </c>
      <c r="C175" s="8">
        <v>704</v>
      </c>
      <c r="D175" s="28" t="s">
        <v>481</v>
      </c>
      <c r="E175" s="10" t="s">
        <v>73</v>
      </c>
      <c r="F175" s="11" t="s">
        <v>454</v>
      </c>
      <c r="G175" s="12" t="s">
        <v>59</v>
      </c>
      <c r="H175" s="14"/>
      <c r="I175" s="14"/>
      <c r="J175" s="13"/>
      <c r="K175" s="13"/>
      <c r="L175" s="14" t="s">
        <v>332</v>
      </c>
      <c r="M175" s="14">
        <v>43</v>
      </c>
      <c r="N175" s="15">
        <v>55</v>
      </c>
      <c r="O175" s="15">
        <v>89</v>
      </c>
      <c r="P175" s="15">
        <f t="shared" ref="P175:R175" si="982">AVERAGE(I175,M175)</f>
        <v>43</v>
      </c>
      <c r="Q175" s="15">
        <f t="shared" si="982"/>
        <v>55</v>
      </c>
      <c r="R175" s="15">
        <f t="shared" si="982"/>
        <v>89</v>
      </c>
      <c r="S175" s="13" t="s">
        <v>59</v>
      </c>
      <c r="T175" s="13">
        <v>75</v>
      </c>
      <c r="U175" s="13">
        <v>0</v>
      </c>
      <c r="V175" s="17">
        <v>50</v>
      </c>
      <c r="W175" s="13">
        <v>90</v>
      </c>
      <c r="X175" s="13">
        <v>33.1</v>
      </c>
      <c r="Y175" s="13">
        <v>20</v>
      </c>
      <c r="Z175" s="13">
        <v>4</v>
      </c>
      <c r="AA175" s="13">
        <v>7</v>
      </c>
      <c r="AB175" s="13" t="s">
        <v>59</v>
      </c>
      <c r="AC175" s="13">
        <v>80</v>
      </c>
      <c r="AD175" s="13">
        <v>0</v>
      </c>
      <c r="AE175" s="19">
        <v>50</v>
      </c>
      <c r="AF175" s="13">
        <v>90</v>
      </c>
      <c r="AG175" s="13">
        <v>76.5</v>
      </c>
      <c r="AH175" s="13">
        <v>17.8</v>
      </c>
      <c r="AI175" s="13">
        <v>4</v>
      </c>
      <c r="AJ175" s="13">
        <v>7</v>
      </c>
      <c r="AK175" s="13">
        <f t="shared" ref="AK175:AR175" si="983">AVERAGE(T175,AC175)</f>
        <v>77.5</v>
      </c>
      <c r="AL175" s="13">
        <f t="shared" si="983"/>
        <v>0</v>
      </c>
      <c r="AM175" s="17">
        <f t="shared" si="983"/>
        <v>50</v>
      </c>
      <c r="AN175" s="13">
        <f t="shared" si="983"/>
        <v>90</v>
      </c>
      <c r="AO175" s="13">
        <f t="shared" si="983"/>
        <v>54.8</v>
      </c>
      <c r="AP175" s="13">
        <f t="shared" si="983"/>
        <v>18.899999999999999</v>
      </c>
      <c r="AQ175" s="13">
        <f t="shared" si="983"/>
        <v>4</v>
      </c>
      <c r="AR175" s="13">
        <f t="shared" si="983"/>
        <v>7</v>
      </c>
      <c r="AS175" s="21">
        <v>58</v>
      </c>
      <c r="AT175" s="21">
        <v>46</v>
      </c>
      <c r="AU175" s="21">
        <v>78</v>
      </c>
      <c r="AV175" s="23">
        <v>54.8</v>
      </c>
      <c r="AW175" s="23">
        <v>30.9</v>
      </c>
      <c r="AX175" s="21">
        <v>56</v>
      </c>
      <c r="AY175" s="21">
        <v>46</v>
      </c>
      <c r="AZ175" s="21">
        <v>78</v>
      </c>
      <c r="BA175" s="23">
        <v>45.6</v>
      </c>
      <c r="BB175" s="23">
        <v>29.1</v>
      </c>
      <c r="BC175" s="21">
        <f t="shared" ref="BC175:BG175" si="984">AVERAGE(AS175,AX175)</f>
        <v>57</v>
      </c>
      <c r="BD175" s="21">
        <f t="shared" si="984"/>
        <v>46</v>
      </c>
      <c r="BE175" s="21">
        <f t="shared" si="984"/>
        <v>78</v>
      </c>
      <c r="BF175" s="21">
        <f t="shared" si="984"/>
        <v>50.2</v>
      </c>
      <c r="BG175" s="21">
        <f t="shared" si="984"/>
        <v>30</v>
      </c>
      <c r="BH175" s="21">
        <f t="shared" si="3"/>
        <v>62.4</v>
      </c>
      <c r="BI175" s="21">
        <f t="shared" ref="BI175:BJ175" si="985">AVERAGE(J175,N175,V175,AE175,AT175,AY175)</f>
        <v>49.4</v>
      </c>
      <c r="BJ175" s="21">
        <f t="shared" si="985"/>
        <v>85</v>
      </c>
      <c r="BK175" s="23">
        <f t="shared" ref="BK175:BL175" si="986">AVERAGE(X175,AG175,AV175,BA175)</f>
        <v>52.499999999999993</v>
      </c>
      <c r="BL175" s="23">
        <f t="shared" si="986"/>
        <v>24.449999999999996</v>
      </c>
      <c r="BM175" s="22">
        <f t="shared" si="595"/>
        <v>0</v>
      </c>
      <c r="BN175" s="22">
        <f t="shared" ref="BN175:BO175" si="987">AVERAGE(Z175,AI175)</f>
        <v>4</v>
      </c>
      <c r="BO175" s="22">
        <f t="shared" si="987"/>
        <v>7</v>
      </c>
    </row>
    <row r="176" spans="1:67" ht="15.75" customHeight="1" x14ac:dyDescent="0.35">
      <c r="B176" s="165">
        <v>705</v>
      </c>
      <c r="C176" s="8">
        <v>705</v>
      </c>
      <c r="D176" s="28" t="s">
        <v>482</v>
      </c>
      <c r="E176" s="10" t="s">
        <v>73</v>
      </c>
      <c r="F176" s="11" t="s">
        <v>454</v>
      </c>
      <c r="G176" s="12" t="s">
        <v>59</v>
      </c>
      <c r="H176" s="14" t="s">
        <v>59</v>
      </c>
      <c r="I176" s="14">
        <v>59</v>
      </c>
      <c r="J176" s="13">
        <v>47</v>
      </c>
      <c r="K176" s="13">
        <v>89</v>
      </c>
      <c r="L176" s="14" t="s">
        <v>59</v>
      </c>
      <c r="M176" s="14">
        <v>65</v>
      </c>
      <c r="N176" s="15">
        <v>49</v>
      </c>
      <c r="O176" s="15">
        <v>92</v>
      </c>
      <c r="P176" s="15">
        <f t="shared" ref="P176:R176" si="988">AVERAGE(I176,M176)</f>
        <v>62</v>
      </c>
      <c r="Q176" s="15">
        <f t="shared" si="988"/>
        <v>48</v>
      </c>
      <c r="R176" s="15">
        <f t="shared" si="988"/>
        <v>90.5</v>
      </c>
      <c r="S176" s="13" t="s">
        <v>59</v>
      </c>
      <c r="T176" s="13">
        <v>77</v>
      </c>
      <c r="U176" s="13">
        <v>0</v>
      </c>
      <c r="V176" s="17">
        <v>49</v>
      </c>
      <c r="W176" s="13">
        <v>93</v>
      </c>
      <c r="X176" s="13">
        <v>72.400000000000006</v>
      </c>
      <c r="Y176" s="13">
        <v>23.1</v>
      </c>
      <c r="Z176" s="13">
        <v>0</v>
      </c>
      <c r="AA176" s="13">
        <v>6</v>
      </c>
      <c r="AB176" s="13" t="s">
        <v>59</v>
      </c>
      <c r="AC176" s="13">
        <v>85</v>
      </c>
      <c r="AD176" s="13">
        <v>0</v>
      </c>
      <c r="AE176" s="19">
        <v>50</v>
      </c>
      <c r="AF176" s="13">
        <v>92</v>
      </c>
      <c r="AG176" s="13">
        <v>74.599999999999994</v>
      </c>
      <c r="AH176" s="13">
        <v>26.4</v>
      </c>
      <c r="AI176" s="13">
        <v>2</v>
      </c>
      <c r="AJ176" s="13">
        <v>7</v>
      </c>
      <c r="AK176" s="13">
        <f t="shared" ref="AK176:AR176" si="989">AVERAGE(T176,AC176)</f>
        <v>81</v>
      </c>
      <c r="AL176" s="13">
        <f t="shared" si="989"/>
        <v>0</v>
      </c>
      <c r="AM176" s="17">
        <f t="shared" si="989"/>
        <v>49.5</v>
      </c>
      <c r="AN176" s="13">
        <f t="shared" si="989"/>
        <v>92.5</v>
      </c>
      <c r="AO176" s="13">
        <f t="shared" si="989"/>
        <v>73.5</v>
      </c>
      <c r="AP176" s="13">
        <f t="shared" si="989"/>
        <v>24.75</v>
      </c>
      <c r="AQ176" s="13">
        <f t="shared" si="989"/>
        <v>1</v>
      </c>
      <c r="AR176" s="13">
        <f t="shared" si="989"/>
        <v>6.5</v>
      </c>
      <c r="AS176" s="21">
        <v>65</v>
      </c>
      <c r="AT176" s="21">
        <v>46</v>
      </c>
      <c r="AU176" s="21">
        <v>78</v>
      </c>
      <c r="AV176" s="23">
        <v>104.6</v>
      </c>
      <c r="AW176" s="23">
        <v>29.9</v>
      </c>
      <c r="AX176" s="21">
        <v>64</v>
      </c>
      <c r="AY176" s="21">
        <v>44</v>
      </c>
      <c r="AZ176" s="21">
        <v>78</v>
      </c>
      <c r="BA176" s="23">
        <v>93.5</v>
      </c>
      <c r="BB176" s="23">
        <v>31.7</v>
      </c>
      <c r="BC176" s="21">
        <f t="shared" ref="BC176:BG176" si="990">AVERAGE(AS176,AX176)</f>
        <v>64.5</v>
      </c>
      <c r="BD176" s="21">
        <f t="shared" si="990"/>
        <v>45</v>
      </c>
      <c r="BE176" s="21">
        <f t="shared" si="990"/>
        <v>78</v>
      </c>
      <c r="BF176" s="21">
        <f t="shared" si="990"/>
        <v>99.05</v>
      </c>
      <c r="BG176" s="21">
        <f t="shared" si="990"/>
        <v>30.799999999999997</v>
      </c>
      <c r="BH176" s="21">
        <f t="shared" si="3"/>
        <v>69.166666666666671</v>
      </c>
      <c r="BI176" s="21">
        <f t="shared" ref="BI176:BJ176" si="991">AVERAGE(J176,N176,V176,AE176,AT176,AY176)</f>
        <v>47.5</v>
      </c>
      <c r="BJ176" s="21">
        <f t="shared" si="991"/>
        <v>87</v>
      </c>
      <c r="BK176" s="23">
        <f t="shared" ref="BK176:BL176" si="992">AVERAGE(X176,AG176,AV176,BA176)</f>
        <v>86.275000000000006</v>
      </c>
      <c r="BL176" s="23">
        <f t="shared" si="992"/>
        <v>27.775000000000002</v>
      </c>
      <c r="BM176" s="22">
        <f t="shared" si="595"/>
        <v>0</v>
      </c>
      <c r="BN176" s="22">
        <f t="shared" ref="BN176:BO176" si="993">AVERAGE(Z176,AI176)</f>
        <v>1</v>
      </c>
      <c r="BO176" s="22">
        <f t="shared" si="993"/>
        <v>6.5</v>
      </c>
    </row>
    <row r="177" spans="1:67" ht="15.75" customHeight="1" x14ac:dyDescent="0.35">
      <c r="B177" s="165">
        <v>706</v>
      </c>
      <c r="C177" s="8">
        <v>706</v>
      </c>
      <c r="D177" s="28" t="s">
        <v>483</v>
      </c>
      <c r="E177" s="10" t="s">
        <v>73</v>
      </c>
      <c r="F177" s="11" t="s">
        <v>454</v>
      </c>
      <c r="G177" s="12" t="s">
        <v>59</v>
      </c>
      <c r="H177" s="14" t="s">
        <v>59</v>
      </c>
      <c r="I177" s="14">
        <v>64</v>
      </c>
      <c r="J177" s="13">
        <v>60</v>
      </c>
      <c r="K177" s="13">
        <v>100</v>
      </c>
      <c r="L177" s="14" t="s">
        <v>59</v>
      </c>
      <c r="M177" s="14">
        <v>54</v>
      </c>
      <c r="N177" s="15">
        <v>63</v>
      </c>
      <c r="O177" s="15">
        <v>100</v>
      </c>
      <c r="P177" s="15">
        <f t="shared" ref="P177:R177" si="994">AVERAGE(I177,M177)</f>
        <v>59</v>
      </c>
      <c r="Q177" s="15">
        <f t="shared" si="994"/>
        <v>61.5</v>
      </c>
      <c r="R177" s="15">
        <f t="shared" si="994"/>
        <v>100</v>
      </c>
      <c r="S177" s="13" t="s">
        <v>59</v>
      </c>
      <c r="T177" s="13">
        <v>77</v>
      </c>
      <c r="U177" s="13">
        <v>0</v>
      </c>
      <c r="V177" s="17">
        <v>56</v>
      </c>
      <c r="W177" s="13">
        <v>95</v>
      </c>
      <c r="X177" s="13">
        <v>45.5</v>
      </c>
      <c r="Y177" s="13">
        <v>15</v>
      </c>
      <c r="Z177" s="13">
        <v>0</v>
      </c>
      <c r="AA177" s="13">
        <v>6</v>
      </c>
      <c r="AB177" s="13" t="s">
        <v>59</v>
      </c>
      <c r="AC177" s="13">
        <v>75</v>
      </c>
      <c r="AD177" s="13">
        <v>0</v>
      </c>
      <c r="AE177" s="19">
        <v>57</v>
      </c>
      <c r="AF177" s="13">
        <v>93</v>
      </c>
      <c r="AG177" s="13">
        <v>50.3</v>
      </c>
      <c r="AH177" s="13">
        <v>17.100000000000001</v>
      </c>
      <c r="AI177" s="13">
        <v>0</v>
      </c>
      <c r="AJ177" s="13">
        <v>8</v>
      </c>
      <c r="AK177" s="13">
        <f t="shared" ref="AK177:AR177" si="995">AVERAGE(T177,AC177)</f>
        <v>76</v>
      </c>
      <c r="AL177" s="13">
        <f t="shared" si="995"/>
        <v>0</v>
      </c>
      <c r="AM177" s="17">
        <f t="shared" si="995"/>
        <v>56.5</v>
      </c>
      <c r="AN177" s="13">
        <f t="shared" si="995"/>
        <v>94</v>
      </c>
      <c r="AO177" s="13">
        <f t="shared" si="995"/>
        <v>47.9</v>
      </c>
      <c r="AP177" s="13">
        <f t="shared" si="995"/>
        <v>16.05</v>
      </c>
      <c r="AQ177" s="13">
        <f t="shared" si="995"/>
        <v>0</v>
      </c>
      <c r="AR177" s="13">
        <f t="shared" si="995"/>
        <v>7</v>
      </c>
      <c r="AS177" s="21">
        <v>40</v>
      </c>
      <c r="AT177" s="21">
        <v>51</v>
      </c>
      <c r="AU177" s="21">
        <v>86</v>
      </c>
      <c r="AV177" s="23">
        <v>57.5</v>
      </c>
      <c r="AW177" s="23">
        <v>31.4</v>
      </c>
      <c r="AX177" s="21">
        <v>43</v>
      </c>
      <c r="AY177" s="21">
        <v>52</v>
      </c>
      <c r="AZ177" s="21">
        <v>85</v>
      </c>
      <c r="BA177" s="23">
        <v>38.9</v>
      </c>
      <c r="BB177" s="23">
        <v>28.1</v>
      </c>
      <c r="BC177" s="21">
        <f t="shared" ref="BC177:BG177" si="996">AVERAGE(AS177,AX177)</f>
        <v>41.5</v>
      </c>
      <c r="BD177" s="21">
        <f t="shared" si="996"/>
        <v>51.5</v>
      </c>
      <c r="BE177" s="21">
        <f t="shared" si="996"/>
        <v>85.5</v>
      </c>
      <c r="BF177" s="21">
        <f t="shared" si="996"/>
        <v>48.2</v>
      </c>
      <c r="BG177" s="21">
        <f t="shared" si="996"/>
        <v>29.75</v>
      </c>
      <c r="BH177" s="21">
        <f t="shared" si="3"/>
        <v>58.833333333333336</v>
      </c>
      <c r="BI177" s="21">
        <f t="shared" ref="BI177:BJ177" si="997">AVERAGE(J177,N177,V177,AE177,AT177,AY177)</f>
        <v>56.5</v>
      </c>
      <c r="BJ177" s="21">
        <f t="shared" si="997"/>
        <v>93.166666666666671</v>
      </c>
      <c r="BK177" s="23">
        <f t="shared" ref="BK177:BL177" si="998">AVERAGE(X177,AG177,AV177,BA177)</f>
        <v>48.050000000000004</v>
      </c>
      <c r="BL177" s="23">
        <f t="shared" si="998"/>
        <v>22.9</v>
      </c>
      <c r="BM177" s="22">
        <f t="shared" si="595"/>
        <v>0</v>
      </c>
      <c r="BN177" s="22">
        <f t="shared" ref="BN177:BO177" si="999">AVERAGE(Z177,AI177)</f>
        <v>0</v>
      </c>
      <c r="BO177" s="22">
        <f t="shared" si="999"/>
        <v>7</v>
      </c>
    </row>
    <row r="178" spans="1:67" ht="15.75" customHeight="1" x14ac:dyDescent="0.35">
      <c r="B178" s="165">
        <v>707</v>
      </c>
      <c r="C178" s="8">
        <v>707</v>
      </c>
      <c r="D178" s="28" t="s">
        <v>484</v>
      </c>
      <c r="E178" s="10" t="s">
        <v>73</v>
      </c>
      <c r="F178" s="11" t="s">
        <v>454</v>
      </c>
      <c r="G178" s="12" t="s">
        <v>79</v>
      </c>
      <c r="H178" s="14" t="s">
        <v>79</v>
      </c>
      <c r="I178" s="14">
        <v>60</v>
      </c>
      <c r="J178" s="13">
        <v>55</v>
      </c>
      <c r="K178" s="13">
        <v>92</v>
      </c>
      <c r="L178" s="14" t="s">
        <v>79</v>
      </c>
      <c r="M178" s="14">
        <v>67</v>
      </c>
      <c r="N178" s="15">
        <v>56</v>
      </c>
      <c r="O178" s="15">
        <v>100</v>
      </c>
      <c r="P178" s="15">
        <f t="shared" ref="P178:R178" si="1000">AVERAGE(I178,M178)</f>
        <v>63.5</v>
      </c>
      <c r="Q178" s="15">
        <f t="shared" si="1000"/>
        <v>55.5</v>
      </c>
      <c r="R178" s="15">
        <f t="shared" si="1000"/>
        <v>96</v>
      </c>
      <c r="S178" s="13" t="s">
        <v>79</v>
      </c>
      <c r="T178" s="13">
        <v>95</v>
      </c>
      <c r="U178" s="13">
        <v>0</v>
      </c>
      <c r="V178" s="17">
        <v>55</v>
      </c>
      <c r="W178" s="13">
        <v>90</v>
      </c>
      <c r="X178" s="13">
        <v>52.6</v>
      </c>
      <c r="Y178" s="13">
        <v>18.600000000000001</v>
      </c>
      <c r="Z178" s="13">
        <v>4</v>
      </c>
      <c r="AA178" s="13">
        <v>6</v>
      </c>
      <c r="AB178" s="13" t="s">
        <v>79</v>
      </c>
      <c r="AC178" s="13">
        <v>100</v>
      </c>
      <c r="AD178" s="13">
        <v>0</v>
      </c>
      <c r="AE178" s="19">
        <v>54</v>
      </c>
      <c r="AF178" s="13">
        <v>95</v>
      </c>
      <c r="AG178" s="13">
        <v>45.7</v>
      </c>
      <c r="AH178" s="13">
        <v>17.899999999999999</v>
      </c>
      <c r="AI178" s="13">
        <v>4</v>
      </c>
      <c r="AJ178" s="13">
        <v>7</v>
      </c>
      <c r="AK178" s="13">
        <f t="shared" ref="AK178:AR178" si="1001">AVERAGE(T178,AC178)</f>
        <v>97.5</v>
      </c>
      <c r="AL178" s="13">
        <f t="shared" si="1001"/>
        <v>0</v>
      </c>
      <c r="AM178" s="17">
        <f t="shared" si="1001"/>
        <v>54.5</v>
      </c>
      <c r="AN178" s="13">
        <f t="shared" si="1001"/>
        <v>92.5</v>
      </c>
      <c r="AO178" s="13">
        <f t="shared" si="1001"/>
        <v>49.150000000000006</v>
      </c>
      <c r="AP178" s="13">
        <f t="shared" si="1001"/>
        <v>18.25</v>
      </c>
      <c r="AQ178" s="13">
        <f t="shared" si="1001"/>
        <v>4</v>
      </c>
      <c r="AR178" s="13">
        <f t="shared" si="1001"/>
        <v>6.5</v>
      </c>
      <c r="AS178" s="21">
        <v>82</v>
      </c>
      <c r="AT178" s="21">
        <v>49</v>
      </c>
      <c r="AU178" s="21">
        <v>81</v>
      </c>
      <c r="AV178" s="23">
        <v>95</v>
      </c>
      <c r="AW178" s="23">
        <v>26.3</v>
      </c>
      <c r="AX178" s="21">
        <v>76</v>
      </c>
      <c r="AY178" s="21">
        <v>49</v>
      </c>
      <c r="AZ178" s="21">
        <v>81</v>
      </c>
      <c r="BA178" s="23">
        <v>35.9</v>
      </c>
      <c r="BB178" s="23">
        <v>23.3</v>
      </c>
      <c r="BC178" s="21">
        <f t="shared" ref="BC178:BG178" si="1002">AVERAGE(AS178,AX178)</f>
        <v>79</v>
      </c>
      <c r="BD178" s="21">
        <f t="shared" si="1002"/>
        <v>49</v>
      </c>
      <c r="BE178" s="21">
        <f t="shared" si="1002"/>
        <v>81</v>
      </c>
      <c r="BF178" s="21">
        <f t="shared" si="1002"/>
        <v>65.45</v>
      </c>
      <c r="BG178" s="21">
        <f t="shared" si="1002"/>
        <v>24.8</v>
      </c>
      <c r="BH178" s="21">
        <f t="shared" si="3"/>
        <v>80</v>
      </c>
      <c r="BI178" s="21">
        <f t="shared" ref="BI178:BJ178" si="1003">AVERAGE(J178,N178,V178,AE178,AT178,AY178)</f>
        <v>53</v>
      </c>
      <c r="BJ178" s="21">
        <f t="shared" si="1003"/>
        <v>89.833333333333329</v>
      </c>
      <c r="BK178" s="23">
        <f t="shared" ref="BK178:BL178" si="1004">AVERAGE(X178,AG178,AV178,BA178)</f>
        <v>57.300000000000004</v>
      </c>
      <c r="BL178" s="23">
        <f t="shared" si="1004"/>
        <v>21.524999999999999</v>
      </c>
      <c r="BM178" s="22">
        <f t="shared" si="595"/>
        <v>0</v>
      </c>
      <c r="BN178" s="22">
        <f t="shared" ref="BN178:BO178" si="1005">AVERAGE(Z178,AI178)</f>
        <v>4</v>
      </c>
      <c r="BO178" s="22">
        <f t="shared" si="1005"/>
        <v>6.5</v>
      </c>
    </row>
    <row r="179" spans="1:67" ht="15.75" customHeight="1" x14ac:dyDescent="0.35">
      <c r="A179" t="s">
        <v>81</v>
      </c>
      <c r="B179" s="165">
        <v>708</v>
      </c>
      <c r="C179" s="8">
        <v>708</v>
      </c>
      <c r="D179" s="28" t="s">
        <v>485</v>
      </c>
      <c r="E179" s="10" t="s">
        <v>73</v>
      </c>
      <c r="F179" s="11" t="s">
        <v>454</v>
      </c>
      <c r="G179" s="12" t="s">
        <v>59</v>
      </c>
      <c r="H179" s="14" t="s">
        <v>79</v>
      </c>
      <c r="I179" s="14">
        <v>55</v>
      </c>
      <c r="J179" s="13">
        <v>55</v>
      </c>
      <c r="K179" s="13">
        <v>92</v>
      </c>
      <c r="L179" s="14" t="s">
        <v>79</v>
      </c>
      <c r="M179" s="14">
        <v>77</v>
      </c>
      <c r="N179" s="15">
        <v>53</v>
      </c>
      <c r="O179" s="15">
        <v>92</v>
      </c>
      <c r="P179" s="15">
        <f t="shared" ref="P179:R179" si="1006">AVERAGE(I179,M179)</f>
        <v>66</v>
      </c>
      <c r="Q179" s="15">
        <f t="shared" si="1006"/>
        <v>54</v>
      </c>
      <c r="R179" s="15">
        <f t="shared" si="1006"/>
        <v>92</v>
      </c>
      <c r="S179" s="13" t="s">
        <v>79</v>
      </c>
      <c r="T179" s="13">
        <v>95</v>
      </c>
      <c r="U179" s="13">
        <v>0</v>
      </c>
      <c r="V179" s="17">
        <v>52</v>
      </c>
      <c r="W179" s="13">
        <v>95</v>
      </c>
      <c r="X179" s="13">
        <v>49.6</v>
      </c>
      <c r="Y179" s="13">
        <v>19.2</v>
      </c>
      <c r="Z179" s="13">
        <v>3</v>
      </c>
      <c r="AA179" s="13">
        <v>6</v>
      </c>
      <c r="AB179" s="13" t="s">
        <v>79</v>
      </c>
      <c r="AC179" s="13">
        <v>110</v>
      </c>
      <c r="AD179" s="13">
        <v>0</v>
      </c>
      <c r="AE179" s="19">
        <v>53</v>
      </c>
      <c r="AF179" s="13">
        <v>92</v>
      </c>
      <c r="AG179" s="13">
        <v>84.7</v>
      </c>
      <c r="AH179" s="13">
        <v>19.600000000000001</v>
      </c>
      <c r="AI179" s="13">
        <v>4</v>
      </c>
      <c r="AJ179" s="13">
        <v>6</v>
      </c>
      <c r="AK179" s="13">
        <f t="shared" ref="AK179:AR179" si="1007">AVERAGE(T179,AC179)</f>
        <v>102.5</v>
      </c>
      <c r="AL179" s="13">
        <f t="shared" si="1007"/>
        <v>0</v>
      </c>
      <c r="AM179" s="17">
        <f t="shared" si="1007"/>
        <v>52.5</v>
      </c>
      <c r="AN179" s="13">
        <f t="shared" si="1007"/>
        <v>93.5</v>
      </c>
      <c r="AO179" s="13">
        <f t="shared" si="1007"/>
        <v>67.150000000000006</v>
      </c>
      <c r="AP179" s="13">
        <f t="shared" si="1007"/>
        <v>19.399999999999999</v>
      </c>
      <c r="AQ179" s="13">
        <f t="shared" si="1007"/>
        <v>3.5</v>
      </c>
      <c r="AR179" s="13">
        <f t="shared" si="1007"/>
        <v>6</v>
      </c>
      <c r="AS179" s="21">
        <v>75</v>
      </c>
      <c r="AT179" s="21">
        <v>48</v>
      </c>
      <c r="AU179" s="21">
        <v>79</v>
      </c>
      <c r="AV179" s="23">
        <v>62.1</v>
      </c>
      <c r="AW179" s="23">
        <v>23.3</v>
      </c>
      <c r="AX179" s="21">
        <v>75</v>
      </c>
      <c r="AY179" s="21">
        <v>47</v>
      </c>
      <c r="AZ179" s="21">
        <v>78</v>
      </c>
      <c r="BA179" s="23">
        <v>77.5</v>
      </c>
      <c r="BB179" s="23">
        <v>25.4</v>
      </c>
      <c r="BC179" s="21">
        <f t="shared" ref="BC179:BG179" si="1008">AVERAGE(AS179,AX179)</f>
        <v>75</v>
      </c>
      <c r="BD179" s="21">
        <f t="shared" si="1008"/>
        <v>47.5</v>
      </c>
      <c r="BE179" s="21">
        <f t="shared" si="1008"/>
        <v>78.5</v>
      </c>
      <c r="BF179" s="21">
        <f t="shared" si="1008"/>
        <v>69.8</v>
      </c>
      <c r="BG179" s="21">
        <f t="shared" si="1008"/>
        <v>24.35</v>
      </c>
      <c r="BH179" s="21">
        <f t="shared" si="3"/>
        <v>81.166666666666671</v>
      </c>
      <c r="BI179" s="21">
        <f t="shared" ref="BI179:BJ179" si="1009">AVERAGE(J179,N179,V179,AE179,AT179,AY179)</f>
        <v>51.333333333333336</v>
      </c>
      <c r="BJ179" s="21">
        <f t="shared" si="1009"/>
        <v>88</v>
      </c>
      <c r="BK179" s="23">
        <f t="shared" ref="BK179:BL179" si="1010">AVERAGE(X179,AG179,AV179,BA179)</f>
        <v>68.474999999999994</v>
      </c>
      <c r="BL179" s="23">
        <f t="shared" si="1010"/>
        <v>21.875</v>
      </c>
      <c r="BM179" s="22">
        <f t="shared" si="595"/>
        <v>0</v>
      </c>
      <c r="BN179" s="22">
        <f t="shared" ref="BN179:BO179" si="1011">AVERAGE(Z179,AI179)</f>
        <v>3.5</v>
      </c>
      <c r="BO179" s="22">
        <f t="shared" si="1011"/>
        <v>6</v>
      </c>
    </row>
    <row r="180" spans="1:67" ht="15.75" customHeight="1" x14ac:dyDescent="0.35">
      <c r="B180" s="165">
        <v>709</v>
      </c>
      <c r="C180" s="8">
        <v>709</v>
      </c>
      <c r="D180" s="28" t="s">
        <v>488</v>
      </c>
      <c r="E180" s="10" t="s">
        <v>73</v>
      </c>
      <c r="F180" s="11" t="s">
        <v>454</v>
      </c>
      <c r="G180" s="12" t="s">
        <v>79</v>
      </c>
      <c r="H180" s="14" t="s">
        <v>79</v>
      </c>
      <c r="I180" s="14">
        <v>68</v>
      </c>
      <c r="J180" s="13">
        <v>51</v>
      </c>
      <c r="K180" s="13">
        <v>89</v>
      </c>
      <c r="L180" s="14" t="s">
        <v>79</v>
      </c>
      <c r="M180" s="14">
        <v>56</v>
      </c>
      <c r="N180" s="15">
        <v>59</v>
      </c>
      <c r="O180" s="15">
        <v>104</v>
      </c>
      <c r="P180" s="15">
        <f t="shared" ref="P180:R180" si="1012">AVERAGE(I180,M180)</f>
        <v>62</v>
      </c>
      <c r="Q180" s="15">
        <f t="shared" si="1012"/>
        <v>55</v>
      </c>
      <c r="R180" s="15">
        <f t="shared" si="1012"/>
        <v>96.5</v>
      </c>
      <c r="S180" s="13" t="s">
        <v>79</v>
      </c>
      <c r="T180" s="13">
        <v>105</v>
      </c>
      <c r="U180" s="13">
        <v>0</v>
      </c>
      <c r="V180" s="17">
        <v>53</v>
      </c>
      <c r="W180" s="13">
        <v>94</v>
      </c>
      <c r="X180" s="13">
        <v>70.400000000000006</v>
      </c>
      <c r="Y180" s="13">
        <v>19.5</v>
      </c>
      <c r="Z180" s="13">
        <v>4</v>
      </c>
      <c r="AA180" s="13">
        <v>7</v>
      </c>
      <c r="AB180" s="13" t="s">
        <v>79</v>
      </c>
      <c r="AC180" s="13">
        <v>105</v>
      </c>
      <c r="AD180" s="13">
        <v>0</v>
      </c>
      <c r="AE180" s="19">
        <v>54</v>
      </c>
      <c r="AF180" s="13">
        <v>97</v>
      </c>
      <c r="AG180" s="13">
        <v>54.9</v>
      </c>
      <c r="AH180" s="13">
        <v>19</v>
      </c>
      <c r="AI180" s="13">
        <v>6</v>
      </c>
      <c r="AJ180" s="13">
        <v>6</v>
      </c>
      <c r="AK180" s="13">
        <f t="shared" ref="AK180:AR180" si="1013">AVERAGE(T180,AC180)</f>
        <v>105</v>
      </c>
      <c r="AL180" s="13">
        <f t="shared" si="1013"/>
        <v>0</v>
      </c>
      <c r="AM180" s="17">
        <f t="shared" si="1013"/>
        <v>53.5</v>
      </c>
      <c r="AN180" s="13">
        <f t="shared" si="1013"/>
        <v>95.5</v>
      </c>
      <c r="AO180" s="13">
        <f t="shared" si="1013"/>
        <v>62.650000000000006</v>
      </c>
      <c r="AP180" s="13">
        <f t="shared" si="1013"/>
        <v>19.25</v>
      </c>
      <c r="AQ180" s="13">
        <f t="shared" si="1013"/>
        <v>5</v>
      </c>
      <c r="AR180" s="13">
        <f t="shared" si="1013"/>
        <v>6.5</v>
      </c>
      <c r="AS180" s="21">
        <v>74</v>
      </c>
      <c r="AT180" s="21">
        <v>49</v>
      </c>
      <c r="AU180" s="21">
        <v>81</v>
      </c>
      <c r="AV180" s="23">
        <v>121.1</v>
      </c>
      <c r="AW180" s="23">
        <v>28.9</v>
      </c>
      <c r="AX180" s="21">
        <v>79</v>
      </c>
      <c r="AY180" s="21">
        <v>47</v>
      </c>
      <c r="AZ180" s="21">
        <v>79</v>
      </c>
      <c r="BA180" s="23">
        <v>105.3</v>
      </c>
      <c r="BB180" s="23">
        <v>27.8</v>
      </c>
      <c r="BC180" s="21">
        <f t="shared" ref="BC180:BG180" si="1014">AVERAGE(AS180,AX180)</f>
        <v>76.5</v>
      </c>
      <c r="BD180" s="21">
        <f t="shared" si="1014"/>
        <v>48</v>
      </c>
      <c r="BE180" s="21">
        <f t="shared" si="1014"/>
        <v>80</v>
      </c>
      <c r="BF180" s="21">
        <f t="shared" si="1014"/>
        <v>113.19999999999999</v>
      </c>
      <c r="BG180" s="21">
        <f t="shared" si="1014"/>
        <v>28.35</v>
      </c>
      <c r="BH180" s="21">
        <f t="shared" si="3"/>
        <v>81.166666666666671</v>
      </c>
      <c r="BI180" s="21">
        <f t="shared" ref="BI180:BJ180" si="1015">AVERAGE(J180,N180,V180,AE180,AT180,AY180)</f>
        <v>52.166666666666664</v>
      </c>
      <c r="BJ180" s="21">
        <f t="shared" si="1015"/>
        <v>90.666666666666671</v>
      </c>
      <c r="BK180" s="23">
        <f t="shared" ref="BK180:BL180" si="1016">AVERAGE(X180,AG180,AV180,BA180)</f>
        <v>87.924999999999997</v>
      </c>
      <c r="BL180" s="23">
        <f t="shared" si="1016"/>
        <v>23.8</v>
      </c>
      <c r="BM180" s="22">
        <f t="shared" si="595"/>
        <v>0</v>
      </c>
      <c r="BN180" s="22">
        <f t="shared" ref="BN180:BO180" si="1017">AVERAGE(Z180,AI180)</f>
        <v>5</v>
      </c>
      <c r="BO180" s="22">
        <f t="shared" si="1017"/>
        <v>6.5</v>
      </c>
    </row>
    <row r="181" spans="1:67" ht="15.75" customHeight="1" x14ac:dyDescent="0.35">
      <c r="B181" s="165">
        <v>710</v>
      </c>
      <c r="C181" s="8">
        <v>710</v>
      </c>
      <c r="D181" s="28" t="s">
        <v>490</v>
      </c>
      <c r="E181" s="10" t="s">
        <v>73</v>
      </c>
      <c r="F181" s="11" t="s">
        <v>454</v>
      </c>
      <c r="G181" s="12" t="s">
        <v>79</v>
      </c>
      <c r="H181" s="14" t="s">
        <v>79</v>
      </c>
      <c r="I181" s="14">
        <v>62</v>
      </c>
      <c r="J181" s="13">
        <v>69</v>
      </c>
      <c r="K181" s="13">
        <v>107</v>
      </c>
      <c r="L181" s="13" t="s">
        <v>79</v>
      </c>
      <c r="M181" s="13">
        <v>47</v>
      </c>
      <c r="N181" s="15">
        <v>58</v>
      </c>
      <c r="O181" s="15">
        <v>92</v>
      </c>
      <c r="P181" s="15">
        <f t="shared" ref="P181:R181" si="1018">AVERAGE(I181,M181)</f>
        <v>54.5</v>
      </c>
      <c r="Q181" s="15">
        <f t="shared" si="1018"/>
        <v>63.5</v>
      </c>
      <c r="R181" s="15">
        <f t="shared" si="1018"/>
        <v>99.5</v>
      </c>
      <c r="S181" s="13" t="s">
        <v>79</v>
      </c>
      <c r="T181" s="13">
        <v>93</v>
      </c>
      <c r="U181" s="13">
        <v>0</v>
      </c>
      <c r="V181" s="17">
        <v>51</v>
      </c>
      <c r="W181" s="13">
        <v>97</v>
      </c>
      <c r="X181" s="13">
        <v>40.1</v>
      </c>
      <c r="Y181" s="13">
        <v>17.7</v>
      </c>
      <c r="Z181" s="13">
        <v>8</v>
      </c>
      <c r="AA181" s="13">
        <v>6</v>
      </c>
      <c r="AB181" s="13" t="s">
        <v>79</v>
      </c>
      <c r="AC181" s="13">
        <v>105</v>
      </c>
      <c r="AD181" s="13">
        <v>0</v>
      </c>
      <c r="AE181" s="19">
        <v>52</v>
      </c>
      <c r="AF181" s="13">
        <v>94</v>
      </c>
      <c r="AG181" s="13">
        <v>25.6</v>
      </c>
      <c r="AH181" s="13">
        <v>16.600000000000001</v>
      </c>
      <c r="AI181" s="13">
        <v>2</v>
      </c>
      <c r="AJ181" s="13">
        <v>7</v>
      </c>
      <c r="AK181" s="13">
        <f t="shared" ref="AK181:AR181" si="1019">AVERAGE(T181,AC181)</f>
        <v>99</v>
      </c>
      <c r="AL181" s="13">
        <f t="shared" si="1019"/>
        <v>0</v>
      </c>
      <c r="AM181" s="17">
        <f t="shared" si="1019"/>
        <v>51.5</v>
      </c>
      <c r="AN181" s="13">
        <f t="shared" si="1019"/>
        <v>95.5</v>
      </c>
      <c r="AO181" s="13">
        <f t="shared" si="1019"/>
        <v>32.85</v>
      </c>
      <c r="AP181" s="13">
        <f t="shared" si="1019"/>
        <v>17.149999999999999</v>
      </c>
      <c r="AQ181" s="13">
        <f t="shared" si="1019"/>
        <v>5</v>
      </c>
      <c r="AR181" s="13">
        <f t="shared" si="1019"/>
        <v>6.5</v>
      </c>
      <c r="AS181" s="21">
        <v>79</v>
      </c>
      <c r="AT181" s="21">
        <v>48</v>
      </c>
      <c r="AU181" s="21">
        <v>80</v>
      </c>
      <c r="AV181" s="23">
        <v>115.8</v>
      </c>
      <c r="AW181" s="23">
        <v>24.9</v>
      </c>
      <c r="AX181" s="21">
        <v>73</v>
      </c>
      <c r="AY181" s="21">
        <v>48</v>
      </c>
      <c r="AZ181" s="21">
        <v>81</v>
      </c>
      <c r="BA181" s="23">
        <v>100.1</v>
      </c>
      <c r="BB181" s="23">
        <v>24.4</v>
      </c>
      <c r="BC181" s="21">
        <f t="shared" ref="BC181:BG181" si="1020">AVERAGE(AS181,AX181)</f>
        <v>76</v>
      </c>
      <c r="BD181" s="21">
        <f t="shared" si="1020"/>
        <v>48</v>
      </c>
      <c r="BE181" s="21">
        <f t="shared" si="1020"/>
        <v>80.5</v>
      </c>
      <c r="BF181" s="21">
        <f t="shared" si="1020"/>
        <v>107.94999999999999</v>
      </c>
      <c r="BG181" s="21">
        <f t="shared" si="1020"/>
        <v>24.65</v>
      </c>
      <c r="BH181" s="21">
        <f t="shared" si="3"/>
        <v>76.5</v>
      </c>
      <c r="BI181" s="21">
        <f t="shared" ref="BI181:BJ181" si="1021">AVERAGE(J181,N181,V181,AE181,AT181,AY181)</f>
        <v>54.333333333333336</v>
      </c>
      <c r="BJ181" s="21">
        <f t="shared" si="1021"/>
        <v>91.833333333333329</v>
      </c>
      <c r="BK181" s="23">
        <f t="shared" ref="BK181:BL181" si="1022">AVERAGE(X181,AG181,AV181,BA181)</f>
        <v>70.400000000000006</v>
      </c>
      <c r="BL181" s="23">
        <f t="shared" si="1022"/>
        <v>20.9</v>
      </c>
      <c r="BM181" s="22">
        <f t="shared" si="595"/>
        <v>0</v>
      </c>
      <c r="BN181" s="22">
        <f t="shared" ref="BN181:BO181" si="1023">AVERAGE(Z181,AI181)</f>
        <v>5</v>
      </c>
      <c r="BO181" s="22">
        <f t="shared" si="1023"/>
        <v>6.5</v>
      </c>
    </row>
    <row r="182" spans="1:67" ht="15.75" customHeight="1" x14ac:dyDescent="0.35">
      <c r="B182" s="165">
        <v>711</v>
      </c>
      <c r="C182" s="8">
        <v>711</v>
      </c>
      <c r="D182" s="28" t="s">
        <v>491</v>
      </c>
      <c r="E182" s="10" t="s">
        <v>73</v>
      </c>
      <c r="F182" s="11" t="s">
        <v>454</v>
      </c>
      <c r="G182" s="12" t="s">
        <v>79</v>
      </c>
      <c r="H182" s="14" t="s">
        <v>79</v>
      </c>
      <c r="I182" s="14">
        <v>55</v>
      </c>
      <c r="J182" s="13">
        <v>56</v>
      </c>
      <c r="K182" s="13">
        <v>100</v>
      </c>
      <c r="L182" s="14" t="s">
        <v>79</v>
      </c>
      <c r="M182" s="14">
        <v>64</v>
      </c>
      <c r="N182" s="15">
        <v>55</v>
      </c>
      <c r="O182" s="15">
        <v>100</v>
      </c>
      <c r="P182" s="15">
        <f t="shared" ref="P182:R182" si="1024">AVERAGE(I182,M182)</f>
        <v>59.5</v>
      </c>
      <c r="Q182" s="15">
        <f t="shared" si="1024"/>
        <v>55.5</v>
      </c>
      <c r="R182" s="15">
        <f t="shared" si="1024"/>
        <v>100</v>
      </c>
      <c r="S182" s="13" t="s">
        <v>79</v>
      </c>
      <c r="T182" s="13">
        <v>103</v>
      </c>
      <c r="U182" s="13">
        <v>0</v>
      </c>
      <c r="V182" s="17">
        <v>53</v>
      </c>
      <c r="W182" s="13">
        <v>97</v>
      </c>
      <c r="X182" s="13">
        <v>40.299999999999997</v>
      </c>
      <c r="Y182" s="13">
        <v>19.2</v>
      </c>
      <c r="Z182" s="13">
        <v>4</v>
      </c>
      <c r="AA182" s="13">
        <v>6</v>
      </c>
      <c r="AB182" s="13" t="s">
        <v>79</v>
      </c>
      <c r="AC182" s="13">
        <v>115</v>
      </c>
      <c r="AD182" s="13">
        <v>2</v>
      </c>
      <c r="AE182" s="19">
        <v>54</v>
      </c>
      <c r="AF182" s="13">
        <v>99</v>
      </c>
      <c r="AG182" s="13">
        <v>86.5</v>
      </c>
      <c r="AH182" s="13">
        <v>18.399999999999999</v>
      </c>
      <c r="AI182" s="13">
        <v>6</v>
      </c>
      <c r="AJ182" s="13">
        <v>6</v>
      </c>
      <c r="AK182" s="13">
        <f t="shared" ref="AK182:AR182" si="1025">AVERAGE(T182,AC182)</f>
        <v>109</v>
      </c>
      <c r="AL182" s="13">
        <f t="shared" si="1025"/>
        <v>1</v>
      </c>
      <c r="AM182" s="17">
        <f t="shared" si="1025"/>
        <v>53.5</v>
      </c>
      <c r="AN182" s="13">
        <f t="shared" si="1025"/>
        <v>98</v>
      </c>
      <c r="AO182" s="13">
        <f t="shared" si="1025"/>
        <v>63.4</v>
      </c>
      <c r="AP182" s="13">
        <f t="shared" si="1025"/>
        <v>18.799999999999997</v>
      </c>
      <c r="AQ182" s="13">
        <f t="shared" si="1025"/>
        <v>5</v>
      </c>
      <c r="AR182" s="13">
        <f t="shared" si="1025"/>
        <v>6</v>
      </c>
      <c r="AS182" s="21">
        <v>83</v>
      </c>
      <c r="AT182" s="21">
        <v>49</v>
      </c>
      <c r="AU182" s="21">
        <v>82</v>
      </c>
      <c r="AV182" s="23">
        <v>97.6</v>
      </c>
      <c r="AW182" s="23">
        <v>24.2</v>
      </c>
      <c r="AX182" s="21">
        <v>78</v>
      </c>
      <c r="AY182" s="21">
        <v>49</v>
      </c>
      <c r="AZ182" s="21">
        <v>83</v>
      </c>
      <c r="BA182" s="23">
        <v>82.3</v>
      </c>
      <c r="BB182" s="23">
        <v>23.6</v>
      </c>
      <c r="BC182" s="21">
        <f t="shared" ref="BC182:BG182" si="1026">AVERAGE(AS182,AX182)</f>
        <v>80.5</v>
      </c>
      <c r="BD182" s="21">
        <f t="shared" si="1026"/>
        <v>49</v>
      </c>
      <c r="BE182" s="21">
        <f t="shared" si="1026"/>
        <v>82.5</v>
      </c>
      <c r="BF182" s="21">
        <f t="shared" si="1026"/>
        <v>89.949999999999989</v>
      </c>
      <c r="BG182" s="21">
        <f t="shared" si="1026"/>
        <v>23.9</v>
      </c>
      <c r="BH182" s="21">
        <f t="shared" si="3"/>
        <v>83</v>
      </c>
      <c r="BI182" s="21">
        <f t="shared" ref="BI182:BJ182" si="1027">AVERAGE(J182,N182,V182,AE182,AT182,AY182)</f>
        <v>52.666666666666664</v>
      </c>
      <c r="BJ182" s="21">
        <f t="shared" si="1027"/>
        <v>93.5</v>
      </c>
      <c r="BK182" s="23">
        <f t="shared" ref="BK182:BL182" si="1028">AVERAGE(X182,AG182,AV182,BA182)</f>
        <v>76.674999999999997</v>
      </c>
      <c r="BL182" s="23">
        <f t="shared" si="1028"/>
        <v>21.35</v>
      </c>
      <c r="BM182" s="22">
        <f t="shared" si="595"/>
        <v>1</v>
      </c>
      <c r="BN182" s="22">
        <f t="shared" ref="BN182:BO182" si="1029">AVERAGE(Z182,AI182)</f>
        <v>5</v>
      </c>
      <c r="BO182" s="22">
        <f t="shared" si="1029"/>
        <v>6</v>
      </c>
    </row>
    <row r="183" spans="1:67" ht="15.75" customHeight="1" x14ac:dyDescent="0.35">
      <c r="B183" s="165">
        <v>712</v>
      </c>
      <c r="C183" s="8">
        <v>712</v>
      </c>
      <c r="D183" s="28" t="s">
        <v>493</v>
      </c>
      <c r="E183" s="10" t="s">
        <v>73</v>
      </c>
      <c r="F183" s="11" t="s">
        <v>454</v>
      </c>
      <c r="G183" s="12" t="s">
        <v>79</v>
      </c>
      <c r="H183" s="14" t="s">
        <v>79</v>
      </c>
      <c r="I183" s="14">
        <v>35</v>
      </c>
      <c r="J183" s="13">
        <v>89</v>
      </c>
      <c r="K183" s="13">
        <v>107</v>
      </c>
      <c r="L183" s="14" t="s">
        <v>79</v>
      </c>
      <c r="M183" s="14">
        <v>68</v>
      </c>
      <c r="N183" s="15">
        <v>63</v>
      </c>
      <c r="O183" s="14"/>
      <c r="P183" s="15">
        <f t="shared" ref="P183:R183" si="1030">AVERAGE(I183,M183)</f>
        <v>51.5</v>
      </c>
      <c r="Q183" s="15">
        <f t="shared" si="1030"/>
        <v>76</v>
      </c>
      <c r="R183" s="15">
        <f t="shared" si="1030"/>
        <v>107</v>
      </c>
      <c r="S183" s="13" t="s">
        <v>79</v>
      </c>
      <c r="T183" s="13">
        <v>107</v>
      </c>
      <c r="U183" s="13">
        <v>0</v>
      </c>
      <c r="V183" s="17">
        <v>54</v>
      </c>
      <c r="W183" s="13">
        <v>94</v>
      </c>
      <c r="X183" s="13">
        <v>47.5</v>
      </c>
      <c r="Y183" s="13">
        <v>18.3</v>
      </c>
      <c r="Z183" s="13">
        <v>4</v>
      </c>
      <c r="AA183" s="13">
        <v>6</v>
      </c>
      <c r="AB183" s="13" t="s">
        <v>79</v>
      </c>
      <c r="AC183" s="13">
        <v>110</v>
      </c>
      <c r="AD183" s="13">
        <v>0</v>
      </c>
      <c r="AE183" s="19">
        <v>55</v>
      </c>
      <c r="AF183" s="13">
        <v>98</v>
      </c>
      <c r="AG183" s="13">
        <v>54.1</v>
      </c>
      <c r="AH183" s="13">
        <v>19.5</v>
      </c>
      <c r="AI183" s="13">
        <v>3</v>
      </c>
      <c r="AJ183" s="13">
        <v>6</v>
      </c>
      <c r="AK183" s="13">
        <f t="shared" ref="AK183:AR183" si="1031">AVERAGE(T183,AC183)</f>
        <v>108.5</v>
      </c>
      <c r="AL183" s="13">
        <f t="shared" si="1031"/>
        <v>0</v>
      </c>
      <c r="AM183" s="17">
        <f t="shared" si="1031"/>
        <v>54.5</v>
      </c>
      <c r="AN183" s="13">
        <f t="shared" si="1031"/>
        <v>96</v>
      </c>
      <c r="AO183" s="13">
        <f t="shared" si="1031"/>
        <v>50.8</v>
      </c>
      <c r="AP183" s="13">
        <f t="shared" si="1031"/>
        <v>18.899999999999999</v>
      </c>
      <c r="AQ183" s="13">
        <f t="shared" si="1031"/>
        <v>3.5</v>
      </c>
      <c r="AR183" s="13">
        <f t="shared" si="1031"/>
        <v>6</v>
      </c>
      <c r="AS183" s="21">
        <v>81</v>
      </c>
      <c r="AT183" s="21">
        <v>51</v>
      </c>
      <c r="AU183" s="21">
        <v>85</v>
      </c>
      <c r="AV183" s="23">
        <v>92.5</v>
      </c>
      <c r="AW183" s="23">
        <v>23</v>
      </c>
      <c r="AX183" s="21">
        <v>66</v>
      </c>
      <c r="AY183" s="21">
        <v>51</v>
      </c>
      <c r="AZ183" s="21">
        <v>84</v>
      </c>
      <c r="BA183" s="23">
        <v>110.3</v>
      </c>
      <c r="BB183" s="23">
        <v>26.1</v>
      </c>
      <c r="BC183" s="21">
        <f t="shared" ref="BC183:BG183" si="1032">AVERAGE(AS183,AX183)</f>
        <v>73.5</v>
      </c>
      <c r="BD183" s="21">
        <f t="shared" si="1032"/>
        <v>51</v>
      </c>
      <c r="BE183" s="21">
        <f t="shared" si="1032"/>
        <v>84.5</v>
      </c>
      <c r="BF183" s="21">
        <f t="shared" si="1032"/>
        <v>101.4</v>
      </c>
      <c r="BG183" s="21">
        <f t="shared" si="1032"/>
        <v>24.55</v>
      </c>
      <c r="BH183" s="21">
        <f t="shared" si="3"/>
        <v>77.833333333333329</v>
      </c>
      <c r="BI183" s="21">
        <f t="shared" ref="BI183:BJ183" si="1033">AVERAGE(J183,N183,V183,AE183,AT183,AY183)</f>
        <v>60.5</v>
      </c>
      <c r="BJ183" s="21">
        <f t="shared" si="1033"/>
        <v>93.6</v>
      </c>
      <c r="BK183" s="23">
        <f t="shared" ref="BK183:BL183" si="1034">AVERAGE(X183,AG183,AV183,BA183)</f>
        <v>76.099999999999994</v>
      </c>
      <c r="BL183" s="23">
        <f t="shared" si="1034"/>
        <v>21.725000000000001</v>
      </c>
      <c r="BM183" s="22">
        <f t="shared" si="595"/>
        <v>0</v>
      </c>
      <c r="BN183" s="22">
        <f t="shared" ref="BN183:BO183" si="1035">AVERAGE(Z183,AI183)</f>
        <v>3.5</v>
      </c>
      <c r="BO183" s="22">
        <f t="shared" si="1035"/>
        <v>6</v>
      </c>
    </row>
    <row r="184" spans="1:67" ht="15.75" customHeight="1" x14ac:dyDescent="0.35">
      <c r="B184" s="165">
        <v>713</v>
      </c>
      <c r="C184" s="8">
        <v>713</v>
      </c>
      <c r="D184" s="28" t="s">
        <v>495</v>
      </c>
      <c r="E184" s="10" t="s">
        <v>73</v>
      </c>
      <c r="F184" s="11" t="s">
        <v>454</v>
      </c>
      <c r="G184" s="12"/>
      <c r="H184" s="14" t="s">
        <v>79</v>
      </c>
      <c r="I184" s="14">
        <v>64</v>
      </c>
      <c r="J184" s="13">
        <v>51</v>
      </c>
      <c r="K184" s="13">
        <v>91</v>
      </c>
      <c r="L184" s="14" t="s">
        <v>79</v>
      </c>
      <c r="M184" s="14">
        <v>68</v>
      </c>
      <c r="N184" s="15">
        <v>59</v>
      </c>
      <c r="O184" s="15">
        <v>100</v>
      </c>
      <c r="P184" s="15">
        <f t="shared" ref="P184:R184" si="1036">AVERAGE(I184,M184)</f>
        <v>66</v>
      </c>
      <c r="Q184" s="15">
        <f t="shared" si="1036"/>
        <v>55</v>
      </c>
      <c r="R184" s="15">
        <f t="shared" si="1036"/>
        <v>95.5</v>
      </c>
      <c r="S184" s="13" t="s">
        <v>79</v>
      </c>
      <c r="T184" s="13">
        <v>99</v>
      </c>
      <c r="U184" s="13">
        <v>0</v>
      </c>
      <c r="V184" s="17">
        <v>50</v>
      </c>
      <c r="W184" s="13">
        <v>95</v>
      </c>
      <c r="X184" s="13">
        <v>27.2</v>
      </c>
      <c r="Y184" s="13">
        <v>21</v>
      </c>
      <c r="Z184" s="13">
        <v>4</v>
      </c>
      <c r="AA184" s="13">
        <v>6</v>
      </c>
      <c r="AB184" s="13" t="s">
        <v>79</v>
      </c>
      <c r="AC184" s="13">
        <v>105</v>
      </c>
      <c r="AD184" s="13">
        <v>0</v>
      </c>
      <c r="AE184" s="19">
        <v>51</v>
      </c>
      <c r="AF184" s="13">
        <v>92</v>
      </c>
      <c r="AG184" s="13">
        <v>64.7</v>
      </c>
      <c r="AH184" s="13">
        <v>26.8</v>
      </c>
      <c r="AI184" s="13">
        <v>4</v>
      </c>
      <c r="AJ184" s="13">
        <v>7</v>
      </c>
      <c r="AK184" s="13">
        <f t="shared" ref="AK184:AR184" si="1037">AVERAGE(T184,AC184)</f>
        <v>102</v>
      </c>
      <c r="AL184" s="13">
        <f t="shared" si="1037"/>
        <v>0</v>
      </c>
      <c r="AM184" s="17">
        <f t="shared" si="1037"/>
        <v>50.5</v>
      </c>
      <c r="AN184" s="13">
        <f t="shared" si="1037"/>
        <v>93.5</v>
      </c>
      <c r="AO184" s="13">
        <f t="shared" si="1037"/>
        <v>45.95</v>
      </c>
      <c r="AP184" s="13">
        <f t="shared" si="1037"/>
        <v>23.9</v>
      </c>
      <c r="AQ184" s="13">
        <f t="shared" si="1037"/>
        <v>4</v>
      </c>
      <c r="AR184" s="13">
        <f t="shared" si="1037"/>
        <v>6.5</v>
      </c>
      <c r="AS184" s="21">
        <v>79</v>
      </c>
      <c r="AT184" s="21">
        <v>48</v>
      </c>
      <c r="AU184" s="21">
        <v>80</v>
      </c>
      <c r="AV184" s="23">
        <v>119.4</v>
      </c>
      <c r="AW184" s="23">
        <v>25.5</v>
      </c>
      <c r="AX184" s="21">
        <v>74</v>
      </c>
      <c r="AY184" s="21">
        <v>48</v>
      </c>
      <c r="AZ184" s="21">
        <v>79</v>
      </c>
      <c r="BA184" s="23">
        <v>100.6</v>
      </c>
      <c r="BB184" s="23">
        <v>27.4</v>
      </c>
      <c r="BC184" s="21">
        <f t="shared" ref="BC184:BG184" si="1038">AVERAGE(AS184,AX184)</f>
        <v>76.5</v>
      </c>
      <c r="BD184" s="21">
        <f t="shared" si="1038"/>
        <v>48</v>
      </c>
      <c r="BE184" s="21">
        <f t="shared" si="1038"/>
        <v>79.5</v>
      </c>
      <c r="BF184" s="21">
        <f t="shared" si="1038"/>
        <v>110</v>
      </c>
      <c r="BG184" s="21">
        <f t="shared" si="1038"/>
        <v>26.45</v>
      </c>
      <c r="BH184" s="21">
        <f t="shared" si="3"/>
        <v>81.5</v>
      </c>
      <c r="BI184" s="21">
        <f t="shared" ref="BI184:BJ184" si="1039">AVERAGE(J184,N184,V184,AE184,AT184,AY184)</f>
        <v>51.166666666666664</v>
      </c>
      <c r="BJ184" s="21">
        <f t="shared" si="1039"/>
        <v>89.5</v>
      </c>
      <c r="BK184" s="23">
        <f t="shared" ref="BK184:BL184" si="1040">AVERAGE(X184,AG184,AV184,BA184)</f>
        <v>77.974999999999994</v>
      </c>
      <c r="BL184" s="23">
        <f t="shared" si="1040"/>
        <v>25.174999999999997</v>
      </c>
      <c r="BM184" s="22">
        <f t="shared" si="595"/>
        <v>0</v>
      </c>
      <c r="BN184" s="22">
        <f t="shared" ref="BN184:BO184" si="1041">AVERAGE(Z184,AI184)</f>
        <v>4</v>
      </c>
      <c r="BO184" s="22">
        <f t="shared" si="1041"/>
        <v>6.5</v>
      </c>
    </row>
    <row r="185" spans="1:67" ht="15.75" customHeight="1" x14ac:dyDescent="0.35">
      <c r="B185" s="165">
        <v>714</v>
      </c>
      <c r="C185" s="8">
        <v>714</v>
      </c>
      <c r="D185" s="28" t="s">
        <v>496</v>
      </c>
      <c r="E185" s="10" t="s">
        <v>73</v>
      </c>
      <c r="F185" s="11" t="s">
        <v>454</v>
      </c>
      <c r="G185" s="12"/>
      <c r="H185" s="14" t="s">
        <v>79</v>
      </c>
      <c r="I185" s="14">
        <v>68</v>
      </c>
      <c r="J185" s="13">
        <v>50</v>
      </c>
      <c r="K185" s="13">
        <v>92</v>
      </c>
      <c r="L185" s="14" t="s">
        <v>79</v>
      </c>
      <c r="M185" s="14">
        <v>67</v>
      </c>
      <c r="N185" s="15">
        <v>53</v>
      </c>
      <c r="O185" s="15">
        <v>92</v>
      </c>
      <c r="P185" s="15">
        <f t="shared" ref="P185:R185" si="1042">AVERAGE(I185,M185)</f>
        <v>67.5</v>
      </c>
      <c r="Q185" s="15">
        <f t="shared" si="1042"/>
        <v>51.5</v>
      </c>
      <c r="R185" s="15">
        <f t="shared" si="1042"/>
        <v>92</v>
      </c>
      <c r="S185" s="13" t="s">
        <v>79</v>
      </c>
      <c r="T185" s="13">
        <v>97</v>
      </c>
      <c r="U185" s="13">
        <v>0</v>
      </c>
      <c r="V185" s="17">
        <v>50</v>
      </c>
      <c r="W185" s="13">
        <v>91</v>
      </c>
      <c r="X185" s="13">
        <v>60.6</v>
      </c>
      <c r="Y185" s="13">
        <v>19.5</v>
      </c>
      <c r="Z185" s="13">
        <v>6</v>
      </c>
      <c r="AA185" s="13">
        <v>7</v>
      </c>
      <c r="AB185" s="13" t="s">
        <v>79</v>
      </c>
      <c r="AC185" s="13">
        <v>90</v>
      </c>
      <c r="AD185" s="13">
        <v>0</v>
      </c>
      <c r="AE185" s="19">
        <v>49</v>
      </c>
      <c r="AF185" s="13">
        <v>90</v>
      </c>
      <c r="AG185" s="13">
        <v>41.8</v>
      </c>
      <c r="AH185" s="13">
        <v>18</v>
      </c>
      <c r="AI185" s="13">
        <v>6</v>
      </c>
      <c r="AJ185" s="13">
        <v>7</v>
      </c>
      <c r="AK185" s="13">
        <f t="shared" ref="AK185:AR185" si="1043">AVERAGE(T185,AC185)</f>
        <v>93.5</v>
      </c>
      <c r="AL185" s="13">
        <f t="shared" si="1043"/>
        <v>0</v>
      </c>
      <c r="AM185" s="17">
        <f t="shared" si="1043"/>
        <v>49.5</v>
      </c>
      <c r="AN185" s="13">
        <f t="shared" si="1043"/>
        <v>90.5</v>
      </c>
      <c r="AO185" s="13">
        <f t="shared" si="1043"/>
        <v>51.2</v>
      </c>
      <c r="AP185" s="13">
        <f t="shared" si="1043"/>
        <v>18.75</v>
      </c>
      <c r="AQ185" s="13">
        <f t="shared" si="1043"/>
        <v>6</v>
      </c>
      <c r="AR185" s="13">
        <f t="shared" si="1043"/>
        <v>7</v>
      </c>
      <c r="AS185" s="21">
        <v>60</v>
      </c>
      <c r="AT185" s="21">
        <v>49</v>
      </c>
      <c r="AU185" s="21">
        <v>80</v>
      </c>
      <c r="AV185" s="23">
        <v>67.2</v>
      </c>
      <c r="AW185" s="23">
        <v>22.4</v>
      </c>
      <c r="AX185" s="21">
        <v>76</v>
      </c>
      <c r="AY185" s="21">
        <v>48</v>
      </c>
      <c r="AZ185" s="21">
        <v>79</v>
      </c>
      <c r="BA185" s="23">
        <v>75.099999999999994</v>
      </c>
      <c r="BB185" s="23">
        <v>24</v>
      </c>
      <c r="BC185" s="21">
        <f t="shared" ref="BC185:BG185" si="1044">AVERAGE(AS185,AX185)</f>
        <v>68</v>
      </c>
      <c r="BD185" s="21">
        <f t="shared" si="1044"/>
        <v>48.5</v>
      </c>
      <c r="BE185" s="21">
        <f t="shared" si="1044"/>
        <v>79.5</v>
      </c>
      <c r="BF185" s="21">
        <f t="shared" si="1044"/>
        <v>71.150000000000006</v>
      </c>
      <c r="BG185" s="21">
        <f t="shared" si="1044"/>
        <v>23.2</v>
      </c>
      <c r="BH185" s="21">
        <f t="shared" si="3"/>
        <v>76.333333333333329</v>
      </c>
      <c r="BI185" s="21">
        <f t="shared" ref="BI185:BJ185" si="1045">AVERAGE(J185,N185,V185,AE185,AT185,AY185)</f>
        <v>49.833333333333336</v>
      </c>
      <c r="BJ185" s="21">
        <f t="shared" si="1045"/>
        <v>87.333333333333329</v>
      </c>
      <c r="BK185" s="23">
        <f t="shared" ref="BK185:BL185" si="1046">AVERAGE(X185,AG185,AV185,BA185)</f>
        <v>61.175000000000004</v>
      </c>
      <c r="BL185" s="23">
        <f t="shared" si="1046"/>
        <v>20.975000000000001</v>
      </c>
      <c r="BM185" s="22">
        <f t="shared" si="595"/>
        <v>0</v>
      </c>
      <c r="BN185" s="22">
        <f t="shared" ref="BN185:BO185" si="1047">AVERAGE(Z185,AI185)</f>
        <v>6</v>
      </c>
      <c r="BO185" s="22">
        <f t="shared" si="1047"/>
        <v>7</v>
      </c>
    </row>
    <row r="186" spans="1:67" ht="15.75" customHeight="1" x14ac:dyDescent="0.35">
      <c r="B186" s="165">
        <v>715</v>
      </c>
      <c r="C186" s="8">
        <v>715</v>
      </c>
      <c r="D186" s="28" t="s">
        <v>498</v>
      </c>
      <c r="E186" s="10" t="s">
        <v>73</v>
      </c>
      <c r="F186" s="11" t="s">
        <v>454</v>
      </c>
      <c r="G186" s="12" t="s">
        <v>59</v>
      </c>
      <c r="H186" s="14" t="s">
        <v>59</v>
      </c>
      <c r="I186" s="14">
        <v>73</v>
      </c>
      <c r="J186" s="13">
        <v>78</v>
      </c>
      <c r="K186" s="13">
        <v>133</v>
      </c>
      <c r="L186" s="14" t="s">
        <v>59</v>
      </c>
      <c r="M186" s="14">
        <v>78</v>
      </c>
      <c r="N186" s="15">
        <v>75</v>
      </c>
      <c r="O186" s="14"/>
      <c r="P186" s="15">
        <f t="shared" ref="P186:R186" si="1048">AVERAGE(I186,M186)</f>
        <v>75.5</v>
      </c>
      <c r="Q186" s="15">
        <f t="shared" si="1048"/>
        <v>76.5</v>
      </c>
      <c r="R186" s="15">
        <f t="shared" si="1048"/>
        <v>133</v>
      </c>
      <c r="S186" s="13" t="s">
        <v>59</v>
      </c>
      <c r="T186" s="13">
        <v>120</v>
      </c>
      <c r="U186" s="13">
        <v>0</v>
      </c>
      <c r="V186" s="17">
        <v>62</v>
      </c>
      <c r="W186" s="13">
        <v>101</v>
      </c>
      <c r="X186" s="13">
        <v>62.4</v>
      </c>
      <c r="Y186" s="13">
        <v>20.5</v>
      </c>
      <c r="Z186" s="13">
        <v>0</v>
      </c>
      <c r="AA186" s="13">
        <v>5</v>
      </c>
      <c r="AB186" s="13" t="s">
        <v>59</v>
      </c>
      <c r="AC186" s="13">
        <v>125</v>
      </c>
      <c r="AD186" s="13">
        <v>0</v>
      </c>
      <c r="AE186" s="19">
        <v>64</v>
      </c>
      <c r="AF186" s="13">
        <v>105</v>
      </c>
      <c r="AG186" s="13">
        <v>84.7</v>
      </c>
      <c r="AH186" s="13">
        <v>20.2</v>
      </c>
      <c r="AI186" s="13">
        <v>2</v>
      </c>
      <c r="AJ186" s="13">
        <v>6</v>
      </c>
      <c r="AK186" s="13">
        <f t="shared" ref="AK186:AR186" si="1049">AVERAGE(T186,AC186)</f>
        <v>122.5</v>
      </c>
      <c r="AL186" s="13">
        <f t="shared" si="1049"/>
        <v>0</v>
      </c>
      <c r="AM186" s="17">
        <f t="shared" si="1049"/>
        <v>63</v>
      </c>
      <c r="AN186" s="13">
        <f t="shared" si="1049"/>
        <v>103</v>
      </c>
      <c r="AO186" s="13">
        <f t="shared" si="1049"/>
        <v>73.55</v>
      </c>
      <c r="AP186" s="13">
        <f t="shared" si="1049"/>
        <v>20.350000000000001</v>
      </c>
      <c r="AQ186" s="13">
        <f t="shared" si="1049"/>
        <v>1</v>
      </c>
      <c r="AR186" s="13">
        <f t="shared" si="1049"/>
        <v>5.5</v>
      </c>
      <c r="AS186" s="21">
        <v>62</v>
      </c>
      <c r="AT186" s="21">
        <v>57</v>
      </c>
      <c r="AU186" s="21">
        <v>95</v>
      </c>
      <c r="AV186" s="23">
        <v>44.5</v>
      </c>
      <c r="AW186" s="23">
        <v>29.5</v>
      </c>
      <c r="AX186" s="21">
        <v>68</v>
      </c>
      <c r="AY186" s="21">
        <v>55</v>
      </c>
      <c r="AZ186" s="21">
        <v>91</v>
      </c>
      <c r="BA186" s="23">
        <v>53.8</v>
      </c>
      <c r="BB186" s="23">
        <v>29.2</v>
      </c>
      <c r="BC186" s="21">
        <f t="shared" ref="BC186:BG186" si="1050">AVERAGE(AS186,AX186)</f>
        <v>65</v>
      </c>
      <c r="BD186" s="21">
        <f t="shared" si="1050"/>
        <v>56</v>
      </c>
      <c r="BE186" s="21">
        <f t="shared" si="1050"/>
        <v>93</v>
      </c>
      <c r="BF186" s="21">
        <f t="shared" si="1050"/>
        <v>49.15</v>
      </c>
      <c r="BG186" s="21">
        <f t="shared" si="1050"/>
        <v>29.35</v>
      </c>
      <c r="BH186" s="21">
        <f t="shared" si="3"/>
        <v>87.666666666666671</v>
      </c>
      <c r="BI186" s="21">
        <f t="shared" ref="BI186:BJ186" si="1051">AVERAGE(J186,N186,V186,AE186,AT186,AY186)</f>
        <v>65.166666666666671</v>
      </c>
      <c r="BJ186" s="21">
        <f t="shared" si="1051"/>
        <v>105</v>
      </c>
      <c r="BK186" s="23">
        <f t="shared" ref="BK186:BL186" si="1052">AVERAGE(X186,AG186,AV186,BA186)</f>
        <v>61.349999999999994</v>
      </c>
      <c r="BL186" s="23">
        <f t="shared" si="1052"/>
        <v>24.85</v>
      </c>
      <c r="BM186" s="22">
        <f t="shared" si="595"/>
        <v>0</v>
      </c>
      <c r="BN186" s="22">
        <f t="shared" ref="BN186:BO186" si="1053">AVERAGE(Z186,AI186)</f>
        <v>1</v>
      </c>
      <c r="BO186" s="22">
        <f t="shared" si="1053"/>
        <v>5.5</v>
      </c>
    </row>
    <row r="187" spans="1:67" ht="15.75" customHeight="1" x14ac:dyDescent="0.35">
      <c r="B187" s="165">
        <v>716</v>
      </c>
      <c r="C187" s="8">
        <v>716</v>
      </c>
      <c r="D187" s="28" t="s">
        <v>499</v>
      </c>
      <c r="E187" s="10" t="s">
        <v>73</v>
      </c>
      <c r="F187" s="11" t="s">
        <v>454</v>
      </c>
      <c r="G187" s="12"/>
      <c r="H187" s="14" t="s">
        <v>59</v>
      </c>
      <c r="I187" s="14">
        <v>28</v>
      </c>
      <c r="J187" s="13">
        <v>71</v>
      </c>
      <c r="K187" s="13">
        <v>89</v>
      </c>
      <c r="L187" s="14" t="s">
        <v>59</v>
      </c>
      <c r="M187" s="14">
        <v>49</v>
      </c>
      <c r="N187" s="15">
        <v>69</v>
      </c>
      <c r="O187" s="15">
        <v>104</v>
      </c>
      <c r="P187" s="15">
        <f t="shared" ref="P187:R187" si="1054">AVERAGE(I187,M187)</f>
        <v>38.5</v>
      </c>
      <c r="Q187" s="15">
        <f t="shared" si="1054"/>
        <v>70</v>
      </c>
      <c r="R187" s="15">
        <f t="shared" si="1054"/>
        <v>96.5</v>
      </c>
      <c r="S187" s="13" t="s">
        <v>59</v>
      </c>
      <c r="T187" s="13">
        <v>75</v>
      </c>
      <c r="U187" s="13">
        <v>0</v>
      </c>
      <c r="V187" s="17">
        <v>59</v>
      </c>
      <c r="W187" s="13">
        <v>95</v>
      </c>
      <c r="X187" s="13">
        <v>29</v>
      </c>
      <c r="Y187" s="13">
        <v>19.2</v>
      </c>
      <c r="Z187" s="13">
        <v>3</v>
      </c>
      <c r="AA187" s="13">
        <v>3</v>
      </c>
      <c r="AB187" s="13" t="s">
        <v>59</v>
      </c>
      <c r="AC187" s="13">
        <v>70</v>
      </c>
      <c r="AD187" s="13">
        <v>0</v>
      </c>
      <c r="AE187" s="19">
        <v>58</v>
      </c>
      <c r="AF187" s="13">
        <v>94</v>
      </c>
      <c r="AG187" s="13">
        <v>27.2</v>
      </c>
      <c r="AH187" s="13">
        <v>18.600000000000001</v>
      </c>
      <c r="AI187" s="13">
        <v>0</v>
      </c>
      <c r="AJ187" s="13">
        <v>6</v>
      </c>
      <c r="AK187" s="13">
        <f t="shared" ref="AK187:AR187" si="1055">AVERAGE(T187,AC187)</f>
        <v>72.5</v>
      </c>
      <c r="AL187" s="13">
        <f t="shared" si="1055"/>
        <v>0</v>
      </c>
      <c r="AM187" s="17">
        <f t="shared" si="1055"/>
        <v>58.5</v>
      </c>
      <c r="AN187" s="13">
        <f t="shared" si="1055"/>
        <v>94.5</v>
      </c>
      <c r="AO187" s="13">
        <f t="shared" si="1055"/>
        <v>28.1</v>
      </c>
      <c r="AP187" s="13">
        <f t="shared" si="1055"/>
        <v>18.899999999999999</v>
      </c>
      <c r="AQ187" s="13">
        <f t="shared" si="1055"/>
        <v>1.5</v>
      </c>
      <c r="AR187" s="13">
        <f t="shared" si="1055"/>
        <v>4.5</v>
      </c>
      <c r="AS187" s="21">
        <v>48</v>
      </c>
      <c r="AT187" s="21">
        <v>51</v>
      </c>
      <c r="AU187" s="21">
        <v>81</v>
      </c>
      <c r="AV187" s="23">
        <v>27.6</v>
      </c>
      <c r="AW187" s="23">
        <v>23.9</v>
      </c>
      <c r="AX187" s="21">
        <v>45</v>
      </c>
      <c r="AY187" s="21">
        <v>53</v>
      </c>
      <c r="AZ187" s="21">
        <v>86</v>
      </c>
      <c r="BA187" s="23">
        <v>38.299999999999997</v>
      </c>
      <c r="BB187" s="23">
        <v>25.1</v>
      </c>
      <c r="BC187" s="21">
        <f t="shared" ref="BC187:BG187" si="1056">AVERAGE(AS187,AX187)</f>
        <v>46.5</v>
      </c>
      <c r="BD187" s="21">
        <f t="shared" si="1056"/>
        <v>52</v>
      </c>
      <c r="BE187" s="21">
        <f t="shared" si="1056"/>
        <v>83.5</v>
      </c>
      <c r="BF187" s="21">
        <f t="shared" si="1056"/>
        <v>32.950000000000003</v>
      </c>
      <c r="BG187" s="21">
        <f t="shared" si="1056"/>
        <v>24.5</v>
      </c>
      <c r="BH187" s="21">
        <f t="shared" si="3"/>
        <v>52.5</v>
      </c>
      <c r="BI187" s="21">
        <f t="shared" ref="BI187:BJ187" si="1057">AVERAGE(J187,N187,V187,AE187,AT187,AY187)</f>
        <v>60.166666666666664</v>
      </c>
      <c r="BJ187" s="21">
        <f t="shared" si="1057"/>
        <v>91.5</v>
      </c>
      <c r="BK187" s="23">
        <f t="shared" ref="BK187:BL187" si="1058">AVERAGE(X187,AG187,AV187,BA187)</f>
        <v>30.525000000000002</v>
      </c>
      <c r="BL187" s="23">
        <f t="shared" si="1058"/>
        <v>21.7</v>
      </c>
      <c r="BM187" s="22">
        <f t="shared" si="595"/>
        <v>0</v>
      </c>
      <c r="BN187" s="22">
        <f t="shared" ref="BN187:BO187" si="1059">AVERAGE(Z187,AI187)</f>
        <v>1.5</v>
      </c>
      <c r="BO187" s="22">
        <f t="shared" si="1059"/>
        <v>4.5</v>
      </c>
    </row>
    <row r="188" spans="1:67" ht="15.75" customHeight="1" x14ac:dyDescent="0.35">
      <c r="B188" s="165">
        <v>717</v>
      </c>
      <c r="C188" s="8">
        <v>717</v>
      </c>
      <c r="D188" s="28" t="s">
        <v>502</v>
      </c>
      <c r="E188" s="10" t="s">
        <v>73</v>
      </c>
      <c r="F188" s="11" t="s">
        <v>454</v>
      </c>
      <c r="G188" s="12" t="s">
        <v>59</v>
      </c>
      <c r="H188" s="14" t="s">
        <v>59</v>
      </c>
      <c r="I188" s="14">
        <v>68</v>
      </c>
      <c r="J188" s="13">
        <v>51</v>
      </c>
      <c r="K188" s="13">
        <v>89</v>
      </c>
      <c r="L188" s="14" t="s">
        <v>59</v>
      </c>
      <c r="M188" s="14">
        <v>77</v>
      </c>
      <c r="N188" s="15">
        <v>48</v>
      </c>
      <c r="O188" s="15">
        <v>89</v>
      </c>
      <c r="P188" s="15">
        <f t="shared" ref="P188:R188" si="1060">AVERAGE(I188,M188)</f>
        <v>72.5</v>
      </c>
      <c r="Q188" s="15">
        <f t="shared" si="1060"/>
        <v>49.5</v>
      </c>
      <c r="R188" s="15">
        <f t="shared" si="1060"/>
        <v>89</v>
      </c>
      <c r="S188" s="13" t="s">
        <v>59</v>
      </c>
      <c r="T188" s="13">
        <v>89</v>
      </c>
      <c r="U188" s="13">
        <v>0</v>
      </c>
      <c r="V188" s="17">
        <v>53</v>
      </c>
      <c r="W188" s="13">
        <v>94</v>
      </c>
      <c r="X188" s="13">
        <v>47.8</v>
      </c>
      <c r="Y188" s="13">
        <v>24.8</v>
      </c>
      <c r="Z188" s="13">
        <v>6</v>
      </c>
      <c r="AA188" s="13">
        <v>8</v>
      </c>
      <c r="AB188" s="13" t="s">
        <v>59</v>
      </c>
      <c r="AC188" s="13">
        <v>80</v>
      </c>
      <c r="AD188" s="13">
        <v>6</v>
      </c>
      <c r="AE188" s="19">
        <v>54</v>
      </c>
      <c r="AF188" s="13">
        <v>95</v>
      </c>
      <c r="AG188" s="13">
        <v>27.6</v>
      </c>
      <c r="AH188" s="13">
        <v>23.1</v>
      </c>
      <c r="AI188" s="13">
        <v>5</v>
      </c>
      <c r="AJ188" s="13">
        <v>7</v>
      </c>
      <c r="AK188" s="13">
        <f t="shared" ref="AK188:AR188" si="1061">AVERAGE(T188,AC188)</f>
        <v>84.5</v>
      </c>
      <c r="AL188" s="13">
        <f t="shared" si="1061"/>
        <v>3</v>
      </c>
      <c r="AM188" s="17">
        <f t="shared" si="1061"/>
        <v>53.5</v>
      </c>
      <c r="AN188" s="13">
        <f t="shared" si="1061"/>
        <v>94.5</v>
      </c>
      <c r="AO188" s="13">
        <f t="shared" si="1061"/>
        <v>37.700000000000003</v>
      </c>
      <c r="AP188" s="13">
        <f t="shared" si="1061"/>
        <v>23.950000000000003</v>
      </c>
      <c r="AQ188" s="13">
        <f t="shared" si="1061"/>
        <v>5.5</v>
      </c>
      <c r="AR188" s="13">
        <f t="shared" si="1061"/>
        <v>7.5</v>
      </c>
      <c r="AS188" s="21">
        <v>79</v>
      </c>
      <c r="AT188" s="21">
        <v>47</v>
      </c>
      <c r="AU188" s="21">
        <v>83</v>
      </c>
      <c r="AV188" s="23">
        <v>79.599999999999994</v>
      </c>
      <c r="AW188" s="23">
        <v>32.6</v>
      </c>
      <c r="AX188" s="21">
        <v>71</v>
      </c>
      <c r="AY188" s="21">
        <v>47</v>
      </c>
      <c r="AZ188" s="21">
        <v>83</v>
      </c>
      <c r="BA188" s="23">
        <v>50.2</v>
      </c>
      <c r="BB188" s="23">
        <v>30.6</v>
      </c>
      <c r="BC188" s="21">
        <f t="shared" ref="BC188:BG188" si="1062">AVERAGE(AS188,AX188)</f>
        <v>75</v>
      </c>
      <c r="BD188" s="21">
        <f t="shared" si="1062"/>
        <v>47</v>
      </c>
      <c r="BE188" s="21">
        <f t="shared" si="1062"/>
        <v>83</v>
      </c>
      <c r="BF188" s="21">
        <f t="shared" si="1062"/>
        <v>64.900000000000006</v>
      </c>
      <c r="BG188" s="21">
        <f t="shared" si="1062"/>
        <v>31.6</v>
      </c>
      <c r="BH188" s="21">
        <f t="shared" si="3"/>
        <v>77.333333333333329</v>
      </c>
      <c r="BI188" s="21">
        <f t="shared" ref="BI188:BJ188" si="1063">AVERAGE(J188,N188,V188,AE188,AT188,AY188)</f>
        <v>50</v>
      </c>
      <c r="BJ188" s="21">
        <f t="shared" si="1063"/>
        <v>88.833333333333329</v>
      </c>
      <c r="BK188" s="23">
        <f t="shared" ref="BK188:BL188" si="1064">AVERAGE(X188,AG188,AV188,BA188)</f>
        <v>51.3</v>
      </c>
      <c r="BL188" s="23">
        <f t="shared" si="1064"/>
        <v>27.774999999999999</v>
      </c>
      <c r="BM188" s="22">
        <f t="shared" si="595"/>
        <v>3</v>
      </c>
      <c r="BN188" s="22">
        <f t="shared" ref="BN188:BO188" si="1065">AVERAGE(Z188,AI188)</f>
        <v>5.5</v>
      </c>
      <c r="BO188" s="22">
        <f t="shared" si="1065"/>
        <v>7.5</v>
      </c>
    </row>
    <row r="189" spans="1:67" ht="15.75" customHeight="1" x14ac:dyDescent="0.35">
      <c r="B189" s="165">
        <v>718</v>
      </c>
      <c r="C189" s="8">
        <v>718</v>
      </c>
      <c r="D189" s="28" t="s">
        <v>503</v>
      </c>
      <c r="E189" s="10" t="s">
        <v>73</v>
      </c>
      <c r="F189" s="11" t="s">
        <v>454</v>
      </c>
      <c r="G189" s="12" t="s">
        <v>59</v>
      </c>
      <c r="H189" s="14" t="s">
        <v>59</v>
      </c>
      <c r="I189" s="14">
        <v>60</v>
      </c>
      <c r="J189" s="13">
        <v>69</v>
      </c>
      <c r="K189" s="13">
        <v>114</v>
      </c>
      <c r="L189" s="14" t="s">
        <v>59</v>
      </c>
      <c r="M189" s="14">
        <v>53</v>
      </c>
      <c r="N189" s="15">
        <v>70</v>
      </c>
      <c r="O189" s="15">
        <v>110</v>
      </c>
      <c r="P189" s="15">
        <f t="shared" ref="P189:R189" si="1066">AVERAGE(I189,M189)</f>
        <v>56.5</v>
      </c>
      <c r="Q189" s="15">
        <f t="shared" si="1066"/>
        <v>69.5</v>
      </c>
      <c r="R189" s="15">
        <f t="shared" si="1066"/>
        <v>112</v>
      </c>
      <c r="S189" s="13" t="s">
        <v>59</v>
      </c>
      <c r="T189" s="13">
        <v>83</v>
      </c>
      <c r="U189" s="13">
        <v>0</v>
      </c>
      <c r="V189" s="17">
        <v>59</v>
      </c>
      <c r="W189" s="13">
        <v>95</v>
      </c>
      <c r="X189" s="13">
        <v>59</v>
      </c>
      <c r="Y189" s="13">
        <v>17.5</v>
      </c>
      <c r="Z189" s="13">
        <v>3</v>
      </c>
      <c r="AA189" s="13">
        <v>6</v>
      </c>
      <c r="AB189" s="13" t="s">
        <v>59</v>
      </c>
      <c r="AC189" s="13">
        <v>83</v>
      </c>
      <c r="AD189" s="13">
        <v>0</v>
      </c>
      <c r="AE189" s="19">
        <v>59</v>
      </c>
      <c r="AF189" s="13">
        <v>93</v>
      </c>
      <c r="AG189" s="13">
        <v>60</v>
      </c>
      <c r="AH189" s="13">
        <v>17</v>
      </c>
      <c r="AI189" s="13">
        <v>5</v>
      </c>
      <c r="AJ189" s="13">
        <v>5</v>
      </c>
      <c r="AK189" s="13">
        <f t="shared" ref="AK189:AR189" si="1067">AVERAGE(T189,AC189)</f>
        <v>83</v>
      </c>
      <c r="AL189" s="13">
        <f t="shared" si="1067"/>
        <v>0</v>
      </c>
      <c r="AM189" s="17">
        <f t="shared" si="1067"/>
        <v>59</v>
      </c>
      <c r="AN189" s="13">
        <f t="shared" si="1067"/>
        <v>94</v>
      </c>
      <c r="AO189" s="13">
        <f t="shared" si="1067"/>
        <v>59.5</v>
      </c>
      <c r="AP189" s="13">
        <f t="shared" si="1067"/>
        <v>17.25</v>
      </c>
      <c r="AQ189" s="13">
        <f t="shared" si="1067"/>
        <v>4</v>
      </c>
      <c r="AR189" s="13">
        <f t="shared" si="1067"/>
        <v>5.5</v>
      </c>
      <c r="AS189" s="21">
        <v>50</v>
      </c>
      <c r="AT189" s="21">
        <v>53</v>
      </c>
      <c r="AU189" s="21">
        <v>86</v>
      </c>
      <c r="AV189" s="23">
        <v>81.400000000000006</v>
      </c>
      <c r="AW189" s="23">
        <v>29.2</v>
      </c>
      <c r="AX189" s="21">
        <v>41</v>
      </c>
      <c r="AY189" s="21">
        <v>53</v>
      </c>
      <c r="AZ189" s="21">
        <v>81</v>
      </c>
      <c r="BA189" s="23">
        <v>70.7</v>
      </c>
      <c r="BB189" s="23">
        <v>27.8</v>
      </c>
      <c r="BC189" s="21">
        <f t="shared" ref="BC189:BG189" si="1068">AVERAGE(AS189,AX189)</f>
        <v>45.5</v>
      </c>
      <c r="BD189" s="21">
        <f t="shared" si="1068"/>
        <v>53</v>
      </c>
      <c r="BE189" s="21">
        <f t="shared" si="1068"/>
        <v>83.5</v>
      </c>
      <c r="BF189" s="21">
        <f t="shared" si="1068"/>
        <v>76.050000000000011</v>
      </c>
      <c r="BG189" s="21">
        <f t="shared" si="1068"/>
        <v>28.5</v>
      </c>
      <c r="BH189" s="21">
        <f t="shared" si="3"/>
        <v>61.666666666666664</v>
      </c>
      <c r="BI189" s="21">
        <f t="shared" ref="BI189:BJ189" si="1069">AVERAGE(J189,N189,V189,AE189,AT189,AY189)</f>
        <v>60.5</v>
      </c>
      <c r="BJ189" s="21">
        <f t="shared" si="1069"/>
        <v>96.5</v>
      </c>
      <c r="BK189" s="23">
        <f t="shared" ref="BK189:BL189" si="1070">AVERAGE(X189,AG189,AV189,BA189)</f>
        <v>67.775000000000006</v>
      </c>
      <c r="BL189" s="23">
        <f t="shared" si="1070"/>
        <v>22.875</v>
      </c>
      <c r="BM189" s="22">
        <f t="shared" si="595"/>
        <v>0</v>
      </c>
      <c r="BN189" s="22">
        <f t="shared" ref="BN189:BO189" si="1071">AVERAGE(Z189,AI189)</f>
        <v>4</v>
      </c>
      <c r="BO189" s="22">
        <f t="shared" si="1071"/>
        <v>5.5</v>
      </c>
    </row>
    <row r="190" spans="1:67" ht="15.75" customHeight="1" x14ac:dyDescent="0.35">
      <c r="B190" s="165">
        <v>719</v>
      </c>
      <c r="C190" s="8">
        <v>719</v>
      </c>
      <c r="D190" s="28" t="s">
        <v>504</v>
      </c>
      <c r="E190" s="10" t="s">
        <v>73</v>
      </c>
      <c r="F190" s="11" t="s">
        <v>454</v>
      </c>
      <c r="G190" s="12" t="s">
        <v>59</v>
      </c>
      <c r="H190" s="14" t="s">
        <v>59</v>
      </c>
      <c r="I190" s="14">
        <v>38</v>
      </c>
      <c r="J190" s="13">
        <v>59</v>
      </c>
      <c r="K190" s="13">
        <v>89</v>
      </c>
      <c r="L190" s="14" t="s">
        <v>59</v>
      </c>
      <c r="M190" s="14">
        <v>29</v>
      </c>
      <c r="N190" s="15">
        <v>59</v>
      </c>
      <c r="O190" s="15">
        <v>89</v>
      </c>
      <c r="P190" s="15">
        <f t="shared" ref="P190:R190" si="1072">AVERAGE(I190,M190)</f>
        <v>33.5</v>
      </c>
      <c r="Q190" s="15">
        <f t="shared" si="1072"/>
        <v>59</v>
      </c>
      <c r="R190" s="15">
        <f t="shared" si="1072"/>
        <v>89</v>
      </c>
      <c r="S190" s="13" t="s">
        <v>59</v>
      </c>
      <c r="T190" s="13">
        <v>50</v>
      </c>
      <c r="U190" s="13">
        <v>0</v>
      </c>
      <c r="V190" s="17">
        <v>55</v>
      </c>
      <c r="W190" s="13">
        <v>90</v>
      </c>
      <c r="X190" s="13">
        <v>19.7</v>
      </c>
      <c r="Y190" s="13">
        <v>22</v>
      </c>
      <c r="Z190" s="13">
        <v>6</v>
      </c>
      <c r="AA190" s="13">
        <v>7</v>
      </c>
      <c r="AB190" s="13" t="s">
        <v>59</v>
      </c>
      <c r="AC190" s="13">
        <v>50</v>
      </c>
      <c r="AD190" s="13">
        <v>0</v>
      </c>
      <c r="AE190" s="19">
        <v>55</v>
      </c>
      <c r="AF190" s="13">
        <v>95</v>
      </c>
      <c r="AG190" s="13">
        <v>23.3</v>
      </c>
      <c r="AH190" s="13">
        <v>18.5</v>
      </c>
      <c r="AI190" s="13">
        <v>0</v>
      </c>
      <c r="AJ190" s="13">
        <v>6</v>
      </c>
      <c r="AK190" s="13">
        <f t="shared" ref="AK190:AR190" si="1073">AVERAGE(T190,AC190)</f>
        <v>50</v>
      </c>
      <c r="AL190" s="13">
        <f t="shared" si="1073"/>
        <v>0</v>
      </c>
      <c r="AM190" s="17">
        <f t="shared" si="1073"/>
        <v>55</v>
      </c>
      <c r="AN190" s="13">
        <f t="shared" si="1073"/>
        <v>92.5</v>
      </c>
      <c r="AO190" s="13">
        <f t="shared" si="1073"/>
        <v>21.5</v>
      </c>
      <c r="AP190" s="13">
        <f t="shared" si="1073"/>
        <v>20.25</v>
      </c>
      <c r="AQ190" s="13">
        <f t="shared" si="1073"/>
        <v>3</v>
      </c>
      <c r="AR190" s="13">
        <f t="shared" si="1073"/>
        <v>6.5</v>
      </c>
      <c r="AS190" s="21">
        <v>50</v>
      </c>
      <c r="AT190" s="21">
        <v>49</v>
      </c>
      <c r="AU190" s="21">
        <v>83</v>
      </c>
      <c r="AV190" s="23">
        <v>80</v>
      </c>
      <c r="AW190" s="23">
        <v>34.9</v>
      </c>
      <c r="AX190" s="21">
        <v>37</v>
      </c>
      <c r="AY190" s="21">
        <v>50</v>
      </c>
      <c r="AZ190" s="21">
        <v>83</v>
      </c>
      <c r="BA190" s="23">
        <v>62</v>
      </c>
      <c r="BB190" s="23">
        <v>31.9</v>
      </c>
      <c r="BC190" s="21">
        <f t="shared" ref="BC190:BG190" si="1074">AVERAGE(AS190,AX190)</f>
        <v>43.5</v>
      </c>
      <c r="BD190" s="21">
        <f t="shared" si="1074"/>
        <v>49.5</v>
      </c>
      <c r="BE190" s="21">
        <f t="shared" si="1074"/>
        <v>83</v>
      </c>
      <c r="BF190" s="21">
        <f t="shared" si="1074"/>
        <v>71</v>
      </c>
      <c r="BG190" s="21">
        <f t="shared" si="1074"/>
        <v>33.4</v>
      </c>
      <c r="BH190" s="21">
        <f t="shared" si="3"/>
        <v>42.333333333333336</v>
      </c>
      <c r="BI190" s="21">
        <f t="shared" ref="BI190:BJ190" si="1075">AVERAGE(J190,N190,V190,AE190,AT190,AY190)</f>
        <v>54.5</v>
      </c>
      <c r="BJ190" s="21">
        <f t="shared" si="1075"/>
        <v>88.166666666666671</v>
      </c>
      <c r="BK190" s="23">
        <f t="shared" ref="BK190:BL190" si="1076">AVERAGE(X190,AG190,AV190,BA190)</f>
        <v>46.25</v>
      </c>
      <c r="BL190" s="23">
        <f t="shared" si="1076"/>
        <v>26.825000000000003</v>
      </c>
      <c r="BM190" s="22">
        <f t="shared" si="595"/>
        <v>0</v>
      </c>
      <c r="BN190" s="22">
        <f t="shared" ref="BN190:BO190" si="1077">AVERAGE(Z190,AI190)</f>
        <v>3</v>
      </c>
      <c r="BO190" s="22">
        <f t="shared" si="1077"/>
        <v>6.5</v>
      </c>
    </row>
    <row r="191" spans="1:67" ht="15.75" customHeight="1" x14ac:dyDescent="0.35">
      <c r="B191" s="165">
        <v>720</v>
      </c>
      <c r="C191" s="8">
        <v>720</v>
      </c>
      <c r="D191" s="28" t="s">
        <v>506</v>
      </c>
      <c r="E191" s="10" t="s">
        <v>73</v>
      </c>
      <c r="F191" s="11" t="s">
        <v>454</v>
      </c>
      <c r="G191" s="12" t="s">
        <v>79</v>
      </c>
      <c r="H191" s="14" t="s">
        <v>79</v>
      </c>
      <c r="I191" s="14">
        <v>73</v>
      </c>
      <c r="J191" s="13">
        <v>56</v>
      </c>
      <c r="K191" s="13">
        <v>104</v>
      </c>
      <c r="L191" s="14" t="s">
        <v>79</v>
      </c>
      <c r="M191" s="14">
        <v>57</v>
      </c>
      <c r="N191" s="15">
        <v>71</v>
      </c>
      <c r="O191" s="15">
        <v>133</v>
      </c>
      <c r="P191" s="15">
        <f t="shared" ref="P191:R191" si="1078">AVERAGE(I191,M191)</f>
        <v>65</v>
      </c>
      <c r="Q191" s="15">
        <f t="shared" si="1078"/>
        <v>63.5</v>
      </c>
      <c r="R191" s="15">
        <f t="shared" si="1078"/>
        <v>118.5</v>
      </c>
      <c r="S191" s="13" t="s">
        <v>79</v>
      </c>
      <c r="T191" s="13">
        <v>110</v>
      </c>
      <c r="U191" s="13">
        <v>3</v>
      </c>
      <c r="V191" s="17">
        <v>55</v>
      </c>
      <c r="W191" s="13">
        <v>97</v>
      </c>
      <c r="X191" s="13">
        <v>99.9</v>
      </c>
      <c r="Y191" s="13">
        <v>24</v>
      </c>
      <c r="Z191" s="13">
        <v>4</v>
      </c>
      <c r="AA191" s="13">
        <v>7</v>
      </c>
      <c r="AB191" s="13" t="s">
        <v>79</v>
      </c>
      <c r="AC191" s="13">
        <v>110</v>
      </c>
      <c r="AD191" s="13">
        <v>0</v>
      </c>
      <c r="AE191" s="19">
        <v>56</v>
      </c>
      <c r="AF191" s="13">
        <v>97</v>
      </c>
      <c r="AG191" s="13">
        <v>104.1</v>
      </c>
      <c r="AH191" s="13">
        <v>22.2</v>
      </c>
      <c r="AI191" s="13">
        <v>3</v>
      </c>
      <c r="AJ191" s="13">
        <v>5</v>
      </c>
      <c r="AK191" s="13">
        <f t="shared" ref="AK191:AR191" si="1079">AVERAGE(T191,AC191)</f>
        <v>110</v>
      </c>
      <c r="AL191" s="13">
        <f t="shared" si="1079"/>
        <v>1.5</v>
      </c>
      <c r="AM191" s="17">
        <f t="shared" si="1079"/>
        <v>55.5</v>
      </c>
      <c r="AN191" s="13">
        <f t="shared" si="1079"/>
        <v>97</v>
      </c>
      <c r="AO191" s="13">
        <f t="shared" si="1079"/>
        <v>102</v>
      </c>
      <c r="AP191" s="13">
        <f t="shared" si="1079"/>
        <v>23.1</v>
      </c>
      <c r="AQ191" s="13">
        <f t="shared" si="1079"/>
        <v>3.5</v>
      </c>
      <c r="AR191" s="13">
        <f t="shared" si="1079"/>
        <v>6</v>
      </c>
      <c r="AS191" s="21">
        <v>71</v>
      </c>
      <c r="AT191" s="21">
        <v>51</v>
      </c>
      <c r="AU191" s="21">
        <v>82</v>
      </c>
      <c r="AV191" s="23">
        <v>96.7</v>
      </c>
      <c r="AW191" s="23">
        <v>26.1</v>
      </c>
      <c r="AX191" s="21">
        <v>77</v>
      </c>
      <c r="AY191" s="21">
        <v>49</v>
      </c>
      <c r="AZ191" s="21">
        <v>80</v>
      </c>
      <c r="BA191" s="23">
        <v>103.3</v>
      </c>
      <c r="BB191" s="23">
        <v>24.6</v>
      </c>
      <c r="BC191" s="21">
        <f t="shared" ref="BC191:BG191" si="1080">AVERAGE(AS191,AX191)</f>
        <v>74</v>
      </c>
      <c r="BD191" s="21">
        <f t="shared" si="1080"/>
        <v>50</v>
      </c>
      <c r="BE191" s="21">
        <f t="shared" si="1080"/>
        <v>81</v>
      </c>
      <c r="BF191" s="21">
        <f t="shared" si="1080"/>
        <v>100</v>
      </c>
      <c r="BG191" s="21">
        <f t="shared" si="1080"/>
        <v>25.35</v>
      </c>
      <c r="BH191" s="21">
        <f t="shared" si="3"/>
        <v>83</v>
      </c>
      <c r="BI191" s="21">
        <f t="shared" ref="BI191:BJ191" si="1081">AVERAGE(J191,N191,V191,AE191,AT191,AY191)</f>
        <v>56.333333333333336</v>
      </c>
      <c r="BJ191" s="21">
        <f t="shared" si="1081"/>
        <v>98.833333333333329</v>
      </c>
      <c r="BK191" s="23">
        <f t="shared" ref="BK191:BL191" si="1082">AVERAGE(X191,AG191,AV191,BA191)</f>
        <v>101</v>
      </c>
      <c r="BL191" s="23">
        <f t="shared" si="1082"/>
        <v>24.225000000000001</v>
      </c>
      <c r="BM191" s="22">
        <f t="shared" si="595"/>
        <v>1.5</v>
      </c>
      <c r="BN191" s="22">
        <f t="shared" ref="BN191:BO191" si="1083">AVERAGE(Z191,AI191)</f>
        <v>3.5</v>
      </c>
      <c r="BO191" s="22">
        <f t="shared" si="1083"/>
        <v>6</v>
      </c>
    </row>
    <row r="192" spans="1:67" ht="15.75" customHeight="1" x14ac:dyDescent="0.35">
      <c r="A192" t="s">
        <v>81</v>
      </c>
      <c r="B192" s="165">
        <v>721</v>
      </c>
      <c r="C192" s="8">
        <v>721</v>
      </c>
      <c r="D192" s="28" t="s">
        <v>507</v>
      </c>
      <c r="E192" s="10" t="s">
        <v>73</v>
      </c>
      <c r="F192" s="11" t="s">
        <v>454</v>
      </c>
      <c r="G192" s="12" t="s">
        <v>79</v>
      </c>
      <c r="H192" s="14" t="s">
        <v>79</v>
      </c>
      <c r="I192" s="14">
        <v>65</v>
      </c>
      <c r="J192" s="13">
        <v>58</v>
      </c>
      <c r="K192" s="13">
        <v>104</v>
      </c>
      <c r="L192" s="14" t="s">
        <v>79</v>
      </c>
      <c r="M192" s="14">
        <v>70</v>
      </c>
      <c r="N192" s="15">
        <v>58</v>
      </c>
      <c r="O192" s="15">
        <v>100</v>
      </c>
      <c r="P192" s="15">
        <f t="shared" ref="P192:R192" si="1084">AVERAGE(I192,M192)</f>
        <v>67.5</v>
      </c>
      <c r="Q192" s="15">
        <f t="shared" si="1084"/>
        <v>58</v>
      </c>
      <c r="R192" s="15">
        <f t="shared" si="1084"/>
        <v>102</v>
      </c>
      <c r="S192" s="13" t="s">
        <v>79</v>
      </c>
      <c r="T192" s="13">
        <v>105</v>
      </c>
      <c r="U192" s="13">
        <v>0</v>
      </c>
      <c r="V192" s="17">
        <v>55</v>
      </c>
      <c r="W192" s="13">
        <v>97</v>
      </c>
      <c r="X192" s="13">
        <v>56.4</v>
      </c>
      <c r="Y192" s="13">
        <v>18.600000000000001</v>
      </c>
      <c r="Z192" s="13">
        <v>0</v>
      </c>
      <c r="AA192" s="13">
        <v>7</v>
      </c>
      <c r="AB192" s="13" t="s">
        <v>79</v>
      </c>
      <c r="AC192" s="13">
        <v>105</v>
      </c>
      <c r="AD192" s="13">
        <v>0</v>
      </c>
      <c r="AE192" s="19">
        <v>56</v>
      </c>
      <c r="AF192" s="13">
        <v>95</v>
      </c>
      <c r="AG192" s="13">
        <v>44.9</v>
      </c>
      <c r="AH192" s="13">
        <v>20.399999999999999</v>
      </c>
      <c r="AI192" s="13">
        <v>2</v>
      </c>
      <c r="AJ192" s="13">
        <v>6</v>
      </c>
      <c r="AK192" s="13">
        <f t="shared" ref="AK192:AR192" si="1085">AVERAGE(T192,AC192)</f>
        <v>105</v>
      </c>
      <c r="AL192" s="13">
        <f t="shared" si="1085"/>
        <v>0</v>
      </c>
      <c r="AM192" s="17">
        <f t="shared" si="1085"/>
        <v>55.5</v>
      </c>
      <c r="AN192" s="13">
        <f t="shared" si="1085"/>
        <v>96</v>
      </c>
      <c r="AO192" s="13">
        <f t="shared" si="1085"/>
        <v>50.65</v>
      </c>
      <c r="AP192" s="13">
        <f t="shared" si="1085"/>
        <v>19.5</v>
      </c>
      <c r="AQ192" s="13">
        <f t="shared" si="1085"/>
        <v>1</v>
      </c>
      <c r="AR192" s="13">
        <f t="shared" si="1085"/>
        <v>6.5</v>
      </c>
      <c r="AS192" s="21">
        <v>65</v>
      </c>
      <c r="AT192" s="21">
        <v>50</v>
      </c>
      <c r="AU192" s="21">
        <v>82</v>
      </c>
      <c r="AV192" s="23">
        <v>70.2</v>
      </c>
      <c r="AW192" s="23">
        <v>23.8</v>
      </c>
      <c r="AX192" s="21">
        <v>66</v>
      </c>
      <c r="AY192" s="21">
        <v>49</v>
      </c>
      <c r="AZ192" s="21">
        <v>81</v>
      </c>
      <c r="BA192" s="23">
        <v>61.1</v>
      </c>
      <c r="BB192" s="23">
        <v>23</v>
      </c>
      <c r="BC192" s="21">
        <f t="shared" ref="BC192:BG192" si="1086">AVERAGE(AS192,AX192)</f>
        <v>65.5</v>
      </c>
      <c r="BD192" s="21">
        <f t="shared" si="1086"/>
        <v>49.5</v>
      </c>
      <c r="BE192" s="21">
        <f t="shared" si="1086"/>
        <v>81.5</v>
      </c>
      <c r="BF192" s="21">
        <f t="shared" si="1086"/>
        <v>65.650000000000006</v>
      </c>
      <c r="BG192" s="21">
        <f t="shared" si="1086"/>
        <v>23.4</v>
      </c>
      <c r="BH192" s="21">
        <f t="shared" si="3"/>
        <v>79.333333333333329</v>
      </c>
      <c r="BI192" s="21">
        <f t="shared" ref="BI192:BJ192" si="1087">AVERAGE(J192,N192,V192,AE192,AT192,AY192)</f>
        <v>54.333333333333336</v>
      </c>
      <c r="BJ192" s="21">
        <f t="shared" si="1087"/>
        <v>93.166666666666671</v>
      </c>
      <c r="BK192" s="23">
        <f t="shared" ref="BK192:BL192" si="1088">AVERAGE(X192,AG192,AV192,BA192)</f>
        <v>58.15</v>
      </c>
      <c r="BL192" s="23">
        <f t="shared" si="1088"/>
        <v>21.45</v>
      </c>
      <c r="BM192" s="22">
        <f t="shared" si="595"/>
        <v>0</v>
      </c>
      <c r="BN192" s="22">
        <f t="shared" ref="BN192:BO192" si="1089">AVERAGE(Z192,AI192)</f>
        <v>1</v>
      </c>
      <c r="BO192" s="22">
        <f t="shared" si="1089"/>
        <v>6.5</v>
      </c>
    </row>
    <row r="193" spans="1:67" ht="15.75" customHeight="1" x14ac:dyDescent="0.35">
      <c r="B193" s="165">
        <v>722</v>
      </c>
      <c r="C193" s="8">
        <v>722</v>
      </c>
      <c r="D193" s="28" t="s">
        <v>508</v>
      </c>
      <c r="E193" s="10" t="s">
        <v>73</v>
      </c>
      <c r="F193" s="11" t="s">
        <v>454</v>
      </c>
      <c r="G193" s="12" t="s">
        <v>79</v>
      </c>
      <c r="H193" s="14" t="s">
        <v>79</v>
      </c>
      <c r="I193" s="14">
        <v>35</v>
      </c>
      <c r="J193" s="13">
        <v>75</v>
      </c>
      <c r="K193" s="13"/>
      <c r="L193" s="14" t="s">
        <v>79</v>
      </c>
      <c r="M193" s="14">
        <v>72</v>
      </c>
      <c r="N193" s="15">
        <v>55</v>
      </c>
      <c r="O193" s="15">
        <v>104</v>
      </c>
      <c r="P193" s="15">
        <f t="shared" ref="P193:R193" si="1090">AVERAGE(I193,M193)</f>
        <v>53.5</v>
      </c>
      <c r="Q193" s="15">
        <f t="shared" si="1090"/>
        <v>65</v>
      </c>
      <c r="R193" s="15">
        <f t="shared" si="1090"/>
        <v>104</v>
      </c>
      <c r="S193" s="13" t="s">
        <v>79</v>
      </c>
      <c r="T193" s="13">
        <v>103</v>
      </c>
      <c r="U193" s="13">
        <v>0</v>
      </c>
      <c r="V193" s="17">
        <v>53</v>
      </c>
      <c r="W193" s="13">
        <v>94</v>
      </c>
      <c r="X193" s="13">
        <v>42.9</v>
      </c>
      <c r="Y193" s="13">
        <v>22</v>
      </c>
      <c r="Z193" s="13">
        <v>6</v>
      </c>
      <c r="AA193" s="13">
        <v>7</v>
      </c>
      <c r="AB193" s="13" t="s">
        <v>79</v>
      </c>
      <c r="AC193" s="13">
        <v>105</v>
      </c>
      <c r="AD193" s="13">
        <v>0</v>
      </c>
      <c r="AE193" s="19">
        <v>54</v>
      </c>
      <c r="AF193" s="13">
        <v>92</v>
      </c>
      <c r="AG193" s="13">
        <v>41.6</v>
      </c>
      <c r="AH193" s="13">
        <v>24.6</v>
      </c>
      <c r="AI193" s="13">
        <v>4</v>
      </c>
      <c r="AJ193" s="13">
        <v>7</v>
      </c>
      <c r="AK193" s="13">
        <f t="shared" ref="AK193:AR193" si="1091">AVERAGE(T193,AC193)</f>
        <v>104</v>
      </c>
      <c r="AL193" s="13">
        <f t="shared" si="1091"/>
        <v>0</v>
      </c>
      <c r="AM193" s="17">
        <f t="shared" si="1091"/>
        <v>53.5</v>
      </c>
      <c r="AN193" s="13">
        <f t="shared" si="1091"/>
        <v>93</v>
      </c>
      <c r="AO193" s="13">
        <f t="shared" si="1091"/>
        <v>42.25</v>
      </c>
      <c r="AP193" s="13">
        <f t="shared" si="1091"/>
        <v>23.3</v>
      </c>
      <c r="AQ193" s="13">
        <f t="shared" si="1091"/>
        <v>5</v>
      </c>
      <c r="AR193" s="13">
        <f t="shared" si="1091"/>
        <v>7</v>
      </c>
      <c r="AS193" s="21">
        <v>75</v>
      </c>
      <c r="AT193" s="21">
        <v>49</v>
      </c>
      <c r="AU193" s="21">
        <v>79</v>
      </c>
      <c r="AV193" s="23">
        <v>117.8</v>
      </c>
      <c r="AW193" s="23">
        <v>29</v>
      </c>
      <c r="AX193" s="21">
        <v>66</v>
      </c>
      <c r="AY193" s="21">
        <v>48</v>
      </c>
      <c r="AZ193" s="21">
        <v>78</v>
      </c>
      <c r="BA193" s="23">
        <v>68.7</v>
      </c>
      <c r="BB193" s="23">
        <v>28.4</v>
      </c>
      <c r="BC193" s="21">
        <f t="shared" ref="BC193:BG193" si="1092">AVERAGE(AS193,AX193)</f>
        <v>70.5</v>
      </c>
      <c r="BD193" s="21">
        <f t="shared" si="1092"/>
        <v>48.5</v>
      </c>
      <c r="BE193" s="21">
        <f t="shared" si="1092"/>
        <v>78.5</v>
      </c>
      <c r="BF193" s="21">
        <f t="shared" si="1092"/>
        <v>93.25</v>
      </c>
      <c r="BG193" s="21">
        <f t="shared" si="1092"/>
        <v>28.7</v>
      </c>
      <c r="BH193" s="21">
        <f t="shared" si="3"/>
        <v>76</v>
      </c>
      <c r="BI193" s="21">
        <f t="shared" ref="BI193:BJ193" si="1093">AVERAGE(J193,N193,V193,AE193,AT193,AY193)</f>
        <v>55.666666666666664</v>
      </c>
      <c r="BJ193" s="21">
        <f t="shared" si="1093"/>
        <v>89.4</v>
      </c>
      <c r="BK193" s="23">
        <f t="shared" ref="BK193:BL193" si="1094">AVERAGE(X193,AG193,AV193,BA193)</f>
        <v>67.75</v>
      </c>
      <c r="BL193" s="23">
        <f t="shared" si="1094"/>
        <v>26</v>
      </c>
      <c r="BM193" s="22">
        <f t="shared" si="595"/>
        <v>0</v>
      </c>
      <c r="BN193" s="22">
        <f t="shared" ref="BN193:BO193" si="1095">AVERAGE(Z193,AI193)</f>
        <v>5</v>
      </c>
      <c r="BO193" s="22">
        <f t="shared" si="1095"/>
        <v>7</v>
      </c>
    </row>
    <row r="194" spans="1:67" ht="15.75" customHeight="1" x14ac:dyDescent="0.35">
      <c r="A194" t="s">
        <v>81</v>
      </c>
      <c r="B194" s="165">
        <v>723</v>
      </c>
      <c r="C194" s="8">
        <v>723</v>
      </c>
      <c r="D194" s="28" t="s">
        <v>510</v>
      </c>
      <c r="E194" s="10" t="s">
        <v>73</v>
      </c>
      <c r="F194" s="11" t="s">
        <v>454</v>
      </c>
      <c r="G194" s="12" t="s">
        <v>59</v>
      </c>
      <c r="H194" s="14" t="s">
        <v>59</v>
      </c>
      <c r="I194" s="14">
        <v>70</v>
      </c>
      <c r="J194" s="13">
        <v>77</v>
      </c>
      <c r="K194" s="13">
        <v>133</v>
      </c>
      <c r="L194" s="14" t="s">
        <v>59</v>
      </c>
      <c r="M194" s="14">
        <v>93</v>
      </c>
      <c r="N194" s="15">
        <v>67</v>
      </c>
      <c r="O194" s="15">
        <v>133</v>
      </c>
      <c r="P194" s="15">
        <f t="shared" ref="P194:R194" si="1096">AVERAGE(I194,M194)</f>
        <v>81.5</v>
      </c>
      <c r="Q194" s="15">
        <f t="shared" si="1096"/>
        <v>72</v>
      </c>
      <c r="R194" s="15">
        <f t="shared" si="1096"/>
        <v>133</v>
      </c>
      <c r="S194" s="13" t="s">
        <v>59</v>
      </c>
      <c r="T194" s="13">
        <v>115</v>
      </c>
      <c r="U194" s="13">
        <v>2</v>
      </c>
      <c r="V194" s="17">
        <v>59</v>
      </c>
      <c r="W194" s="13">
        <v>98</v>
      </c>
      <c r="X194" s="13">
        <v>101.2</v>
      </c>
      <c r="Y194" s="13">
        <v>29.6</v>
      </c>
      <c r="Z194" s="13">
        <v>3</v>
      </c>
      <c r="AA194" s="13">
        <v>7</v>
      </c>
      <c r="AB194" s="13" t="s">
        <v>59</v>
      </c>
      <c r="AC194" s="13">
        <v>105</v>
      </c>
      <c r="AD194" s="13">
        <v>3</v>
      </c>
      <c r="AE194" s="19">
        <v>57</v>
      </c>
      <c r="AF194" s="13">
        <v>97</v>
      </c>
      <c r="AG194" s="13">
        <v>49.7</v>
      </c>
      <c r="AH194" s="13">
        <v>30.8</v>
      </c>
      <c r="AI194" s="13">
        <v>4</v>
      </c>
      <c r="AJ194" s="13">
        <v>6</v>
      </c>
      <c r="AK194" s="13">
        <f t="shared" ref="AK194:AR194" si="1097">AVERAGE(T194,AC194)</f>
        <v>110</v>
      </c>
      <c r="AL194" s="13">
        <f t="shared" si="1097"/>
        <v>2.5</v>
      </c>
      <c r="AM194" s="17">
        <f t="shared" si="1097"/>
        <v>58</v>
      </c>
      <c r="AN194" s="13">
        <f t="shared" si="1097"/>
        <v>97.5</v>
      </c>
      <c r="AO194" s="13">
        <f t="shared" si="1097"/>
        <v>75.45</v>
      </c>
      <c r="AP194" s="13">
        <f t="shared" si="1097"/>
        <v>30.200000000000003</v>
      </c>
      <c r="AQ194" s="13">
        <f t="shared" si="1097"/>
        <v>3.5</v>
      </c>
      <c r="AR194" s="13">
        <f t="shared" si="1097"/>
        <v>6.5</v>
      </c>
      <c r="AS194" s="21">
        <v>81</v>
      </c>
      <c r="AT194" s="21">
        <v>52</v>
      </c>
      <c r="AU194" s="21">
        <v>85</v>
      </c>
      <c r="AV194" s="23">
        <v>63.6</v>
      </c>
      <c r="AW194" s="23">
        <v>29.6</v>
      </c>
      <c r="AX194" s="21">
        <v>70</v>
      </c>
      <c r="AY194" s="21">
        <v>53</v>
      </c>
      <c r="AZ194" s="21">
        <v>86</v>
      </c>
      <c r="BA194" s="23">
        <v>70.7</v>
      </c>
      <c r="BB194" s="23">
        <v>29.7</v>
      </c>
      <c r="BC194" s="21">
        <f t="shared" ref="BC194:BG194" si="1098">AVERAGE(AS194,AX194)</f>
        <v>75.5</v>
      </c>
      <c r="BD194" s="21">
        <f t="shared" si="1098"/>
        <v>52.5</v>
      </c>
      <c r="BE194" s="21">
        <f t="shared" si="1098"/>
        <v>85.5</v>
      </c>
      <c r="BF194" s="21">
        <f t="shared" si="1098"/>
        <v>67.150000000000006</v>
      </c>
      <c r="BG194" s="21">
        <f t="shared" si="1098"/>
        <v>29.65</v>
      </c>
      <c r="BH194" s="21">
        <f t="shared" si="3"/>
        <v>89</v>
      </c>
      <c r="BI194" s="21">
        <f t="shared" ref="BI194:BJ194" si="1099">AVERAGE(J194,N194,V194,AE194,AT194,AY194)</f>
        <v>60.833333333333336</v>
      </c>
      <c r="BJ194" s="21">
        <f t="shared" si="1099"/>
        <v>105.33333333333333</v>
      </c>
      <c r="BK194" s="23">
        <f t="shared" ref="BK194:BL194" si="1100">AVERAGE(X194,AG194,AV194,BA194)</f>
        <v>71.3</v>
      </c>
      <c r="BL194" s="23">
        <f t="shared" si="1100"/>
        <v>29.925000000000001</v>
      </c>
      <c r="BM194" s="22">
        <f t="shared" si="595"/>
        <v>2.5</v>
      </c>
      <c r="BN194" s="22">
        <f t="shared" ref="BN194:BO194" si="1101">AVERAGE(Z194,AI194)</f>
        <v>3.5</v>
      </c>
      <c r="BO194" s="22">
        <f t="shared" si="1101"/>
        <v>6.5</v>
      </c>
    </row>
    <row r="195" spans="1:67" ht="15.75" customHeight="1" x14ac:dyDescent="0.35">
      <c r="B195" s="165">
        <v>724</v>
      </c>
      <c r="C195" s="8">
        <v>724</v>
      </c>
      <c r="D195" s="28" t="s">
        <v>512</v>
      </c>
      <c r="E195" s="10" t="s">
        <v>73</v>
      </c>
      <c r="F195" s="11" t="s">
        <v>454</v>
      </c>
      <c r="G195" s="12" t="s">
        <v>59</v>
      </c>
      <c r="H195" s="14" t="s">
        <v>59</v>
      </c>
      <c r="I195" s="14">
        <v>26</v>
      </c>
      <c r="J195" s="13">
        <v>62</v>
      </c>
      <c r="K195" s="13">
        <v>107</v>
      </c>
      <c r="L195" s="14" t="s">
        <v>59</v>
      </c>
      <c r="M195" s="14">
        <v>47</v>
      </c>
      <c r="N195" s="15">
        <v>57</v>
      </c>
      <c r="O195" s="15">
        <v>100</v>
      </c>
      <c r="P195" s="15">
        <f t="shared" ref="P195:R195" si="1102">AVERAGE(I195,M195)</f>
        <v>36.5</v>
      </c>
      <c r="Q195" s="15">
        <f t="shared" si="1102"/>
        <v>59.5</v>
      </c>
      <c r="R195" s="15">
        <f t="shared" si="1102"/>
        <v>103.5</v>
      </c>
      <c r="S195" s="13" t="s">
        <v>59</v>
      </c>
      <c r="T195" s="13">
        <v>55</v>
      </c>
      <c r="U195" s="13">
        <v>0</v>
      </c>
      <c r="V195" s="17">
        <v>54</v>
      </c>
      <c r="W195" s="13">
        <v>96</v>
      </c>
      <c r="X195" s="13">
        <v>35.799999999999997</v>
      </c>
      <c r="Y195" s="13">
        <v>13.3</v>
      </c>
      <c r="Z195" s="13">
        <v>3</v>
      </c>
      <c r="AA195" s="13">
        <v>4</v>
      </c>
      <c r="AB195" s="13" t="s">
        <v>59</v>
      </c>
      <c r="AC195" s="13">
        <v>60</v>
      </c>
      <c r="AD195" s="13">
        <v>0</v>
      </c>
      <c r="AE195" s="19">
        <v>56</v>
      </c>
      <c r="AF195" s="13">
        <v>94</v>
      </c>
      <c r="AG195" s="13">
        <v>61.6</v>
      </c>
      <c r="AH195" s="13">
        <v>12.2</v>
      </c>
      <c r="AI195" s="13">
        <v>4</v>
      </c>
      <c r="AJ195" s="13">
        <v>5</v>
      </c>
      <c r="AK195" s="13">
        <f t="shared" ref="AK195:AR195" si="1103">AVERAGE(T195,AC195)</f>
        <v>57.5</v>
      </c>
      <c r="AL195" s="13">
        <f t="shared" si="1103"/>
        <v>0</v>
      </c>
      <c r="AM195" s="17">
        <f t="shared" si="1103"/>
        <v>55</v>
      </c>
      <c r="AN195" s="13">
        <f t="shared" si="1103"/>
        <v>95</v>
      </c>
      <c r="AO195" s="13">
        <f t="shared" si="1103"/>
        <v>48.7</v>
      </c>
      <c r="AP195" s="13">
        <f t="shared" si="1103"/>
        <v>12.75</v>
      </c>
      <c r="AQ195" s="13">
        <f t="shared" si="1103"/>
        <v>3.5</v>
      </c>
      <c r="AR195" s="13">
        <f t="shared" si="1103"/>
        <v>4.5</v>
      </c>
      <c r="AS195" s="21">
        <v>40</v>
      </c>
      <c r="AT195" s="21">
        <v>48</v>
      </c>
      <c r="AU195" s="21">
        <v>88</v>
      </c>
      <c r="AV195" s="23">
        <v>38</v>
      </c>
      <c r="AW195" s="23">
        <v>26.6</v>
      </c>
      <c r="AX195" s="21">
        <v>40</v>
      </c>
      <c r="AY195" s="21">
        <v>49</v>
      </c>
      <c r="AZ195" s="21">
        <v>85</v>
      </c>
      <c r="BA195" s="23">
        <v>40.700000000000003</v>
      </c>
      <c r="BB195" s="23">
        <v>27</v>
      </c>
      <c r="BC195" s="21">
        <f t="shared" ref="BC195:BG195" si="1104">AVERAGE(AS195,AX195)</f>
        <v>40</v>
      </c>
      <c r="BD195" s="21">
        <f t="shared" si="1104"/>
        <v>48.5</v>
      </c>
      <c r="BE195" s="21">
        <f t="shared" si="1104"/>
        <v>86.5</v>
      </c>
      <c r="BF195" s="21">
        <f t="shared" si="1104"/>
        <v>39.35</v>
      </c>
      <c r="BG195" s="21">
        <f t="shared" si="1104"/>
        <v>26.8</v>
      </c>
      <c r="BH195" s="21">
        <f t="shared" si="3"/>
        <v>44.666666666666664</v>
      </c>
      <c r="BI195" s="21">
        <f t="shared" ref="BI195:BJ195" si="1105">AVERAGE(J195,N195,V195,AE195,AT195,AY195)</f>
        <v>54.333333333333336</v>
      </c>
      <c r="BJ195" s="21">
        <f t="shared" si="1105"/>
        <v>95</v>
      </c>
      <c r="BK195" s="23">
        <f t="shared" ref="BK195:BL195" si="1106">AVERAGE(X195,AG195,AV195,BA195)</f>
        <v>44.025000000000006</v>
      </c>
      <c r="BL195" s="23">
        <f t="shared" si="1106"/>
        <v>19.774999999999999</v>
      </c>
      <c r="BM195" s="22">
        <f t="shared" si="595"/>
        <v>0</v>
      </c>
      <c r="BN195" s="22">
        <f t="shared" ref="BN195:BO195" si="1107">AVERAGE(Z195,AI195)</f>
        <v>3.5</v>
      </c>
      <c r="BO195" s="22">
        <f t="shared" si="1107"/>
        <v>4.5</v>
      </c>
    </row>
    <row r="196" spans="1:67" ht="15.75" customHeight="1" x14ac:dyDescent="0.35">
      <c r="B196" s="165">
        <v>725</v>
      </c>
      <c r="C196" s="8">
        <v>725</v>
      </c>
      <c r="D196" s="28" t="s">
        <v>513</v>
      </c>
      <c r="E196" s="10" t="s">
        <v>73</v>
      </c>
      <c r="F196" s="11" t="s">
        <v>454</v>
      </c>
      <c r="G196" s="12" t="s">
        <v>656</v>
      </c>
      <c r="H196" s="14"/>
      <c r="I196" s="14"/>
      <c r="J196" s="13"/>
      <c r="K196" s="13"/>
      <c r="L196" s="14" t="s">
        <v>59</v>
      </c>
      <c r="M196" s="14">
        <v>67</v>
      </c>
      <c r="N196" s="15">
        <v>54</v>
      </c>
      <c r="O196" s="15">
        <v>104</v>
      </c>
      <c r="P196" s="15">
        <f t="shared" ref="P196:R196" si="1108">AVERAGE(I196,M196)</f>
        <v>67</v>
      </c>
      <c r="Q196" s="15">
        <f t="shared" si="1108"/>
        <v>54</v>
      </c>
      <c r="R196" s="15">
        <f t="shared" si="1108"/>
        <v>104</v>
      </c>
      <c r="S196" s="13" t="s">
        <v>79</v>
      </c>
      <c r="T196" s="13">
        <v>100</v>
      </c>
      <c r="U196" s="13">
        <v>0</v>
      </c>
      <c r="V196" s="17">
        <v>52</v>
      </c>
      <c r="W196" s="13">
        <v>95</v>
      </c>
      <c r="X196" s="13">
        <v>125.1</v>
      </c>
      <c r="Y196" s="13">
        <v>20.399999999999999</v>
      </c>
      <c r="Z196" s="13">
        <v>0</v>
      </c>
      <c r="AA196" s="13">
        <v>6</v>
      </c>
      <c r="AB196" s="13" t="s">
        <v>79</v>
      </c>
      <c r="AC196" s="13">
        <v>105</v>
      </c>
      <c r="AD196" s="13">
        <v>0</v>
      </c>
      <c r="AE196" s="19">
        <v>55</v>
      </c>
      <c r="AF196" s="13">
        <v>98</v>
      </c>
      <c r="AG196" s="13">
        <v>79.400000000000006</v>
      </c>
      <c r="AH196" s="13">
        <v>20.2</v>
      </c>
      <c r="AI196" s="13">
        <v>2</v>
      </c>
      <c r="AJ196" s="13">
        <v>7</v>
      </c>
      <c r="AK196" s="13">
        <f t="shared" ref="AK196:AR196" si="1109">AVERAGE(T196,AC196)</f>
        <v>102.5</v>
      </c>
      <c r="AL196" s="13">
        <f t="shared" si="1109"/>
        <v>0</v>
      </c>
      <c r="AM196" s="17">
        <f t="shared" si="1109"/>
        <v>53.5</v>
      </c>
      <c r="AN196" s="13">
        <f t="shared" si="1109"/>
        <v>96.5</v>
      </c>
      <c r="AO196" s="13">
        <f t="shared" si="1109"/>
        <v>102.25</v>
      </c>
      <c r="AP196" s="13">
        <f t="shared" si="1109"/>
        <v>20.299999999999997</v>
      </c>
      <c r="AQ196" s="13">
        <f t="shared" si="1109"/>
        <v>1</v>
      </c>
      <c r="AR196" s="13">
        <f t="shared" si="1109"/>
        <v>6.5</v>
      </c>
      <c r="AS196" s="21">
        <v>69</v>
      </c>
      <c r="AT196" s="21">
        <v>48</v>
      </c>
      <c r="AU196" s="21">
        <v>79</v>
      </c>
      <c r="AV196" s="23">
        <v>74.5</v>
      </c>
      <c r="AW196" s="23">
        <v>28.6</v>
      </c>
      <c r="AX196" s="21">
        <v>69</v>
      </c>
      <c r="AY196" s="21">
        <v>49</v>
      </c>
      <c r="AZ196" s="21">
        <v>79</v>
      </c>
      <c r="BA196" s="23">
        <v>66.599999999999994</v>
      </c>
      <c r="BB196" s="23">
        <v>26.3</v>
      </c>
      <c r="BC196" s="21">
        <f t="shared" ref="BC196:BG196" si="1110">AVERAGE(AS196,AX196)</f>
        <v>69</v>
      </c>
      <c r="BD196" s="21">
        <f t="shared" si="1110"/>
        <v>48.5</v>
      </c>
      <c r="BE196" s="21">
        <f t="shared" si="1110"/>
        <v>79</v>
      </c>
      <c r="BF196" s="21">
        <f t="shared" si="1110"/>
        <v>70.55</v>
      </c>
      <c r="BG196" s="21">
        <f t="shared" si="1110"/>
        <v>27.450000000000003</v>
      </c>
      <c r="BH196" s="21">
        <f t="shared" si="3"/>
        <v>82</v>
      </c>
      <c r="BI196" s="21">
        <f t="shared" ref="BI196:BJ196" si="1111">AVERAGE(J196,N196,V196,AE196,AT196,AY196)</f>
        <v>51.6</v>
      </c>
      <c r="BJ196" s="21">
        <f t="shared" si="1111"/>
        <v>91</v>
      </c>
      <c r="BK196" s="23">
        <f t="shared" ref="BK196:BL196" si="1112">AVERAGE(X196,AG196,AV196,BA196)</f>
        <v>86.4</v>
      </c>
      <c r="BL196" s="23">
        <f t="shared" si="1112"/>
        <v>23.874999999999996</v>
      </c>
      <c r="BM196" s="22">
        <f t="shared" si="595"/>
        <v>0</v>
      </c>
      <c r="BN196" s="22">
        <f t="shared" ref="BN196:BO196" si="1113">AVERAGE(Z196,AI196)</f>
        <v>1</v>
      </c>
      <c r="BO196" s="22">
        <f t="shared" si="1113"/>
        <v>6.5</v>
      </c>
    </row>
    <row r="197" spans="1:67" ht="15.75" customHeight="1" x14ac:dyDescent="0.35">
      <c r="B197" s="165">
        <v>726</v>
      </c>
      <c r="C197" s="8">
        <v>726</v>
      </c>
      <c r="D197" s="28" t="s">
        <v>516</v>
      </c>
      <c r="E197" s="10" t="s">
        <v>73</v>
      </c>
      <c r="F197" s="11" t="s">
        <v>454</v>
      </c>
      <c r="G197" s="12" t="s">
        <v>59</v>
      </c>
      <c r="H197" s="14" t="s">
        <v>59</v>
      </c>
      <c r="I197" s="14">
        <v>53</v>
      </c>
      <c r="J197" s="13">
        <v>55</v>
      </c>
      <c r="K197" s="13">
        <v>96</v>
      </c>
      <c r="L197" s="14" t="s">
        <v>59</v>
      </c>
      <c r="M197" s="14">
        <v>55</v>
      </c>
      <c r="N197" s="15">
        <v>51</v>
      </c>
      <c r="O197" s="15">
        <v>92</v>
      </c>
      <c r="P197" s="15">
        <f t="shared" ref="P197:R197" si="1114">AVERAGE(I197,M197)</f>
        <v>54</v>
      </c>
      <c r="Q197" s="15">
        <f t="shared" si="1114"/>
        <v>53</v>
      </c>
      <c r="R197" s="15">
        <f t="shared" si="1114"/>
        <v>94</v>
      </c>
      <c r="S197" s="13" t="s">
        <v>59</v>
      </c>
      <c r="T197" s="13">
        <v>85</v>
      </c>
      <c r="U197" s="13">
        <v>0</v>
      </c>
      <c r="V197" s="17">
        <v>50</v>
      </c>
      <c r="W197" s="13">
        <v>90</v>
      </c>
      <c r="X197" s="13">
        <v>75.099999999999994</v>
      </c>
      <c r="Y197" s="13">
        <v>28.6</v>
      </c>
      <c r="Z197" s="13">
        <v>5</v>
      </c>
      <c r="AA197" s="13">
        <v>7</v>
      </c>
      <c r="AB197" s="13" t="s">
        <v>59</v>
      </c>
      <c r="AC197" s="13">
        <v>85</v>
      </c>
      <c r="AD197" s="13">
        <v>0</v>
      </c>
      <c r="AE197" s="19">
        <v>53</v>
      </c>
      <c r="AF197" s="13">
        <v>94</v>
      </c>
      <c r="AG197" s="13">
        <v>84.7</v>
      </c>
      <c r="AH197" s="13">
        <v>23.4</v>
      </c>
      <c r="AI197" s="13">
        <v>3</v>
      </c>
      <c r="AJ197" s="13">
        <v>7</v>
      </c>
      <c r="AK197" s="13">
        <f t="shared" ref="AK197:AR197" si="1115">AVERAGE(T197,AC197)</f>
        <v>85</v>
      </c>
      <c r="AL197" s="13">
        <f t="shared" si="1115"/>
        <v>0</v>
      </c>
      <c r="AM197" s="17">
        <f t="shared" si="1115"/>
        <v>51.5</v>
      </c>
      <c r="AN197" s="13">
        <f t="shared" si="1115"/>
        <v>92</v>
      </c>
      <c r="AO197" s="13">
        <f t="shared" si="1115"/>
        <v>79.900000000000006</v>
      </c>
      <c r="AP197" s="13">
        <f t="shared" si="1115"/>
        <v>26</v>
      </c>
      <c r="AQ197" s="13">
        <f t="shared" si="1115"/>
        <v>4</v>
      </c>
      <c r="AR197" s="13">
        <f t="shared" si="1115"/>
        <v>7</v>
      </c>
      <c r="AS197" s="21">
        <v>57</v>
      </c>
      <c r="AT197" s="21">
        <v>46</v>
      </c>
      <c r="AU197" s="21">
        <v>79</v>
      </c>
      <c r="AV197" s="23">
        <v>83.2</v>
      </c>
      <c r="AW197" s="23">
        <v>33.299999999999997</v>
      </c>
      <c r="AX197" s="21">
        <v>65</v>
      </c>
      <c r="AY197" s="21">
        <v>46</v>
      </c>
      <c r="AZ197" s="21">
        <v>78</v>
      </c>
      <c r="BA197" s="23">
        <v>87.9</v>
      </c>
      <c r="BB197" s="23">
        <v>31.6</v>
      </c>
      <c r="BC197" s="21">
        <f t="shared" ref="BC197:BG197" si="1116">AVERAGE(AS197,AX197)</f>
        <v>61</v>
      </c>
      <c r="BD197" s="21">
        <f t="shared" si="1116"/>
        <v>46</v>
      </c>
      <c r="BE197" s="21">
        <f t="shared" si="1116"/>
        <v>78.5</v>
      </c>
      <c r="BF197" s="21">
        <f t="shared" si="1116"/>
        <v>85.550000000000011</v>
      </c>
      <c r="BG197" s="21">
        <f t="shared" si="1116"/>
        <v>32.450000000000003</v>
      </c>
      <c r="BH197" s="21">
        <f t="shared" si="3"/>
        <v>66.666666666666671</v>
      </c>
      <c r="BI197" s="21">
        <f t="shared" ref="BI197:BJ197" si="1117">AVERAGE(J197,N197,V197,AE197,AT197,AY197)</f>
        <v>50.166666666666664</v>
      </c>
      <c r="BJ197" s="21">
        <f t="shared" si="1117"/>
        <v>88.166666666666671</v>
      </c>
      <c r="BK197" s="23">
        <f t="shared" ref="BK197:BL197" si="1118">AVERAGE(X197,AG197,AV197,BA197)</f>
        <v>82.724999999999994</v>
      </c>
      <c r="BL197" s="23">
        <f t="shared" si="1118"/>
        <v>29.225000000000001</v>
      </c>
      <c r="BM197" s="22">
        <f t="shared" si="595"/>
        <v>0</v>
      </c>
      <c r="BN197" s="22">
        <f t="shared" ref="BN197:BO197" si="1119">AVERAGE(Z197,AI197)</f>
        <v>4</v>
      </c>
      <c r="BO197" s="22">
        <f t="shared" si="1119"/>
        <v>7</v>
      </c>
    </row>
    <row r="198" spans="1:67" ht="15.75" customHeight="1" x14ac:dyDescent="0.35">
      <c r="B198" s="165">
        <v>727</v>
      </c>
      <c r="C198" s="8">
        <v>727</v>
      </c>
      <c r="D198" s="28" t="s">
        <v>518</v>
      </c>
      <c r="E198" s="10" t="s">
        <v>73</v>
      </c>
      <c r="F198" s="11" t="s">
        <v>454</v>
      </c>
      <c r="G198" s="12" t="s">
        <v>59</v>
      </c>
      <c r="H198" s="14" t="s">
        <v>59</v>
      </c>
      <c r="I198" s="14">
        <v>51</v>
      </c>
      <c r="J198" s="13">
        <v>50</v>
      </c>
      <c r="K198" s="13">
        <v>89</v>
      </c>
      <c r="L198" s="14" t="s">
        <v>59</v>
      </c>
      <c r="M198" s="14">
        <v>36</v>
      </c>
      <c r="N198" s="15">
        <v>51</v>
      </c>
      <c r="O198" s="15">
        <v>100</v>
      </c>
      <c r="P198" s="15">
        <f t="shared" ref="P198:R198" si="1120">AVERAGE(I198,M198)</f>
        <v>43.5</v>
      </c>
      <c r="Q198" s="15">
        <f t="shared" si="1120"/>
        <v>50.5</v>
      </c>
      <c r="R198" s="15">
        <f t="shared" si="1120"/>
        <v>94.5</v>
      </c>
      <c r="S198" s="13" t="s">
        <v>59</v>
      </c>
      <c r="T198" s="13">
        <v>66</v>
      </c>
      <c r="U198" s="13">
        <v>0</v>
      </c>
      <c r="V198" s="17">
        <v>50</v>
      </c>
      <c r="W198" s="13">
        <v>91</v>
      </c>
      <c r="X198" s="13">
        <v>62.9</v>
      </c>
      <c r="Y198" s="13">
        <v>17.7</v>
      </c>
      <c r="Z198" s="13">
        <v>0</v>
      </c>
      <c r="AA198" s="13">
        <v>6</v>
      </c>
      <c r="AB198" s="13" t="s">
        <v>59</v>
      </c>
      <c r="AC198" s="13">
        <v>70</v>
      </c>
      <c r="AD198" s="13">
        <v>0</v>
      </c>
      <c r="AE198" s="19">
        <v>51</v>
      </c>
      <c r="AF198" s="13">
        <v>90</v>
      </c>
      <c r="AG198" s="13">
        <v>43.7</v>
      </c>
      <c r="AH198" s="13">
        <v>22</v>
      </c>
      <c r="AI198" s="13">
        <v>0</v>
      </c>
      <c r="AJ198" s="13">
        <v>7</v>
      </c>
      <c r="AK198" s="13">
        <f t="shared" ref="AK198:AR198" si="1121">AVERAGE(T198,AC198)</f>
        <v>68</v>
      </c>
      <c r="AL198" s="13">
        <f t="shared" si="1121"/>
        <v>0</v>
      </c>
      <c r="AM198" s="17">
        <f t="shared" si="1121"/>
        <v>50.5</v>
      </c>
      <c r="AN198" s="13">
        <f t="shared" si="1121"/>
        <v>90.5</v>
      </c>
      <c r="AO198" s="13">
        <f t="shared" si="1121"/>
        <v>53.3</v>
      </c>
      <c r="AP198" s="13">
        <f t="shared" si="1121"/>
        <v>19.850000000000001</v>
      </c>
      <c r="AQ198" s="13">
        <f t="shared" si="1121"/>
        <v>0</v>
      </c>
      <c r="AR198" s="13">
        <f t="shared" si="1121"/>
        <v>6.5</v>
      </c>
      <c r="AS198" s="21">
        <v>50</v>
      </c>
      <c r="AT198" s="21">
        <v>48</v>
      </c>
      <c r="AU198" s="21">
        <v>81</v>
      </c>
      <c r="AV198" s="23">
        <v>95.3</v>
      </c>
      <c r="AW198" s="23">
        <v>32.1</v>
      </c>
      <c r="AX198" s="21">
        <v>50</v>
      </c>
      <c r="AY198" s="21">
        <v>46</v>
      </c>
      <c r="AZ198" s="21">
        <v>83</v>
      </c>
      <c r="BA198" s="23">
        <v>51.9</v>
      </c>
      <c r="BB198" s="23">
        <v>27.8</v>
      </c>
      <c r="BC198" s="21">
        <f t="shared" ref="BC198:BG198" si="1122">AVERAGE(AS198,AX198)</f>
        <v>50</v>
      </c>
      <c r="BD198" s="21">
        <f t="shared" si="1122"/>
        <v>47</v>
      </c>
      <c r="BE198" s="21">
        <f t="shared" si="1122"/>
        <v>82</v>
      </c>
      <c r="BF198" s="21">
        <f t="shared" si="1122"/>
        <v>73.599999999999994</v>
      </c>
      <c r="BG198" s="21">
        <f t="shared" si="1122"/>
        <v>29.950000000000003</v>
      </c>
      <c r="BH198" s="21">
        <f t="shared" si="3"/>
        <v>53.833333333333336</v>
      </c>
      <c r="BI198" s="21">
        <f t="shared" ref="BI198:BJ198" si="1123">AVERAGE(J198,N198,V198,AE198,AT198,AY198)</f>
        <v>49.333333333333336</v>
      </c>
      <c r="BJ198" s="21">
        <f t="shared" si="1123"/>
        <v>89</v>
      </c>
      <c r="BK198" s="23">
        <f t="shared" ref="BK198:BL198" si="1124">AVERAGE(X198,AG198,AV198,BA198)</f>
        <v>63.449999999999996</v>
      </c>
      <c r="BL198" s="23">
        <f t="shared" si="1124"/>
        <v>24.900000000000002</v>
      </c>
      <c r="BM198" s="22">
        <f t="shared" si="595"/>
        <v>0</v>
      </c>
      <c r="BN198" s="22">
        <f t="shared" ref="BN198:BO198" si="1125">AVERAGE(Z198,AI198)</f>
        <v>0</v>
      </c>
      <c r="BO198" s="22">
        <f t="shared" si="1125"/>
        <v>6.5</v>
      </c>
    </row>
    <row r="199" spans="1:67" ht="15.75" customHeight="1" x14ac:dyDescent="0.35">
      <c r="B199" s="165">
        <v>728</v>
      </c>
      <c r="C199" s="8">
        <v>728</v>
      </c>
      <c r="D199" s="28" t="s">
        <v>519</v>
      </c>
      <c r="E199" s="10" t="s">
        <v>73</v>
      </c>
      <c r="F199" s="11" t="s">
        <v>454</v>
      </c>
      <c r="G199" s="12" t="s">
        <v>59</v>
      </c>
      <c r="H199" s="14" t="s">
        <v>59</v>
      </c>
      <c r="I199" s="14">
        <v>63</v>
      </c>
      <c r="J199" s="13">
        <v>58</v>
      </c>
      <c r="K199" s="13">
        <v>100</v>
      </c>
      <c r="L199" s="14" t="s">
        <v>59</v>
      </c>
      <c r="M199" s="14">
        <v>68</v>
      </c>
      <c r="N199" s="15">
        <v>63</v>
      </c>
      <c r="O199" s="15">
        <v>114</v>
      </c>
      <c r="P199" s="15">
        <f t="shared" ref="P199:R199" si="1126">AVERAGE(I199,M199)</f>
        <v>65.5</v>
      </c>
      <c r="Q199" s="15">
        <f t="shared" si="1126"/>
        <v>60.5</v>
      </c>
      <c r="R199" s="15">
        <f t="shared" si="1126"/>
        <v>107</v>
      </c>
      <c r="S199" s="13" t="s">
        <v>59</v>
      </c>
      <c r="T199" s="13">
        <v>110</v>
      </c>
      <c r="U199" s="13">
        <v>0</v>
      </c>
      <c r="V199" s="17">
        <v>53</v>
      </c>
      <c r="W199" s="13">
        <v>94</v>
      </c>
      <c r="X199" s="13">
        <v>102</v>
      </c>
      <c r="Y199" s="13">
        <v>29.1</v>
      </c>
      <c r="Z199" s="13">
        <v>2</v>
      </c>
      <c r="AA199" s="13">
        <v>4</v>
      </c>
      <c r="AB199" s="13" t="s">
        <v>59</v>
      </c>
      <c r="AC199" s="13">
        <v>95</v>
      </c>
      <c r="AD199" s="13">
        <v>0</v>
      </c>
      <c r="AE199" s="19">
        <v>52</v>
      </c>
      <c r="AF199" s="13">
        <v>97</v>
      </c>
      <c r="AG199" s="13">
        <v>131.69999999999999</v>
      </c>
      <c r="AH199" s="13">
        <v>28.7</v>
      </c>
      <c r="AI199" s="13">
        <v>2</v>
      </c>
      <c r="AJ199" s="13">
        <v>5</v>
      </c>
      <c r="AK199" s="13">
        <f t="shared" ref="AK199:AR199" si="1127">AVERAGE(T199,AC199)</f>
        <v>102.5</v>
      </c>
      <c r="AL199" s="13">
        <f t="shared" si="1127"/>
        <v>0</v>
      </c>
      <c r="AM199" s="17">
        <f t="shared" si="1127"/>
        <v>52.5</v>
      </c>
      <c r="AN199" s="13">
        <f t="shared" si="1127"/>
        <v>95.5</v>
      </c>
      <c r="AO199" s="13">
        <f t="shared" si="1127"/>
        <v>116.85</v>
      </c>
      <c r="AP199" s="13">
        <f t="shared" si="1127"/>
        <v>28.9</v>
      </c>
      <c r="AQ199" s="13">
        <f t="shared" si="1127"/>
        <v>2</v>
      </c>
      <c r="AR199" s="13">
        <f t="shared" si="1127"/>
        <v>4.5</v>
      </c>
      <c r="AS199" s="21">
        <v>70</v>
      </c>
      <c r="AT199" s="21">
        <v>48</v>
      </c>
      <c r="AU199" s="21">
        <v>80</v>
      </c>
      <c r="AV199" s="23">
        <v>63.4</v>
      </c>
      <c r="AW199" s="23">
        <v>35.799999999999997</v>
      </c>
      <c r="AX199" s="21">
        <v>69</v>
      </c>
      <c r="AY199" s="21">
        <v>47</v>
      </c>
      <c r="AZ199" s="21">
        <v>81</v>
      </c>
      <c r="BA199" s="23">
        <v>32.200000000000003</v>
      </c>
      <c r="BB199" s="23">
        <v>31.8</v>
      </c>
      <c r="BC199" s="21">
        <f t="shared" ref="BC199:BG199" si="1128">AVERAGE(AS199,AX199)</f>
        <v>69.5</v>
      </c>
      <c r="BD199" s="21">
        <f t="shared" si="1128"/>
        <v>47.5</v>
      </c>
      <c r="BE199" s="21">
        <f t="shared" si="1128"/>
        <v>80.5</v>
      </c>
      <c r="BF199" s="21">
        <f t="shared" si="1128"/>
        <v>47.8</v>
      </c>
      <c r="BG199" s="21">
        <f t="shared" si="1128"/>
        <v>33.799999999999997</v>
      </c>
      <c r="BH199" s="21">
        <f t="shared" si="3"/>
        <v>79.166666666666671</v>
      </c>
      <c r="BI199" s="21">
        <f t="shared" ref="BI199:BJ199" si="1129">AVERAGE(J199,N199,V199,AE199,AT199,AY199)</f>
        <v>53.5</v>
      </c>
      <c r="BJ199" s="21">
        <f t="shared" si="1129"/>
        <v>94.333333333333329</v>
      </c>
      <c r="BK199" s="23">
        <f t="shared" ref="BK199:BL199" si="1130">AVERAGE(X199,AG199,AV199,BA199)</f>
        <v>82.324999999999989</v>
      </c>
      <c r="BL199" s="23">
        <f t="shared" si="1130"/>
        <v>31.349999999999998</v>
      </c>
      <c r="BM199" s="22">
        <f t="shared" si="595"/>
        <v>0</v>
      </c>
      <c r="BN199" s="22">
        <f t="shared" ref="BN199:BO199" si="1131">AVERAGE(Z199,AI199)</f>
        <v>2</v>
      </c>
      <c r="BO199" s="22">
        <f t="shared" si="1131"/>
        <v>4.5</v>
      </c>
    </row>
    <row r="200" spans="1:67" ht="15.75" customHeight="1" x14ac:dyDescent="0.35">
      <c r="B200" s="165">
        <v>729</v>
      </c>
      <c r="C200" s="8">
        <v>729</v>
      </c>
      <c r="D200" s="28" t="s">
        <v>520</v>
      </c>
      <c r="E200" s="10" t="s">
        <v>73</v>
      </c>
      <c r="F200" s="11" t="s">
        <v>454</v>
      </c>
      <c r="G200" s="12" t="s">
        <v>59</v>
      </c>
      <c r="H200" s="14" t="s">
        <v>59</v>
      </c>
      <c r="I200" s="14">
        <v>66</v>
      </c>
      <c r="J200" s="13">
        <v>51</v>
      </c>
      <c r="K200" s="13">
        <v>92</v>
      </c>
      <c r="L200" s="14" t="s">
        <v>59</v>
      </c>
      <c r="M200" s="14">
        <v>53</v>
      </c>
      <c r="N200" s="15">
        <v>51</v>
      </c>
      <c r="O200" s="15">
        <v>89</v>
      </c>
      <c r="P200" s="15">
        <f t="shared" ref="P200:R200" si="1132">AVERAGE(I200,M200)</f>
        <v>59.5</v>
      </c>
      <c r="Q200" s="15">
        <f t="shared" si="1132"/>
        <v>51</v>
      </c>
      <c r="R200" s="15">
        <f t="shared" si="1132"/>
        <v>90.5</v>
      </c>
      <c r="S200" s="13" t="s">
        <v>59</v>
      </c>
      <c r="T200" s="13">
        <v>85</v>
      </c>
      <c r="U200" s="13">
        <v>0</v>
      </c>
      <c r="V200" s="17">
        <v>53</v>
      </c>
      <c r="W200" s="13">
        <v>92</v>
      </c>
      <c r="X200" s="13">
        <v>52.8</v>
      </c>
      <c r="Y200" s="13">
        <v>21.7</v>
      </c>
      <c r="Z200" s="13">
        <v>3</v>
      </c>
      <c r="AA200" s="13">
        <v>6</v>
      </c>
      <c r="AB200" s="13" t="s">
        <v>59</v>
      </c>
      <c r="AC200" s="13">
        <v>80</v>
      </c>
      <c r="AD200" s="13">
        <v>0</v>
      </c>
      <c r="AE200" s="19">
        <v>55</v>
      </c>
      <c r="AF200" s="13">
        <v>93</v>
      </c>
      <c r="AG200" s="13">
        <v>64.8</v>
      </c>
      <c r="AH200" s="13">
        <v>23</v>
      </c>
      <c r="AI200" s="13">
        <v>3</v>
      </c>
      <c r="AJ200" s="13">
        <v>5</v>
      </c>
      <c r="AK200" s="13">
        <f t="shared" ref="AK200:AR200" si="1133">AVERAGE(T200,AC200)</f>
        <v>82.5</v>
      </c>
      <c r="AL200" s="13">
        <f t="shared" si="1133"/>
        <v>0</v>
      </c>
      <c r="AM200" s="17">
        <f t="shared" si="1133"/>
        <v>54</v>
      </c>
      <c r="AN200" s="13">
        <f t="shared" si="1133"/>
        <v>92.5</v>
      </c>
      <c r="AO200" s="13">
        <f t="shared" si="1133"/>
        <v>58.8</v>
      </c>
      <c r="AP200" s="13">
        <f t="shared" si="1133"/>
        <v>22.35</v>
      </c>
      <c r="AQ200" s="13">
        <f t="shared" si="1133"/>
        <v>3</v>
      </c>
      <c r="AR200" s="13">
        <f t="shared" si="1133"/>
        <v>5.5</v>
      </c>
      <c r="AS200" s="21">
        <v>57</v>
      </c>
      <c r="AT200" s="21">
        <v>48</v>
      </c>
      <c r="AU200" s="21">
        <v>80</v>
      </c>
      <c r="AV200" s="23">
        <v>40.299999999999997</v>
      </c>
      <c r="AW200" s="23">
        <v>29.1</v>
      </c>
      <c r="AX200" s="21">
        <v>60</v>
      </c>
      <c r="AY200" s="21">
        <v>48</v>
      </c>
      <c r="AZ200" s="21">
        <v>81</v>
      </c>
      <c r="BA200" s="23">
        <v>45.3</v>
      </c>
      <c r="BB200" s="23">
        <v>28.5</v>
      </c>
      <c r="BC200" s="21">
        <f t="shared" ref="BC200:BG200" si="1134">AVERAGE(AS200,AX200)</f>
        <v>58.5</v>
      </c>
      <c r="BD200" s="21">
        <f t="shared" si="1134"/>
        <v>48</v>
      </c>
      <c r="BE200" s="21">
        <f t="shared" si="1134"/>
        <v>80.5</v>
      </c>
      <c r="BF200" s="21">
        <f t="shared" si="1134"/>
        <v>42.8</v>
      </c>
      <c r="BG200" s="21">
        <f t="shared" si="1134"/>
        <v>28.8</v>
      </c>
      <c r="BH200" s="21">
        <f t="shared" si="3"/>
        <v>66.833333333333329</v>
      </c>
      <c r="BI200" s="21">
        <f t="shared" ref="BI200:BJ200" si="1135">AVERAGE(J200,N200,V200,AE200,AT200,AY200)</f>
        <v>51</v>
      </c>
      <c r="BJ200" s="21">
        <f t="shared" si="1135"/>
        <v>87.833333333333329</v>
      </c>
      <c r="BK200" s="23">
        <f t="shared" ref="BK200:BL200" si="1136">AVERAGE(X200,AG200,AV200,BA200)</f>
        <v>50.8</v>
      </c>
      <c r="BL200" s="23">
        <f t="shared" si="1136"/>
        <v>25.575000000000003</v>
      </c>
      <c r="BM200" s="22">
        <f t="shared" si="595"/>
        <v>0</v>
      </c>
      <c r="BN200" s="22">
        <f t="shared" ref="BN200:BO200" si="1137">AVERAGE(Z200,AI200)</f>
        <v>3</v>
      </c>
      <c r="BO200" s="22">
        <f t="shared" si="1137"/>
        <v>5.5</v>
      </c>
    </row>
    <row r="201" spans="1:67" ht="15.75" customHeight="1" x14ac:dyDescent="0.35">
      <c r="A201" t="s">
        <v>81</v>
      </c>
      <c r="B201" s="165">
        <v>730</v>
      </c>
      <c r="C201" s="8">
        <v>730</v>
      </c>
      <c r="D201" s="28" t="s">
        <v>521</v>
      </c>
      <c r="E201" s="10" t="s">
        <v>73</v>
      </c>
      <c r="F201" s="11" t="s">
        <v>454</v>
      </c>
      <c r="G201" s="12" t="s">
        <v>59</v>
      </c>
      <c r="H201" s="14"/>
      <c r="I201" s="14"/>
      <c r="J201" s="13"/>
      <c r="K201" s="13"/>
      <c r="L201" s="14" t="s">
        <v>59</v>
      </c>
      <c r="M201" s="14">
        <v>72</v>
      </c>
      <c r="N201" s="15">
        <v>48</v>
      </c>
      <c r="O201" s="15">
        <v>96</v>
      </c>
      <c r="P201" s="15">
        <f t="shared" ref="P201:R201" si="1138">AVERAGE(I201,M201)</f>
        <v>72</v>
      </c>
      <c r="Q201" s="15">
        <f t="shared" si="1138"/>
        <v>48</v>
      </c>
      <c r="R201" s="15">
        <f t="shared" si="1138"/>
        <v>96</v>
      </c>
      <c r="S201" s="13" t="s">
        <v>59</v>
      </c>
      <c r="T201" s="13">
        <v>90</v>
      </c>
      <c r="U201" s="13">
        <v>0</v>
      </c>
      <c r="V201" s="17">
        <v>49</v>
      </c>
      <c r="W201" s="13">
        <v>91</v>
      </c>
      <c r="X201" s="13">
        <v>92</v>
      </c>
      <c r="Y201" s="13">
        <v>20.6</v>
      </c>
      <c r="Z201" s="13">
        <v>0</v>
      </c>
      <c r="AA201" s="13">
        <v>8</v>
      </c>
      <c r="AB201" s="13" t="s">
        <v>59</v>
      </c>
      <c r="AC201" s="13">
        <v>95</v>
      </c>
      <c r="AD201" s="13">
        <v>0</v>
      </c>
      <c r="AE201" s="19">
        <v>49</v>
      </c>
      <c r="AF201" s="13">
        <v>90</v>
      </c>
      <c r="AG201" s="13">
        <v>94.2</v>
      </c>
      <c r="AH201" s="13">
        <v>21.1</v>
      </c>
      <c r="AI201" s="13">
        <v>0</v>
      </c>
      <c r="AJ201" s="13">
        <v>7</v>
      </c>
      <c r="AK201" s="13">
        <f t="shared" ref="AK201:AR201" si="1139">AVERAGE(T201,AC201)</f>
        <v>92.5</v>
      </c>
      <c r="AL201" s="13">
        <f t="shared" si="1139"/>
        <v>0</v>
      </c>
      <c r="AM201" s="17">
        <f t="shared" si="1139"/>
        <v>49</v>
      </c>
      <c r="AN201" s="13">
        <f t="shared" si="1139"/>
        <v>90.5</v>
      </c>
      <c r="AO201" s="13">
        <f t="shared" si="1139"/>
        <v>93.1</v>
      </c>
      <c r="AP201" s="13">
        <f t="shared" si="1139"/>
        <v>20.85</v>
      </c>
      <c r="AQ201" s="13">
        <f t="shared" si="1139"/>
        <v>0</v>
      </c>
      <c r="AR201" s="13">
        <f t="shared" si="1139"/>
        <v>7.5</v>
      </c>
      <c r="AS201" s="21">
        <v>81</v>
      </c>
      <c r="AT201" s="21">
        <v>45</v>
      </c>
      <c r="AU201" s="21">
        <v>79</v>
      </c>
      <c r="AV201" s="23">
        <v>55.4</v>
      </c>
      <c r="AW201" s="23">
        <v>24.3</v>
      </c>
      <c r="AX201" s="21">
        <v>68</v>
      </c>
      <c r="AY201" s="21">
        <v>45</v>
      </c>
      <c r="AZ201" s="21">
        <v>79</v>
      </c>
      <c r="BA201" s="23">
        <v>52.6</v>
      </c>
      <c r="BB201" s="23">
        <v>25</v>
      </c>
      <c r="BC201" s="21">
        <f t="shared" ref="BC201:BG201" si="1140">AVERAGE(AS201,AX201)</f>
        <v>74.5</v>
      </c>
      <c r="BD201" s="21">
        <f t="shared" si="1140"/>
        <v>45</v>
      </c>
      <c r="BE201" s="21">
        <f t="shared" si="1140"/>
        <v>79</v>
      </c>
      <c r="BF201" s="21">
        <f t="shared" si="1140"/>
        <v>54</v>
      </c>
      <c r="BG201" s="21">
        <f t="shared" si="1140"/>
        <v>24.65</v>
      </c>
      <c r="BH201" s="21">
        <f t="shared" si="3"/>
        <v>81.2</v>
      </c>
      <c r="BI201" s="21">
        <f t="shared" ref="BI201:BJ201" si="1141">AVERAGE(J201,N201,V201,AE201,AT201,AY201)</f>
        <v>47.2</v>
      </c>
      <c r="BJ201" s="21">
        <f t="shared" si="1141"/>
        <v>87</v>
      </c>
      <c r="BK201" s="23">
        <f t="shared" ref="BK201:BL201" si="1142">AVERAGE(X201,AG201,AV201,BA201)</f>
        <v>73.55</v>
      </c>
      <c r="BL201" s="23">
        <f t="shared" si="1142"/>
        <v>22.75</v>
      </c>
      <c r="BM201" s="22">
        <f t="shared" si="595"/>
        <v>0</v>
      </c>
      <c r="BN201" s="22">
        <f t="shared" ref="BN201:BO201" si="1143">AVERAGE(Z201,AI201)</f>
        <v>0</v>
      </c>
      <c r="BO201" s="22">
        <f t="shared" si="1143"/>
        <v>7.5</v>
      </c>
    </row>
    <row r="202" spans="1:67" ht="15.75" customHeight="1" x14ac:dyDescent="0.35">
      <c r="A202" t="s">
        <v>81</v>
      </c>
      <c r="B202" s="165">
        <v>731</v>
      </c>
      <c r="C202" s="8">
        <v>731</v>
      </c>
      <c r="D202" s="28" t="s">
        <v>523</v>
      </c>
      <c r="E202" s="10" t="s">
        <v>73</v>
      </c>
      <c r="F202" s="11" t="s">
        <v>454</v>
      </c>
      <c r="G202" s="12"/>
      <c r="H202" s="14"/>
      <c r="I202" s="14"/>
      <c r="J202" s="13"/>
      <c r="K202" s="13"/>
      <c r="L202" s="14"/>
      <c r="M202" s="14"/>
      <c r="N202" s="14"/>
      <c r="O202" s="14"/>
      <c r="P202" s="15"/>
      <c r="Q202" s="15"/>
      <c r="R202" s="15"/>
      <c r="S202" s="13" t="s">
        <v>59</v>
      </c>
      <c r="T202" s="13">
        <v>76</v>
      </c>
      <c r="U202" s="13">
        <v>0</v>
      </c>
      <c r="V202" s="17">
        <v>49</v>
      </c>
      <c r="W202" s="13">
        <v>91</v>
      </c>
      <c r="X202" s="13">
        <v>77.8</v>
      </c>
      <c r="Y202" s="13">
        <v>21.4</v>
      </c>
      <c r="Z202" s="13">
        <v>0</v>
      </c>
      <c r="AA202" s="13">
        <v>6</v>
      </c>
      <c r="AB202" s="13" t="s">
        <v>59</v>
      </c>
      <c r="AC202" s="13">
        <v>80</v>
      </c>
      <c r="AD202" s="13">
        <v>0</v>
      </c>
      <c r="AE202" s="19">
        <v>49</v>
      </c>
      <c r="AF202" s="13">
        <v>94</v>
      </c>
      <c r="AG202" s="13">
        <v>36.799999999999997</v>
      </c>
      <c r="AH202" s="13">
        <v>20.100000000000001</v>
      </c>
      <c r="AI202" s="13">
        <v>2</v>
      </c>
      <c r="AJ202" s="13">
        <v>7</v>
      </c>
      <c r="AK202" s="13">
        <f t="shared" ref="AK202:AR202" si="1144">AVERAGE(T202,AC202)</f>
        <v>78</v>
      </c>
      <c r="AL202" s="13">
        <f t="shared" si="1144"/>
        <v>0</v>
      </c>
      <c r="AM202" s="17">
        <f t="shared" si="1144"/>
        <v>49</v>
      </c>
      <c r="AN202" s="13">
        <f t="shared" si="1144"/>
        <v>92.5</v>
      </c>
      <c r="AO202" s="13">
        <f t="shared" si="1144"/>
        <v>57.3</v>
      </c>
      <c r="AP202" s="13">
        <f t="shared" si="1144"/>
        <v>20.75</v>
      </c>
      <c r="AQ202" s="13">
        <f t="shared" si="1144"/>
        <v>1</v>
      </c>
      <c r="AR202" s="13">
        <f t="shared" si="1144"/>
        <v>6.5</v>
      </c>
      <c r="AS202" s="21">
        <v>70</v>
      </c>
      <c r="AT202" s="21">
        <v>45</v>
      </c>
      <c r="AU202" s="21">
        <v>79</v>
      </c>
      <c r="AV202" s="23">
        <v>115.4</v>
      </c>
      <c r="AW202" s="23">
        <v>27.4</v>
      </c>
      <c r="AX202" s="21">
        <v>60</v>
      </c>
      <c r="AY202" s="21">
        <v>46</v>
      </c>
      <c r="AZ202" s="21">
        <v>78</v>
      </c>
      <c r="BA202" s="23">
        <v>62.4</v>
      </c>
      <c r="BB202" s="23">
        <v>26.4</v>
      </c>
      <c r="BC202" s="21">
        <f t="shared" ref="BC202:BG202" si="1145">AVERAGE(AS202,AX202)</f>
        <v>65</v>
      </c>
      <c r="BD202" s="21">
        <f t="shared" si="1145"/>
        <v>45.5</v>
      </c>
      <c r="BE202" s="21">
        <f t="shared" si="1145"/>
        <v>78.5</v>
      </c>
      <c r="BF202" s="21">
        <f t="shared" si="1145"/>
        <v>88.9</v>
      </c>
      <c r="BG202" s="21">
        <f t="shared" si="1145"/>
        <v>26.9</v>
      </c>
      <c r="BH202" s="21">
        <f t="shared" si="3"/>
        <v>71.5</v>
      </c>
      <c r="BI202" s="21">
        <f t="shared" ref="BI202:BJ202" si="1146">AVERAGE(J202,N202,V202,AE202,AT202,AY202)</f>
        <v>47.25</v>
      </c>
      <c r="BJ202" s="21">
        <f t="shared" si="1146"/>
        <v>85.5</v>
      </c>
      <c r="BK202" s="23">
        <f t="shared" ref="BK202:BL202" si="1147">AVERAGE(X202,AG202,AV202,BA202)</f>
        <v>73.099999999999994</v>
      </c>
      <c r="BL202" s="23">
        <f t="shared" si="1147"/>
        <v>23.825000000000003</v>
      </c>
      <c r="BM202" s="22">
        <f t="shared" si="595"/>
        <v>0</v>
      </c>
      <c r="BN202" s="22">
        <f t="shared" ref="BN202:BO202" si="1148">AVERAGE(Z202,AI202)</f>
        <v>1</v>
      </c>
      <c r="BO202" s="22">
        <f t="shared" si="1148"/>
        <v>6.5</v>
      </c>
    </row>
    <row r="203" spans="1:67" ht="15.75" customHeight="1" x14ac:dyDescent="0.35">
      <c r="A203" t="s">
        <v>81</v>
      </c>
      <c r="B203" s="165">
        <v>732</v>
      </c>
      <c r="C203" s="8">
        <v>732</v>
      </c>
      <c r="D203" s="28" t="s">
        <v>526</v>
      </c>
      <c r="E203" s="10" t="s">
        <v>73</v>
      </c>
      <c r="F203" s="11" t="s">
        <v>454</v>
      </c>
      <c r="G203" s="12"/>
      <c r="H203" s="14" t="s">
        <v>332</v>
      </c>
      <c r="I203" s="14">
        <v>54</v>
      </c>
      <c r="J203" s="13">
        <v>71</v>
      </c>
      <c r="K203" s="13">
        <v>114</v>
      </c>
      <c r="L203" s="14" t="s">
        <v>332</v>
      </c>
      <c r="M203" s="14">
        <v>65</v>
      </c>
      <c r="N203" s="15">
        <v>65</v>
      </c>
      <c r="O203" s="15">
        <v>104</v>
      </c>
      <c r="P203" s="15">
        <f t="shared" ref="P203:R203" si="1149">AVERAGE(I203,M203)</f>
        <v>59.5</v>
      </c>
      <c r="Q203" s="15">
        <f t="shared" si="1149"/>
        <v>68</v>
      </c>
      <c r="R203" s="15">
        <f t="shared" si="1149"/>
        <v>109</v>
      </c>
      <c r="S203" s="13" t="s">
        <v>79</v>
      </c>
      <c r="T203" s="13">
        <v>107</v>
      </c>
      <c r="U203" s="13">
        <v>0</v>
      </c>
      <c r="V203" s="17">
        <v>56</v>
      </c>
      <c r="W203" s="13">
        <v>101</v>
      </c>
      <c r="X203" s="13">
        <v>10.4</v>
      </c>
      <c r="Y203" s="13">
        <v>16.899999999999999</v>
      </c>
      <c r="Z203" s="13">
        <v>0</v>
      </c>
      <c r="AA203" s="13">
        <v>3</v>
      </c>
      <c r="AB203" s="13" t="s">
        <v>79</v>
      </c>
      <c r="AC203" s="13">
        <v>105</v>
      </c>
      <c r="AD203" s="13">
        <v>0</v>
      </c>
      <c r="AE203" s="19">
        <v>59</v>
      </c>
      <c r="AF203" s="13">
        <v>106</v>
      </c>
      <c r="AG203" s="13">
        <v>21.3</v>
      </c>
      <c r="AH203" s="13">
        <v>21.5</v>
      </c>
      <c r="AI203" s="13">
        <v>2</v>
      </c>
      <c r="AJ203" s="13">
        <v>5</v>
      </c>
      <c r="AK203" s="13">
        <f t="shared" ref="AK203:AR203" si="1150">AVERAGE(T203,AC203)</f>
        <v>106</v>
      </c>
      <c r="AL203" s="13">
        <f t="shared" si="1150"/>
        <v>0</v>
      </c>
      <c r="AM203" s="17">
        <f t="shared" si="1150"/>
        <v>57.5</v>
      </c>
      <c r="AN203" s="13">
        <f t="shared" si="1150"/>
        <v>103.5</v>
      </c>
      <c r="AO203" s="13">
        <f t="shared" si="1150"/>
        <v>15.850000000000001</v>
      </c>
      <c r="AP203" s="13">
        <f t="shared" si="1150"/>
        <v>19.2</v>
      </c>
      <c r="AQ203" s="13">
        <f t="shared" si="1150"/>
        <v>1</v>
      </c>
      <c r="AR203" s="13">
        <f t="shared" si="1150"/>
        <v>4</v>
      </c>
      <c r="AS203" s="21">
        <v>74</v>
      </c>
      <c r="AT203" s="21">
        <v>50</v>
      </c>
      <c r="AU203" s="21">
        <v>92</v>
      </c>
      <c r="AV203" s="23">
        <v>65.400000000000006</v>
      </c>
      <c r="AW203" s="23">
        <v>28</v>
      </c>
      <c r="AX203" s="21">
        <v>70</v>
      </c>
      <c r="AY203" s="21">
        <v>51</v>
      </c>
      <c r="AZ203" s="21">
        <v>99</v>
      </c>
      <c r="BA203" s="23">
        <v>53.2</v>
      </c>
      <c r="BB203" s="23">
        <v>28</v>
      </c>
      <c r="BC203" s="21">
        <f t="shared" ref="BC203:BG203" si="1151">AVERAGE(AS203,AX203)</f>
        <v>72</v>
      </c>
      <c r="BD203" s="21">
        <f t="shared" si="1151"/>
        <v>50.5</v>
      </c>
      <c r="BE203" s="21">
        <f t="shared" si="1151"/>
        <v>95.5</v>
      </c>
      <c r="BF203" s="21">
        <f t="shared" si="1151"/>
        <v>59.300000000000004</v>
      </c>
      <c r="BG203" s="21">
        <f t="shared" si="1151"/>
        <v>28</v>
      </c>
      <c r="BH203" s="21">
        <f t="shared" si="3"/>
        <v>79.166666666666671</v>
      </c>
      <c r="BI203" s="21">
        <f t="shared" ref="BI203:BJ203" si="1152">AVERAGE(J203,N203,V203,AE203,AT203,AY203)</f>
        <v>58.666666666666664</v>
      </c>
      <c r="BJ203" s="21">
        <f t="shared" si="1152"/>
        <v>102.66666666666667</v>
      </c>
      <c r="BK203" s="23">
        <f t="shared" ref="BK203:BL203" si="1153">AVERAGE(X203,AG203,AV203,BA203)</f>
        <v>37.575000000000003</v>
      </c>
      <c r="BL203" s="23">
        <f t="shared" si="1153"/>
        <v>23.6</v>
      </c>
      <c r="BM203" s="22">
        <f t="shared" si="595"/>
        <v>0</v>
      </c>
      <c r="BN203" s="22">
        <f t="shared" ref="BN203:BO203" si="1154">AVERAGE(Z203,AI203)</f>
        <v>1</v>
      </c>
      <c r="BO203" s="22">
        <f t="shared" si="1154"/>
        <v>4</v>
      </c>
    </row>
    <row r="204" spans="1:67" ht="15.75" customHeight="1" x14ac:dyDescent="0.35">
      <c r="A204" t="s">
        <v>81</v>
      </c>
      <c r="B204" s="165">
        <v>733</v>
      </c>
      <c r="C204" s="8">
        <v>733</v>
      </c>
      <c r="D204" s="28" t="s">
        <v>527</v>
      </c>
      <c r="E204" s="10" t="s">
        <v>73</v>
      </c>
      <c r="F204" s="11" t="s">
        <v>454</v>
      </c>
      <c r="G204" s="12" t="s">
        <v>59</v>
      </c>
      <c r="H204" s="14" t="s">
        <v>59</v>
      </c>
      <c r="I204" s="14">
        <v>76</v>
      </c>
      <c r="J204" s="13">
        <v>58</v>
      </c>
      <c r="K204" s="13">
        <v>96</v>
      </c>
      <c r="L204" s="14" t="s">
        <v>59</v>
      </c>
      <c r="M204" s="14">
        <v>80</v>
      </c>
      <c r="N204" s="15">
        <v>58</v>
      </c>
      <c r="O204" s="15">
        <v>96</v>
      </c>
      <c r="P204" s="15">
        <f t="shared" ref="P204:R204" si="1155">AVERAGE(I204,M204)</f>
        <v>78</v>
      </c>
      <c r="Q204" s="15">
        <f t="shared" si="1155"/>
        <v>58</v>
      </c>
      <c r="R204" s="15">
        <f t="shared" si="1155"/>
        <v>96</v>
      </c>
      <c r="S204" s="13" t="s">
        <v>59</v>
      </c>
      <c r="T204" s="13">
        <v>110</v>
      </c>
      <c r="U204" s="13">
        <v>2</v>
      </c>
      <c r="V204" s="17">
        <v>55</v>
      </c>
      <c r="W204" s="13">
        <v>94</v>
      </c>
      <c r="X204" s="13">
        <v>77.2</v>
      </c>
      <c r="Y204" s="13">
        <v>21.9</v>
      </c>
      <c r="Z204" s="13">
        <v>7</v>
      </c>
      <c r="AA204" s="13">
        <v>8</v>
      </c>
      <c r="AB204" s="13" t="s">
        <v>59</v>
      </c>
      <c r="AC204" s="13">
        <v>105</v>
      </c>
      <c r="AD204" s="13">
        <v>0</v>
      </c>
      <c r="AE204" s="19">
        <v>56</v>
      </c>
      <c r="AF204" s="13">
        <v>93</v>
      </c>
      <c r="AG204" s="13">
        <v>55.8</v>
      </c>
      <c r="AH204" s="13">
        <v>21.5</v>
      </c>
      <c r="AI204" s="13">
        <v>3</v>
      </c>
      <c r="AJ204" s="13">
        <v>7</v>
      </c>
      <c r="AK204" s="13">
        <f t="shared" ref="AK204:AR204" si="1156">AVERAGE(T204,AC204)</f>
        <v>107.5</v>
      </c>
      <c r="AL204" s="13">
        <f t="shared" si="1156"/>
        <v>1</v>
      </c>
      <c r="AM204" s="17">
        <f t="shared" si="1156"/>
        <v>55.5</v>
      </c>
      <c r="AN204" s="13">
        <f t="shared" si="1156"/>
        <v>93.5</v>
      </c>
      <c r="AO204" s="13">
        <f t="shared" si="1156"/>
        <v>66.5</v>
      </c>
      <c r="AP204" s="13">
        <f t="shared" si="1156"/>
        <v>21.7</v>
      </c>
      <c r="AQ204" s="13">
        <f t="shared" si="1156"/>
        <v>5</v>
      </c>
      <c r="AR204" s="13">
        <f t="shared" si="1156"/>
        <v>7.5</v>
      </c>
      <c r="AS204" s="21">
        <v>70</v>
      </c>
      <c r="AT204" s="21">
        <v>48</v>
      </c>
      <c r="AU204" s="21">
        <v>79</v>
      </c>
      <c r="AV204" s="23">
        <v>94.5</v>
      </c>
      <c r="AW204" s="23">
        <v>28.1</v>
      </c>
      <c r="AX204" s="21">
        <v>77</v>
      </c>
      <c r="AY204" s="21">
        <v>48</v>
      </c>
      <c r="AZ204" s="21">
        <v>81</v>
      </c>
      <c r="BA204" s="23">
        <v>60.1</v>
      </c>
      <c r="BB204" s="23">
        <v>28.5</v>
      </c>
      <c r="BC204" s="21">
        <f t="shared" ref="BC204:BG204" si="1157">AVERAGE(AS204,AX204)</f>
        <v>73.5</v>
      </c>
      <c r="BD204" s="21">
        <f t="shared" si="1157"/>
        <v>48</v>
      </c>
      <c r="BE204" s="21">
        <f t="shared" si="1157"/>
        <v>80</v>
      </c>
      <c r="BF204" s="21">
        <f t="shared" si="1157"/>
        <v>77.3</v>
      </c>
      <c r="BG204" s="21">
        <f t="shared" si="1157"/>
        <v>28.3</v>
      </c>
      <c r="BH204" s="21">
        <f t="shared" si="3"/>
        <v>86.333333333333329</v>
      </c>
      <c r="BI204" s="21">
        <f t="shared" ref="BI204:BJ204" si="1158">AVERAGE(J204,N204,V204,AE204,AT204,AY204)</f>
        <v>53.833333333333336</v>
      </c>
      <c r="BJ204" s="21">
        <f t="shared" si="1158"/>
        <v>89.833333333333329</v>
      </c>
      <c r="BK204" s="23">
        <f t="shared" ref="BK204:BL204" si="1159">AVERAGE(X204,AG204,AV204,BA204)</f>
        <v>71.900000000000006</v>
      </c>
      <c r="BL204" s="23">
        <f t="shared" si="1159"/>
        <v>25</v>
      </c>
      <c r="BM204" s="22">
        <f t="shared" si="595"/>
        <v>1</v>
      </c>
      <c r="BN204" s="22">
        <f t="shared" ref="BN204:BO204" si="1160">AVERAGE(Z204,AI204)</f>
        <v>5</v>
      </c>
      <c r="BO204" s="22">
        <f t="shared" si="1160"/>
        <v>7.5</v>
      </c>
    </row>
    <row r="205" spans="1:67" ht="15.75" customHeight="1" x14ac:dyDescent="0.35">
      <c r="B205" s="165">
        <v>734</v>
      </c>
      <c r="C205" s="8">
        <v>734</v>
      </c>
      <c r="D205" s="28" t="s">
        <v>528</v>
      </c>
      <c r="E205" s="10" t="s">
        <v>73</v>
      </c>
      <c r="F205" s="11" t="s">
        <v>454</v>
      </c>
      <c r="G205" s="12" t="s">
        <v>79</v>
      </c>
      <c r="H205" s="14" t="s">
        <v>79</v>
      </c>
      <c r="I205" s="14">
        <v>60</v>
      </c>
      <c r="J205" s="13">
        <v>54</v>
      </c>
      <c r="K205" s="13">
        <v>104</v>
      </c>
      <c r="L205" s="14" t="s">
        <v>79</v>
      </c>
      <c r="M205" s="14">
        <v>62</v>
      </c>
      <c r="N205" s="15">
        <v>57</v>
      </c>
      <c r="O205" s="15">
        <v>100</v>
      </c>
      <c r="P205" s="15">
        <f t="shared" ref="P205:R205" si="1161">AVERAGE(I205,M205)</f>
        <v>61</v>
      </c>
      <c r="Q205" s="15">
        <f t="shared" si="1161"/>
        <v>55.5</v>
      </c>
      <c r="R205" s="15">
        <f t="shared" si="1161"/>
        <v>102</v>
      </c>
      <c r="S205" s="13" t="s">
        <v>79</v>
      </c>
      <c r="T205" s="13">
        <v>105</v>
      </c>
      <c r="U205" s="13">
        <v>0</v>
      </c>
      <c r="V205" s="17">
        <v>53</v>
      </c>
      <c r="W205" s="13">
        <v>97</v>
      </c>
      <c r="X205" s="13">
        <v>54.9</v>
      </c>
      <c r="Y205" s="13">
        <v>20.7</v>
      </c>
      <c r="Z205" s="13">
        <v>7</v>
      </c>
      <c r="AA205" s="13">
        <v>7</v>
      </c>
      <c r="AB205" s="13" t="s">
        <v>79</v>
      </c>
      <c r="AC205" s="13">
        <v>105</v>
      </c>
      <c r="AD205" s="13">
        <v>0</v>
      </c>
      <c r="AE205" s="19">
        <v>52</v>
      </c>
      <c r="AF205" s="13">
        <v>93</v>
      </c>
      <c r="AG205" s="13">
        <v>77.099999999999994</v>
      </c>
      <c r="AH205" s="13">
        <v>22.5</v>
      </c>
      <c r="AI205" s="13">
        <v>5</v>
      </c>
      <c r="AJ205" s="13">
        <v>7</v>
      </c>
      <c r="AK205" s="13">
        <f t="shared" ref="AK205:AR205" si="1162">AVERAGE(T205,AC205)</f>
        <v>105</v>
      </c>
      <c r="AL205" s="13">
        <f t="shared" si="1162"/>
        <v>0</v>
      </c>
      <c r="AM205" s="17">
        <f t="shared" si="1162"/>
        <v>52.5</v>
      </c>
      <c r="AN205" s="13">
        <f t="shared" si="1162"/>
        <v>95</v>
      </c>
      <c r="AO205" s="13">
        <f t="shared" si="1162"/>
        <v>66</v>
      </c>
      <c r="AP205" s="13">
        <f t="shared" si="1162"/>
        <v>21.6</v>
      </c>
      <c r="AQ205" s="13">
        <f t="shared" si="1162"/>
        <v>6</v>
      </c>
      <c r="AR205" s="13">
        <f t="shared" si="1162"/>
        <v>7</v>
      </c>
      <c r="AS205" s="21">
        <v>64</v>
      </c>
      <c r="AT205" s="21">
        <v>49</v>
      </c>
      <c r="AU205" s="21">
        <v>80</v>
      </c>
      <c r="AV205" s="23">
        <v>75.3</v>
      </c>
      <c r="AW205" s="23">
        <v>23.5</v>
      </c>
      <c r="AX205" s="21">
        <v>74</v>
      </c>
      <c r="AY205" s="21">
        <v>49</v>
      </c>
      <c r="AZ205" s="21">
        <v>82</v>
      </c>
      <c r="BA205" s="23">
        <v>117</v>
      </c>
      <c r="BB205" s="23">
        <v>28.9</v>
      </c>
      <c r="BC205" s="21">
        <f t="shared" ref="BC205:BG205" si="1163">AVERAGE(AS205,AX205)</f>
        <v>69</v>
      </c>
      <c r="BD205" s="21">
        <f t="shared" si="1163"/>
        <v>49</v>
      </c>
      <c r="BE205" s="21">
        <f t="shared" si="1163"/>
        <v>81</v>
      </c>
      <c r="BF205" s="21">
        <f t="shared" si="1163"/>
        <v>96.15</v>
      </c>
      <c r="BG205" s="21">
        <f t="shared" si="1163"/>
        <v>26.2</v>
      </c>
      <c r="BH205" s="21">
        <f t="shared" si="3"/>
        <v>78.333333333333329</v>
      </c>
      <c r="BI205" s="21">
        <f t="shared" ref="BI205:BJ205" si="1164">AVERAGE(J205,N205,V205,AE205,AT205,AY205)</f>
        <v>52.333333333333336</v>
      </c>
      <c r="BJ205" s="21">
        <f t="shared" si="1164"/>
        <v>92.666666666666671</v>
      </c>
      <c r="BK205" s="23">
        <f t="shared" ref="BK205:BL205" si="1165">AVERAGE(X205,AG205,AV205,BA205)</f>
        <v>81.075000000000003</v>
      </c>
      <c r="BL205" s="23">
        <f t="shared" si="1165"/>
        <v>23.9</v>
      </c>
      <c r="BM205" s="22">
        <f t="shared" si="595"/>
        <v>0</v>
      </c>
      <c r="BN205" s="22">
        <f t="shared" ref="BN205:BO205" si="1166">AVERAGE(Z205,AI205)</f>
        <v>6</v>
      </c>
      <c r="BO205" s="22">
        <f t="shared" si="1166"/>
        <v>7</v>
      </c>
    </row>
    <row r="206" spans="1:67" ht="15.75" customHeight="1" x14ac:dyDescent="0.35">
      <c r="A206" t="s">
        <v>81</v>
      </c>
      <c r="B206" s="165">
        <v>735</v>
      </c>
      <c r="C206" s="8">
        <v>735</v>
      </c>
      <c r="D206" s="28" t="s">
        <v>530</v>
      </c>
      <c r="E206" s="10" t="s">
        <v>73</v>
      </c>
      <c r="F206" s="11" t="s">
        <v>454</v>
      </c>
      <c r="G206" s="12" t="s">
        <v>79</v>
      </c>
      <c r="H206" s="14" t="s">
        <v>79</v>
      </c>
      <c r="I206" s="14">
        <v>56</v>
      </c>
      <c r="J206" s="13">
        <v>58</v>
      </c>
      <c r="K206" s="13">
        <v>107</v>
      </c>
      <c r="L206" s="14"/>
      <c r="M206" s="14"/>
      <c r="N206" s="14"/>
      <c r="O206" s="14"/>
      <c r="P206" s="15">
        <f t="shared" ref="P206:R206" si="1167">AVERAGE(I206,M206)</f>
        <v>56</v>
      </c>
      <c r="Q206" s="15">
        <f t="shared" si="1167"/>
        <v>58</v>
      </c>
      <c r="R206" s="15">
        <f t="shared" si="1167"/>
        <v>107</v>
      </c>
      <c r="S206" s="13" t="s">
        <v>79</v>
      </c>
      <c r="T206" s="13">
        <v>101</v>
      </c>
      <c r="U206" s="13">
        <v>0</v>
      </c>
      <c r="V206" s="17">
        <v>49</v>
      </c>
      <c r="W206" s="13">
        <v>96</v>
      </c>
      <c r="X206" s="13">
        <v>96.2</v>
      </c>
      <c r="Y206" s="13">
        <v>19</v>
      </c>
      <c r="Z206" s="13">
        <v>0</v>
      </c>
      <c r="AA206" s="13">
        <v>7</v>
      </c>
      <c r="AB206" s="13" t="s">
        <v>79</v>
      </c>
      <c r="AC206" s="13">
        <v>95</v>
      </c>
      <c r="AD206" s="13">
        <v>0</v>
      </c>
      <c r="AE206" s="19">
        <v>50</v>
      </c>
      <c r="AF206" s="13">
        <v>97</v>
      </c>
      <c r="AG206" s="13">
        <v>42.5</v>
      </c>
      <c r="AH206" s="13">
        <v>18.2</v>
      </c>
      <c r="AI206" s="13">
        <v>4</v>
      </c>
      <c r="AJ206" s="13">
        <v>7</v>
      </c>
      <c r="AK206" s="13">
        <f t="shared" ref="AK206:AR206" si="1168">AVERAGE(T206,AC206)</f>
        <v>98</v>
      </c>
      <c r="AL206" s="13">
        <f t="shared" si="1168"/>
        <v>0</v>
      </c>
      <c r="AM206" s="17">
        <f t="shared" si="1168"/>
        <v>49.5</v>
      </c>
      <c r="AN206" s="13">
        <f t="shared" si="1168"/>
        <v>96.5</v>
      </c>
      <c r="AO206" s="13">
        <f t="shared" si="1168"/>
        <v>69.349999999999994</v>
      </c>
      <c r="AP206" s="13">
        <f t="shared" si="1168"/>
        <v>18.600000000000001</v>
      </c>
      <c r="AQ206" s="13">
        <f t="shared" si="1168"/>
        <v>2</v>
      </c>
      <c r="AR206" s="13">
        <f t="shared" si="1168"/>
        <v>7</v>
      </c>
      <c r="AS206" s="21">
        <v>76</v>
      </c>
      <c r="AT206" s="21">
        <v>46</v>
      </c>
      <c r="AU206" s="21">
        <v>78</v>
      </c>
      <c r="AV206" s="23">
        <v>76.400000000000006</v>
      </c>
      <c r="AW206" s="23">
        <v>22.3</v>
      </c>
      <c r="AX206" s="21">
        <v>62</v>
      </c>
      <c r="AY206" s="21">
        <v>47</v>
      </c>
      <c r="AZ206" s="21">
        <v>78</v>
      </c>
      <c r="BA206" s="23">
        <v>32.4</v>
      </c>
      <c r="BB206" s="23">
        <v>20.8</v>
      </c>
      <c r="BC206" s="21">
        <f t="shared" ref="BC206:BG206" si="1169">AVERAGE(AS206,AX206)</f>
        <v>69</v>
      </c>
      <c r="BD206" s="21">
        <f t="shared" si="1169"/>
        <v>46.5</v>
      </c>
      <c r="BE206" s="21">
        <f t="shared" si="1169"/>
        <v>78</v>
      </c>
      <c r="BF206" s="21">
        <f t="shared" si="1169"/>
        <v>54.400000000000006</v>
      </c>
      <c r="BG206" s="21">
        <f t="shared" si="1169"/>
        <v>21.55</v>
      </c>
      <c r="BH206" s="21">
        <f t="shared" si="3"/>
        <v>78</v>
      </c>
      <c r="BI206" s="21">
        <f t="shared" ref="BI206:BJ206" si="1170">AVERAGE(J206,N206,V206,AE206,AT206,AY206)</f>
        <v>50</v>
      </c>
      <c r="BJ206" s="21">
        <f t="shared" si="1170"/>
        <v>91.2</v>
      </c>
      <c r="BK206" s="23">
        <f t="shared" ref="BK206:BL206" si="1171">AVERAGE(X206,AG206,AV206,BA206)</f>
        <v>61.875</v>
      </c>
      <c r="BL206" s="23">
        <f t="shared" si="1171"/>
        <v>20.074999999999999</v>
      </c>
      <c r="BM206" s="22">
        <f t="shared" si="595"/>
        <v>0</v>
      </c>
      <c r="BN206" s="22">
        <f t="shared" ref="BN206:BO206" si="1172">AVERAGE(Z206,AI206)</f>
        <v>2</v>
      </c>
      <c r="BO206" s="22">
        <f t="shared" si="1172"/>
        <v>7</v>
      </c>
    </row>
    <row r="207" spans="1:67" ht="15.75" customHeight="1" x14ac:dyDescent="0.35">
      <c r="A207" t="s">
        <v>81</v>
      </c>
      <c r="B207" s="165">
        <v>736</v>
      </c>
      <c r="C207" s="8">
        <v>736</v>
      </c>
      <c r="D207" s="28" t="s">
        <v>531</v>
      </c>
      <c r="E207" s="10" t="s">
        <v>73</v>
      </c>
      <c r="F207" s="11" t="s">
        <v>454</v>
      </c>
      <c r="G207" s="12" t="s">
        <v>79</v>
      </c>
      <c r="H207" s="14" t="s">
        <v>79</v>
      </c>
      <c r="I207" s="14">
        <v>77</v>
      </c>
      <c r="J207" s="13">
        <v>50</v>
      </c>
      <c r="K207" s="13">
        <v>92</v>
      </c>
      <c r="L207" s="14" t="s">
        <v>79</v>
      </c>
      <c r="M207" s="14">
        <v>55</v>
      </c>
      <c r="N207" s="15">
        <v>55</v>
      </c>
      <c r="O207" s="15">
        <v>92</v>
      </c>
      <c r="P207" s="15">
        <f t="shared" ref="P207:R207" si="1173">AVERAGE(I207,M207)</f>
        <v>66</v>
      </c>
      <c r="Q207" s="15">
        <f t="shared" si="1173"/>
        <v>52.5</v>
      </c>
      <c r="R207" s="15">
        <f t="shared" si="1173"/>
        <v>92</v>
      </c>
      <c r="S207" s="13" t="s">
        <v>79</v>
      </c>
      <c r="T207" s="13">
        <v>100</v>
      </c>
      <c r="U207" s="13">
        <v>0</v>
      </c>
      <c r="V207" s="17">
        <v>49</v>
      </c>
      <c r="W207" s="13">
        <v>92</v>
      </c>
      <c r="X207" s="13">
        <v>69.8</v>
      </c>
      <c r="Y207" s="13">
        <v>16.399999999999999</v>
      </c>
      <c r="Z207" s="13">
        <v>6</v>
      </c>
      <c r="AA207" s="13">
        <v>6</v>
      </c>
      <c r="AB207" s="13" t="s">
        <v>79</v>
      </c>
      <c r="AC207" s="13">
        <v>100</v>
      </c>
      <c r="AD207" s="13">
        <v>0</v>
      </c>
      <c r="AE207" s="19">
        <v>50</v>
      </c>
      <c r="AF207" s="13">
        <v>93</v>
      </c>
      <c r="AG207" s="13">
        <v>57.9</v>
      </c>
      <c r="AH207" s="13">
        <v>16.8</v>
      </c>
      <c r="AI207" s="13">
        <v>3</v>
      </c>
      <c r="AJ207" s="13">
        <v>7</v>
      </c>
      <c r="AK207" s="13">
        <f t="shared" ref="AK207:AR207" si="1174">AVERAGE(T207,AC207)</f>
        <v>100</v>
      </c>
      <c r="AL207" s="13">
        <f t="shared" si="1174"/>
        <v>0</v>
      </c>
      <c r="AM207" s="17">
        <f t="shared" si="1174"/>
        <v>49.5</v>
      </c>
      <c r="AN207" s="13">
        <f t="shared" si="1174"/>
        <v>92.5</v>
      </c>
      <c r="AO207" s="13">
        <f t="shared" si="1174"/>
        <v>63.849999999999994</v>
      </c>
      <c r="AP207" s="13">
        <f t="shared" si="1174"/>
        <v>16.600000000000001</v>
      </c>
      <c r="AQ207" s="13">
        <f t="shared" si="1174"/>
        <v>4.5</v>
      </c>
      <c r="AR207" s="13">
        <f t="shared" si="1174"/>
        <v>6.5</v>
      </c>
      <c r="AS207" s="21">
        <v>79</v>
      </c>
      <c r="AT207" s="21">
        <v>46</v>
      </c>
      <c r="AU207" s="21">
        <v>80</v>
      </c>
      <c r="AV207" s="23">
        <v>75.3</v>
      </c>
      <c r="AW207" s="23">
        <v>21.6</v>
      </c>
      <c r="AX207" s="21">
        <v>78</v>
      </c>
      <c r="AY207" s="21">
        <v>47</v>
      </c>
      <c r="AZ207" s="21">
        <v>78</v>
      </c>
      <c r="BA207" s="23">
        <v>33.6</v>
      </c>
      <c r="BB207" s="23">
        <v>21.1</v>
      </c>
      <c r="BC207" s="21">
        <f t="shared" ref="BC207:BG207" si="1175">AVERAGE(AS207,AX207)</f>
        <v>78.5</v>
      </c>
      <c r="BD207" s="21">
        <f t="shared" si="1175"/>
        <v>46.5</v>
      </c>
      <c r="BE207" s="21">
        <f t="shared" si="1175"/>
        <v>79</v>
      </c>
      <c r="BF207" s="21">
        <f t="shared" si="1175"/>
        <v>54.45</v>
      </c>
      <c r="BG207" s="21">
        <f t="shared" si="1175"/>
        <v>21.35</v>
      </c>
      <c r="BH207" s="21">
        <f t="shared" si="3"/>
        <v>81.5</v>
      </c>
      <c r="BI207" s="21">
        <f t="shared" ref="BI207:BJ207" si="1176">AVERAGE(J207,N207,V207,AE207,AT207,AY207)</f>
        <v>49.5</v>
      </c>
      <c r="BJ207" s="21">
        <f t="shared" si="1176"/>
        <v>87.833333333333329</v>
      </c>
      <c r="BK207" s="23">
        <f t="shared" ref="BK207:BL207" si="1177">AVERAGE(X207,AG207,AV207,BA207)</f>
        <v>59.15</v>
      </c>
      <c r="BL207" s="23">
        <f t="shared" si="1177"/>
        <v>18.975000000000001</v>
      </c>
      <c r="BM207" s="22">
        <f t="shared" si="595"/>
        <v>0</v>
      </c>
      <c r="BN207" s="22">
        <f t="shared" ref="BN207:BO207" si="1178">AVERAGE(Z207,AI207)</f>
        <v>4.5</v>
      </c>
      <c r="BO207" s="22">
        <f t="shared" si="1178"/>
        <v>6.5</v>
      </c>
    </row>
    <row r="208" spans="1:67" ht="15.75" customHeight="1" x14ac:dyDescent="0.35">
      <c r="A208" t="s">
        <v>81</v>
      </c>
      <c r="B208" s="165">
        <v>737</v>
      </c>
      <c r="C208" s="8">
        <v>737</v>
      </c>
      <c r="D208" s="28" t="s">
        <v>532</v>
      </c>
      <c r="E208" s="10" t="s">
        <v>73</v>
      </c>
      <c r="F208" s="11" t="s">
        <v>454</v>
      </c>
      <c r="G208" s="12" t="s">
        <v>59</v>
      </c>
      <c r="H208" s="14" t="s">
        <v>59</v>
      </c>
      <c r="I208" s="14">
        <v>45</v>
      </c>
      <c r="J208" s="13">
        <v>55</v>
      </c>
      <c r="K208" s="13">
        <v>92</v>
      </c>
      <c r="L208" s="14" t="s">
        <v>59</v>
      </c>
      <c r="M208" s="14">
        <v>62</v>
      </c>
      <c r="N208" s="15">
        <v>55</v>
      </c>
      <c r="O208" s="15">
        <v>96</v>
      </c>
      <c r="P208" s="15">
        <f t="shared" ref="P208:R208" si="1179">AVERAGE(I208,M208)</f>
        <v>53.5</v>
      </c>
      <c r="Q208" s="15">
        <f t="shared" si="1179"/>
        <v>55</v>
      </c>
      <c r="R208" s="15">
        <f t="shared" si="1179"/>
        <v>94</v>
      </c>
      <c r="S208" s="13" t="s">
        <v>59</v>
      </c>
      <c r="T208" s="13">
        <v>87</v>
      </c>
      <c r="U208" s="13">
        <v>0</v>
      </c>
      <c r="V208" s="17">
        <v>49</v>
      </c>
      <c r="W208" s="13">
        <v>96</v>
      </c>
      <c r="X208" s="13">
        <v>75.3</v>
      </c>
      <c r="Y208" s="13">
        <v>33.200000000000003</v>
      </c>
      <c r="Z208" s="13">
        <v>6</v>
      </c>
      <c r="AA208" s="13">
        <v>5</v>
      </c>
      <c r="AB208" s="13" t="s">
        <v>59</v>
      </c>
      <c r="AC208" s="13">
        <v>105</v>
      </c>
      <c r="AD208" s="13">
        <v>1</v>
      </c>
      <c r="AE208" s="19">
        <v>49</v>
      </c>
      <c r="AF208" s="13">
        <v>93</v>
      </c>
      <c r="AG208" s="13">
        <v>107.2</v>
      </c>
      <c r="AH208" s="13">
        <v>31.6</v>
      </c>
      <c r="AI208" s="13">
        <v>5</v>
      </c>
      <c r="AJ208" s="13">
        <v>7</v>
      </c>
      <c r="AK208" s="13">
        <f t="shared" ref="AK208:AR208" si="1180">AVERAGE(T208,AC208)</f>
        <v>96</v>
      </c>
      <c r="AL208" s="13">
        <f t="shared" si="1180"/>
        <v>0.5</v>
      </c>
      <c r="AM208" s="17">
        <f t="shared" si="1180"/>
        <v>49</v>
      </c>
      <c r="AN208" s="13">
        <f t="shared" si="1180"/>
        <v>94.5</v>
      </c>
      <c r="AO208" s="13">
        <f t="shared" si="1180"/>
        <v>91.25</v>
      </c>
      <c r="AP208" s="13">
        <f t="shared" si="1180"/>
        <v>32.400000000000006</v>
      </c>
      <c r="AQ208" s="13">
        <f t="shared" si="1180"/>
        <v>5.5</v>
      </c>
      <c r="AR208" s="13">
        <f t="shared" si="1180"/>
        <v>6</v>
      </c>
      <c r="AS208" s="21">
        <v>86</v>
      </c>
      <c r="AT208" s="21">
        <v>44</v>
      </c>
      <c r="AU208" s="21">
        <v>78</v>
      </c>
      <c r="AV208" s="23">
        <v>60.3</v>
      </c>
      <c r="AW208" s="23">
        <v>33</v>
      </c>
      <c r="AX208" s="21">
        <v>79</v>
      </c>
      <c r="AY208" s="21">
        <v>44</v>
      </c>
      <c r="AZ208" s="21">
        <v>78</v>
      </c>
      <c r="BA208" s="23">
        <v>66.599999999999994</v>
      </c>
      <c r="BB208" s="23">
        <v>34.4</v>
      </c>
      <c r="BC208" s="21">
        <f t="shared" ref="BC208:BG208" si="1181">AVERAGE(AS208,AX208)</f>
        <v>82.5</v>
      </c>
      <c r="BD208" s="21">
        <f t="shared" si="1181"/>
        <v>44</v>
      </c>
      <c r="BE208" s="21">
        <f t="shared" si="1181"/>
        <v>78</v>
      </c>
      <c r="BF208" s="21">
        <f t="shared" si="1181"/>
        <v>63.449999999999996</v>
      </c>
      <c r="BG208" s="21">
        <f t="shared" si="1181"/>
        <v>33.700000000000003</v>
      </c>
      <c r="BH208" s="21">
        <f t="shared" si="3"/>
        <v>77.333333333333329</v>
      </c>
      <c r="BI208" s="21">
        <f t="shared" ref="BI208:BJ208" si="1182">AVERAGE(J208,N208,V208,AE208,AT208,AY208)</f>
        <v>49.333333333333336</v>
      </c>
      <c r="BJ208" s="21">
        <f t="shared" si="1182"/>
        <v>88.833333333333329</v>
      </c>
      <c r="BK208" s="23">
        <f t="shared" ref="BK208:BL208" si="1183">AVERAGE(X208,AG208,AV208,BA208)</f>
        <v>77.349999999999994</v>
      </c>
      <c r="BL208" s="23">
        <f t="shared" si="1183"/>
        <v>33.050000000000004</v>
      </c>
      <c r="BM208" s="22">
        <f t="shared" si="595"/>
        <v>0.5</v>
      </c>
      <c r="BN208" s="22">
        <f t="shared" ref="BN208:BO208" si="1184">AVERAGE(Z208,AI208)</f>
        <v>5.5</v>
      </c>
      <c r="BO208" s="22">
        <f t="shared" si="1184"/>
        <v>6</v>
      </c>
    </row>
    <row r="209" spans="1:67" ht="15.75" customHeight="1" x14ac:dyDescent="0.35">
      <c r="B209" s="165">
        <v>738</v>
      </c>
      <c r="C209" s="8">
        <v>738</v>
      </c>
      <c r="D209" s="28" t="s">
        <v>533</v>
      </c>
      <c r="E209" s="10" t="s">
        <v>73</v>
      </c>
      <c r="F209" s="11" t="s">
        <v>454</v>
      </c>
      <c r="G209" s="12" t="s">
        <v>59</v>
      </c>
      <c r="H209" s="14" t="s">
        <v>59</v>
      </c>
      <c r="I209" s="14">
        <v>70</v>
      </c>
      <c r="J209" s="13">
        <v>51</v>
      </c>
      <c r="K209" s="13">
        <v>100</v>
      </c>
      <c r="L209" s="14" t="s">
        <v>59</v>
      </c>
      <c r="M209" s="14">
        <v>70</v>
      </c>
      <c r="N209" s="15">
        <v>50</v>
      </c>
      <c r="O209" s="15">
        <v>92</v>
      </c>
      <c r="P209" s="15">
        <f t="shared" ref="P209:R209" si="1185">AVERAGE(I209,M209)</f>
        <v>70</v>
      </c>
      <c r="Q209" s="15">
        <f t="shared" si="1185"/>
        <v>50.5</v>
      </c>
      <c r="R209" s="15">
        <f t="shared" si="1185"/>
        <v>96</v>
      </c>
      <c r="S209" s="13" t="s">
        <v>59</v>
      </c>
      <c r="T209" s="13">
        <v>105</v>
      </c>
      <c r="U209" s="13">
        <v>0</v>
      </c>
      <c r="V209" s="17">
        <v>51</v>
      </c>
      <c r="W209" s="13">
        <v>94</v>
      </c>
      <c r="X209" s="13">
        <v>102.9</v>
      </c>
      <c r="Y209" s="13">
        <v>19.899999999999999</v>
      </c>
      <c r="Z209" s="13">
        <v>6</v>
      </c>
      <c r="AA209" s="13">
        <v>7</v>
      </c>
      <c r="AB209" s="13" t="s">
        <v>59</v>
      </c>
      <c r="AC209" s="13">
        <v>95</v>
      </c>
      <c r="AD209" s="13">
        <v>0</v>
      </c>
      <c r="AE209" s="19">
        <v>51</v>
      </c>
      <c r="AF209" s="13">
        <v>93</v>
      </c>
      <c r="AG209" s="13">
        <v>45.5</v>
      </c>
      <c r="AH209" s="13">
        <v>16.899999999999999</v>
      </c>
      <c r="AI209" s="13">
        <v>5</v>
      </c>
      <c r="AJ209" s="13">
        <v>8</v>
      </c>
      <c r="AK209" s="13">
        <f t="shared" ref="AK209:AR209" si="1186">AVERAGE(T209,AC209)</f>
        <v>100</v>
      </c>
      <c r="AL209" s="13">
        <f t="shared" si="1186"/>
        <v>0</v>
      </c>
      <c r="AM209" s="17">
        <f t="shared" si="1186"/>
        <v>51</v>
      </c>
      <c r="AN209" s="13">
        <f t="shared" si="1186"/>
        <v>93.5</v>
      </c>
      <c r="AO209" s="13">
        <f t="shared" si="1186"/>
        <v>74.2</v>
      </c>
      <c r="AP209" s="13">
        <f t="shared" si="1186"/>
        <v>18.399999999999999</v>
      </c>
      <c r="AQ209" s="13">
        <f t="shared" si="1186"/>
        <v>5.5</v>
      </c>
      <c r="AR209" s="13">
        <f t="shared" si="1186"/>
        <v>7.5</v>
      </c>
      <c r="AS209" s="21">
        <v>70</v>
      </c>
      <c r="AT209" s="21">
        <v>47</v>
      </c>
      <c r="AU209" s="21">
        <v>79</v>
      </c>
      <c r="AV209" s="23">
        <v>94.1</v>
      </c>
      <c r="AW209" s="23">
        <v>23.7</v>
      </c>
      <c r="AX209" s="21">
        <v>69</v>
      </c>
      <c r="AY209" s="21">
        <v>47</v>
      </c>
      <c r="AZ209" s="21">
        <v>79</v>
      </c>
      <c r="BA209" s="23">
        <v>101.3</v>
      </c>
      <c r="BB209" s="23">
        <v>27.8</v>
      </c>
      <c r="BC209" s="21">
        <f t="shared" ref="BC209:BG209" si="1187">AVERAGE(AS209,AX209)</f>
        <v>69.5</v>
      </c>
      <c r="BD209" s="21">
        <f t="shared" si="1187"/>
        <v>47</v>
      </c>
      <c r="BE209" s="21">
        <f t="shared" si="1187"/>
        <v>79</v>
      </c>
      <c r="BF209" s="21">
        <f t="shared" si="1187"/>
        <v>97.699999999999989</v>
      </c>
      <c r="BG209" s="21">
        <f t="shared" si="1187"/>
        <v>25.75</v>
      </c>
      <c r="BH209" s="21">
        <f t="shared" si="3"/>
        <v>79.833333333333329</v>
      </c>
      <c r="BI209" s="21">
        <f t="shared" ref="BI209:BJ209" si="1188">AVERAGE(J209,N209,V209,AE209,AT209,AY209)</f>
        <v>49.5</v>
      </c>
      <c r="BJ209" s="21">
        <f t="shared" si="1188"/>
        <v>89.5</v>
      </c>
      <c r="BK209" s="23">
        <f t="shared" ref="BK209:BL209" si="1189">AVERAGE(X209,AG209,AV209,BA209)</f>
        <v>85.95</v>
      </c>
      <c r="BL209" s="23">
        <f t="shared" si="1189"/>
        <v>22.074999999999999</v>
      </c>
      <c r="BM209" s="22">
        <f t="shared" si="595"/>
        <v>0</v>
      </c>
      <c r="BN209" s="22">
        <f t="shared" ref="BN209:BO209" si="1190">AVERAGE(Z209,AI209)</f>
        <v>5.5</v>
      </c>
      <c r="BO209" s="22">
        <f t="shared" si="1190"/>
        <v>7.5</v>
      </c>
    </row>
    <row r="210" spans="1:67" ht="15.75" customHeight="1" x14ac:dyDescent="0.35">
      <c r="A210" t="s">
        <v>81</v>
      </c>
      <c r="B210" s="165">
        <v>739</v>
      </c>
      <c r="C210" s="8">
        <v>739</v>
      </c>
      <c r="D210" s="28" t="s">
        <v>534</v>
      </c>
      <c r="E210" s="10" t="s">
        <v>73</v>
      </c>
      <c r="F210" s="11" t="s">
        <v>454</v>
      </c>
      <c r="G210" s="12" t="s">
        <v>79</v>
      </c>
      <c r="H210" s="14" t="s">
        <v>79</v>
      </c>
      <c r="I210" s="14">
        <v>65</v>
      </c>
      <c r="J210" s="13">
        <v>79</v>
      </c>
      <c r="K210" s="13"/>
      <c r="L210" s="14" t="s">
        <v>79</v>
      </c>
      <c r="M210" s="14">
        <v>58</v>
      </c>
      <c r="N210" s="15">
        <v>61</v>
      </c>
      <c r="O210" s="15">
        <v>114</v>
      </c>
      <c r="P210" s="15">
        <f t="shared" ref="P210:R210" si="1191">AVERAGE(I210,M210)</f>
        <v>61.5</v>
      </c>
      <c r="Q210" s="15">
        <f t="shared" si="1191"/>
        <v>70</v>
      </c>
      <c r="R210" s="15">
        <f t="shared" si="1191"/>
        <v>114</v>
      </c>
      <c r="S210" s="13" t="s">
        <v>79</v>
      </c>
      <c r="T210" s="13">
        <v>97</v>
      </c>
      <c r="U210" s="13">
        <v>0</v>
      </c>
      <c r="V210" s="17">
        <v>53</v>
      </c>
      <c r="W210" s="13">
        <v>96</v>
      </c>
      <c r="X210" s="13">
        <v>44.9</v>
      </c>
      <c r="Y210" s="13">
        <v>22.1</v>
      </c>
      <c r="Z210" s="13">
        <v>6</v>
      </c>
      <c r="AA210" s="13">
        <v>8</v>
      </c>
      <c r="AB210" s="13" t="s">
        <v>79</v>
      </c>
      <c r="AC210" s="13">
        <v>105</v>
      </c>
      <c r="AD210" s="13">
        <v>0</v>
      </c>
      <c r="AE210" s="19">
        <v>54</v>
      </c>
      <c r="AF210" s="13">
        <v>93</v>
      </c>
      <c r="AG210" s="13">
        <v>35.700000000000003</v>
      </c>
      <c r="AH210" s="13">
        <v>21.4</v>
      </c>
      <c r="AI210" s="13">
        <v>6</v>
      </c>
      <c r="AJ210" s="13">
        <v>7</v>
      </c>
      <c r="AK210" s="13">
        <f t="shared" ref="AK210:AR210" si="1192">AVERAGE(T210,AC210)</f>
        <v>101</v>
      </c>
      <c r="AL210" s="13">
        <f t="shared" si="1192"/>
        <v>0</v>
      </c>
      <c r="AM210" s="17">
        <f t="shared" si="1192"/>
        <v>53.5</v>
      </c>
      <c r="AN210" s="13">
        <f t="shared" si="1192"/>
        <v>94.5</v>
      </c>
      <c r="AO210" s="13">
        <f t="shared" si="1192"/>
        <v>40.299999999999997</v>
      </c>
      <c r="AP210" s="13">
        <f t="shared" si="1192"/>
        <v>21.75</v>
      </c>
      <c r="AQ210" s="13">
        <f t="shared" si="1192"/>
        <v>6</v>
      </c>
      <c r="AR210" s="13">
        <f t="shared" si="1192"/>
        <v>7.5</v>
      </c>
      <c r="AS210" s="21">
        <v>81</v>
      </c>
      <c r="AT210" s="21">
        <v>50</v>
      </c>
      <c r="AU210" s="21">
        <v>82</v>
      </c>
      <c r="AV210" s="23">
        <v>109.8</v>
      </c>
      <c r="AW210" s="23">
        <v>32</v>
      </c>
      <c r="AX210" s="21">
        <v>75</v>
      </c>
      <c r="AY210" s="21">
        <v>50</v>
      </c>
      <c r="AZ210" s="21">
        <v>83</v>
      </c>
      <c r="BA210" s="23">
        <v>69.8</v>
      </c>
      <c r="BB210" s="23">
        <v>30.5</v>
      </c>
      <c r="BC210" s="21">
        <f t="shared" ref="BC210:BG210" si="1193">AVERAGE(AS210,AX210)</f>
        <v>78</v>
      </c>
      <c r="BD210" s="21">
        <f t="shared" si="1193"/>
        <v>50</v>
      </c>
      <c r="BE210" s="21">
        <f t="shared" si="1193"/>
        <v>82.5</v>
      </c>
      <c r="BF210" s="21">
        <f t="shared" si="1193"/>
        <v>89.8</v>
      </c>
      <c r="BG210" s="21">
        <f t="shared" si="1193"/>
        <v>31.25</v>
      </c>
      <c r="BH210" s="21">
        <f t="shared" si="3"/>
        <v>80.166666666666671</v>
      </c>
      <c r="BI210" s="21">
        <f t="shared" ref="BI210:BJ210" si="1194">AVERAGE(J210,N210,V210,AE210,AT210,AY210)</f>
        <v>57.833333333333336</v>
      </c>
      <c r="BJ210" s="21">
        <f t="shared" si="1194"/>
        <v>93.6</v>
      </c>
      <c r="BK210" s="23">
        <f t="shared" ref="BK210:BL210" si="1195">AVERAGE(X210,AG210,AV210,BA210)</f>
        <v>65.05</v>
      </c>
      <c r="BL210" s="23">
        <f t="shared" si="1195"/>
        <v>26.5</v>
      </c>
      <c r="BM210" s="22">
        <f t="shared" si="595"/>
        <v>0</v>
      </c>
      <c r="BN210" s="22">
        <f t="shared" ref="BN210:BO210" si="1196">AVERAGE(Z210,AI210)</f>
        <v>6</v>
      </c>
      <c r="BO210" s="22">
        <f t="shared" si="1196"/>
        <v>7.5</v>
      </c>
    </row>
    <row r="211" spans="1:67" ht="15.75" customHeight="1" x14ac:dyDescent="0.35">
      <c r="B211" s="165">
        <v>740</v>
      </c>
      <c r="C211" s="8">
        <v>740</v>
      </c>
      <c r="D211" s="28" t="s">
        <v>535</v>
      </c>
      <c r="E211" s="10" t="s">
        <v>73</v>
      </c>
      <c r="F211" s="11" t="s">
        <v>454</v>
      </c>
      <c r="G211" s="12" t="s">
        <v>59</v>
      </c>
      <c r="H211" s="14" t="s">
        <v>59</v>
      </c>
      <c r="I211" s="14">
        <v>53</v>
      </c>
      <c r="J211" s="13">
        <v>52</v>
      </c>
      <c r="K211" s="13">
        <v>89</v>
      </c>
      <c r="L211" s="14" t="s">
        <v>59</v>
      </c>
      <c r="M211" s="14">
        <v>48</v>
      </c>
      <c r="N211" s="15">
        <v>60</v>
      </c>
      <c r="O211" s="15">
        <v>100</v>
      </c>
      <c r="P211" s="15">
        <f t="shared" ref="P211:R211" si="1197">AVERAGE(I211,M211)</f>
        <v>50.5</v>
      </c>
      <c r="Q211" s="15">
        <f t="shared" si="1197"/>
        <v>56</v>
      </c>
      <c r="R211" s="15">
        <f t="shared" si="1197"/>
        <v>94.5</v>
      </c>
      <c r="S211" s="13" t="s">
        <v>59</v>
      </c>
      <c r="T211" s="13">
        <v>75</v>
      </c>
      <c r="U211" s="13">
        <v>2</v>
      </c>
      <c r="V211" s="17">
        <v>55</v>
      </c>
      <c r="W211" s="13">
        <v>96</v>
      </c>
      <c r="X211" s="13">
        <v>36.9</v>
      </c>
      <c r="Y211" s="13">
        <v>18.2</v>
      </c>
      <c r="Z211" s="13">
        <v>5</v>
      </c>
      <c r="AA211" s="13">
        <v>7</v>
      </c>
      <c r="AB211" s="13" t="s">
        <v>59</v>
      </c>
      <c r="AC211" s="13">
        <v>80</v>
      </c>
      <c r="AD211" s="13">
        <v>0</v>
      </c>
      <c r="AE211" s="19">
        <v>55</v>
      </c>
      <c r="AF211" s="13">
        <v>92</v>
      </c>
      <c r="AG211" s="13">
        <v>38.9</v>
      </c>
      <c r="AH211" s="13">
        <v>14.6</v>
      </c>
      <c r="AI211" s="13">
        <v>2</v>
      </c>
      <c r="AJ211" s="13">
        <v>6</v>
      </c>
      <c r="AK211" s="13">
        <f t="shared" ref="AK211:AR211" si="1198">AVERAGE(T211,AC211)</f>
        <v>77.5</v>
      </c>
      <c r="AL211" s="13">
        <f t="shared" si="1198"/>
        <v>1</v>
      </c>
      <c r="AM211" s="17">
        <f t="shared" si="1198"/>
        <v>55</v>
      </c>
      <c r="AN211" s="13">
        <f t="shared" si="1198"/>
        <v>94</v>
      </c>
      <c r="AO211" s="13">
        <f t="shared" si="1198"/>
        <v>37.9</v>
      </c>
      <c r="AP211" s="13">
        <f t="shared" si="1198"/>
        <v>16.399999999999999</v>
      </c>
      <c r="AQ211" s="13">
        <f t="shared" si="1198"/>
        <v>3.5</v>
      </c>
      <c r="AR211" s="13">
        <f t="shared" si="1198"/>
        <v>6.5</v>
      </c>
      <c r="AS211" s="21">
        <v>55</v>
      </c>
      <c r="AT211" s="21">
        <v>48</v>
      </c>
      <c r="AU211" s="21">
        <v>81</v>
      </c>
      <c r="AV211" s="23">
        <v>32.5</v>
      </c>
      <c r="AW211" s="23">
        <v>35.6</v>
      </c>
      <c r="AX211" s="21">
        <v>58</v>
      </c>
      <c r="AY211" s="21">
        <v>48</v>
      </c>
      <c r="AZ211" s="21">
        <v>81</v>
      </c>
      <c r="BA211" s="23">
        <v>61.9</v>
      </c>
      <c r="BB211" s="23">
        <v>31</v>
      </c>
      <c r="BC211" s="21">
        <f t="shared" ref="BC211:BG211" si="1199">AVERAGE(AS211,AX211)</f>
        <v>56.5</v>
      </c>
      <c r="BD211" s="21">
        <f t="shared" si="1199"/>
        <v>48</v>
      </c>
      <c r="BE211" s="21">
        <f t="shared" si="1199"/>
        <v>81</v>
      </c>
      <c r="BF211" s="21">
        <f t="shared" si="1199"/>
        <v>47.2</v>
      </c>
      <c r="BG211" s="21">
        <f t="shared" si="1199"/>
        <v>33.299999999999997</v>
      </c>
      <c r="BH211" s="21">
        <f t="shared" si="3"/>
        <v>61.5</v>
      </c>
      <c r="BI211" s="21">
        <f t="shared" ref="BI211:BJ211" si="1200">AVERAGE(J211,N211,V211,AE211,AT211,AY211)</f>
        <v>53</v>
      </c>
      <c r="BJ211" s="21">
        <f t="shared" si="1200"/>
        <v>89.833333333333329</v>
      </c>
      <c r="BK211" s="23">
        <f t="shared" ref="BK211:BL211" si="1201">AVERAGE(X211,AG211,AV211,BA211)</f>
        <v>42.55</v>
      </c>
      <c r="BL211" s="23">
        <f t="shared" si="1201"/>
        <v>24.85</v>
      </c>
      <c r="BM211" s="22">
        <f t="shared" si="595"/>
        <v>1</v>
      </c>
      <c r="BN211" s="22">
        <f t="shared" ref="BN211:BO211" si="1202">AVERAGE(Z211,AI211)</f>
        <v>3.5</v>
      </c>
      <c r="BO211" s="22">
        <f t="shared" si="1202"/>
        <v>6.5</v>
      </c>
    </row>
    <row r="212" spans="1:67" ht="15.75" customHeight="1" x14ac:dyDescent="0.35">
      <c r="A212" t="s">
        <v>81</v>
      </c>
      <c r="B212" s="165">
        <v>741</v>
      </c>
      <c r="C212" s="8">
        <v>741</v>
      </c>
      <c r="D212" s="28" t="s">
        <v>536</v>
      </c>
      <c r="E212" s="10" t="s">
        <v>73</v>
      </c>
      <c r="F212" s="11" t="s">
        <v>454</v>
      </c>
      <c r="G212" s="12" t="s">
        <v>79</v>
      </c>
      <c r="H212" s="14" t="s">
        <v>79</v>
      </c>
      <c r="I212" s="14">
        <v>75</v>
      </c>
      <c r="J212" s="13">
        <v>56</v>
      </c>
      <c r="K212" s="13">
        <v>100</v>
      </c>
      <c r="L212" s="14" t="s">
        <v>332</v>
      </c>
      <c r="M212" s="14">
        <v>60</v>
      </c>
      <c r="N212" s="15">
        <v>64</v>
      </c>
      <c r="O212" s="15">
        <v>110</v>
      </c>
      <c r="P212" s="15">
        <f t="shared" ref="P212:R212" si="1203">AVERAGE(I212,M212)</f>
        <v>67.5</v>
      </c>
      <c r="Q212" s="15">
        <f t="shared" si="1203"/>
        <v>60</v>
      </c>
      <c r="R212" s="15">
        <f t="shared" si="1203"/>
        <v>105</v>
      </c>
      <c r="S212" s="13" t="s">
        <v>79</v>
      </c>
      <c r="T212" s="13">
        <v>110</v>
      </c>
      <c r="U212" s="13">
        <v>0</v>
      </c>
      <c r="V212" s="17">
        <v>53</v>
      </c>
      <c r="W212" s="13">
        <v>94</v>
      </c>
      <c r="X212" s="13">
        <v>67.5</v>
      </c>
      <c r="Y212" s="13">
        <v>19.899999999999999</v>
      </c>
      <c r="Z212" s="13">
        <v>5</v>
      </c>
      <c r="AA212" s="13">
        <v>7</v>
      </c>
      <c r="AB212" s="13" t="s">
        <v>79</v>
      </c>
      <c r="AC212" s="13">
        <v>105</v>
      </c>
      <c r="AD212" s="13">
        <v>0</v>
      </c>
      <c r="AE212" s="19">
        <v>53</v>
      </c>
      <c r="AF212" s="13">
        <v>93</v>
      </c>
      <c r="AG212" s="13">
        <v>39.9</v>
      </c>
      <c r="AH212" s="13">
        <v>18</v>
      </c>
      <c r="AI212" s="13">
        <v>2</v>
      </c>
      <c r="AJ212" s="13">
        <v>6</v>
      </c>
      <c r="AK212" s="13">
        <f t="shared" ref="AK212:AR212" si="1204">AVERAGE(T212,AC212)</f>
        <v>107.5</v>
      </c>
      <c r="AL212" s="13">
        <f t="shared" si="1204"/>
        <v>0</v>
      </c>
      <c r="AM212" s="17">
        <f t="shared" si="1204"/>
        <v>53</v>
      </c>
      <c r="AN212" s="13">
        <f t="shared" si="1204"/>
        <v>93.5</v>
      </c>
      <c r="AO212" s="13">
        <f t="shared" si="1204"/>
        <v>53.7</v>
      </c>
      <c r="AP212" s="13">
        <f t="shared" si="1204"/>
        <v>18.95</v>
      </c>
      <c r="AQ212" s="13">
        <f t="shared" si="1204"/>
        <v>3.5</v>
      </c>
      <c r="AR212" s="13">
        <f t="shared" si="1204"/>
        <v>6.5</v>
      </c>
      <c r="AS212" s="21">
        <v>60</v>
      </c>
      <c r="AT212" s="21">
        <v>48</v>
      </c>
      <c r="AU212" s="21">
        <v>83</v>
      </c>
      <c r="AV212" s="23">
        <v>88.4</v>
      </c>
      <c r="AW212" s="23">
        <v>23.8</v>
      </c>
      <c r="AX212" s="21">
        <v>78</v>
      </c>
      <c r="AY212" s="21">
        <v>49</v>
      </c>
      <c r="AZ212" s="21">
        <v>81</v>
      </c>
      <c r="BA212" s="23">
        <v>78.8</v>
      </c>
      <c r="BB212" s="23">
        <v>27.2</v>
      </c>
      <c r="BC212" s="21">
        <f t="shared" ref="BC212:BG212" si="1205">AVERAGE(AS212,AX212)</f>
        <v>69</v>
      </c>
      <c r="BD212" s="21">
        <f t="shared" si="1205"/>
        <v>48.5</v>
      </c>
      <c r="BE212" s="21">
        <f t="shared" si="1205"/>
        <v>82</v>
      </c>
      <c r="BF212" s="21">
        <f t="shared" si="1205"/>
        <v>83.6</v>
      </c>
      <c r="BG212" s="21">
        <f t="shared" si="1205"/>
        <v>25.5</v>
      </c>
      <c r="BH212" s="21">
        <f t="shared" si="3"/>
        <v>81.333333333333329</v>
      </c>
      <c r="BI212" s="21">
        <f t="shared" ref="BI212:BJ212" si="1206">AVERAGE(J212,N212,V212,AE212,AT212,AY212)</f>
        <v>53.833333333333336</v>
      </c>
      <c r="BJ212" s="21">
        <f t="shared" si="1206"/>
        <v>93.5</v>
      </c>
      <c r="BK212" s="23">
        <f t="shared" ref="BK212:BL212" si="1207">AVERAGE(X212,AG212,AV212,BA212)</f>
        <v>68.650000000000006</v>
      </c>
      <c r="BL212" s="23">
        <f t="shared" si="1207"/>
        <v>22.225000000000001</v>
      </c>
      <c r="BM212" s="22">
        <f t="shared" si="595"/>
        <v>0</v>
      </c>
      <c r="BN212" s="22">
        <f t="shared" ref="BN212:BO212" si="1208">AVERAGE(Z212,AI212)</f>
        <v>3.5</v>
      </c>
      <c r="BO212" s="22">
        <f t="shared" si="1208"/>
        <v>6.5</v>
      </c>
    </row>
    <row r="213" spans="1:67" ht="15.75" customHeight="1" x14ac:dyDescent="0.35">
      <c r="B213" s="165">
        <v>742</v>
      </c>
      <c r="C213" s="8">
        <v>742</v>
      </c>
      <c r="D213" s="28" t="s">
        <v>538</v>
      </c>
      <c r="E213" s="10" t="s">
        <v>73</v>
      </c>
      <c r="F213" s="11" t="s">
        <v>454</v>
      </c>
      <c r="G213" s="12" t="s">
        <v>79</v>
      </c>
      <c r="H213" s="14" t="s">
        <v>79</v>
      </c>
      <c r="I213" s="14">
        <v>58</v>
      </c>
      <c r="J213" s="13">
        <v>55</v>
      </c>
      <c r="K213" s="13">
        <v>92</v>
      </c>
      <c r="L213" s="14" t="s">
        <v>79</v>
      </c>
      <c r="M213" s="14">
        <v>51</v>
      </c>
      <c r="N213" s="15">
        <v>62</v>
      </c>
      <c r="O213" s="15">
        <v>104</v>
      </c>
      <c r="P213" s="15">
        <f t="shared" ref="P213:R213" si="1209">AVERAGE(I213,M213)</f>
        <v>54.5</v>
      </c>
      <c r="Q213" s="15">
        <f t="shared" si="1209"/>
        <v>58.5</v>
      </c>
      <c r="R213" s="15">
        <f t="shared" si="1209"/>
        <v>98</v>
      </c>
      <c r="S213" s="13" t="s">
        <v>79</v>
      </c>
      <c r="T213" s="13">
        <v>105</v>
      </c>
      <c r="U213" s="13">
        <v>0</v>
      </c>
      <c r="V213" s="17">
        <v>55</v>
      </c>
      <c r="W213" s="13">
        <v>94</v>
      </c>
      <c r="X213" s="13">
        <v>30.7</v>
      </c>
      <c r="Y213" s="13">
        <v>18.7</v>
      </c>
      <c r="Z213" s="13">
        <v>4</v>
      </c>
      <c r="AA213" s="13">
        <v>7</v>
      </c>
      <c r="AB213" s="13" t="s">
        <v>79</v>
      </c>
      <c r="AC213" s="13">
        <v>95</v>
      </c>
      <c r="AD213" s="13">
        <v>0</v>
      </c>
      <c r="AE213" s="19">
        <v>56</v>
      </c>
      <c r="AF213" s="13">
        <v>97</v>
      </c>
      <c r="AG213" s="13">
        <v>41.8</v>
      </c>
      <c r="AH213" s="13">
        <v>15.4</v>
      </c>
      <c r="AI213" s="13">
        <v>0</v>
      </c>
      <c r="AJ213" s="13">
        <v>7</v>
      </c>
      <c r="AK213" s="13">
        <f t="shared" ref="AK213:AR213" si="1210">AVERAGE(T213,AC213)</f>
        <v>100</v>
      </c>
      <c r="AL213" s="13">
        <f t="shared" si="1210"/>
        <v>0</v>
      </c>
      <c r="AM213" s="17">
        <f t="shared" si="1210"/>
        <v>55.5</v>
      </c>
      <c r="AN213" s="13">
        <f t="shared" si="1210"/>
        <v>95.5</v>
      </c>
      <c r="AO213" s="13">
        <f t="shared" si="1210"/>
        <v>36.25</v>
      </c>
      <c r="AP213" s="13">
        <f t="shared" si="1210"/>
        <v>17.05</v>
      </c>
      <c r="AQ213" s="13">
        <f t="shared" si="1210"/>
        <v>2</v>
      </c>
      <c r="AR213" s="13">
        <f t="shared" si="1210"/>
        <v>7</v>
      </c>
      <c r="AS213" s="21">
        <v>55</v>
      </c>
      <c r="AT213" s="21">
        <v>52</v>
      </c>
      <c r="AU213" s="21">
        <v>86</v>
      </c>
      <c r="AV213" s="23">
        <v>68.7</v>
      </c>
      <c r="AW213" s="23">
        <v>25.6</v>
      </c>
      <c r="AX213" s="21">
        <v>68</v>
      </c>
      <c r="AY213" s="21">
        <v>53</v>
      </c>
      <c r="AZ213" s="21">
        <v>85</v>
      </c>
      <c r="BA213" s="23">
        <v>63.4</v>
      </c>
      <c r="BB213" s="23">
        <v>27.3</v>
      </c>
      <c r="BC213" s="21">
        <f t="shared" ref="BC213:BG213" si="1211">AVERAGE(AS213,AX213)</f>
        <v>61.5</v>
      </c>
      <c r="BD213" s="21">
        <f t="shared" si="1211"/>
        <v>52.5</v>
      </c>
      <c r="BE213" s="21">
        <f t="shared" si="1211"/>
        <v>85.5</v>
      </c>
      <c r="BF213" s="21">
        <f t="shared" si="1211"/>
        <v>66.05</v>
      </c>
      <c r="BG213" s="21">
        <f t="shared" si="1211"/>
        <v>26.450000000000003</v>
      </c>
      <c r="BH213" s="21">
        <f t="shared" si="3"/>
        <v>72</v>
      </c>
      <c r="BI213" s="21">
        <f t="shared" ref="BI213:BJ213" si="1212">AVERAGE(J213,N213,V213,AE213,AT213,AY213)</f>
        <v>55.5</v>
      </c>
      <c r="BJ213" s="21">
        <f t="shared" si="1212"/>
        <v>93</v>
      </c>
      <c r="BK213" s="23">
        <f t="shared" ref="BK213:BL213" si="1213">AVERAGE(X213,AG213,AV213,BA213)</f>
        <v>51.15</v>
      </c>
      <c r="BL213" s="23">
        <f t="shared" si="1213"/>
        <v>21.75</v>
      </c>
      <c r="BM213" s="22">
        <f t="shared" si="595"/>
        <v>0</v>
      </c>
      <c r="BN213" s="22">
        <f t="shared" ref="BN213:BO213" si="1214">AVERAGE(Z213,AI213)</f>
        <v>2</v>
      </c>
      <c r="BO213" s="22">
        <f t="shared" si="1214"/>
        <v>7</v>
      </c>
    </row>
    <row r="214" spans="1:67" ht="15.75" customHeight="1" x14ac:dyDescent="0.35">
      <c r="B214" s="165">
        <v>743</v>
      </c>
      <c r="C214" s="8">
        <v>743</v>
      </c>
      <c r="D214" s="28" t="s">
        <v>539</v>
      </c>
      <c r="E214" s="10" t="s">
        <v>73</v>
      </c>
      <c r="F214" s="11" t="s">
        <v>454</v>
      </c>
      <c r="G214" s="12" t="s">
        <v>79</v>
      </c>
      <c r="H214" s="14" t="s">
        <v>79</v>
      </c>
      <c r="I214" s="14">
        <v>66</v>
      </c>
      <c r="J214" s="13">
        <v>55</v>
      </c>
      <c r="K214" s="13">
        <v>96</v>
      </c>
      <c r="L214" s="14" t="s">
        <v>79</v>
      </c>
      <c r="M214" s="14">
        <v>70</v>
      </c>
      <c r="N214" s="15">
        <v>56</v>
      </c>
      <c r="O214" s="15">
        <v>92</v>
      </c>
      <c r="P214" s="15">
        <f t="shared" ref="P214:R214" si="1215">AVERAGE(I214,M214)</f>
        <v>68</v>
      </c>
      <c r="Q214" s="15">
        <f t="shared" si="1215"/>
        <v>55.5</v>
      </c>
      <c r="R214" s="15">
        <f t="shared" si="1215"/>
        <v>94</v>
      </c>
      <c r="S214" s="13" t="s">
        <v>79</v>
      </c>
      <c r="T214" s="13">
        <v>102</v>
      </c>
      <c r="U214" s="13">
        <v>0</v>
      </c>
      <c r="V214" s="17">
        <v>55</v>
      </c>
      <c r="W214" s="13">
        <v>95</v>
      </c>
      <c r="X214" s="13">
        <v>82.7</v>
      </c>
      <c r="Y214" s="13">
        <v>22.7</v>
      </c>
      <c r="Z214" s="13">
        <v>2</v>
      </c>
      <c r="AA214" s="13">
        <v>6</v>
      </c>
      <c r="AB214" s="13" t="s">
        <v>79</v>
      </c>
      <c r="AC214" s="13">
        <v>95</v>
      </c>
      <c r="AD214" s="13">
        <v>0</v>
      </c>
      <c r="AE214" s="19">
        <v>56</v>
      </c>
      <c r="AF214" s="13">
        <v>94</v>
      </c>
      <c r="AG214" s="13">
        <v>71.900000000000006</v>
      </c>
      <c r="AH214" s="13">
        <v>22</v>
      </c>
      <c r="AI214" s="13">
        <v>2</v>
      </c>
      <c r="AJ214" s="13">
        <v>6</v>
      </c>
      <c r="AK214" s="13">
        <f t="shared" ref="AK214:AR214" si="1216">AVERAGE(T214,AC214)</f>
        <v>98.5</v>
      </c>
      <c r="AL214" s="13">
        <f t="shared" si="1216"/>
        <v>0</v>
      </c>
      <c r="AM214" s="17">
        <f t="shared" si="1216"/>
        <v>55.5</v>
      </c>
      <c r="AN214" s="13">
        <f t="shared" si="1216"/>
        <v>94.5</v>
      </c>
      <c r="AO214" s="13">
        <f t="shared" si="1216"/>
        <v>77.300000000000011</v>
      </c>
      <c r="AP214" s="13">
        <f t="shared" si="1216"/>
        <v>22.35</v>
      </c>
      <c r="AQ214" s="13">
        <f t="shared" si="1216"/>
        <v>2</v>
      </c>
      <c r="AR214" s="13">
        <f t="shared" si="1216"/>
        <v>6</v>
      </c>
      <c r="AS214" s="21">
        <v>68</v>
      </c>
      <c r="AT214" s="21">
        <v>49</v>
      </c>
      <c r="AU214" s="21">
        <v>80</v>
      </c>
      <c r="AV214" s="23">
        <v>116</v>
      </c>
      <c r="AW214" s="23">
        <v>29.9</v>
      </c>
      <c r="AX214" s="21">
        <v>73</v>
      </c>
      <c r="AY214" s="21">
        <v>50</v>
      </c>
      <c r="AZ214" s="21">
        <v>81</v>
      </c>
      <c r="BA214" s="23">
        <v>117.7</v>
      </c>
      <c r="BB214" s="23">
        <v>31.5</v>
      </c>
      <c r="BC214" s="21">
        <f t="shared" ref="BC214:BG214" si="1217">AVERAGE(AS214,AX214)</f>
        <v>70.5</v>
      </c>
      <c r="BD214" s="21">
        <f t="shared" si="1217"/>
        <v>49.5</v>
      </c>
      <c r="BE214" s="21">
        <f t="shared" si="1217"/>
        <v>80.5</v>
      </c>
      <c r="BF214" s="21">
        <f t="shared" si="1217"/>
        <v>116.85</v>
      </c>
      <c r="BG214" s="21">
        <f t="shared" si="1217"/>
        <v>30.7</v>
      </c>
      <c r="BH214" s="21">
        <f t="shared" si="3"/>
        <v>79</v>
      </c>
      <c r="BI214" s="21">
        <f t="shared" ref="BI214:BJ214" si="1218">AVERAGE(J214,N214,V214,AE214,AT214,AY214)</f>
        <v>53.5</v>
      </c>
      <c r="BJ214" s="21">
        <f t="shared" si="1218"/>
        <v>89.666666666666671</v>
      </c>
      <c r="BK214" s="23">
        <f t="shared" ref="BK214:BL214" si="1219">AVERAGE(X214,AG214,AV214,BA214)</f>
        <v>97.075000000000003</v>
      </c>
      <c r="BL214" s="23">
        <f t="shared" si="1219"/>
        <v>26.524999999999999</v>
      </c>
      <c r="BM214" s="22">
        <f t="shared" si="595"/>
        <v>0</v>
      </c>
      <c r="BN214" s="22">
        <f t="shared" ref="BN214:BO214" si="1220">AVERAGE(Z214,AI214)</f>
        <v>2</v>
      </c>
      <c r="BO214" s="22">
        <f t="shared" si="1220"/>
        <v>6</v>
      </c>
    </row>
    <row r="215" spans="1:67" ht="15.75" customHeight="1" x14ac:dyDescent="0.35">
      <c r="B215" s="165">
        <v>744</v>
      </c>
      <c r="C215" s="8">
        <v>744</v>
      </c>
      <c r="D215" s="28" t="s">
        <v>540</v>
      </c>
      <c r="E215" s="10" t="s">
        <v>73</v>
      </c>
      <c r="F215" s="11" t="s">
        <v>454</v>
      </c>
      <c r="G215" s="12" t="s">
        <v>59</v>
      </c>
      <c r="H215" s="14" t="s">
        <v>59</v>
      </c>
      <c r="I215" s="14">
        <v>73</v>
      </c>
      <c r="J215" s="13">
        <v>49</v>
      </c>
      <c r="K215" s="13">
        <v>92</v>
      </c>
      <c r="L215" s="14" t="s">
        <v>59</v>
      </c>
      <c r="M215" s="14">
        <v>55</v>
      </c>
      <c r="N215" s="15">
        <v>56</v>
      </c>
      <c r="O215" s="15">
        <v>100</v>
      </c>
      <c r="P215" s="15">
        <f t="shared" ref="P215:R215" si="1221">AVERAGE(I215,M215)</f>
        <v>64</v>
      </c>
      <c r="Q215" s="15">
        <f t="shared" si="1221"/>
        <v>52.5</v>
      </c>
      <c r="R215" s="15">
        <f t="shared" si="1221"/>
        <v>96</v>
      </c>
      <c r="S215" s="13" t="s">
        <v>59</v>
      </c>
      <c r="T215" s="13">
        <v>90</v>
      </c>
      <c r="U215" s="13">
        <v>0</v>
      </c>
      <c r="V215" s="17">
        <v>51</v>
      </c>
      <c r="W215" s="13">
        <v>98</v>
      </c>
      <c r="X215" s="13">
        <v>37.9</v>
      </c>
      <c r="Y215" s="13">
        <v>23.1</v>
      </c>
      <c r="Z215" s="13">
        <v>4</v>
      </c>
      <c r="AA215" s="13">
        <v>4</v>
      </c>
      <c r="AB215" s="13" t="s">
        <v>59</v>
      </c>
      <c r="AC215" s="13">
        <v>90</v>
      </c>
      <c r="AD215" s="13">
        <v>0</v>
      </c>
      <c r="AE215" s="19">
        <v>51</v>
      </c>
      <c r="AF215" s="13">
        <v>98</v>
      </c>
      <c r="AG215" s="13">
        <v>69.400000000000006</v>
      </c>
      <c r="AH215" s="13">
        <v>22.1</v>
      </c>
      <c r="AI215" s="13">
        <v>3</v>
      </c>
      <c r="AJ215" s="13">
        <v>4</v>
      </c>
      <c r="AK215" s="13">
        <f t="shared" ref="AK215:AR215" si="1222">AVERAGE(T215,AC215)</f>
        <v>90</v>
      </c>
      <c r="AL215" s="13">
        <f t="shared" si="1222"/>
        <v>0</v>
      </c>
      <c r="AM215" s="17">
        <f t="shared" si="1222"/>
        <v>51</v>
      </c>
      <c r="AN215" s="13">
        <f t="shared" si="1222"/>
        <v>98</v>
      </c>
      <c r="AO215" s="13">
        <f t="shared" si="1222"/>
        <v>53.650000000000006</v>
      </c>
      <c r="AP215" s="13">
        <f t="shared" si="1222"/>
        <v>22.6</v>
      </c>
      <c r="AQ215" s="13">
        <f t="shared" si="1222"/>
        <v>3.5</v>
      </c>
      <c r="AR215" s="13">
        <f t="shared" si="1222"/>
        <v>4</v>
      </c>
      <c r="AS215" s="21">
        <v>70</v>
      </c>
      <c r="AT215" s="21">
        <v>46</v>
      </c>
      <c r="AU215" s="21">
        <v>80</v>
      </c>
      <c r="AV215" s="23">
        <v>101</v>
      </c>
      <c r="AW215" s="23">
        <v>25.5</v>
      </c>
      <c r="AX215" s="21">
        <v>60</v>
      </c>
      <c r="AY215" s="21">
        <v>46</v>
      </c>
      <c r="AZ215" s="21">
        <v>78</v>
      </c>
      <c r="BA215" s="23">
        <v>53.5</v>
      </c>
      <c r="BB215" s="23">
        <v>25</v>
      </c>
      <c r="BC215" s="21">
        <f t="shared" ref="BC215:BG215" si="1223">AVERAGE(AS215,AX215)</f>
        <v>65</v>
      </c>
      <c r="BD215" s="21">
        <f t="shared" si="1223"/>
        <v>46</v>
      </c>
      <c r="BE215" s="21">
        <f t="shared" si="1223"/>
        <v>79</v>
      </c>
      <c r="BF215" s="21">
        <f t="shared" si="1223"/>
        <v>77.25</v>
      </c>
      <c r="BG215" s="21">
        <f t="shared" si="1223"/>
        <v>25.25</v>
      </c>
      <c r="BH215" s="21">
        <f t="shared" si="3"/>
        <v>73</v>
      </c>
      <c r="BI215" s="21">
        <f t="shared" ref="BI215:BJ215" si="1224">AVERAGE(J215,N215,V215,AE215,AT215,AY215)</f>
        <v>49.833333333333336</v>
      </c>
      <c r="BJ215" s="21">
        <f t="shared" si="1224"/>
        <v>91</v>
      </c>
      <c r="BK215" s="23">
        <f t="shared" ref="BK215:BL215" si="1225">AVERAGE(X215,AG215,AV215,BA215)</f>
        <v>65.45</v>
      </c>
      <c r="BL215" s="23">
        <f t="shared" si="1225"/>
        <v>23.925000000000001</v>
      </c>
      <c r="BM215" s="22">
        <f t="shared" si="595"/>
        <v>0</v>
      </c>
      <c r="BN215" s="22">
        <f t="shared" ref="BN215:BO215" si="1226">AVERAGE(Z215,AI215)</f>
        <v>3.5</v>
      </c>
      <c r="BO215" s="22">
        <f t="shared" si="1226"/>
        <v>4</v>
      </c>
    </row>
    <row r="216" spans="1:67" ht="15.75" customHeight="1" x14ac:dyDescent="0.35">
      <c r="B216" s="165">
        <v>745</v>
      </c>
      <c r="C216" s="8">
        <v>745</v>
      </c>
      <c r="D216" s="28" t="s">
        <v>541</v>
      </c>
      <c r="E216" s="10" t="s">
        <v>73</v>
      </c>
      <c r="F216" s="11" t="s">
        <v>454</v>
      </c>
      <c r="G216" s="12"/>
      <c r="H216" s="14" t="s">
        <v>59</v>
      </c>
      <c r="I216" s="14">
        <v>55</v>
      </c>
      <c r="J216" s="13">
        <v>55</v>
      </c>
      <c r="K216" s="13">
        <v>89</v>
      </c>
      <c r="L216" s="14" t="s">
        <v>59</v>
      </c>
      <c r="M216" s="14">
        <v>52</v>
      </c>
      <c r="N216" s="15">
        <v>51</v>
      </c>
      <c r="O216" s="15">
        <v>92</v>
      </c>
      <c r="P216" s="15">
        <f t="shared" ref="P216:R216" si="1227">AVERAGE(I216,M216)</f>
        <v>53.5</v>
      </c>
      <c r="Q216" s="15">
        <f t="shared" si="1227"/>
        <v>53</v>
      </c>
      <c r="R216" s="15">
        <f t="shared" si="1227"/>
        <v>90.5</v>
      </c>
      <c r="S216" s="13" t="s">
        <v>59</v>
      </c>
      <c r="T216" s="13">
        <v>85</v>
      </c>
      <c r="U216" s="13">
        <v>0</v>
      </c>
      <c r="V216" s="17">
        <v>55</v>
      </c>
      <c r="W216" s="13">
        <v>92</v>
      </c>
      <c r="X216" s="13">
        <v>24.7</v>
      </c>
      <c r="Y216" s="13">
        <v>19.600000000000001</v>
      </c>
      <c r="Z216" s="13">
        <v>6</v>
      </c>
      <c r="AA216" s="13">
        <v>7</v>
      </c>
      <c r="AB216" s="13" t="s">
        <v>59</v>
      </c>
      <c r="AC216" s="13">
        <v>80</v>
      </c>
      <c r="AD216" s="13">
        <v>0</v>
      </c>
      <c r="AE216" s="19">
        <v>55</v>
      </c>
      <c r="AF216" s="13">
        <v>90</v>
      </c>
      <c r="AG216" s="13">
        <v>33.5</v>
      </c>
      <c r="AH216" s="13">
        <v>14.4</v>
      </c>
      <c r="AI216" s="13">
        <v>2</v>
      </c>
      <c r="AJ216" s="13">
        <v>5</v>
      </c>
      <c r="AK216" s="13">
        <f t="shared" ref="AK216:AR216" si="1228">AVERAGE(T216,AC216)</f>
        <v>82.5</v>
      </c>
      <c r="AL216" s="13">
        <f t="shared" si="1228"/>
        <v>0</v>
      </c>
      <c r="AM216" s="17">
        <f t="shared" si="1228"/>
        <v>55</v>
      </c>
      <c r="AN216" s="13">
        <f t="shared" si="1228"/>
        <v>91</v>
      </c>
      <c r="AO216" s="13">
        <f t="shared" si="1228"/>
        <v>29.1</v>
      </c>
      <c r="AP216" s="13">
        <f t="shared" si="1228"/>
        <v>17</v>
      </c>
      <c r="AQ216" s="13">
        <f t="shared" si="1228"/>
        <v>4</v>
      </c>
      <c r="AR216" s="13">
        <f t="shared" si="1228"/>
        <v>6</v>
      </c>
      <c r="AS216" s="21">
        <v>55</v>
      </c>
      <c r="AT216" s="21">
        <v>49</v>
      </c>
      <c r="AU216" s="21">
        <v>79</v>
      </c>
      <c r="AV216" s="23">
        <v>50.4</v>
      </c>
      <c r="AW216" s="23">
        <v>31.3</v>
      </c>
      <c r="AX216" s="21">
        <v>58</v>
      </c>
      <c r="AY216" s="21">
        <v>49</v>
      </c>
      <c r="AZ216" s="21">
        <v>81</v>
      </c>
      <c r="BA216" s="23">
        <v>60.5</v>
      </c>
      <c r="BB216" s="23">
        <v>34.4</v>
      </c>
      <c r="BC216" s="21">
        <f t="shared" ref="BC216:BG216" si="1229">AVERAGE(AS216,AX216)</f>
        <v>56.5</v>
      </c>
      <c r="BD216" s="21">
        <f t="shared" si="1229"/>
        <v>49</v>
      </c>
      <c r="BE216" s="21">
        <f t="shared" si="1229"/>
        <v>80</v>
      </c>
      <c r="BF216" s="21">
        <f t="shared" si="1229"/>
        <v>55.45</v>
      </c>
      <c r="BG216" s="21">
        <f t="shared" si="1229"/>
        <v>32.85</v>
      </c>
      <c r="BH216" s="21">
        <f t="shared" si="3"/>
        <v>64.166666666666671</v>
      </c>
      <c r="BI216" s="21">
        <f t="shared" ref="BI216:BJ216" si="1230">AVERAGE(J216,N216,V216,AE216,AT216,AY216)</f>
        <v>52.333333333333336</v>
      </c>
      <c r="BJ216" s="21">
        <f t="shared" si="1230"/>
        <v>87.166666666666671</v>
      </c>
      <c r="BK216" s="23">
        <f t="shared" ref="BK216:BL216" si="1231">AVERAGE(X216,AG216,AV216,BA216)</f>
        <v>42.274999999999999</v>
      </c>
      <c r="BL216" s="23">
        <f t="shared" si="1231"/>
        <v>24.924999999999997</v>
      </c>
      <c r="BM216" s="22">
        <f t="shared" si="595"/>
        <v>0</v>
      </c>
      <c r="BN216" s="22">
        <f t="shared" ref="BN216:BO216" si="1232">AVERAGE(Z216,AI216)</f>
        <v>4</v>
      </c>
      <c r="BO216" s="22">
        <f t="shared" si="1232"/>
        <v>6</v>
      </c>
    </row>
    <row r="217" spans="1:67" ht="15.75" customHeight="1" x14ac:dyDescent="0.35">
      <c r="B217" s="165">
        <v>746</v>
      </c>
      <c r="C217" s="8">
        <v>746</v>
      </c>
      <c r="D217" s="28" t="s">
        <v>542</v>
      </c>
      <c r="E217" s="10" t="s">
        <v>73</v>
      </c>
      <c r="F217" s="11" t="s">
        <v>454</v>
      </c>
      <c r="G217" s="12" t="s">
        <v>79</v>
      </c>
      <c r="H217" s="14" t="s">
        <v>79</v>
      </c>
      <c r="I217" s="14">
        <v>73</v>
      </c>
      <c r="J217" s="13">
        <v>56</v>
      </c>
      <c r="K217" s="13">
        <v>114</v>
      </c>
      <c r="L217" s="14" t="s">
        <v>79</v>
      </c>
      <c r="M217" s="14">
        <v>80</v>
      </c>
      <c r="N217" s="15">
        <v>74</v>
      </c>
      <c r="O217" s="14"/>
      <c r="P217" s="15">
        <f t="shared" ref="P217:R217" si="1233">AVERAGE(I217,M217)</f>
        <v>76.5</v>
      </c>
      <c r="Q217" s="15">
        <f t="shared" si="1233"/>
        <v>65</v>
      </c>
      <c r="R217" s="15">
        <f t="shared" si="1233"/>
        <v>114</v>
      </c>
      <c r="S217" s="13" t="s">
        <v>79</v>
      </c>
      <c r="T217" s="13">
        <v>105</v>
      </c>
      <c r="U217" s="13">
        <v>0</v>
      </c>
      <c r="V217" s="17">
        <v>51</v>
      </c>
      <c r="W217" s="13">
        <v>94</v>
      </c>
      <c r="X217" s="13">
        <v>85.6</v>
      </c>
      <c r="Y217" s="13">
        <v>22.4</v>
      </c>
      <c r="Z217" s="13">
        <v>0</v>
      </c>
      <c r="AA217" s="13">
        <v>5</v>
      </c>
      <c r="AB217" s="13" t="s">
        <v>79</v>
      </c>
      <c r="AC217" s="13">
        <v>90</v>
      </c>
      <c r="AD217" s="13">
        <v>0</v>
      </c>
      <c r="AE217" s="19">
        <v>55</v>
      </c>
      <c r="AF217" s="13">
        <v>98</v>
      </c>
      <c r="AG217" s="13">
        <v>46.1</v>
      </c>
      <c r="AH217" s="13">
        <v>18.8</v>
      </c>
      <c r="AI217" s="13">
        <v>2</v>
      </c>
      <c r="AJ217" s="13">
        <v>6</v>
      </c>
      <c r="AK217" s="13">
        <f t="shared" ref="AK217:AR217" si="1234">AVERAGE(T217,AC217)</f>
        <v>97.5</v>
      </c>
      <c r="AL217" s="13">
        <f t="shared" si="1234"/>
        <v>0</v>
      </c>
      <c r="AM217" s="17">
        <f t="shared" si="1234"/>
        <v>53</v>
      </c>
      <c r="AN217" s="13">
        <f t="shared" si="1234"/>
        <v>96</v>
      </c>
      <c r="AO217" s="13">
        <f t="shared" si="1234"/>
        <v>65.849999999999994</v>
      </c>
      <c r="AP217" s="13">
        <f t="shared" si="1234"/>
        <v>20.6</v>
      </c>
      <c r="AQ217" s="13">
        <f t="shared" si="1234"/>
        <v>1</v>
      </c>
      <c r="AR217" s="13">
        <f t="shared" si="1234"/>
        <v>5.5</v>
      </c>
      <c r="AS217" s="21">
        <v>75</v>
      </c>
      <c r="AT217" s="21">
        <v>49</v>
      </c>
      <c r="AU217" s="21">
        <v>80</v>
      </c>
      <c r="AV217" s="23">
        <v>69.400000000000006</v>
      </c>
      <c r="AW217" s="23">
        <v>30.1</v>
      </c>
      <c r="AX217" s="21">
        <v>67</v>
      </c>
      <c r="AY217" s="21">
        <v>48</v>
      </c>
      <c r="AZ217" s="21">
        <v>82</v>
      </c>
      <c r="BA217" s="23">
        <v>94.3</v>
      </c>
      <c r="BB217" s="23">
        <v>276</v>
      </c>
      <c r="BC217" s="21">
        <f t="shared" ref="BC217:BG217" si="1235">AVERAGE(AS217,AX217)</f>
        <v>71</v>
      </c>
      <c r="BD217" s="21">
        <f t="shared" si="1235"/>
        <v>48.5</v>
      </c>
      <c r="BE217" s="21">
        <f t="shared" si="1235"/>
        <v>81</v>
      </c>
      <c r="BF217" s="21">
        <f t="shared" si="1235"/>
        <v>81.849999999999994</v>
      </c>
      <c r="BG217" s="21">
        <f t="shared" si="1235"/>
        <v>153.05000000000001</v>
      </c>
      <c r="BH217" s="21">
        <f t="shared" si="3"/>
        <v>81.666666666666671</v>
      </c>
      <c r="BI217" s="21">
        <f t="shared" ref="BI217:BJ217" si="1236">AVERAGE(J217,N217,V217,AE217,AT217,AY217)</f>
        <v>55.5</v>
      </c>
      <c r="BJ217" s="21">
        <f t="shared" si="1236"/>
        <v>93.6</v>
      </c>
      <c r="BK217" s="23">
        <f t="shared" ref="BK217:BL217" si="1237">AVERAGE(X217,AG217,AV217,BA217)</f>
        <v>73.849999999999994</v>
      </c>
      <c r="BL217" s="23">
        <f t="shared" si="1237"/>
        <v>86.825000000000003</v>
      </c>
      <c r="BM217" s="22">
        <f t="shared" si="595"/>
        <v>0</v>
      </c>
      <c r="BN217" s="22">
        <f t="shared" ref="BN217:BO217" si="1238">AVERAGE(Z217,AI217)</f>
        <v>1</v>
      </c>
      <c r="BO217" s="22">
        <f t="shared" si="1238"/>
        <v>5.5</v>
      </c>
    </row>
    <row r="218" spans="1:67" ht="15.75" customHeight="1" x14ac:dyDescent="0.35">
      <c r="B218" s="165">
        <v>747</v>
      </c>
      <c r="C218" s="8">
        <v>747</v>
      </c>
      <c r="D218" s="28" t="s">
        <v>543</v>
      </c>
      <c r="E218" s="10" t="s">
        <v>73</v>
      </c>
      <c r="F218" s="11" t="s">
        <v>454</v>
      </c>
      <c r="G218" s="12" t="s">
        <v>59</v>
      </c>
      <c r="H218" s="14" t="s">
        <v>332</v>
      </c>
      <c r="I218" s="14">
        <v>42</v>
      </c>
      <c r="J218" s="13">
        <v>50</v>
      </c>
      <c r="K218" s="13">
        <v>89</v>
      </c>
      <c r="L218" s="14" t="s">
        <v>332</v>
      </c>
      <c r="M218" s="14">
        <v>63</v>
      </c>
      <c r="N218" s="15">
        <v>51</v>
      </c>
      <c r="O218" s="15">
        <v>89</v>
      </c>
      <c r="P218" s="15">
        <f t="shared" ref="P218:R218" si="1239">AVERAGE(I218,M218)</f>
        <v>52.5</v>
      </c>
      <c r="Q218" s="15">
        <f t="shared" si="1239"/>
        <v>50.5</v>
      </c>
      <c r="R218" s="15">
        <f t="shared" si="1239"/>
        <v>89</v>
      </c>
      <c r="S218" s="13" t="s">
        <v>59</v>
      </c>
      <c r="T218" s="13">
        <v>75</v>
      </c>
      <c r="U218" s="13">
        <v>0</v>
      </c>
      <c r="V218" s="17">
        <v>49</v>
      </c>
      <c r="W218" s="13">
        <v>91</v>
      </c>
      <c r="X218" s="13">
        <v>23.9</v>
      </c>
      <c r="Y218" s="13">
        <v>18.600000000000001</v>
      </c>
      <c r="Z218" s="13">
        <v>0</v>
      </c>
      <c r="AA218" s="13">
        <v>6</v>
      </c>
      <c r="AB218" s="13" t="s">
        <v>59</v>
      </c>
      <c r="AC218" s="13">
        <v>80</v>
      </c>
      <c r="AD218" s="13">
        <v>0</v>
      </c>
      <c r="AE218" s="19">
        <v>48</v>
      </c>
      <c r="AF218" s="13">
        <v>90</v>
      </c>
      <c r="AG218" s="13">
        <v>28.8</v>
      </c>
      <c r="AH218" s="13">
        <v>21.1</v>
      </c>
      <c r="AI218" s="13">
        <v>0</v>
      </c>
      <c r="AJ218" s="13">
        <v>7</v>
      </c>
      <c r="AK218" s="13">
        <f t="shared" ref="AK218:AR218" si="1240">AVERAGE(T218,AC218)</f>
        <v>77.5</v>
      </c>
      <c r="AL218" s="13">
        <f t="shared" si="1240"/>
        <v>0</v>
      </c>
      <c r="AM218" s="17">
        <f t="shared" si="1240"/>
        <v>48.5</v>
      </c>
      <c r="AN218" s="13">
        <f t="shared" si="1240"/>
        <v>90.5</v>
      </c>
      <c r="AO218" s="13">
        <f t="shared" si="1240"/>
        <v>26.35</v>
      </c>
      <c r="AP218" s="13">
        <f t="shared" si="1240"/>
        <v>19.850000000000001</v>
      </c>
      <c r="AQ218" s="13">
        <f t="shared" si="1240"/>
        <v>0</v>
      </c>
      <c r="AR218" s="13">
        <f t="shared" si="1240"/>
        <v>6.5</v>
      </c>
      <c r="AS218" s="21">
        <v>73</v>
      </c>
      <c r="AT218" s="21">
        <v>45</v>
      </c>
      <c r="AU218" s="21">
        <v>78</v>
      </c>
      <c r="AV218" s="23">
        <v>68.3</v>
      </c>
      <c r="AW218" s="23">
        <v>27</v>
      </c>
      <c r="AX218" s="21">
        <v>82</v>
      </c>
      <c r="AY218" s="21">
        <v>43</v>
      </c>
      <c r="AZ218" s="21">
        <v>78</v>
      </c>
      <c r="BA218" s="23">
        <v>78.8</v>
      </c>
      <c r="BB218" s="23">
        <v>29.4</v>
      </c>
      <c r="BC218" s="21">
        <f t="shared" ref="BC218:BG218" si="1241">AVERAGE(AS218,AX218)</f>
        <v>77.5</v>
      </c>
      <c r="BD218" s="21">
        <f t="shared" si="1241"/>
        <v>44</v>
      </c>
      <c r="BE218" s="21">
        <f t="shared" si="1241"/>
        <v>78</v>
      </c>
      <c r="BF218" s="21">
        <f t="shared" si="1241"/>
        <v>73.55</v>
      </c>
      <c r="BG218" s="21">
        <f t="shared" si="1241"/>
        <v>28.2</v>
      </c>
      <c r="BH218" s="21">
        <f t="shared" si="3"/>
        <v>69.166666666666671</v>
      </c>
      <c r="BI218" s="21">
        <f t="shared" ref="BI218:BJ218" si="1242">AVERAGE(J218,N218,V218,AE218,AT218,AY218)</f>
        <v>47.666666666666664</v>
      </c>
      <c r="BJ218" s="21">
        <f t="shared" si="1242"/>
        <v>85.833333333333329</v>
      </c>
      <c r="BK218" s="23">
        <f t="shared" ref="BK218:BL218" si="1243">AVERAGE(X218,AG218,AV218,BA218)</f>
        <v>49.95</v>
      </c>
      <c r="BL218" s="23">
        <f t="shared" si="1243"/>
        <v>24.024999999999999</v>
      </c>
      <c r="BM218" s="22">
        <f t="shared" si="595"/>
        <v>0</v>
      </c>
      <c r="BN218" s="22">
        <f t="shared" ref="BN218:BO218" si="1244">AVERAGE(Z218,AI218)</f>
        <v>0</v>
      </c>
      <c r="BO218" s="22">
        <f t="shared" si="1244"/>
        <v>6.5</v>
      </c>
    </row>
    <row r="219" spans="1:67" ht="15.75" customHeight="1" x14ac:dyDescent="0.35">
      <c r="B219" s="165">
        <v>748</v>
      </c>
      <c r="C219" s="8">
        <v>748</v>
      </c>
      <c r="D219" s="28" t="s">
        <v>544</v>
      </c>
      <c r="E219" s="10" t="s">
        <v>73</v>
      </c>
      <c r="F219" s="11" t="s">
        <v>454</v>
      </c>
      <c r="G219" s="12" t="s">
        <v>59</v>
      </c>
      <c r="H219" s="14" t="s">
        <v>59</v>
      </c>
      <c r="I219" s="14">
        <v>55</v>
      </c>
      <c r="J219" s="13">
        <v>88</v>
      </c>
      <c r="K219" s="13">
        <v>107</v>
      </c>
      <c r="L219" s="14" t="s">
        <v>59</v>
      </c>
      <c r="M219" s="14">
        <v>63</v>
      </c>
      <c r="N219" s="15">
        <v>94</v>
      </c>
      <c r="O219" s="14"/>
      <c r="P219" s="15">
        <f t="shared" ref="P219:R219" si="1245">AVERAGE(I219,M219)</f>
        <v>59</v>
      </c>
      <c r="Q219" s="15">
        <f t="shared" si="1245"/>
        <v>91</v>
      </c>
      <c r="R219" s="15">
        <f t="shared" si="1245"/>
        <v>107</v>
      </c>
      <c r="S219" s="13" t="s">
        <v>59</v>
      </c>
      <c r="T219" s="13">
        <v>100</v>
      </c>
      <c r="U219" s="13">
        <v>6</v>
      </c>
      <c r="V219" s="17">
        <v>64</v>
      </c>
      <c r="W219" s="13">
        <v>97</v>
      </c>
      <c r="X219" s="13">
        <v>24.9</v>
      </c>
      <c r="Y219" s="13">
        <v>19.5</v>
      </c>
      <c r="Z219" s="13">
        <v>0</v>
      </c>
      <c r="AA219" s="13">
        <v>4</v>
      </c>
      <c r="AB219" s="13" t="s">
        <v>59</v>
      </c>
      <c r="AC219" s="13">
        <v>90</v>
      </c>
      <c r="AD219" s="13">
        <v>7</v>
      </c>
      <c r="AE219" s="19">
        <v>66</v>
      </c>
      <c r="AF219" s="13">
        <v>96</v>
      </c>
      <c r="AG219" s="13">
        <v>17.2</v>
      </c>
      <c r="AH219" s="13">
        <v>22.9</v>
      </c>
      <c r="AI219" s="13">
        <v>0</v>
      </c>
      <c r="AJ219" s="13">
        <v>6</v>
      </c>
      <c r="AK219" s="13">
        <f t="shared" ref="AK219:AR219" si="1246">AVERAGE(T219,AC219)</f>
        <v>95</v>
      </c>
      <c r="AL219" s="13">
        <f t="shared" si="1246"/>
        <v>6.5</v>
      </c>
      <c r="AM219" s="17">
        <f t="shared" si="1246"/>
        <v>65</v>
      </c>
      <c r="AN219" s="13">
        <f t="shared" si="1246"/>
        <v>96.5</v>
      </c>
      <c r="AO219" s="13">
        <f t="shared" si="1246"/>
        <v>21.049999999999997</v>
      </c>
      <c r="AP219" s="13">
        <f t="shared" si="1246"/>
        <v>21.2</v>
      </c>
      <c r="AQ219" s="13">
        <f t="shared" si="1246"/>
        <v>0</v>
      </c>
      <c r="AR219" s="13">
        <f t="shared" si="1246"/>
        <v>5</v>
      </c>
      <c r="AS219" s="21">
        <v>68</v>
      </c>
      <c r="AT219" s="21">
        <v>60</v>
      </c>
      <c r="AU219" s="21">
        <v>97</v>
      </c>
      <c r="AV219" s="23">
        <v>58.4</v>
      </c>
      <c r="AW219" s="23">
        <v>30.6</v>
      </c>
      <c r="AX219" s="21">
        <v>61</v>
      </c>
      <c r="AY219" s="21">
        <v>60</v>
      </c>
      <c r="AZ219" s="21">
        <v>106</v>
      </c>
      <c r="BA219" s="23">
        <v>42.8</v>
      </c>
      <c r="BB219" s="23">
        <v>29</v>
      </c>
      <c r="BC219" s="21">
        <f t="shared" ref="BC219:BG219" si="1247">AVERAGE(AS219,AX219)</f>
        <v>64.5</v>
      </c>
      <c r="BD219" s="21">
        <f t="shared" si="1247"/>
        <v>60</v>
      </c>
      <c r="BE219" s="21">
        <f t="shared" si="1247"/>
        <v>101.5</v>
      </c>
      <c r="BF219" s="21">
        <f t="shared" si="1247"/>
        <v>50.599999999999994</v>
      </c>
      <c r="BG219" s="21">
        <f t="shared" si="1247"/>
        <v>29.8</v>
      </c>
      <c r="BH219" s="21">
        <f t="shared" si="3"/>
        <v>72.833333333333329</v>
      </c>
      <c r="BI219" s="21">
        <f t="shared" ref="BI219:BJ219" si="1248">AVERAGE(J219,N219,V219,AE219,AT219,AY219)</f>
        <v>72</v>
      </c>
      <c r="BJ219" s="21">
        <f t="shared" si="1248"/>
        <v>100.6</v>
      </c>
      <c r="BK219" s="23">
        <f t="shared" ref="BK219:BL219" si="1249">AVERAGE(X219,AG219,AV219,BA219)</f>
        <v>35.825000000000003</v>
      </c>
      <c r="BL219" s="23">
        <f t="shared" si="1249"/>
        <v>25.5</v>
      </c>
      <c r="BM219" s="22">
        <f t="shared" si="595"/>
        <v>6.5</v>
      </c>
      <c r="BN219" s="22">
        <f t="shared" ref="BN219:BO219" si="1250">AVERAGE(Z219,AI219)</f>
        <v>0</v>
      </c>
      <c r="BO219" s="22">
        <f t="shared" si="1250"/>
        <v>5</v>
      </c>
    </row>
    <row r="220" spans="1:67" ht="15.75" customHeight="1" x14ac:dyDescent="0.35">
      <c r="B220" s="165">
        <v>749</v>
      </c>
      <c r="C220" s="8">
        <v>749</v>
      </c>
      <c r="D220" s="28" t="s">
        <v>545</v>
      </c>
      <c r="E220" s="10" t="s">
        <v>73</v>
      </c>
      <c r="F220" s="11" t="s">
        <v>454</v>
      </c>
      <c r="G220" s="12"/>
      <c r="H220" s="14" t="s">
        <v>59</v>
      </c>
      <c r="I220" s="14">
        <v>54</v>
      </c>
      <c r="J220" s="13">
        <v>52</v>
      </c>
      <c r="K220" s="13">
        <v>89</v>
      </c>
      <c r="L220" s="14" t="s">
        <v>332</v>
      </c>
      <c r="M220" s="14">
        <v>40</v>
      </c>
      <c r="N220" s="15">
        <v>62</v>
      </c>
      <c r="O220" s="15">
        <v>96</v>
      </c>
      <c r="P220" s="15">
        <f t="shared" ref="P220:R220" si="1251">AVERAGE(I220,M220)</f>
        <v>47</v>
      </c>
      <c r="Q220" s="15">
        <f t="shared" si="1251"/>
        <v>57</v>
      </c>
      <c r="R220" s="15">
        <f t="shared" si="1251"/>
        <v>92.5</v>
      </c>
      <c r="S220" s="13" t="s">
        <v>59</v>
      </c>
      <c r="T220" s="13">
        <v>60</v>
      </c>
      <c r="U220" s="13">
        <v>0</v>
      </c>
      <c r="V220" s="17">
        <v>47</v>
      </c>
      <c r="W220" s="13">
        <v>89</v>
      </c>
      <c r="X220" s="13">
        <v>17</v>
      </c>
      <c r="Y220" s="13">
        <v>17.3</v>
      </c>
      <c r="Z220" s="13">
        <v>0</v>
      </c>
      <c r="AA220" s="13">
        <v>8</v>
      </c>
      <c r="AB220" s="13" t="s">
        <v>59</v>
      </c>
      <c r="AC220" s="13">
        <v>65</v>
      </c>
      <c r="AD220" s="13">
        <v>0</v>
      </c>
      <c r="AE220" s="19">
        <v>48</v>
      </c>
      <c r="AF220" s="13">
        <v>89</v>
      </c>
      <c r="AG220" s="13">
        <v>40.299999999999997</v>
      </c>
      <c r="AH220" s="13">
        <v>20.3</v>
      </c>
      <c r="AI220" s="13">
        <v>0</v>
      </c>
      <c r="AJ220" s="13">
        <v>8</v>
      </c>
      <c r="AK220" s="13">
        <f t="shared" ref="AK220:AR220" si="1252">AVERAGE(T220,AC220)</f>
        <v>62.5</v>
      </c>
      <c r="AL220" s="13">
        <f t="shared" si="1252"/>
        <v>0</v>
      </c>
      <c r="AM220" s="17">
        <f t="shared" si="1252"/>
        <v>47.5</v>
      </c>
      <c r="AN220" s="13">
        <f t="shared" si="1252"/>
        <v>89</v>
      </c>
      <c r="AO220" s="13">
        <f t="shared" si="1252"/>
        <v>28.65</v>
      </c>
      <c r="AP220" s="13">
        <f t="shared" si="1252"/>
        <v>18.8</v>
      </c>
      <c r="AQ220" s="13">
        <f t="shared" si="1252"/>
        <v>0</v>
      </c>
      <c r="AR220" s="13">
        <f t="shared" si="1252"/>
        <v>8</v>
      </c>
      <c r="AS220" s="21">
        <v>55</v>
      </c>
      <c r="AT220" s="21">
        <v>43</v>
      </c>
      <c r="AU220" s="21">
        <v>78</v>
      </c>
      <c r="AV220" s="23">
        <v>74.5</v>
      </c>
      <c r="AW220" s="23">
        <v>32.1</v>
      </c>
      <c r="AX220" s="21">
        <v>61</v>
      </c>
      <c r="AY220" s="21">
        <v>42</v>
      </c>
      <c r="AZ220" s="21">
        <v>78</v>
      </c>
      <c r="BA220" s="23">
        <v>70.7</v>
      </c>
      <c r="BB220" s="23">
        <v>30</v>
      </c>
      <c r="BC220" s="21">
        <f t="shared" ref="BC220:BG220" si="1253">AVERAGE(AS220,AX220)</f>
        <v>58</v>
      </c>
      <c r="BD220" s="21">
        <f t="shared" si="1253"/>
        <v>42.5</v>
      </c>
      <c r="BE220" s="21">
        <f t="shared" si="1253"/>
        <v>78</v>
      </c>
      <c r="BF220" s="21">
        <f t="shared" si="1253"/>
        <v>72.599999999999994</v>
      </c>
      <c r="BG220" s="21">
        <f t="shared" si="1253"/>
        <v>31.05</v>
      </c>
      <c r="BH220" s="21">
        <f t="shared" si="3"/>
        <v>55.833333333333336</v>
      </c>
      <c r="BI220" s="21">
        <f t="shared" ref="BI220:BJ220" si="1254">AVERAGE(J220,N220,V220,AE220,AT220,AY220)</f>
        <v>49</v>
      </c>
      <c r="BJ220" s="21">
        <f t="shared" si="1254"/>
        <v>86.5</v>
      </c>
      <c r="BK220" s="23">
        <f t="shared" ref="BK220:BL220" si="1255">AVERAGE(X220,AG220,AV220,BA220)</f>
        <v>50.625</v>
      </c>
      <c r="BL220" s="23">
        <f t="shared" si="1255"/>
        <v>24.925000000000001</v>
      </c>
      <c r="BM220" s="22">
        <f t="shared" si="595"/>
        <v>0</v>
      </c>
      <c r="BN220" s="22">
        <f t="shared" ref="BN220:BO220" si="1256">AVERAGE(Z220,AI220)</f>
        <v>0</v>
      </c>
      <c r="BO220" s="22">
        <f t="shared" si="1256"/>
        <v>8</v>
      </c>
    </row>
    <row r="221" spans="1:67" ht="15.75" customHeight="1" x14ac:dyDescent="0.35">
      <c r="B221" s="165">
        <v>750</v>
      </c>
      <c r="C221" s="8">
        <v>750</v>
      </c>
      <c r="D221" s="28" t="s">
        <v>548</v>
      </c>
      <c r="E221" s="10" t="s">
        <v>73</v>
      </c>
      <c r="F221" s="11" t="s">
        <v>454</v>
      </c>
      <c r="G221" s="12" t="s">
        <v>59</v>
      </c>
      <c r="H221" s="14" t="s">
        <v>59</v>
      </c>
      <c r="I221" s="14">
        <v>72</v>
      </c>
      <c r="J221" s="13">
        <v>58</v>
      </c>
      <c r="K221" s="13">
        <v>104</v>
      </c>
      <c r="L221" s="14" t="s">
        <v>59</v>
      </c>
      <c r="M221" s="14">
        <v>50</v>
      </c>
      <c r="N221" s="15">
        <v>52</v>
      </c>
      <c r="O221" s="15">
        <v>96</v>
      </c>
      <c r="P221" s="15">
        <f t="shared" ref="P221:R221" si="1257">AVERAGE(I221,M221)</f>
        <v>61</v>
      </c>
      <c r="Q221" s="15">
        <f t="shared" si="1257"/>
        <v>55</v>
      </c>
      <c r="R221" s="15">
        <f t="shared" si="1257"/>
        <v>100</v>
      </c>
      <c r="S221" s="13" t="s">
        <v>59</v>
      </c>
      <c r="T221" s="13">
        <v>115</v>
      </c>
      <c r="U221" s="13">
        <v>0</v>
      </c>
      <c r="V221" s="17">
        <v>56</v>
      </c>
      <c r="W221" s="13">
        <v>96</v>
      </c>
      <c r="X221" s="13">
        <v>22.4</v>
      </c>
      <c r="Y221" s="13">
        <v>22.2</v>
      </c>
      <c r="Z221" s="13">
        <v>0</v>
      </c>
      <c r="AA221" s="13">
        <v>8</v>
      </c>
      <c r="AB221" s="13" t="s">
        <v>59</v>
      </c>
      <c r="AC221" s="13">
        <v>115</v>
      </c>
      <c r="AD221" s="13">
        <v>0</v>
      </c>
      <c r="AE221" s="19">
        <v>57</v>
      </c>
      <c r="AF221" s="13">
        <v>98</v>
      </c>
      <c r="AG221" s="13">
        <v>78.3</v>
      </c>
      <c r="AH221" s="13">
        <v>20.399999999999999</v>
      </c>
      <c r="AI221" s="13">
        <v>0</v>
      </c>
      <c r="AJ221" s="13">
        <v>7</v>
      </c>
      <c r="AK221" s="13">
        <f t="shared" ref="AK221:AR221" si="1258">AVERAGE(T221,AC221)</f>
        <v>115</v>
      </c>
      <c r="AL221" s="13">
        <f t="shared" si="1258"/>
        <v>0</v>
      </c>
      <c r="AM221" s="17">
        <f t="shared" si="1258"/>
        <v>56.5</v>
      </c>
      <c r="AN221" s="13">
        <f t="shared" si="1258"/>
        <v>97</v>
      </c>
      <c r="AO221" s="13">
        <f t="shared" si="1258"/>
        <v>50.349999999999994</v>
      </c>
      <c r="AP221" s="13">
        <f t="shared" si="1258"/>
        <v>21.299999999999997</v>
      </c>
      <c r="AQ221" s="13">
        <f t="shared" si="1258"/>
        <v>0</v>
      </c>
      <c r="AR221" s="13">
        <f t="shared" si="1258"/>
        <v>7.5</v>
      </c>
      <c r="AS221" s="21">
        <v>80</v>
      </c>
      <c r="AT221" s="21">
        <v>49</v>
      </c>
      <c r="AU221" s="21">
        <v>80</v>
      </c>
      <c r="AV221" s="23">
        <v>89.3</v>
      </c>
      <c r="AW221" s="23">
        <v>24.9</v>
      </c>
      <c r="AX221" s="21">
        <v>65</v>
      </c>
      <c r="AY221" s="21">
        <v>50</v>
      </c>
      <c r="AZ221" s="21">
        <v>83</v>
      </c>
      <c r="BA221" s="23">
        <v>59.5</v>
      </c>
      <c r="BB221" s="23">
        <v>25.7</v>
      </c>
      <c r="BC221" s="21">
        <f t="shared" ref="BC221:BG221" si="1259">AVERAGE(AS221,AX221)</f>
        <v>72.5</v>
      </c>
      <c r="BD221" s="21">
        <f t="shared" si="1259"/>
        <v>49.5</v>
      </c>
      <c r="BE221" s="21">
        <f t="shared" si="1259"/>
        <v>81.5</v>
      </c>
      <c r="BF221" s="21">
        <f t="shared" si="1259"/>
        <v>74.400000000000006</v>
      </c>
      <c r="BG221" s="21">
        <f t="shared" si="1259"/>
        <v>25.299999999999997</v>
      </c>
      <c r="BH221" s="21">
        <f t="shared" si="3"/>
        <v>82.833333333333329</v>
      </c>
      <c r="BI221" s="21">
        <f t="shared" ref="BI221:BJ221" si="1260">AVERAGE(J221,N221,V221,AE221,AT221,AY221)</f>
        <v>53.666666666666664</v>
      </c>
      <c r="BJ221" s="21">
        <f t="shared" si="1260"/>
        <v>92.833333333333329</v>
      </c>
      <c r="BK221" s="23">
        <f t="shared" ref="BK221:BL221" si="1261">AVERAGE(X221,AG221,AV221,BA221)</f>
        <v>62.375</v>
      </c>
      <c r="BL221" s="23">
        <f t="shared" si="1261"/>
        <v>23.3</v>
      </c>
      <c r="BM221" s="22">
        <f t="shared" si="595"/>
        <v>0</v>
      </c>
      <c r="BN221" s="22">
        <f t="shared" ref="BN221:BO221" si="1262">AVERAGE(Z221,AI221)</f>
        <v>0</v>
      </c>
      <c r="BO221" s="22">
        <f t="shared" si="1262"/>
        <v>7.5</v>
      </c>
    </row>
    <row r="222" spans="1:67" ht="15.75" customHeight="1" x14ac:dyDescent="0.35">
      <c r="B222" s="165">
        <v>751</v>
      </c>
      <c r="C222" s="8">
        <v>751</v>
      </c>
      <c r="D222" s="28" t="s">
        <v>549</v>
      </c>
      <c r="E222" s="10" t="s">
        <v>73</v>
      </c>
      <c r="F222" s="11" t="s">
        <v>454</v>
      </c>
      <c r="G222" s="12" t="s">
        <v>59</v>
      </c>
      <c r="H222" s="14"/>
      <c r="I222" s="14"/>
      <c r="J222" s="13"/>
      <c r="K222" s="13"/>
      <c r="L222" s="14" t="s">
        <v>59</v>
      </c>
      <c r="M222" s="14">
        <v>57</v>
      </c>
      <c r="N222" s="15">
        <v>66</v>
      </c>
      <c r="O222" s="15">
        <v>107</v>
      </c>
      <c r="P222" s="15">
        <f t="shared" ref="P222:R222" si="1263">AVERAGE(I222,M222)</f>
        <v>57</v>
      </c>
      <c r="Q222" s="15">
        <f t="shared" si="1263"/>
        <v>66</v>
      </c>
      <c r="R222" s="15">
        <f t="shared" si="1263"/>
        <v>107</v>
      </c>
      <c r="S222" s="13" t="s">
        <v>59</v>
      </c>
      <c r="T222" s="13">
        <v>69</v>
      </c>
      <c r="U222" s="13">
        <v>0</v>
      </c>
      <c r="V222" s="17">
        <v>64</v>
      </c>
      <c r="W222" s="13">
        <v>96</v>
      </c>
      <c r="X222" s="13">
        <v>66.599999999999994</v>
      </c>
      <c r="Y222" s="13">
        <v>18.8</v>
      </c>
      <c r="Z222" s="13">
        <v>0</v>
      </c>
      <c r="AA222" s="13">
        <v>3</v>
      </c>
      <c r="AB222" s="13" t="s">
        <v>59</v>
      </c>
      <c r="AC222" s="13">
        <v>83</v>
      </c>
      <c r="AD222" s="13">
        <v>0</v>
      </c>
      <c r="AE222" s="19">
        <v>55</v>
      </c>
      <c r="AF222" s="13">
        <v>92</v>
      </c>
      <c r="AG222" s="13">
        <v>44.2</v>
      </c>
      <c r="AH222" s="13">
        <v>19.600000000000001</v>
      </c>
      <c r="AI222" s="13">
        <v>0</v>
      </c>
      <c r="AJ222" s="13">
        <v>5</v>
      </c>
      <c r="AK222" s="13">
        <f t="shared" ref="AK222:AR222" si="1264">AVERAGE(T222,AC222)</f>
        <v>76</v>
      </c>
      <c r="AL222" s="13">
        <f t="shared" si="1264"/>
        <v>0</v>
      </c>
      <c r="AM222" s="17">
        <f t="shared" si="1264"/>
        <v>59.5</v>
      </c>
      <c r="AN222" s="13">
        <f t="shared" si="1264"/>
        <v>94</v>
      </c>
      <c r="AO222" s="13">
        <f t="shared" si="1264"/>
        <v>55.4</v>
      </c>
      <c r="AP222" s="13">
        <f t="shared" si="1264"/>
        <v>19.200000000000003</v>
      </c>
      <c r="AQ222" s="13">
        <f t="shared" si="1264"/>
        <v>0</v>
      </c>
      <c r="AR222" s="13">
        <f t="shared" si="1264"/>
        <v>4</v>
      </c>
      <c r="AS222" s="21">
        <v>55</v>
      </c>
      <c r="AT222" s="21">
        <v>51</v>
      </c>
      <c r="AU222" s="21">
        <v>84</v>
      </c>
      <c r="AV222" s="23">
        <v>113.3</v>
      </c>
      <c r="AW222" s="23">
        <v>33.6</v>
      </c>
      <c r="AX222" s="21">
        <v>53</v>
      </c>
      <c r="AY222" s="21">
        <v>50</v>
      </c>
      <c r="AZ222" s="21">
        <v>84</v>
      </c>
      <c r="BA222" s="23">
        <v>105.5</v>
      </c>
      <c r="BB222" s="23">
        <v>36.6</v>
      </c>
      <c r="BC222" s="21">
        <f t="shared" ref="BC222:BG222" si="1265">AVERAGE(AS222,AX222)</f>
        <v>54</v>
      </c>
      <c r="BD222" s="21">
        <f t="shared" si="1265"/>
        <v>50.5</v>
      </c>
      <c r="BE222" s="21">
        <f t="shared" si="1265"/>
        <v>84</v>
      </c>
      <c r="BF222" s="21">
        <f t="shared" si="1265"/>
        <v>109.4</v>
      </c>
      <c r="BG222" s="21">
        <f t="shared" si="1265"/>
        <v>35.1</v>
      </c>
      <c r="BH222" s="21">
        <f t="shared" si="3"/>
        <v>63.4</v>
      </c>
      <c r="BI222" s="21">
        <f t="shared" ref="BI222:BJ222" si="1266">AVERAGE(J222,N222,V222,AE222,AT222,AY222)</f>
        <v>57.2</v>
      </c>
      <c r="BJ222" s="21">
        <f t="shared" si="1266"/>
        <v>92.6</v>
      </c>
      <c r="BK222" s="23">
        <f t="shared" ref="BK222:BL222" si="1267">AVERAGE(X222,AG222,AV222,BA222)</f>
        <v>82.4</v>
      </c>
      <c r="BL222" s="23">
        <f t="shared" si="1267"/>
        <v>27.15</v>
      </c>
      <c r="BM222" s="22">
        <f t="shared" si="595"/>
        <v>0</v>
      </c>
      <c r="BN222" s="22">
        <f t="shared" ref="BN222:BO222" si="1268">AVERAGE(Z222,AI222)</f>
        <v>0</v>
      </c>
      <c r="BO222" s="22">
        <f t="shared" si="1268"/>
        <v>4</v>
      </c>
    </row>
    <row r="223" spans="1:67" ht="15.75" customHeight="1" x14ac:dyDescent="0.35">
      <c r="B223" s="165">
        <v>752</v>
      </c>
      <c r="C223" s="8">
        <v>752</v>
      </c>
      <c r="D223" s="28" t="s">
        <v>550</v>
      </c>
      <c r="E223" s="10" t="s">
        <v>73</v>
      </c>
      <c r="F223" s="11" t="s">
        <v>454</v>
      </c>
      <c r="G223" s="12"/>
      <c r="H223" s="14" t="s">
        <v>59</v>
      </c>
      <c r="I223" s="14">
        <v>60</v>
      </c>
      <c r="J223" s="13">
        <v>62</v>
      </c>
      <c r="K223" s="13">
        <v>100</v>
      </c>
      <c r="L223" s="14" t="s">
        <v>59</v>
      </c>
      <c r="M223" s="14">
        <v>64</v>
      </c>
      <c r="N223" s="15">
        <v>61</v>
      </c>
      <c r="O223" s="15">
        <v>100</v>
      </c>
      <c r="P223" s="15">
        <f t="shared" ref="P223:R223" si="1269">AVERAGE(I223,M223)</f>
        <v>62</v>
      </c>
      <c r="Q223" s="15">
        <f t="shared" si="1269"/>
        <v>61.5</v>
      </c>
      <c r="R223" s="15">
        <f t="shared" si="1269"/>
        <v>100</v>
      </c>
      <c r="S223" s="13" t="s">
        <v>59</v>
      </c>
      <c r="T223" s="13">
        <v>65</v>
      </c>
      <c r="U223" s="13">
        <v>0</v>
      </c>
      <c r="V223" s="17">
        <v>48</v>
      </c>
      <c r="W223" s="13">
        <v>91</v>
      </c>
      <c r="X223" s="13">
        <v>43.5</v>
      </c>
      <c r="Y223" s="13">
        <v>23.4</v>
      </c>
      <c r="Z223" s="13">
        <v>4</v>
      </c>
      <c r="AA223" s="13">
        <v>7</v>
      </c>
      <c r="AB223" s="13" t="s">
        <v>59</v>
      </c>
      <c r="AC223" s="13">
        <v>65</v>
      </c>
      <c r="AD223" s="13">
        <v>0</v>
      </c>
      <c r="AE223" s="19">
        <v>48</v>
      </c>
      <c r="AF223" s="13">
        <v>90</v>
      </c>
      <c r="AG223" s="13">
        <v>79.099999999999994</v>
      </c>
      <c r="AH223" s="13">
        <v>20.7</v>
      </c>
      <c r="AI223" s="13">
        <v>0</v>
      </c>
      <c r="AJ223" s="13">
        <v>7</v>
      </c>
      <c r="AK223" s="13">
        <f t="shared" ref="AK223:AR223" si="1270">AVERAGE(T223,AC223)</f>
        <v>65</v>
      </c>
      <c r="AL223" s="13">
        <f t="shared" si="1270"/>
        <v>0</v>
      </c>
      <c r="AM223" s="17">
        <f t="shared" si="1270"/>
        <v>48</v>
      </c>
      <c r="AN223" s="13">
        <f t="shared" si="1270"/>
        <v>90.5</v>
      </c>
      <c r="AO223" s="13">
        <f t="shared" si="1270"/>
        <v>61.3</v>
      </c>
      <c r="AP223" s="13">
        <f t="shared" si="1270"/>
        <v>22.049999999999997</v>
      </c>
      <c r="AQ223" s="13">
        <f t="shared" si="1270"/>
        <v>2</v>
      </c>
      <c r="AR223" s="13">
        <f t="shared" si="1270"/>
        <v>7</v>
      </c>
      <c r="AS223" s="21">
        <v>60</v>
      </c>
      <c r="AT223" s="21">
        <v>43</v>
      </c>
      <c r="AU223" s="21">
        <v>78</v>
      </c>
      <c r="AV223" s="23">
        <v>100.1</v>
      </c>
      <c r="AW223" s="23">
        <v>34.299999999999997</v>
      </c>
      <c r="AX223" s="21">
        <v>58</v>
      </c>
      <c r="AY223" s="21">
        <v>45</v>
      </c>
      <c r="AZ223" s="21">
        <v>78</v>
      </c>
      <c r="BA223" s="23">
        <v>58.5</v>
      </c>
      <c r="BB223" s="23">
        <v>32.700000000000003</v>
      </c>
      <c r="BC223" s="21">
        <f t="shared" ref="BC223:BG223" si="1271">AVERAGE(AS223,AX223)</f>
        <v>59</v>
      </c>
      <c r="BD223" s="21">
        <f t="shared" si="1271"/>
        <v>44</v>
      </c>
      <c r="BE223" s="21">
        <f t="shared" si="1271"/>
        <v>78</v>
      </c>
      <c r="BF223" s="21">
        <f t="shared" si="1271"/>
        <v>79.3</v>
      </c>
      <c r="BG223" s="21">
        <f t="shared" si="1271"/>
        <v>33.5</v>
      </c>
      <c r="BH223" s="21">
        <f t="shared" si="3"/>
        <v>62</v>
      </c>
      <c r="BI223" s="21">
        <f t="shared" ref="BI223:BJ223" si="1272">AVERAGE(J223,N223,V223,AE223,AT223,AY223)</f>
        <v>51.166666666666664</v>
      </c>
      <c r="BJ223" s="21">
        <f t="shared" si="1272"/>
        <v>89.5</v>
      </c>
      <c r="BK223" s="23">
        <f t="shared" ref="BK223:BL223" si="1273">AVERAGE(X223,AG223,AV223,BA223)</f>
        <v>70.3</v>
      </c>
      <c r="BL223" s="23">
        <f t="shared" si="1273"/>
        <v>27.774999999999999</v>
      </c>
      <c r="BM223" s="22">
        <f t="shared" si="595"/>
        <v>0</v>
      </c>
      <c r="BN223" s="22">
        <f t="shared" ref="BN223:BO223" si="1274">AVERAGE(Z223,AI223)</f>
        <v>2</v>
      </c>
      <c r="BO223" s="22">
        <f t="shared" si="1274"/>
        <v>7</v>
      </c>
    </row>
    <row r="224" spans="1:67" ht="15.75" customHeight="1" x14ac:dyDescent="0.35">
      <c r="B224" s="165">
        <v>754</v>
      </c>
      <c r="C224" s="8">
        <v>754</v>
      </c>
      <c r="D224" s="28" t="s">
        <v>551</v>
      </c>
      <c r="E224" s="10" t="s">
        <v>73</v>
      </c>
      <c r="F224" s="11" t="s">
        <v>454</v>
      </c>
      <c r="G224" s="12" t="s">
        <v>79</v>
      </c>
      <c r="H224" s="14" t="s">
        <v>79</v>
      </c>
      <c r="I224" s="14">
        <v>56</v>
      </c>
      <c r="J224" s="13">
        <v>70</v>
      </c>
      <c r="K224" s="13">
        <v>133</v>
      </c>
      <c r="L224" s="14" t="s">
        <v>79</v>
      </c>
      <c r="M224" s="14">
        <v>63</v>
      </c>
      <c r="N224" s="15">
        <v>71</v>
      </c>
      <c r="O224" s="14"/>
      <c r="P224" s="15">
        <f t="shared" ref="P224:R224" si="1275">AVERAGE(I224,M224)</f>
        <v>59.5</v>
      </c>
      <c r="Q224" s="15">
        <f t="shared" si="1275"/>
        <v>70.5</v>
      </c>
      <c r="R224" s="15">
        <f t="shared" si="1275"/>
        <v>133</v>
      </c>
      <c r="S224" s="13" t="s">
        <v>79</v>
      </c>
      <c r="T224" s="13">
        <v>105</v>
      </c>
      <c r="U224" s="13">
        <v>0</v>
      </c>
      <c r="V224" s="17">
        <v>63</v>
      </c>
      <c r="W224" s="13">
        <v>104</v>
      </c>
      <c r="X224" s="13">
        <v>86</v>
      </c>
      <c r="Y224" s="13">
        <v>19.3</v>
      </c>
      <c r="Z224" s="13">
        <v>5</v>
      </c>
      <c r="AA224" s="13">
        <v>4</v>
      </c>
      <c r="AB224" s="13" t="s">
        <v>79</v>
      </c>
      <c r="AC224" s="13">
        <v>110</v>
      </c>
      <c r="AD224" s="13">
        <v>0</v>
      </c>
      <c r="AE224" s="19">
        <v>61</v>
      </c>
      <c r="AF224" s="13">
        <v>106</v>
      </c>
      <c r="AG224" s="13">
        <v>60.1</v>
      </c>
      <c r="AH224" s="13">
        <v>22.3</v>
      </c>
      <c r="AI224" s="13">
        <v>5</v>
      </c>
      <c r="AJ224" s="13">
        <v>4</v>
      </c>
      <c r="AK224" s="13">
        <f t="shared" ref="AK224:AR224" si="1276">AVERAGE(T224,AC224)</f>
        <v>107.5</v>
      </c>
      <c r="AL224" s="13">
        <f t="shared" si="1276"/>
        <v>0</v>
      </c>
      <c r="AM224" s="17">
        <f t="shared" si="1276"/>
        <v>62</v>
      </c>
      <c r="AN224" s="13">
        <f t="shared" si="1276"/>
        <v>105</v>
      </c>
      <c r="AO224" s="13">
        <f t="shared" si="1276"/>
        <v>73.05</v>
      </c>
      <c r="AP224" s="13">
        <f t="shared" si="1276"/>
        <v>20.8</v>
      </c>
      <c r="AQ224" s="13">
        <f t="shared" si="1276"/>
        <v>5</v>
      </c>
      <c r="AR224" s="13">
        <f t="shared" si="1276"/>
        <v>4</v>
      </c>
      <c r="AS224" s="21">
        <v>72</v>
      </c>
      <c r="AT224" s="21">
        <v>55</v>
      </c>
      <c r="AU224" s="21">
        <v>102</v>
      </c>
      <c r="AV224" s="23">
        <v>82.6</v>
      </c>
      <c r="AW224" s="23">
        <v>20.399999999999999</v>
      </c>
      <c r="AX224" s="21">
        <v>61</v>
      </c>
      <c r="AY224" s="21">
        <v>54</v>
      </c>
      <c r="AZ224" s="21">
        <v>89</v>
      </c>
      <c r="BA224" s="23">
        <v>60.3</v>
      </c>
      <c r="BB224" s="23">
        <v>23.5</v>
      </c>
      <c r="BC224" s="21">
        <f t="shared" ref="BC224:BG224" si="1277">AVERAGE(AS224,AX224)</f>
        <v>66.5</v>
      </c>
      <c r="BD224" s="21">
        <f t="shared" si="1277"/>
        <v>54.5</v>
      </c>
      <c r="BE224" s="21">
        <f t="shared" si="1277"/>
        <v>95.5</v>
      </c>
      <c r="BF224" s="21">
        <f t="shared" si="1277"/>
        <v>71.449999999999989</v>
      </c>
      <c r="BG224" s="21">
        <f t="shared" si="1277"/>
        <v>21.95</v>
      </c>
      <c r="BH224" s="21">
        <f t="shared" si="3"/>
        <v>77.833333333333329</v>
      </c>
      <c r="BI224" s="21">
        <f t="shared" ref="BI224:BJ224" si="1278">AVERAGE(J224,N224,V224,AE224,AT224,AY224)</f>
        <v>62.333333333333336</v>
      </c>
      <c r="BJ224" s="21">
        <f t="shared" si="1278"/>
        <v>106.8</v>
      </c>
      <c r="BK224" s="23">
        <f t="shared" ref="BK224:BL224" si="1279">AVERAGE(X224,AG224,AV224,BA224)</f>
        <v>72.25</v>
      </c>
      <c r="BL224" s="23">
        <f t="shared" si="1279"/>
        <v>21.375</v>
      </c>
      <c r="BM224" s="22">
        <f t="shared" si="595"/>
        <v>0</v>
      </c>
      <c r="BN224" s="22">
        <f t="shared" ref="BN224:BO224" si="1280">AVERAGE(Z224,AI224)</f>
        <v>5</v>
      </c>
      <c r="BO224" s="22">
        <f t="shared" si="1280"/>
        <v>4</v>
      </c>
    </row>
    <row r="225" spans="2:67" ht="15.75" customHeight="1" x14ac:dyDescent="0.35">
      <c r="B225" s="165">
        <v>755</v>
      </c>
      <c r="C225" s="8">
        <v>755</v>
      </c>
      <c r="D225" s="28" t="s">
        <v>553</v>
      </c>
      <c r="E225" s="10" t="s">
        <v>73</v>
      </c>
      <c r="F225" s="11" t="s">
        <v>454</v>
      </c>
      <c r="G225" s="12" t="s">
        <v>59</v>
      </c>
      <c r="H225" s="14" t="s">
        <v>59</v>
      </c>
      <c r="I225" s="14">
        <v>45</v>
      </c>
      <c r="J225" s="13">
        <v>55</v>
      </c>
      <c r="K225" s="13">
        <v>92</v>
      </c>
      <c r="L225" s="14" t="s">
        <v>59</v>
      </c>
      <c r="M225" s="14">
        <v>48</v>
      </c>
      <c r="N225" s="15">
        <v>67</v>
      </c>
      <c r="O225" s="14"/>
      <c r="P225" s="15">
        <f t="shared" ref="P225:R225" si="1281">AVERAGE(I225,M225)</f>
        <v>46.5</v>
      </c>
      <c r="Q225" s="15">
        <f t="shared" si="1281"/>
        <v>61</v>
      </c>
      <c r="R225" s="15">
        <f t="shared" si="1281"/>
        <v>92</v>
      </c>
      <c r="S225" s="13" t="s">
        <v>59</v>
      </c>
      <c r="T225" s="13">
        <v>63</v>
      </c>
      <c r="U225" s="13">
        <v>0</v>
      </c>
      <c r="V225" s="17">
        <v>56</v>
      </c>
      <c r="W225" s="13">
        <v>97</v>
      </c>
      <c r="X225" s="13">
        <v>46.6</v>
      </c>
      <c r="Y225" s="13">
        <v>15.2</v>
      </c>
      <c r="Z225" s="13">
        <v>4</v>
      </c>
      <c r="AA225" s="13">
        <v>4</v>
      </c>
      <c r="AB225" s="13" t="s">
        <v>59</v>
      </c>
      <c r="AC225" s="13">
        <v>65</v>
      </c>
      <c r="AD225" s="13">
        <v>0</v>
      </c>
      <c r="AE225" s="19">
        <v>55</v>
      </c>
      <c r="AF225" s="13">
        <v>96</v>
      </c>
      <c r="AG225" s="13">
        <v>75.900000000000006</v>
      </c>
      <c r="AH225" s="13">
        <v>14.7</v>
      </c>
      <c r="AI225" s="13">
        <v>2</v>
      </c>
      <c r="AJ225" s="13">
        <v>3</v>
      </c>
      <c r="AK225" s="13">
        <f t="shared" ref="AK225:AR225" si="1282">AVERAGE(T225,AC225)</f>
        <v>64</v>
      </c>
      <c r="AL225" s="13">
        <f t="shared" si="1282"/>
        <v>0</v>
      </c>
      <c r="AM225" s="17">
        <f t="shared" si="1282"/>
        <v>55.5</v>
      </c>
      <c r="AN225" s="13">
        <f t="shared" si="1282"/>
        <v>96.5</v>
      </c>
      <c r="AO225" s="13">
        <f t="shared" si="1282"/>
        <v>61.25</v>
      </c>
      <c r="AP225" s="13">
        <f t="shared" si="1282"/>
        <v>14.95</v>
      </c>
      <c r="AQ225" s="13">
        <f t="shared" si="1282"/>
        <v>3</v>
      </c>
      <c r="AR225" s="13">
        <f t="shared" si="1282"/>
        <v>3.5</v>
      </c>
      <c r="AS225" s="21">
        <v>40</v>
      </c>
      <c r="AT225" s="21">
        <v>48</v>
      </c>
      <c r="AU225" s="21">
        <v>85</v>
      </c>
      <c r="AV225" s="23">
        <v>74.3</v>
      </c>
      <c r="AW225" s="23">
        <v>26.7</v>
      </c>
      <c r="AX225" s="21">
        <v>40</v>
      </c>
      <c r="AY225" s="21">
        <v>49</v>
      </c>
      <c r="AZ225" s="21">
        <v>85</v>
      </c>
      <c r="BA225" s="23">
        <v>67.099999999999994</v>
      </c>
      <c r="BB225" s="23">
        <v>29.8</v>
      </c>
      <c r="BC225" s="21">
        <f t="shared" ref="BC225:BG225" si="1283">AVERAGE(AS225,AX225)</f>
        <v>40</v>
      </c>
      <c r="BD225" s="21">
        <f t="shared" si="1283"/>
        <v>48.5</v>
      </c>
      <c r="BE225" s="21">
        <f t="shared" si="1283"/>
        <v>85</v>
      </c>
      <c r="BF225" s="21">
        <f t="shared" si="1283"/>
        <v>70.699999999999989</v>
      </c>
      <c r="BG225" s="21">
        <f t="shared" si="1283"/>
        <v>28.25</v>
      </c>
      <c r="BH225" s="21">
        <f t="shared" si="3"/>
        <v>50.166666666666664</v>
      </c>
      <c r="BI225" s="21">
        <f t="shared" ref="BI225:BJ225" si="1284">AVERAGE(J225,N225,V225,AE225,AT225,AY225)</f>
        <v>55</v>
      </c>
      <c r="BJ225" s="21">
        <f t="shared" si="1284"/>
        <v>91</v>
      </c>
      <c r="BK225" s="23">
        <f t="shared" ref="BK225:BL225" si="1285">AVERAGE(X225,AG225,AV225,BA225)</f>
        <v>65.974999999999994</v>
      </c>
      <c r="BL225" s="23">
        <f t="shared" si="1285"/>
        <v>21.599999999999998</v>
      </c>
      <c r="BM225" s="22">
        <f t="shared" si="595"/>
        <v>0</v>
      </c>
      <c r="BN225" s="22">
        <f t="shared" ref="BN225:BO225" si="1286">AVERAGE(Z225,AI225)</f>
        <v>3</v>
      </c>
      <c r="BO225" s="22">
        <f t="shared" si="1286"/>
        <v>3.5</v>
      </c>
    </row>
    <row r="226" spans="2:67" ht="15.75" customHeight="1" x14ac:dyDescent="0.35">
      <c r="B226" s="165">
        <v>756</v>
      </c>
      <c r="C226" s="8">
        <v>756</v>
      </c>
      <c r="D226" s="28" t="s">
        <v>555</v>
      </c>
      <c r="E226" s="10" t="s">
        <v>73</v>
      </c>
      <c r="F226" s="11" t="s">
        <v>454</v>
      </c>
      <c r="G226" s="12" t="s">
        <v>79</v>
      </c>
      <c r="H226" s="14" t="s">
        <v>79</v>
      </c>
      <c r="I226" s="14">
        <v>44</v>
      </c>
      <c r="J226" s="13">
        <v>73</v>
      </c>
      <c r="K226" s="13">
        <v>107</v>
      </c>
      <c r="L226" s="14" t="s">
        <v>79</v>
      </c>
      <c r="M226" s="14">
        <v>49</v>
      </c>
      <c r="N226" s="15">
        <v>77</v>
      </c>
      <c r="O226" s="15">
        <v>114</v>
      </c>
      <c r="P226" s="15">
        <f t="shared" ref="P226:R226" si="1287">AVERAGE(I226,M226)</f>
        <v>46.5</v>
      </c>
      <c r="Q226" s="15">
        <f t="shared" si="1287"/>
        <v>75</v>
      </c>
      <c r="R226" s="15">
        <f t="shared" si="1287"/>
        <v>110.5</v>
      </c>
      <c r="S226" s="13" t="s">
        <v>79</v>
      </c>
      <c r="T226" s="13">
        <v>95</v>
      </c>
      <c r="U226" s="13">
        <v>0</v>
      </c>
      <c r="V226" s="17">
        <v>59</v>
      </c>
      <c r="W226" s="13">
        <v>97</v>
      </c>
      <c r="X226" s="13">
        <v>39.200000000000003</v>
      </c>
      <c r="Y226" s="13">
        <v>13.4</v>
      </c>
      <c r="Z226" s="13">
        <v>4</v>
      </c>
      <c r="AA226" s="13">
        <v>6</v>
      </c>
      <c r="AB226" s="13" t="s">
        <v>79</v>
      </c>
      <c r="AC226" s="13">
        <v>100</v>
      </c>
      <c r="AD226" s="13">
        <v>0</v>
      </c>
      <c r="AE226" s="19">
        <v>61</v>
      </c>
      <c r="AF226" s="13">
        <v>99</v>
      </c>
      <c r="AG226" s="13">
        <v>33</v>
      </c>
      <c r="AH226" s="13">
        <v>18</v>
      </c>
      <c r="AI226" s="13">
        <v>3</v>
      </c>
      <c r="AJ226" s="13">
        <v>6</v>
      </c>
      <c r="AK226" s="13">
        <f t="shared" ref="AK226:AR226" si="1288">AVERAGE(T226,AC226)</f>
        <v>97.5</v>
      </c>
      <c r="AL226" s="13">
        <f t="shared" si="1288"/>
        <v>0</v>
      </c>
      <c r="AM226" s="17">
        <f t="shared" si="1288"/>
        <v>60</v>
      </c>
      <c r="AN226" s="13">
        <f t="shared" si="1288"/>
        <v>98</v>
      </c>
      <c r="AO226" s="13">
        <f t="shared" si="1288"/>
        <v>36.1</v>
      </c>
      <c r="AP226" s="13">
        <f t="shared" si="1288"/>
        <v>15.7</v>
      </c>
      <c r="AQ226" s="13">
        <f t="shared" si="1288"/>
        <v>3.5</v>
      </c>
      <c r="AR226" s="13">
        <f t="shared" si="1288"/>
        <v>6</v>
      </c>
      <c r="AS226" s="21">
        <v>57</v>
      </c>
      <c r="AT226" s="21">
        <v>54</v>
      </c>
      <c r="AU226" s="21">
        <v>90</v>
      </c>
      <c r="AV226" s="23">
        <v>23.2</v>
      </c>
      <c r="AW226" s="23">
        <v>18.899999999999999</v>
      </c>
      <c r="AX226" s="21">
        <v>46</v>
      </c>
      <c r="AY226" s="21">
        <v>54</v>
      </c>
      <c r="AZ226" s="21">
        <v>89</v>
      </c>
      <c r="BA226" s="23">
        <v>8.4</v>
      </c>
      <c r="BB226" s="23">
        <v>15.75</v>
      </c>
      <c r="BC226" s="21">
        <f t="shared" ref="BC226:BG226" si="1289">AVERAGE(AS226,AX226)</f>
        <v>51.5</v>
      </c>
      <c r="BD226" s="21">
        <f t="shared" si="1289"/>
        <v>54</v>
      </c>
      <c r="BE226" s="21">
        <f t="shared" si="1289"/>
        <v>89.5</v>
      </c>
      <c r="BF226" s="21">
        <f t="shared" si="1289"/>
        <v>15.8</v>
      </c>
      <c r="BG226" s="21">
        <f t="shared" si="1289"/>
        <v>17.324999999999999</v>
      </c>
      <c r="BH226" s="21">
        <f t="shared" si="3"/>
        <v>65.166666666666671</v>
      </c>
      <c r="BI226" s="21">
        <f t="shared" ref="BI226:BJ226" si="1290">AVERAGE(J226,N226,V226,AE226,AT226,AY226)</f>
        <v>63</v>
      </c>
      <c r="BJ226" s="21">
        <f t="shared" si="1290"/>
        <v>99.333333333333329</v>
      </c>
      <c r="BK226" s="23">
        <f t="shared" ref="BK226:BL226" si="1291">AVERAGE(X226,AG226,AV226,BA226)</f>
        <v>25.950000000000003</v>
      </c>
      <c r="BL226" s="23">
        <f t="shared" si="1291"/>
        <v>16.512499999999999</v>
      </c>
      <c r="BM226" s="22">
        <f t="shared" si="595"/>
        <v>0</v>
      </c>
      <c r="BN226" s="22">
        <f t="shared" ref="BN226:BO226" si="1292">AVERAGE(Z226,AI226)</f>
        <v>3.5</v>
      </c>
      <c r="BO226" s="22">
        <f t="shared" si="1292"/>
        <v>6</v>
      </c>
    </row>
    <row r="227" spans="2:67" ht="15.75" customHeight="1" x14ac:dyDescent="0.35">
      <c r="B227" s="165">
        <v>780</v>
      </c>
      <c r="C227" s="8">
        <v>781</v>
      </c>
      <c r="D227" s="9" t="s">
        <v>560</v>
      </c>
      <c r="E227" s="10" t="s">
        <v>73</v>
      </c>
      <c r="F227" s="11" t="s">
        <v>358</v>
      </c>
      <c r="G227" s="13"/>
      <c r="H227" s="14"/>
      <c r="I227" s="14"/>
      <c r="J227" s="13"/>
      <c r="K227" s="13"/>
      <c r="L227" s="14"/>
      <c r="M227" s="14"/>
      <c r="N227" s="14"/>
      <c r="O227" s="14"/>
      <c r="P227" s="15"/>
      <c r="Q227" s="15"/>
      <c r="R227" s="15"/>
      <c r="S227" s="26"/>
      <c r="T227" s="26"/>
      <c r="U227" s="26"/>
      <c r="V227" s="29"/>
      <c r="W227" s="26"/>
      <c r="X227" s="26"/>
      <c r="Y227" s="26"/>
      <c r="Z227" s="26"/>
      <c r="AA227" s="26"/>
      <c r="AB227" s="26"/>
      <c r="AC227" s="26"/>
      <c r="AD227" s="26"/>
      <c r="AE227" s="40"/>
      <c r="AF227" s="26"/>
      <c r="AG227" s="26"/>
      <c r="AH227" s="26"/>
      <c r="AI227" s="26"/>
      <c r="AJ227" s="26"/>
      <c r="AK227" s="13"/>
      <c r="AL227" s="13"/>
      <c r="AM227" s="17"/>
      <c r="AN227" s="13"/>
      <c r="AO227" s="13"/>
      <c r="AP227" s="13"/>
      <c r="AQ227" s="13"/>
      <c r="AR227" s="13"/>
      <c r="AS227" s="21">
        <v>72</v>
      </c>
      <c r="AT227" s="21">
        <v>64</v>
      </c>
      <c r="AU227" s="21">
        <v>124</v>
      </c>
      <c r="AV227" s="23">
        <v>45.8</v>
      </c>
      <c r="AW227" s="23">
        <v>27.8</v>
      </c>
      <c r="AX227" s="21">
        <v>78</v>
      </c>
      <c r="AY227" s="21">
        <v>67</v>
      </c>
      <c r="AZ227" s="21">
        <v>113</v>
      </c>
      <c r="BA227" s="23">
        <v>51.5</v>
      </c>
      <c r="BB227" s="23">
        <v>34.4</v>
      </c>
      <c r="BC227" s="21">
        <f t="shared" ref="BC227:BG227" si="1293">AVERAGE(AS227,AX227)</f>
        <v>75</v>
      </c>
      <c r="BD227" s="21">
        <f t="shared" si="1293"/>
        <v>65.5</v>
      </c>
      <c r="BE227" s="21">
        <f t="shared" si="1293"/>
        <v>118.5</v>
      </c>
      <c r="BF227" s="21">
        <f t="shared" si="1293"/>
        <v>48.65</v>
      </c>
      <c r="BG227" s="21">
        <f t="shared" si="1293"/>
        <v>31.1</v>
      </c>
      <c r="BH227" s="21">
        <f t="shared" si="3"/>
        <v>75</v>
      </c>
      <c r="BI227" s="21">
        <f t="shared" ref="BI227:BJ227" si="1294">AVERAGE(J227,N227,V227,AE227,AT227,AY227)</f>
        <v>65.5</v>
      </c>
      <c r="BJ227" s="21">
        <f t="shared" si="1294"/>
        <v>118.5</v>
      </c>
      <c r="BK227" s="23">
        <f t="shared" ref="BK227:BL227" si="1295">AVERAGE(X227,AG227,AV227,BA227)</f>
        <v>48.65</v>
      </c>
      <c r="BL227" s="23">
        <f t="shared" si="1295"/>
        <v>31.1</v>
      </c>
      <c r="BM227" s="22"/>
      <c r="BN227" s="22"/>
      <c r="BO227" s="22"/>
    </row>
    <row r="228" spans="2:67" ht="15.75" customHeight="1" x14ac:dyDescent="0.35">
      <c r="B228" s="165">
        <v>781</v>
      </c>
      <c r="C228" s="8">
        <v>782</v>
      </c>
      <c r="D228" s="9" t="s">
        <v>562</v>
      </c>
      <c r="E228" s="10" t="s">
        <v>73</v>
      </c>
      <c r="F228" s="27" t="s">
        <v>358</v>
      </c>
      <c r="G228" s="13"/>
      <c r="H228" s="14"/>
      <c r="I228" s="14"/>
      <c r="J228" s="13"/>
      <c r="K228" s="13"/>
      <c r="L228" s="14"/>
      <c r="M228" s="14"/>
      <c r="N228" s="14"/>
      <c r="O228" s="14"/>
      <c r="P228" s="15"/>
      <c r="Q228" s="15"/>
      <c r="R228" s="15"/>
      <c r="S228" s="26"/>
      <c r="T228" s="26"/>
      <c r="U228" s="26"/>
      <c r="V228" s="29"/>
      <c r="W228" s="26"/>
      <c r="X228" s="26"/>
      <c r="Y228" s="26"/>
      <c r="Z228" s="26"/>
      <c r="AA228" s="26"/>
      <c r="AB228" s="26"/>
      <c r="AC228" s="26"/>
      <c r="AD228" s="26"/>
      <c r="AE228" s="40"/>
      <c r="AF228" s="26"/>
      <c r="AG228" s="26"/>
      <c r="AH228" s="26"/>
      <c r="AI228" s="26"/>
      <c r="AJ228" s="26"/>
      <c r="AK228" s="13"/>
      <c r="AL228" s="13"/>
      <c r="AM228" s="17"/>
      <c r="AN228" s="13"/>
      <c r="AO228" s="13"/>
      <c r="AP228" s="13"/>
      <c r="AQ228" s="13"/>
      <c r="AR228" s="13"/>
      <c r="AS228" s="21" t="s">
        <v>81</v>
      </c>
      <c r="AT228" s="41" t="s">
        <v>81</v>
      </c>
      <c r="AU228" s="21" t="s">
        <v>81</v>
      </c>
      <c r="AV228" s="23" t="s">
        <v>81</v>
      </c>
      <c r="AW228" s="23" t="s">
        <v>81</v>
      </c>
      <c r="AX228" s="21" t="s">
        <v>81</v>
      </c>
      <c r="AY228" s="41" t="s">
        <v>81</v>
      </c>
      <c r="AZ228" s="21" t="s">
        <v>81</v>
      </c>
      <c r="BA228" s="23" t="s">
        <v>81</v>
      </c>
      <c r="BB228" s="23" t="s">
        <v>81</v>
      </c>
      <c r="BC228" s="21"/>
      <c r="BD228" s="21"/>
      <c r="BE228" s="21"/>
      <c r="BF228" s="21"/>
      <c r="BG228" s="21"/>
      <c r="BH228" s="21"/>
      <c r="BI228" s="21"/>
      <c r="BJ228" s="21"/>
      <c r="BK228" s="23"/>
      <c r="BL228" s="23"/>
      <c r="BM228" s="22"/>
      <c r="BN228" s="22"/>
      <c r="BO228" s="22"/>
    </row>
    <row r="229" spans="2:67" ht="15.75" customHeight="1" x14ac:dyDescent="0.35">
      <c r="B229" s="165">
        <v>782</v>
      </c>
      <c r="C229" s="16"/>
      <c r="D229" s="16"/>
      <c r="E229" s="16"/>
      <c r="F229" s="42" t="s">
        <v>28</v>
      </c>
      <c r="G229" s="37"/>
      <c r="H229" s="42"/>
      <c r="I229" s="37">
        <f t="shared" ref="I229:K229" si="1296">AVERAGE(I4:I228)</f>
        <v>60.350993377483441</v>
      </c>
      <c r="J229" s="37">
        <f t="shared" si="1296"/>
        <v>66.006493506493513</v>
      </c>
      <c r="K229" s="37">
        <f t="shared" si="1296"/>
        <v>102.38518518518518</v>
      </c>
      <c r="L229" s="42"/>
      <c r="M229" s="37">
        <f t="shared" ref="M229:O229" si="1297">AVERAGE(M4:M228)</f>
        <v>63.633986928104576</v>
      </c>
      <c r="N229" s="38">
        <f t="shared" si="1297"/>
        <v>67.310559006211179</v>
      </c>
      <c r="O229" s="38">
        <f t="shared" si="1297"/>
        <v>102.76984126984127</v>
      </c>
      <c r="P229" s="37"/>
      <c r="Q229" s="37"/>
      <c r="R229" s="37"/>
      <c r="S229" s="37"/>
      <c r="T229" s="37">
        <f t="shared" ref="T229:AA229" si="1298">AVERAGE(T4:T228)</f>
        <v>98.74660633484163</v>
      </c>
      <c r="U229" s="37">
        <f t="shared" si="1298"/>
        <v>0.80909090909090908</v>
      </c>
      <c r="V229" s="38">
        <f t="shared" si="1298"/>
        <v>59.031963470319631</v>
      </c>
      <c r="W229" s="37">
        <f t="shared" si="1298"/>
        <v>97.972602739726028</v>
      </c>
      <c r="X229" s="37">
        <f t="shared" si="1298"/>
        <v>42.349321266968317</v>
      </c>
      <c r="Y229" s="37">
        <f t="shared" si="1298"/>
        <v>21.428054298642518</v>
      </c>
      <c r="Z229" s="37">
        <f t="shared" si="1298"/>
        <v>1.8272727272727274</v>
      </c>
      <c r="AA229" s="37">
        <f t="shared" si="1298"/>
        <v>5.3136363636363635</v>
      </c>
      <c r="AB229" s="37"/>
      <c r="AC229" s="37">
        <f t="shared" ref="AC229:BO229" si="1299">AVERAGE(AC4:AC228)</f>
        <v>99.681818181818187</v>
      </c>
      <c r="AD229" s="37">
        <f t="shared" si="1299"/>
        <v>0.84090909090909094</v>
      </c>
      <c r="AE229" s="38">
        <f t="shared" si="1299"/>
        <v>59.118721461187214</v>
      </c>
      <c r="AF229" s="37">
        <f t="shared" si="1299"/>
        <v>98.776255707762559</v>
      </c>
      <c r="AG229" s="37">
        <f t="shared" si="1299"/>
        <v>41.727601809954741</v>
      </c>
      <c r="AH229" s="37">
        <f t="shared" si="1299"/>
        <v>20.754751131221717</v>
      </c>
      <c r="AI229" s="37">
        <f t="shared" si="1299"/>
        <v>1.7636363636363637</v>
      </c>
      <c r="AJ229" s="37">
        <f t="shared" si="1299"/>
        <v>5.5181818181818185</v>
      </c>
      <c r="AK229" s="37">
        <f t="shared" si="1299"/>
        <v>99.237556561085967</v>
      </c>
      <c r="AL229" s="37">
        <f t="shared" si="1299"/>
        <v>0.82499999999999996</v>
      </c>
      <c r="AM229" s="38">
        <f t="shared" si="1299"/>
        <v>59.075342465753423</v>
      </c>
      <c r="AN229" s="37">
        <f t="shared" si="1299"/>
        <v>98.374429223744286</v>
      </c>
      <c r="AO229" s="37">
        <f t="shared" si="1299"/>
        <v>42.038461538461519</v>
      </c>
      <c r="AP229" s="37">
        <f t="shared" si="1299"/>
        <v>21.09140271493213</v>
      </c>
      <c r="AQ229" s="37">
        <f t="shared" si="1299"/>
        <v>1.7954545454545454</v>
      </c>
      <c r="AR229" s="37">
        <f t="shared" si="1299"/>
        <v>5.415909090909091</v>
      </c>
      <c r="AS229" s="38">
        <f t="shared" si="1299"/>
        <v>69.405405405405403</v>
      </c>
      <c r="AT229" s="38">
        <f t="shared" si="1299"/>
        <v>52.454954954954957</v>
      </c>
      <c r="AU229" s="38">
        <f t="shared" si="1299"/>
        <v>87.756756756756758</v>
      </c>
      <c r="AV229" s="35">
        <f t="shared" si="1299"/>
        <v>52.816818181818164</v>
      </c>
      <c r="AW229" s="35">
        <f t="shared" si="1299"/>
        <v>27.329545454545446</v>
      </c>
      <c r="AX229" s="38">
        <f t="shared" si="1299"/>
        <v>68.707207207207205</v>
      </c>
      <c r="AY229" s="38">
        <f t="shared" si="1299"/>
        <v>52.468468468468465</v>
      </c>
      <c r="AZ229" s="38">
        <f t="shared" si="1299"/>
        <v>87.513513513513516</v>
      </c>
      <c r="BA229" s="35">
        <f t="shared" si="1299"/>
        <v>46.747272727272716</v>
      </c>
      <c r="BB229" s="35">
        <f t="shared" si="1299"/>
        <v>28.744772727272728</v>
      </c>
      <c r="BC229" s="38">
        <f t="shared" si="1299"/>
        <v>69.056306306306311</v>
      </c>
      <c r="BD229" s="38">
        <f t="shared" si="1299"/>
        <v>52.461711711711715</v>
      </c>
      <c r="BE229" s="38">
        <f t="shared" si="1299"/>
        <v>87.63513513513513</v>
      </c>
      <c r="BF229" s="38">
        <f t="shared" si="1299"/>
        <v>49.782045454545433</v>
      </c>
      <c r="BG229" s="38">
        <f t="shared" si="1299"/>
        <v>28.0371590909091</v>
      </c>
      <c r="BH229" s="38">
        <f t="shared" si="1299"/>
        <v>79.103050595238102</v>
      </c>
      <c r="BI229" s="38">
        <f t="shared" si="1299"/>
        <v>58.932886904761958</v>
      </c>
      <c r="BJ229" s="38">
        <f t="shared" si="1299"/>
        <v>95.847619047619006</v>
      </c>
      <c r="BK229" s="35">
        <f t="shared" si="1299"/>
        <v>45.459263392857167</v>
      </c>
      <c r="BL229" s="35">
        <f t="shared" si="1299"/>
        <v>24.544140625000001</v>
      </c>
      <c r="BM229" s="37">
        <f t="shared" si="1299"/>
        <v>0.82499999999999996</v>
      </c>
      <c r="BN229" s="37">
        <f t="shared" si="1299"/>
        <v>1.7954545454545454</v>
      </c>
      <c r="BO229" s="37">
        <f t="shared" si="1299"/>
        <v>5.415909090909091</v>
      </c>
    </row>
    <row r="230" spans="2:67" ht="15.75" customHeight="1" x14ac:dyDescent="0.35">
      <c r="B230" s="167">
        <v>850</v>
      </c>
      <c r="C230" s="16"/>
      <c r="D230" s="16"/>
      <c r="E230" s="16"/>
      <c r="F230" s="42" t="s">
        <v>576</v>
      </c>
      <c r="G230" s="37"/>
      <c r="H230" s="42"/>
      <c r="I230" s="37">
        <f t="shared" ref="I230:K230" si="1300">MIN(I4:I228)</f>
        <v>25</v>
      </c>
      <c r="J230" s="37">
        <f t="shared" si="1300"/>
        <v>47</v>
      </c>
      <c r="K230" s="37">
        <f t="shared" si="1300"/>
        <v>89</v>
      </c>
      <c r="L230" s="42"/>
      <c r="M230" s="37">
        <f t="shared" ref="M230:O230" si="1301">MIN(M4:M228)</f>
        <v>8</v>
      </c>
      <c r="N230" s="38">
        <f t="shared" si="1301"/>
        <v>48</v>
      </c>
      <c r="O230" s="38">
        <f t="shared" si="1301"/>
        <v>89</v>
      </c>
      <c r="P230" s="37"/>
      <c r="Q230" s="37"/>
      <c r="R230" s="37"/>
      <c r="S230" s="37"/>
      <c r="T230" s="37">
        <f t="shared" ref="T230:AA230" si="1302">MIN(T4:T228)</f>
        <v>50</v>
      </c>
      <c r="U230" s="37">
        <f t="shared" si="1302"/>
        <v>0</v>
      </c>
      <c r="V230" s="38">
        <f t="shared" si="1302"/>
        <v>47</v>
      </c>
      <c r="W230" s="37">
        <f t="shared" si="1302"/>
        <v>18</v>
      </c>
      <c r="X230" s="37">
        <f t="shared" si="1302"/>
        <v>1.1000000000000001</v>
      </c>
      <c r="Y230" s="37">
        <f t="shared" si="1302"/>
        <v>8.8000000000000007</v>
      </c>
      <c r="Z230" s="37">
        <f t="shared" si="1302"/>
        <v>0</v>
      </c>
      <c r="AA230" s="37">
        <f t="shared" si="1302"/>
        <v>1</v>
      </c>
      <c r="AB230" s="37"/>
      <c r="AC230" s="37">
        <f t="shared" ref="AC230:BO230" si="1303">MIN(AC4:AC228)</f>
        <v>50</v>
      </c>
      <c r="AD230" s="37">
        <f t="shared" si="1303"/>
        <v>0</v>
      </c>
      <c r="AE230" s="38">
        <f t="shared" si="1303"/>
        <v>47</v>
      </c>
      <c r="AF230" s="37">
        <f t="shared" si="1303"/>
        <v>89</v>
      </c>
      <c r="AG230" s="37">
        <f t="shared" si="1303"/>
        <v>0.1</v>
      </c>
      <c r="AH230" s="37">
        <f t="shared" si="1303"/>
        <v>3.2</v>
      </c>
      <c r="AI230" s="37">
        <f t="shared" si="1303"/>
        <v>0</v>
      </c>
      <c r="AJ230" s="37">
        <f t="shared" si="1303"/>
        <v>2</v>
      </c>
      <c r="AK230" s="37">
        <f t="shared" si="1303"/>
        <v>50</v>
      </c>
      <c r="AL230" s="37">
        <f t="shared" si="1303"/>
        <v>0</v>
      </c>
      <c r="AM230" s="38">
        <f t="shared" si="1303"/>
        <v>47.5</v>
      </c>
      <c r="AN230" s="37">
        <f t="shared" si="1303"/>
        <v>70</v>
      </c>
      <c r="AO230" s="37">
        <f t="shared" si="1303"/>
        <v>0.60000000000000009</v>
      </c>
      <c r="AP230" s="37">
        <f t="shared" si="1303"/>
        <v>8.35</v>
      </c>
      <c r="AQ230" s="37">
        <f t="shared" si="1303"/>
        <v>0</v>
      </c>
      <c r="AR230" s="37">
        <f t="shared" si="1303"/>
        <v>1.5</v>
      </c>
      <c r="AS230" s="38">
        <f t="shared" si="1303"/>
        <v>40</v>
      </c>
      <c r="AT230" s="38">
        <f t="shared" si="1303"/>
        <v>43</v>
      </c>
      <c r="AU230" s="38">
        <f t="shared" si="1303"/>
        <v>78</v>
      </c>
      <c r="AV230" s="35">
        <f t="shared" si="1303"/>
        <v>1.4</v>
      </c>
      <c r="AW230" s="35">
        <f t="shared" si="1303"/>
        <v>8</v>
      </c>
      <c r="AX230" s="38">
        <f t="shared" si="1303"/>
        <v>33</v>
      </c>
      <c r="AY230" s="38">
        <f t="shared" si="1303"/>
        <v>42</v>
      </c>
      <c r="AZ230" s="38">
        <f t="shared" si="1303"/>
        <v>78</v>
      </c>
      <c r="BA230" s="35">
        <f t="shared" si="1303"/>
        <v>2</v>
      </c>
      <c r="BB230" s="35">
        <f t="shared" si="1303"/>
        <v>11.3</v>
      </c>
      <c r="BC230" s="38">
        <f t="shared" si="1303"/>
        <v>36.5</v>
      </c>
      <c r="BD230" s="38">
        <f t="shared" si="1303"/>
        <v>42.5</v>
      </c>
      <c r="BE230" s="38">
        <f t="shared" si="1303"/>
        <v>78</v>
      </c>
      <c r="BF230" s="38">
        <f t="shared" si="1303"/>
        <v>2.25</v>
      </c>
      <c r="BG230" s="38">
        <f t="shared" si="1303"/>
        <v>11</v>
      </c>
      <c r="BH230" s="38">
        <f t="shared" si="1303"/>
        <v>42.333333333333336</v>
      </c>
      <c r="BI230" s="38">
        <f t="shared" si="1303"/>
        <v>46.333333333333336</v>
      </c>
      <c r="BJ230" s="38">
        <f t="shared" si="1303"/>
        <v>85</v>
      </c>
      <c r="BK230" s="35">
        <f t="shared" si="1303"/>
        <v>1.6</v>
      </c>
      <c r="BL230" s="35">
        <f t="shared" si="1303"/>
        <v>10.55</v>
      </c>
      <c r="BM230" s="37">
        <f t="shared" si="1303"/>
        <v>0</v>
      </c>
      <c r="BN230" s="37">
        <f t="shared" si="1303"/>
        <v>0</v>
      </c>
      <c r="BO230" s="37">
        <f t="shared" si="1303"/>
        <v>1.5</v>
      </c>
    </row>
    <row r="231" spans="2:67" ht="15.75" customHeight="1" x14ac:dyDescent="0.35">
      <c r="B231" s="167">
        <v>851</v>
      </c>
      <c r="C231" s="16"/>
      <c r="D231" s="16"/>
      <c r="E231" s="16"/>
      <c r="F231" s="42" t="s">
        <v>577</v>
      </c>
      <c r="G231" s="37"/>
      <c r="H231" s="42"/>
      <c r="I231" s="37">
        <f t="shared" ref="I231:K231" si="1304">MAX(I4:I228)</f>
        <v>124</v>
      </c>
      <c r="J231" s="37">
        <f t="shared" si="1304"/>
        <v>133</v>
      </c>
      <c r="K231" s="37">
        <f t="shared" si="1304"/>
        <v>133</v>
      </c>
      <c r="L231" s="42"/>
      <c r="M231" s="37">
        <f t="shared" ref="M231:O231" si="1305">MAX(M4:M228)</f>
        <v>113</v>
      </c>
      <c r="N231" s="38">
        <f t="shared" si="1305"/>
        <v>135</v>
      </c>
      <c r="O231" s="38">
        <f t="shared" si="1305"/>
        <v>133</v>
      </c>
      <c r="P231" s="37"/>
      <c r="Q231" s="37"/>
      <c r="R231" s="37"/>
      <c r="S231" s="37"/>
      <c r="T231" s="37">
        <f t="shared" ref="T231:AA231" si="1306">MAX(T4:T228)</f>
        <v>140</v>
      </c>
      <c r="U231" s="37">
        <f t="shared" si="1306"/>
        <v>8</v>
      </c>
      <c r="V231" s="38">
        <f t="shared" si="1306"/>
        <v>83</v>
      </c>
      <c r="W231" s="37">
        <f t="shared" si="1306"/>
        <v>123</v>
      </c>
      <c r="X231" s="37">
        <f t="shared" si="1306"/>
        <v>125.1</v>
      </c>
      <c r="Y231" s="37">
        <f t="shared" si="1306"/>
        <v>42.1</v>
      </c>
      <c r="Z231" s="37">
        <f t="shared" si="1306"/>
        <v>8</v>
      </c>
      <c r="AA231" s="37">
        <f t="shared" si="1306"/>
        <v>9</v>
      </c>
      <c r="AB231" s="37"/>
      <c r="AC231" s="37">
        <f t="shared" ref="AC231:BO231" si="1307">MAX(AC4:AC228)</f>
        <v>145</v>
      </c>
      <c r="AD231" s="37">
        <f t="shared" si="1307"/>
        <v>8</v>
      </c>
      <c r="AE231" s="38">
        <f t="shared" si="1307"/>
        <v>84</v>
      </c>
      <c r="AF231" s="37">
        <f t="shared" si="1307"/>
        <v>122</v>
      </c>
      <c r="AG231" s="37">
        <f t="shared" si="1307"/>
        <v>131.69999999999999</v>
      </c>
      <c r="AH231" s="37">
        <f t="shared" si="1307"/>
        <v>51.9</v>
      </c>
      <c r="AI231" s="37">
        <f t="shared" si="1307"/>
        <v>6</v>
      </c>
      <c r="AJ231" s="37">
        <f t="shared" si="1307"/>
        <v>8</v>
      </c>
      <c r="AK231" s="37">
        <f t="shared" si="1307"/>
        <v>140</v>
      </c>
      <c r="AL231" s="37">
        <f t="shared" si="1307"/>
        <v>8</v>
      </c>
      <c r="AM231" s="38">
        <f t="shared" si="1307"/>
        <v>82</v>
      </c>
      <c r="AN231" s="37">
        <f t="shared" si="1307"/>
        <v>122</v>
      </c>
      <c r="AO231" s="37">
        <f t="shared" si="1307"/>
        <v>116.85</v>
      </c>
      <c r="AP231" s="37">
        <f t="shared" si="1307"/>
        <v>41.3</v>
      </c>
      <c r="AQ231" s="37">
        <f t="shared" si="1307"/>
        <v>6</v>
      </c>
      <c r="AR231" s="37">
        <f t="shared" si="1307"/>
        <v>8</v>
      </c>
      <c r="AS231" s="38">
        <f t="shared" si="1307"/>
        <v>100</v>
      </c>
      <c r="AT231" s="38">
        <f t="shared" si="1307"/>
        <v>79</v>
      </c>
      <c r="AU231" s="38">
        <f t="shared" si="1307"/>
        <v>124</v>
      </c>
      <c r="AV231" s="35">
        <f t="shared" si="1307"/>
        <v>139.80000000000001</v>
      </c>
      <c r="AW231" s="35">
        <f t="shared" si="1307"/>
        <v>48.9</v>
      </c>
      <c r="AX231" s="38">
        <f t="shared" si="1307"/>
        <v>99</v>
      </c>
      <c r="AY231" s="38">
        <f t="shared" si="1307"/>
        <v>80</v>
      </c>
      <c r="AZ231" s="38">
        <f t="shared" si="1307"/>
        <v>124</v>
      </c>
      <c r="BA231" s="35">
        <f t="shared" si="1307"/>
        <v>168.3</v>
      </c>
      <c r="BB231" s="35">
        <f t="shared" si="1307"/>
        <v>276</v>
      </c>
      <c r="BC231" s="38">
        <f t="shared" si="1307"/>
        <v>99.5</v>
      </c>
      <c r="BD231" s="38">
        <f t="shared" si="1307"/>
        <v>79.5</v>
      </c>
      <c r="BE231" s="38">
        <f t="shared" si="1307"/>
        <v>124</v>
      </c>
      <c r="BF231" s="38">
        <f t="shared" si="1307"/>
        <v>134.80000000000001</v>
      </c>
      <c r="BG231" s="38">
        <f t="shared" si="1307"/>
        <v>153.05000000000001</v>
      </c>
      <c r="BH231" s="38">
        <f t="shared" si="1307"/>
        <v>109</v>
      </c>
      <c r="BI231" s="38">
        <f t="shared" si="1307"/>
        <v>88</v>
      </c>
      <c r="BJ231" s="38">
        <f t="shared" si="1307"/>
        <v>124</v>
      </c>
      <c r="BK231" s="35">
        <f t="shared" si="1307"/>
        <v>101</v>
      </c>
      <c r="BL231" s="35">
        <f t="shared" si="1307"/>
        <v>86.825000000000003</v>
      </c>
      <c r="BM231" s="37">
        <f t="shared" si="1307"/>
        <v>8</v>
      </c>
      <c r="BN231" s="37">
        <f t="shared" si="1307"/>
        <v>6</v>
      </c>
      <c r="BO231" s="37">
        <f t="shared" si="1307"/>
        <v>8</v>
      </c>
    </row>
    <row r="232" spans="2:67" ht="15" customHeight="1" x14ac:dyDescent="0.35">
      <c r="B232" s="167">
        <v>854</v>
      </c>
      <c r="C232" s="16"/>
      <c r="D232" s="16"/>
      <c r="E232" s="16"/>
      <c r="F232" s="16"/>
      <c r="G232" s="34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T232" s="16"/>
      <c r="AB232" s="16"/>
      <c r="AK232" s="16"/>
      <c r="AL232" s="16"/>
      <c r="AM232" s="16"/>
      <c r="AN232" s="16"/>
      <c r="AO232" s="16"/>
      <c r="AP232" s="16"/>
      <c r="AQ232" s="16"/>
      <c r="AR232" s="16"/>
    </row>
    <row r="233" spans="2:67" ht="15" customHeight="1" x14ac:dyDescent="0.35">
      <c r="B233" s="167">
        <v>870</v>
      </c>
      <c r="C233" s="8">
        <v>109</v>
      </c>
      <c r="D233" s="8" t="s">
        <v>578</v>
      </c>
      <c r="E233" s="22" t="s">
        <v>579</v>
      </c>
      <c r="F233" s="22" t="s">
        <v>580</v>
      </c>
      <c r="G233" s="12" t="s">
        <v>59</v>
      </c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T233" s="16"/>
      <c r="Y233" s="16"/>
      <c r="Z233" s="44"/>
      <c r="AA233" s="45"/>
      <c r="AB233" s="16"/>
      <c r="AC233" s="16"/>
      <c r="AD233" s="34"/>
      <c r="AE233" s="43"/>
      <c r="AK233" s="16"/>
      <c r="AL233" s="16"/>
      <c r="AM233" s="16"/>
      <c r="AN233" s="16"/>
      <c r="AO233" s="16"/>
      <c r="AP233" s="16"/>
      <c r="AQ233" s="16"/>
      <c r="AR233" s="16"/>
    </row>
    <row r="234" spans="2:67" ht="15" customHeight="1" x14ac:dyDescent="0.35">
      <c r="B234" s="167">
        <v>903</v>
      </c>
      <c r="C234" s="8">
        <v>114</v>
      </c>
      <c r="D234" s="8" t="s">
        <v>583</v>
      </c>
      <c r="E234" s="22" t="s">
        <v>579</v>
      </c>
      <c r="F234" s="22" t="s">
        <v>580</v>
      </c>
      <c r="G234" s="12" t="s">
        <v>59</v>
      </c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T234" s="16"/>
      <c r="Y234" s="16"/>
      <c r="Z234" s="44"/>
      <c r="AA234" s="45"/>
      <c r="AB234" s="16"/>
      <c r="AC234" s="16"/>
      <c r="AD234" s="34"/>
      <c r="AE234" s="43"/>
      <c r="AK234" s="16"/>
      <c r="AL234" s="16"/>
      <c r="AM234" s="16"/>
      <c r="AN234" s="16"/>
      <c r="AO234" s="16"/>
      <c r="AP234" s="16"/>
      <c r="AQ234" s="16"/>
      <c r="AR234" s="16"/>
    </row>
    <row r="235" spans="2:67" ht="15" customHeight="1" x14ac:dyDescent="0.35">
      <c r="B235" s="167">
        <v>904</v>
      </c>
      <c r="C235" s="8">
        <v>115</v>
      </c>
      <c r="D235" s="8" t="s">
        <v>585</v>
      </c>
      <c r="E235" s="22" t="s">
        <v>579</v>
      </c>
      <c r="F235" s="22" t="s">
        <v>580</v>
      </c>
      <c r="G235" s="12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T235" s="16"/>
      <c r="Y235" s="16"/>
      <c r="Z235" s="44"/>
      <c r="AA235" s="45"/>
      <c r="AB235" s="16"/>
      <c r="AC235" s="16"/>
      <c r="AD235" s="34"/>
      <c r="AE235" s="43"/>
      <c r="AK235" s="16"/>
      <c r="AL235" s="16"/>
      <c r="AM235" s="16"/>
      <c r="AN235" s="16"/>
      <c r="AO235" s="16"/>
      <c r="AP235" s="16"/>
      <c r="AQ235" s="16"/>
      <c r="AR235" s="16"/>
    </row>
    <row r="236" spans="2:67" ht="15" customHeight="1" x14ac:dyDescent="0.35">
      <c r="B236" s="167">
        <v>905</v>
      </c>
      <c r="C236" s="8">
        <v>129</v>
      </c>
      <c r="D236" s="8" t="s">
        <v>587</v>
      </c>
      <c r="E236" s="22" t="s">
        <v>579</v>
      </c>
      <c r="F236" s="22" t="s">
        <v>244</v>
      </c>
      <c r="G236" s="12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T236" s="16"/>
      <c r="Y236" s="16"/>
      <c r="Z236" s="44"/>
      <c r="AA236" s="45"/>
      <c r="AB236" s="16"/>
      <c r="AC236" s="16"/>
      <c r="AD236" s="34"/>
      <c r="AE236" s="43"/>
      <c r="AK236" s="16"/>
      <c r="AL236" s="16"/>
      <c r="AM236" s="16"/>
      <c r="AN236" s="16"/>
      <c r="AO236" s="16"/>
      <c r="AP236" s="16"/>
      <c r="AQ236" s="16"/>
      <c r="AR236" s="16"/>
    </row>
    <row r="237" spans="2:67" ht="15" customHeight="1" x14ac:dyDescent="0.35">
      <c r="B237" s="167">
        <v>906</v>
      </c>
      <c r="C237" s="8">
        <v>633</v>
      </c>
      <c r="D237" s="39" t="s">
        <v>588</v>
      </c>
      <c r="E237" s="10" t="s">
        <v>579</v>
      </c>
      <c r="F237" s="22" t="s">
        <v>218</v>
      </c>
      <c r="G237" s="12" t="s">
        <v>59</v>
      </c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T237" s="16"/>
      <c r="Y237" s="16"/>
      <c r="Z237" s="45"/>
      <c r="AA237" s="46"/>
      <c r="AB237" s="44"/>
      <c r="AC237" s="16"/>
      <c r="AD237" s="34"/>
      <c r="AE237" s="43"/>
      <c r="AK237" s="16"/>
      <c r="AL237" s="16"/>
      <c r="AM237" s="16"/>
      <c r="AN237" s="16"/>
      <c r="AO237" s="16"/>
      <c r="AP237" s="16"/>
      <c r="AQ237" s="16"/>
      <c r="AR237" s="16"/>
    </row>
    <row r="238" spans="2:67" ht="15" customHeight="1" x14ac:dyDescent="0.35">
      <c r="B238" s="167">
        <v>910</v>
      </c>
      <c r="C238" s="8">
        <v>640</v>
      </c>
      <c r="D238" s="39" t="s">
        <v>589</v>
      </c>
      <c r="E238" s="10" t="s">
        <v>590</v>
      </c>
      <c r="F238" s="11" t="s">
        <v>454</v>
      </c>
      <c r="G238" s="12" t="s">
        <v>79</v>
      </c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T238" s="16"/>
      <c r="Y238" s="16"/>
      <c r="Z238" s="45"/>
      <c r="AA238" s="46"/>
      <c r="AB238" s="44"/>
      <c r="AC238" s="47"/>
      <c r="AD238" s="34"/>
      <c r="AE238" s="43"/>
      <c r="AK238" s="16"/>
      <c r="AL238" s="16"/>
      <c r="AM238" s="16"/>
      <c r="AN238" s="16"/>
      <c r="AO238" s="16"/>
      <c r="AP238" s="16"/>
      <c r="AQ238" s="16"/>
      <c r="AR238" s="16"/>
    </row>
    <row r="239" spans="2:67" ht="15" customHeight="1" x14ac:dyDescent="0.35">
      <c r="B239" s="167">
        <v>911</v>
      </c>
      <c r="C239" s="8">
        <v>641</v>
      </c>
      <c r="D239" s="39" t="s">
        <v>593</v>
      </c>
      <c r="E239" s="10" t="s">
        <v>590</v>
      </c>
      <c r="F239" s="11" t="s">
        <v>454</v>
      </c>
      <c r="G239" s="12" t="s">
        <v>79</v>
      </c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T239" s="16"/>
      <c r="Y239" s="16"/>
      <c r="Z239" s="45"/>
      <c r="AA239" s="46"/>
      <c r="AB239" s="44"/>
      <c r="AC239" s="47"/>
      <c r="AD239" s="34"/>
      <c r="AE239" s="43"/>
      <c r="AK239" s="16"/>
      <c r="AL239" s="16"/>
      <c r="AM239" s="16"/>
      <c r="AN239" s="16"/>
      <c r="AO239" s="16"/>
      <c r="AP239" s="16"/>
      <c r="AQ239" s="16"/>
      <c r="AR239" s="16"/>
    </row>
    <row r="240" spans="2:67" ht="15" customHeight="1" x14ac:dyDescent="0.35">
      <c r="B240" s="167">
        <v>912</v>
      </c>
      <c r="C240" s="8">
        <v>642</v>
      </c>
      <c r="D240" s="39" t="s">
        <v>595</v>
      </c>
      <c r="E240" s="10" t="s">
        <v>590</v>
      </c>
      <c r="F240" s="11" t="s">
        <v>454</v>
      </c>
      <c r="G240" s="12" t="s">
        <v>79</v>
      </c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T240" s="16"/>
      <c r="Y240" s="16"/>
      <c r="Z240" s="45"/>
      <c r="AA240" s="46"/>
      <c r="AB240" s="44"/>
      <c r="AC240" s="47"/>
      <c r="AD240" s="34"/>
      <c r="AE240" s="43"/>
      <c r="AK240" s="16"/>
      <c r="AL240" s="16"/>
      <c r="AM240" s="16"/>
      <c r="AN240" s="16"/>
      <c r="AO240" s="16"/>
      <c r="AP240" s="16"/>
      <c r="AQ240" s="16"/>
      <c r="AR240" s="16"/>
    </row>
    <row r="241" spans="2:44" ht="15" customHeight="1" x14ac:dyDescent="0.35">
      <c r="B241" s="167">
        <v>913</v>
      </c>
      <c r="C241" s="8">
        <v>643</v>
      </c>
      <c r="D241" s="39" t="s">
        <v>597</v>
      </c>
      <c r="E241" s="10" t="s">
        <v>590</v>
      </c>
      <c r="F241" s="11" t="s">
        <v>454</v>
      </c>
      <c r="G241" s="12" t="s">
        <v>79</v>
      </c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T241" s="16"/>
      <c r="Y241" s="16"/>
      <c r="Z241" s="45"/>
      <c r="AA241" s="46"/>
      <c r="AB241" s="44"/>
      <c r="AC241" s="47"/>
      <c r="AD241" s="34"/>
      <c r="AE241" s="43"/>
      <c r="AK241" s="16"/>
      <c r="AL241" s="16"/>
      <c r="AM241" s="16"/>
      <c r="AN241" s="16"/>
      <c r="AO241" s="16"/>
      <c r="AP241" s="16"/>
      <c r="AQ241" s="16"/>
      <c r="AR241" s="16"/>
    </row>
    <row r="242" spans="2:44" ht="15" customHeight="1" x14ac:dyDescent="0.35">
      <c r="B242" s="167">
        <v>914</v>
      </c>
      <c r="C242" s="8">
        <v>644</v>
      </c>
      <c r="D242" s="39" t="s">
        <v>600</v>
      </c>
      <c r="E242" s="10" t="s">
        <v>590</v>
      </c>
      <c r="F242" s="11" t="s">
        <v>454</v>
      </c>
      <c r="G242" s="12" t="s">
        <v>79</v>
      </c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T242" s="16"/>
      <c r="Y242" s="16"/>
      <c r="Z242" s="45"/>
      <c r="AA242" s="46"/>
      <c r="AB242" s="44"/>
      <c r="AC242" s="47"/>
      <c r="AD242" s="34"/>
      <c r="AE242" s="43"/>
      <c r="AK242" s="16"/>
      <c r="AL242" s="16"/>
      <c r="AM242" s="16"/>
      <c r="AN242" s="16"/>
      <c r="AO242" s="16"/>
      <c r="AP242" s="16"/>
      <c r="AQ242" s="16"/>
      <c r="AR242" s="16"/>
    </row>
    <row r="243" spans="2:44" ht="15" customHeight="1" x14ac:dyDescent="0.35">
      <c r="B243" s="167">
        <v>917</v>
      </c>
      <c r="C243" s="8">
        <v>645</v>
      </c>
      <c r="D243" s="39" t="s">
        <v>602</v>
      </c>
      <c r="E243" s="10" t="s">
        <v>590</v>
      </c>
      <c r="F243" s="11" t="s">
        <v>454</v>
      </c>
      <c r="G243" s="12" t="s">
        <v>79</v>
      </c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T243" s="16"/>
      <c r="Y243" s="16"/>
      <c r="Z243" s="45"/>
      <c r="AA243" s="46"/>
      <c r="AB243" s="44"/>
      <c r="AC243" s="47"/>
      <c r="AD243" s="34"/>
      <c r="AE243" s="43"/>
      <c r="AK243" s="16"/>
      <c r="AL243" s="16"/>
      <c r="AM243" s="16"/>
      <c r="AN243" s="16"/>
      <c r="AO243" s="16"/>
      <c r="AP243" s="16"/>
      <c r="AQ243" s="16"/>
      <c r="AR243" s="16"/>
    </row>
    <row r="244" spans="2:44" ht="15" customHeight="1" x14ac:dyDescent="0.35">
      <c r="B244" s="243">
        <v>1097</v>
      </c>
      <c r="C244" s="8">
        <v>646</v>
      </c>
      <c r="D244" s="39" t="s">
        <v>603</v>
      </c>
      <c r="E244" s="10" t="s">
        <v>590</v>
      </c>
      <c r="F244" s="11" t="s">
        <v>454</v>
      </c>
      <c r="G244" s="12" t="s">
        <v>79</v>
      </c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T244" s="16"/>
      <c r="Y244" s="16"/>
      <c r="Z244" s="45"/>
      <c r="AA244" s="46"/>
      <c r="AB244" s="44"/>
      <c r="AC244" s="47"/>
      <c r="AD244" s="34"/>
      <c r="AE244" s="43"/>
      <c r="AK244" s="16"/>
      <c r="AL244" s="16"/>
      <c r="AM244" s="16"/>
      <c r="AN244" s="16"/>
      <c r="AO244" s="16"/>
      <c r="AP244" s="16"/>
      <c r="AQ244" s="16"/>
      <c r="AR244" s="16"/>
    </row>
    <row r="245" spans="2:44" ht="15" customHeight="1" x14ac:dyDescent="0.35">
      <c r="B245" s="243">
        <v>1099</v>
      </c>
      <c r="C245" s="8">
        <v>647</v>
      </c>
      <c r="D245" s="39" t="s">
        <v>604</v>
      </c>
      <c r="E245" s="10" t="s">
        <v>590</v>
      </c>
      <c r="F245" s="11" t="s">
        <v>454</v>
      </c>
      <c r="G245" s="12" t="s">
        <v>487</v>
      </c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T245" s="16"/>
      <c r="Y245" s="16"/>
      <c r="Z245" s="45"/>
      <c r="AA245" s="46"/>
      <c r="AB245" s="44"/>
      <c r="AC245" s="47"/>
      <c r="AD245" s="34"/>
      <c r="AE245" s="43"/>
      <c r="AK245" s="16"/>
      <c r="AL245" s="16"/>
      <c r="AM245" s="16"/>
      <c r="AN245" s="16"/>
      <c r="AO245" s="16"/>
      <c r="AP245" s="16"/>
      <c r="AQ245" s="16"/>
      <c r="AR245" s="16"/>
    </row>
    <row r="246" spans="2:44" ht="15" customHeight="1" x14ac:dyDescent="0.35">
      <c r="B246" s="243">
        <v>1100</v>
      </c>
      <c r="C246" s="8">
        <v>648</v>
      </c>
      <c r="D246" s="39" t="s">
        <v>605</v>
      </c>
      <c r="E246" s="10" t="s">
        <v>590</v>
      </c>
      <c r="F246" s="11" t="s">
        <v>454</v>
      </c>
      <c r="G246" s="12" t="s">
        <v>79</v>
      </c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T246" s="16"/>
      <c r="Y246" s="16"/>
      <c r="Z246" s="45"/>
      <c r="AA246" s="46"/>
      <c r="AB246" s="44"/>
      <c r="AC246" s="47"/>
      <c r="AD246" s="34"/>
      <c r="AE246" s="43"/>
      <c r="AK246" s="16"/>
      <c r="AL246" s="16"/>
      <c r="AM246" s="16"/>
      <c r="AN246" s="16"/>
      <c r="AO246" s="16"/>
      <c r="AP246" s="16"/>
      <c r="AQ246" s="16"/>
      <c r="AR246" s="16"/>
    </row>
    <row r="247" spans="2:44" ht="15" customHeight="1" x14ac:dyDescent="0.35">
      <c r="B247" s="243">
        <v>1101</v>
      </c>
      <c r="C247" s="8">
        <v>649</v>
      </c>
      <c r="D247" s="39" t="s">
        <v>606</v>
      </c>
      <c r="E247" s="10" t="s">
        <v>590</v>
      </c>
      <c r="F247" s="11" t="s">
        <v>454</v>
      </c>
      <c r="G247" s="12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T247" s="16"/>
      <c r="Y247" s="16"/>
      <c r="Z247" s="45"/>
      <c r="AA247" s="46"/>
      <c r="AB247" s="44"/>
      <c r="AC247" s="47"/>
      <c r="AD247" s="34"/>
      <c r="AE247" s="43"/>
      <c r="AK247" s="16"/>
      <c r="AL247" s="16"/>
      <c r="AM247" s="16"/>
      <c r="AN247" s="16"/>
      <c r="AO247" s="16"/>
      <c r="AP247" s="16"/>
      <c r="AQ247" s="16"/>
      <c r="AR247" s="16"/>
    </row>
    <row r="248" spans="2:44" ht="15" customHeight="1" x14ac:dyDescent="0.35">
      <c r="B248" s="243">
        <v>1114</v>
      </c>
      <c r="C248" s="8">
        <v>650</v>
      </c>
      <c r="D248" s="39" t="s">
        <v>607</v>
      </c>
      <c r="E248" s="10" t="s">
        <v>590</v>
      </c>
      <c r="F248" s="11" t="s">
        <v>454</v>
      </c>
      <c r="G248" s="12" t="s">
        <v>79</v>
      </c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T248" s="16"/>
      <c r="Y248" s="16"/>
      <c r="Z248" s="45"/>
      <c r="AA248" s="46"/>
      <c r="AB248" s="44"/>
      <c r="AC248" s="47"/>
      <c r="AD248" s="34"/>
      <c r="AE248" s="43"/>
      <c r="AK248" s="16"/>
      <c r="AL248" s="16"/>
      <c r="AM248" s="16"/>
      <c r="AN248" s="16"/>
      <c r="AO248" s="16"/>
      <c r="AP248" s="16"/>
      <c r="AQ248" s="16"/>
      <c r="AR248" s="16"/>
    </row>
    <row r="249" spans="2:44" ht="15" customHeight="1" x14ac:dyDescent="0.35">
      <c r="B249" s="243">
        <v>1115</v>
      </c>
      <c r="C249" s="8">
        <v>651</v>
      </c>
      <c r="D249" s="39" t="s">
        <v>608</v>
      </c>
      <c r="E249" s="10" t="s">
        <v>590</v>
      </c>
      <c r="F249" s="11" t="s">
        <v>454</v>
      </c>
      <c r="G249" s="12" t="s">
        <v>79</v>
      </c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T249" s="16"/>
      <c r="Y249" s="16"/>
      <c r="Z249" s="45"/>
      <c r="AA249" s="46"/>
      <c r="AB249" s="44"/>
      <c r="AC249" s="47"/>
      <c r="AD249" s="34"/>
      <c r="AE249" s="43"/>
      <c r="AK249" s="16"/>
      <c r="AL249" s="16"/>
      <c r="AM249" s="16"/>
      <c r="AN249" s="16"/>
      <c r="AO249" s="16"/>
      <c r="AP249" s="16"/>
      <c r="AQ249" s="16"/>
      <c r="AR249" s="16"/>
    </row>
    <row r="250" spans="2:44" ht="15" customHeight="1" x14ac:dyDescent="0.35">
      <c r="B250" s="243">
        <v>1123</v>
      </c>
      <c r="C250" s="8">
        <v>652</v>
      </c>
      <c r="D250" s="39" t="s">
        <v>609</v>
      </c>
      <c r="E250" s="10" t="s">
        <v>590</v>
      </c>
      <c r="F250" s="11" t="s">
        <v>454</v>
      </c>
      <c r="G250" s="12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T250" s="16"/>
      <c r="Y250" s="16"/>
      <c r="Z250" s="45"/>
      <c r="AA250" s="46"/>
      <c r="AB250" s="44"/>
      <c r="AC250" s="47"/>
      <c r="AD250" s="34"/>
      <c r="AE250" s="43"/>
      <c r="AK250" s="16"/>
      <c r="AL250" s="16"/>
      <c r="AM250" s="16"/>
      <c r="AN250" s="16"/>
      <c r="AO250" s="16"/>
      <c r="AP250" s="16"/>
      <c r="AQ250" s="16"/>
      <c r="AR250" s="16"/>
    </row>
    <row r="251" spans="2:44" ht="15" customHeight="1" x14ac:dyDescent="0.35">
      <c r="B251" s="243">
        <v>1128</v>
      </c>
      <c r="C251" s="8">
        <v>653</v>
      </c>
      <c r="D251" s="39" t="s">
        <v>610</v>
      </c>
      <c r="E251" s="10" t="s">
        <v>590</v>
      </c>
      <c r="F251" s="11" t="s">
        <v>454</v>
      </c>
      <c r="G251" s="12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T251" s="16"/>
      <c r="Y251" s="16"/>
      <c r="Z251" s="45"/>
      <c r="AA251" s="46"/>
      <c r="AB251" s="44"/>
      <c r="AC251" s="47"/>
      <c r="AD251" s="34"/>
      <c r="AE251" s="43"/>
      <c r="AK251" s="16"/>
      <c r="AL251" s="16"/>
      <c r="AM251" s="16"/>
      <c r="AN251" s="16"/>
      <c r="AO251" s="16"/>
      <c r="AP251" s="16"/>
      <c r="AQ251" s="16"/>
      <c r="AR251" s="16"/>
    </row>
    <row r="252" spans="2:44" ht="15" customHeight="1" x14ac:dyDescent="0.35">
      <c r="B252" s="243">
        <v>1131</v>
      </c>
      <c r="C252" s="8">
        <v>654</v>
      </c>
      <c r="D252" s="39" t="s">
        <v>611</v>
      </c>
      <c r="E252" s="10" t="s">
        <v>590</v>
      </c>
      <c r="F252" s="11" t="s">
        <v>454</v>
      </c>
      <c r="G252" s="12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T252" s="16"/>
      <c r="Y252" s="16"/>
      <c r="Z252" s="45"/>
      <c r="AA252" s="46"/>
      <c r="AB252" s="44"/>
      <c r="AC252" s="47"/>
      <c r="AD252" s="34"/>
      <c r="AE252" s="43"/>
      <c r="AK252" s="16"/>
      <c r="AL252" s="16"/>
      <c r="AM252" s="16"/>
      <c r="AN252" s="16"/>
      <c r="AO252" s="16"/>
      <c r="AP252" s="16"/>
      <c r="AQ252" s="16"/>
      <c r="AR252" s="16"/>
    </row>
    <row r="253" spans="2:44" ht="15" customHeight="1" x14ac:dyDescent="0.35">
      <c r="B253" s="243">
        <v>1138</v>
      </c>
      <c r="C253" s="8">
        <v>655</v>
      </c>
      <c r="D253" s="39" t="s">
        <v>612</v>
      </c>
      <c r="E253" s="10" t="s">
        <v>590</v>
      </c>
      <c r="F253" s="11" t="s">
        <v>454</v>
      </c>
      <c r="G253" s="12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T253" s="16"/>
      <c r="Y253" s="16"/>
      <c r="Z253" s="45"/>
      <c r="AA253" s="46"/>
      <c r="AB253" s="44"/>
      <c r="AC253" s="47"/>
      <c r="AD253" s="34"/>
      <c r="AE253" s="43"/>
      <c r="AK253" s="16"/>
      <c r="AL253" s="16"/>
      <c r="AM253" s="16"/>
      <c r="AN253" s="16"/>
      <c r="AO253" s="16"/>
      <c r="AP253" s="16"/>
      <c r="AQ253" s="16"/>
      <c r="AR253" s="16"/>
    </row>
    <row r="254" spans="2:44" ht="15" customHeight="1" x14ac:dyDescent="0.35">
      <c r="B254" s="243">
        <v>1140</v>
      </c>
      <c r="C254" s="8">
        <v>656</v>
      </c>
      <c r="D254" s="39" t="s">
        <v>613</v>
      </c>
      <c r="E254" s="10" t="s">
        <v>590</v>
      </c>
      <c r="F254" s="11" t="s">
        <v>454</v>
      </c>
      <c r="G254" s="12" t="s">
        <v>79</v>
      </c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T254" s="16"/>
      <c r="Y254" s="16"/>
      <c r="Z254" s="45"/>
      <c r="AA254" s="46"/>
      <c r="AB254" s="44"/>
      <c r="AC254" s="47"/>
      <c r="AD254" s="34"/>
      <c r="AE254" s="43"/>
      <c r="AK254" s="16"/>
      <c r="AL254" s="16"/>
      <c r="AM254" s="16"/>
      <c r="AN254" s="16"/>
      <c r="AO254" s="16"/>
      <c r="AP254" s="16"/>
      <c r="AQ254" s="16"/>
      <c r="AR254" s="16"/>
    </row>
    <row r="255" spans="2:44" ht="15" customHeight="1" x14ac:dyDescent="0.35">
      <c r="B255" s="243">
        <v>1141</v>
      </c>
      <c r="C255" s="8">
        <v>657</v>
      </c>
      <c r="D255" s="39" t="s">
        <v>614</v>
      </c>
      <c r="E255" s="10" t="s">
        <v>590</v>
      </c>
      <c r="F255" s="11" t="s">
        <v>454</v>
      </c>
      <c r="G255" s="12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T255" s="16"/>
      <c r="Y255" s="16"/>
      <c r="Z255" s="45"/>
      <c r="AA255" s="46"/>
      <c r="AB255" s="44"/>
      <c r="AC255" s="47"/>
      <c r="AD255" s="34"/>
      <c r="AE255" s="43"/>
      <c r="AK255" s="16"/>
      <c r="AL255" s="16"/>
      <c r="AM255" s="16"/>
      <c r="AN255" s="16"/>
      <c r="AO255" s="16"/>
      <c r="AP255" s="16"/>
      <c r="AQ255" s="16"/>
      <c r="AR255" s="16"/>
    </row>
    <row r="256" spans="2:44" ht="15" customHeight="1" x14ac:dyDescent="0.35">
      <c r="B256" s="243">
        <v>1142</v>
      </c>
      <c r="C256" s="8">
        <v>658</v>
      </c>
      <c r="D256" s="39" t="s">
        <v>615</v>
      </c>
      <c r="E256" s="10" t="s">
        <v>590</v>
      </c>
      <c r="F256" s="11" t="s">
        <v>454</v>
      </c>
      <c r="G256" s="12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T256" s="16"/>
      <c r="Y256" s="16"/>
      <c r="Z256" s="45"/>
      <c r="AA256" s="46"/>
      <c r="AB256" s="44"/>
      <c r="AC256" s="47"/>
      <c r="AD256" s="34"/>
      <c r="AE256" s="43"/>
      <c r="AK256" s="16"/>
      <c r="AL256" s="16"/>
      <c r="AM256" s="16"/>
      <c r="AN256" s="16"/>
      <c r="AO256" s="16"/>
      <c r="AP256" s="16"/>
      <c r="AQ256" s="16"/>
      <c r="AR256" s="16"/>
    </row>
    <row r="257" spans="2:44" ht="15" customHeight="1" x14ac:dyDescent="0.35">
      <c r="B257" s="167">
        <v>1162</v>
      </c>
      <c r="C257" s="8">
        <v>659</v>
      </c>
      <c r="D257" s="39" t="s">
        <v>616</v>
      </c>
      <c r="E257" s="10" t="s">
        <v>590</v>
      </c>
      <c r="F257" s="11" t="s">
        <v>454</v>
      </c>
      <c r="G257" s="12" t="s">
        <v>79</v>
      </c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T257" s="16"/>
      <c r="Y257" s="16"/>
      <c r="Z257" s="45"/>
      <c r="AA257" s="46"/>
      <c r="AB257" s="44"/>
      <c r="AC257" s="47"/>
      <c r="AD257" s="34"/>
      <c r="AE257" s="43"/>
      <c r="AK257" s="16"/>
      <c r="AL257" s="16"/>
      <c r="AM257" s="16"/>
      <c r="AN257" s="16"/>
      <c r="AO257" s="16"/>
      <c r="AP257" s="16"/>
      <c r="AQ257" s="16"/>
      <c r="AR257" s="16"/>
    </row>
    <row r="258" spans="2:44" ht="15" customHeight="1" x14ac:dyDescent="0.35">
      <c r="B258" s="167">
        <v>1163</v>
      </c>
      <c r="C258" s="8">
        <v>660</v>
      </c>
      <c r="D258" s="39" t="s">
        <v>617</v>
      </c>
      <c r="E258" s="10" t="s">
        <v>590</v>
      </c>
      <c r="F258" s="11" t="s">
        <v>454</v>
      </c>
      <c r="G258" s="12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T258" s="16"/>
      <c r="Y258" s="16"/>
      <c r="Z258" s="45"/>
      <c r="AA258" s="46"/>
      <c r="AB258" s="44"/>
      <c r="AC258" s="47"/>
      <c r="AD258" s="34"/>
      <c r="AE258" s="43"/>
      <c r="AK258" s="16"/>
      <c r="AL258" s="16"/>
      <c r="AM258" s="16"/>
      <c r="AN258" s="16"/>
      <c r="AO258" s="16"/>
      <c r="AP258" s="16"/>
      <c r="AQ258" s="16"/>
      <c r="AR258" s="16"/>
    </row>
    <row r="259" spans="2:44" ht="15" customHeight="1" x14ac:dyDescent="0.35">
      <c r="B259" s="167">
        <v>1164</v>
      </c>
      <c r="C259" s="8">
        <v>661</v>
      </c>
      <c r="D259" s="39" t="s">
        <v>618</v>
      </c>
      <c r="E259" s="10" t="s">
        <v>590</v>
      </c>
      <c r="F259" s="11" t="s">
        <v>454</v>
      </c>
      <c r="G259" s="12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T259" s="16"/>
      <c r="Y259" s="16"/>
      <c r="Z259" s="45"/>
      <c r="AA259" s="46"/>
      <c r="AB259" s="44"/>
      <c r="AC259" s="47"/>
      <c r="AD259" s="34"/>
      <c r="AE259" s="43"/>
      <c r="AK259" s="16"/>
      <c r="AL259" s="16"/>
      <c r="AM259" s="16"/>
      <c r="AN259" s="16"/>
      <c r="AO259" s="16"/>
      <c r="AP259" s="16"/>
      <c r="AQ259" s="16"/>
      <c r="AR259" s="16"/>
    </row>
    <row r="260" spans="2:44" ht="15" customHeight="1" x14ac:dyDescent="0.35">
      <c r="B260" s="167">
        <v>1165</v>
      </c>
      <c r="C260" s="8">
        <v>662</v>
      </c>
      <c r="D260" s="39" t="s">
        <v>619</v>
      </c>
      <c r="E260" s="10" t="s">
        <v>590</v>
      </c>
      <c r="F260" s="11" t="s">
        <v>454</v>
      </c>
      <c r="G260" s="12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T260" s="16"/>
      <c r="Y260" s="16"/>
      <c r="Z260" s="45"/>
      <c r="AA260" s="46"/>
      <c r="AB260" s="44"/>
      <c r="AC260" s="47"/>
      <c r="AD260" s="34"/>
      <c r="AE260" s="43"/>
      <c r="AK260" s="16"/>
      <c r="AL260" s="16"/>
      <c r="AM260" s="16"/>
      <c r="AN260" s="16"/>
      <c r="AO260" s="16"/>
      <c r="AP260" s="16"/>
      <c r="AQ260" s="16"/>
      <c r="AR260" s="16"/>
    </row>
    <row r="261" spans="2:44" ht="15" customHeight="1" x14ac:dyDescent="0.35">
      <c r="B261" s="167">
        <v>1166</v>
      </c>
      <c r="C261" s="8">
        <v>663</v>
      </c>
      <c r="D261" s="39" t="s">
        <v>620</v>
      </c>
      <c r="E261" s="10" t="s">
        <v>590</v>
      </c>
      <c r="F261" s="11" t="s">
        <v>454</v>
      </c>
      <c r="G261" s="12" t="s">
        <v>79</v>
      </c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T261" s="16"/>
      <c r="Y261" s="16"/>
      <c r="Z261" s="45"/>
      <c r="AA261" s="46"/>
      <c r="AB261" s="44"/>
      <c r="AC261" s="47"/>
      <c r="AD261" s="34"/>
      <c r="AE261" s="43"/>
      <c r="AK261" s="16"/>
      <c r="AL261" s="16"/>
      <c r="AM261" s="16"/>
      <c r="AN261" s="16"/>
      <c r="AO261" s="16"/>
      <c r="AP261" s="16"/>
      <c r="AQ261" s="16"/>
      <c r="AR261" s="16"/>
    </row>
    <row r="262" spans="2:44" ht="15" customHeight="1" x14ac:dyDescent="0.35">
      <c r="B262" s="167">
        <v>1167</v>
      </c>
      <c r="C262" s="8">
        <v>664</v>
      </c>
      <c r="D262" s="39" t="s">
        <v>621</v>
      </c>
      <c r="E262" s="10" t="s">
        <v>590</v>
      </c>
      <c r="F262" s="11" t="s">
        <v>454</v>
      </c>
      <c r="G262" s="12" t="s">
        <v>79</v>
      </c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T262" s="16"/>
      <c r="Y262" s="16"/>
      <c r="Z262" s="45"/>
      <c r="AA262" s="46"/>
      <c r="AB262" s="44"/>
      <c r="AC262" s="47"/>
      <c r="AD262" s="34"/>
      <c r="AE262" s="43"/>
      <c r="AK262" s="16"/>
      <c r="AL262" s="16"/>
      <c r="AM262" s="16"/>
      <c r="AN262" s="16"/>
      <c r="AO262" s="16"/>
      <c r="AP262" s="16"/>
      <c r="AQ262" s="16"/>
      <c r="AR262" s="16"/>
    </row>
    <row r="263" spans="2:44" ht="15" customHeight="1" x14ac:dyDescent="0.35">
      <c r="B263" s="167">
        <v>1168</v>
      </c>
      <c r="C263" s="8">
        <v>665</v>
      </c>
      <c r="D263" s="39" t="s">
        <v>622</v>
      </c>
      <c r="E263" s="10" t="s">
        <v>590</v>
      </c>
      <c r="F263" s="11" t="s">
        <v>454</v>
      </c>
      <c r="G263" s="12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T263" s="16"/>
      <c r="Y263" s="16"/>
      <c r="Z263" s="45"/>
      <c r="AA263" s="46"/>
      <c r="AB263" s="44"/>
      <c r="AC263" s="47"/>
      <c r="AD263" s="34"/>
      <c r="AE263" s="43"/>
      <c r="AK263" s="16"/>
      <c r="AL263" s="16"/>
      <c r="AM263" s="16"/>
      <c r="AN263" s="16"/>
      <c r="AO263" s="16"/>
      <c r="AP263" s="16"/>
      <c r="AQ263" s="16"/>
      <c r="AR263" s="16"/>
    </row>
    <row r="264" spans="2:44" ht="15" customHeight="1" x14ac:dyDescent="0.35">
      <c r="B264" s="167">
        <v>1169</v>
      </c>
      <c r="C264" s="8">
        <v>666</v>
      </c>
      <c r="D264" s="39" t="s">
        <v>623</v>
      </c>
      <c r="E264" s="10" t="s">
        <v>590</v>
      </c>
      <c r="F264" s="11" t="s">
        <v>454</v>
      </c>
      <c r="G264" s="12" t="s">
        <v>79</v>
      </c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T264" s="16"/>
      <c r="Y264" s="16"/>
      <c r="Z264" s="45"/>
      <c r="AA264" s="46"/>
      <c r="AB264" s="44"/>
      <c r="AC264" s="47"/>
      <c r="AD264" s="34"/>
      <c r="AE264" s="43"/>
      <c r="AK264" s="16"/>
      <c r="AL264" s="16"/>
      <c r="AM264" s="16"/>
      <c r="AN264" s="16"/>
      <c r="AO264" s="16"/>
      <c r="AP264" s="16"/>
      <c r="AQ264" s="16"/>
      <c r="AR264" s="16"/>
    </row>
    <row r="265" spans="2:44" ht="15" customHeight="1" x14ac:dyDescent="0.35">
      <c r="B265" s="167">
        <v>1170</v>
      </c>
      <c r="C265" s="8">
        <v>667</v>
      </c>
      <c r="D265" s="39" t="s">
        <v>624</v>
      </c>
      <c r="E265" s="10" t="s">
        <v>590</v>
      </c>
      <c r="F265" s="11" t="s">
        <v>454</v>
      </c>
      <c r="G265" s="12" t="s">
        <v>79</v>
      </c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T265" s="16"/>
      <c r="Y265" s="16"/>
      <c r="Z265" s="45"/>
      <c r="AA265" s="46"/>
      <c r="AB265" s="44"/>
      <c r="AC265" s="47"/>
      <c r="AD265" s="34"/>
      <c r="AE265" s="43"/>
      <c r="AK265" s="16"/>
      <c r="AL265" s="16"/>
      <c r="AM265" s="16"/>
      <c r="AN265" s="16"/>
      <c r="AO265" s="16"/>
      <c r="AP265" s="16"/>
      <c r="AQ265" s="16"/>
      <c r="AR265" s="16"/>
    </row>
    <row r="266" spans="2:44" ht="15" customHeight="1" x14ac:dyDescent="0.35">
      <c r="B266" s="167">
        <v>1171</v>
      </c>
      <c r="C266" s="8">
        <v>668</v>
      </c>
      <c r="D266" s="39" t="s">
        <v>625</v>
      </c>
      <c r="E266" s="10" t="s">
        <v>590</v>
      </c>
      <c r="F266" s="11" t="s">
        <v>454</v>
      </c>
      <c r="G266" s="12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T266" s="16"/>
      <c r="Y266" s="16"/>
      <c r="Z266" s="45"/>
      <c r="AA266" s="46"/>
      <c r="AB266" s="44"/>
      <c r="AC266" s="47"/>
      <c r="AD266" s="34"/>
      <c r="AE266" s="43"/>
      <c r="AK266" s="16"/>
      <c r="AL266" s="16"/>
      <c r="AM266" s="16"/>
      <c r="AN266" s="16"/>
      <c r="AO266" s="16"/>
      <c r="AP266" s="16"/>
      <c r="AQ266" s="16"/>
      <c r="AR266" s="16"/>
    </row>
    <row r="267" spans="2:44" ht="15" customHeight="1" x14ac:dyDescent="0.35">
      <c r="B267" s="167">
        <v>1172</v>
      </c>
      <c r="C267" s="8">
        <v>669</v>
      </c>
      <c r="D267" s="39" t="s">
        <v>626</v>
      </c>
      <c r="E267" s="10" t="s">
        <v>590</v>
      </c>
      <c r="F267" s="11" t="s">
        <v>454</v>
      </c>
      <c r="G267" s="12" t="s">
        <v>79</v>
      </c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T267" s="16"/>
      <c r="Y267" s="16"/>
      <c r="Z267" s="45"/>
      <c r="AA267" s="46"/>
      <c r="AB267" s="44"/>
      <c r="AC267" s="47"/>
      <c r="AD267" s="34"/>
      <c r="AE267" s="43"/>
      <c r="AK267" s="16"/>
      <c r="AL267" s="16"/>
      <c r="AM267" s="16"/>
      <c r="AN267" s="16"/>
      <c r="AO267" s="16"/>
      <c r="AP267" s="16"/>
      <c r="AQ267" s="16"/>
      <c r="AR267" s="16"/>
    </row>
    <row r="268" spans="2:44" ht="15" customHeight="1" x14ac:dyDescent="0.35">
      <c r="B268" s="167">
        <v>1173</v>
      </c>
      <c r="C268" s="8">
        <v>670</v>
      </c>
      <c r="D268" s="39" t="s">
        <v>627</v>
      </c>
      <c r="E268" s="10" t="s">
        <v>590</v>
      </c>
      <c r="F268" s="11" t="s">
        <v>454</v>
      </c>
      <c r="G268" s="12" t="s">
        <v>79</v>
      </c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T268" s="16"/>
      <c r="Y268" s="16"/>
      <c r="Z268" s="45"/>
      <c r="AA268" s="46"/>
      <c r="AB268" s="44"/>
      <c r="AC268" s="47"/>
      <c r="AD268" s="34"/>
      <c r="AE268" s="43"/>
      <c r="AK268" s="16"/>
      <c r="AL268" s="16"/>
      <c r="AM268" s="16"/>
      <c r="AN268" s="16"/>
      <c r="AO268" s="16"/>
      <c r="AP268" s="16"/>
      <c r="AQ268" s="16"/>
      <c r="AR268" s="16"/>
    </row>
    <row r="269" spans="2:44" ht="15" customHeight="1" x14ac:dyDescent="0.35">
      <c r="B269" s="167">
        <v>1174</v>
      </c>
      <c r="C269" s="8">
        <v>672</v>
      </c>
      <c r="D269" s="39" t="s">
        <v>628</v>
      </c>
      <c r="E269" s="10" t="s">
        <v>590</v>
      </c>
      <c r="F269" s="11" t="s">
        <v>454</v>
      </c>
      <c r="G269" s="12" t="s">
        <v>79</v>
      </c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T269" s="16"/>
      <c r="Y269" s="16"/>
      <c r="Z269" s="45"/>
      <c r="AA269" s="46"/>
      <c r="AB269" s="44"/>
      <c r="AC269" s="47"/>
      <c r="AD269" s="34"/>
      <c r="AE269" s="43"/>
      <c r="AK269" s="16"/>
      <c r="AL269" s="16"/>
      <c r="AM269" s="16"/>
      <c r="AN269" s="16"/>
      <c r="AO269" s="16"/>
      <c r="AP269" s="16"/>
      <c r="AQ269" s="16"/>
      <c r="AR269" s="16"/>
    </row>
    <row r="270" spans="2:44" ht="15" customHeight="1" x14ac:dyDescent="0.35">
      <c r="B270" s="167">
        <v>1175</v>
      </c>
      <c r="C270" s="8">
        <v>673</v>
      </c>
      <c r="D270" s="39" t="s">
        <v>629</v>
      </c>
      <c r="E270" s="10" t="s">
        <v>590</v>
      </c>
      <c r="F270" s="11" t="s">
        <v>454</v>
      </c>
      <c r="G270" s="12" t="s">
        <v>79</v>
      </c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T270" s="16"/>
      <c r="Y270" s="16"/>
      <c r="Z270" s="45"/>
      <c r="AA270" s="46"/>
      <c r="AB270" s="44"/>
      <c r="AC270" s="47"/>
      <c r="AD270" s="34"/>
      <c r="AE270" s="43"/>
      <c r="AK270" s="16"/>
      <c r="AL270" s="16"/>
      <c r="AM270" s="16"/>
      <c r="AN270" s="16"/>
      <c r="AO270" s="16"/>
      <c r="AP270" s="16"/>
      <c r="AQ270" s="16"/>
      <c r="AR270" s="16"/>
    </row>
    <row r="271" spans="2:44" ht="15" customHeight="1" x14ac:dyDescent="0.35">
      <c r="B271" s="167">
        <v>1176</v>
      </c>
      <c r="C271" s="8">
        <v>674</v>
      </c>
      <c r="D271" s="39" t="s">
        <v>631</v>
      </c>
      <c r="E271" s="10" t="s">
        <v>590</v>
      </c>
      <c r="F271" s="11" t="s">
        <v>454</v>
      </c>
      <c r="G271" s="12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T271" s="16"/>
      <c r="Y271" s="16"/>
      <c r="Z271" s="45"/>
      <c r="AA271" s="46"/>
      <c r="AB271" s="44"/>
      <c r="AC271" s="47"/>
      <c r="AD271" s="34"/>
      <c r="AE271" s="43"/>
      <c r="AK271" s="16"/>
      <c r="AL271" s="16"/>
      <c r="AM271" s="16"/>
      <c r="AN271" s="16"/>
      <c r="AO271" s="16"/>
      <c r="AP271" s="16"/>
      <c r="AQ271" s="16"/>
      <c r="AR271" s="16"/>
    </row>
    <row r="272" spans="2:44" ht="15" customHeight="1" x14ac:dyDescent="0.35">
      <c r="B272" s="167">
        <v>1177</v>
      </c>
      <c r="C272" s="8">
        <v>675</v>
      </c>
      <c r="D272" s="39" t="s">
        <v>632</v>
      </c>
      <c r="E272" s="10" t="s">
        <v>590</v>
      </c>
      <c r="F272" s="11" t="s">
        <v>454</v>
      </c>
      <c r="G272" s="12" t="s">
        <v>79</v>
      </c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T272" s="16"/>
      <c r="Y272" s="16"/>
      <c r="Z272" s="45"/>
      <c r="AA272" s="46"/>
      <c r="AB272" s="44"/>
      <c r="AC272" s="47"/>
      <c r="AD272" s="34"/>
      <c r="AE272" s="43"/>
      <c r="AK272" s="16"/>
      <c r="AL272" s="16"/>
      <c r="AM272" s="16"/>
      <c r="AN272" s="16"/>
      <c r="AO272" s="16"/>
      <c r="AP272" s="16"/>
      <c r="AQ272" s="16"/>
      <c r="AR272" s="16"/>
    </row>
    <row r="273" spans="2:44" ht="15" customHeight="1" x14ac:dyDescent="0.35">
      <c r="B273" s="167">
        <v>1178</v>
      </c>
      <c r="C273" s="8">
        <v>676</v>
      </c>
      <c r="D273" s="39" t="s">
        <v>633</v>
      </c>
      <c r="E273" s="10" t="s">
        <v>590</v>
      </c>
      <c r="F273" s="11" t="s">
        <v>454</v>
      </c>
      <c r="G273" s="12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T273" s="16"/>
      <c r="Y273" s="16"/>
      <c r="Z273" s="45"/>
      <c r="AA273" s="46"/>
      <c r="AB273" s="44"/>
      <c r="AC273" s="47"/>
      <c r="AD273" s="34"/>
      <c r="AE273" s="43"/>
      <c r="AK273" s="16"/>
      <c r="AL273" s="16"/>
      <c r="AM273" s="16"/>
      <c r="AN273" s="16"/>
      <c r="AO273" s="16"/>
      <c r="AP273" s="16"/>
      <c r="AQ273" s="16"/>
      <c r="AR273" s="16"/>
    </row>
    <row r="274" spans="2:44" ht="15" customHeight="1" x14ac:dyDescent="0.35">
      <c r="B274" s="167">
        <v>1179</v>
      </c>
      <c r="C274" s="8">
        <v>677</v>
      </c>
      <c r="D274" s="39" t="s">
        <v>635</v>
      </c>
      <c r="E274" s="10" t="s">
        <v>590</v>
      </c>
      <c r="F274" s="11" t="s">
        <v>454</v>
      </c>
      <c r="G274" s="12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T274" s="16"/>
      <c r="Y274" s="16"/>
      <c r="Z274" s="45"/>
      <c r="AA274" s="46"/>
      <c r="AB274" s="44"/>
      <c r="AC274" s="47"/>
      <c r="AD274" s="34"/>
      <c r="AE274" s="43"/>
      <c r="AK274" s="16"/>
      <c r="AL274" s="16"/>
      <c r="AM274" s="16"/>
      <c r="AN274" s="16"/>
      <c r="AO274" s="16"/>
      <c r="AP274" s="16"/>
      <c r="AQ274" s="16"/>
      <c r="AR274" s="16"/>
    </row>
    <row r="275" spans="2:44" ht="15" customHeight="1" x14ac:dyDescent="0.35">
      <c r="B275" s="167">
        <v>1180</v>
      </c>
      <c r="C275" s="8">
        <v>678</v>
      </c>
      <c r="D275" s="39" t="s">
        <v>637</v>
      </c>
      <c r="E275" s="10" t="s">
        <v>590</v>
      </c>
      <c r="F275" s="11" t="s">
        <v>454</v>
      </c>
      <c r="G275" s="12" t="s">
        <v>79</v>
      </c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T275" s="16"/>
      <c r="Y275" s="16"/>
      <c r="Z275" s="45"/>
      <c r="AA275" s="46"/>
      <c r="AB275" s="44"/>
      <c r="AC275" s="47"/>
      <c r="AD275" s="34"/>
      <c r="AE275" s="43"/>
      <c r="AK275" s="16"/>
      <c r="AL275" s="16"/>
      <c r="AM275" s="16"/>
      <c r="AN275" s="16"/>
      <c r="AO275" s="16"/>
      <c r="AP275" s="16"/>
      <c r="AQ275" s="16"/>
      <c r="AR275" s="16"/>
    </row>
    <row r="276" spans="2:44" ht="15" customHeight="1" x14ac:dyDescent="0.35">
      <c r="B276" s="167">
        <v>1181</v>
      </c>
      <c r="C276" s="8">
        <v>679</v>
      </c>
      <c r="D276" s="39" t="s">
        <v>639</v>
      </c>
      <c r="E276" s="10" t="s">
        <v>590</v>
      </c>
      <c r="F276" s="11" t="s">
        <v>454</v>
      </c>
      <c r="G276" s="12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T276" s="16"/>
      <c r="Y276" s="16"/>
      <c r="Z276" s="45"/>
      <c r="AA276" s="46"/>
      <c r="AB276" s="44"/>
      <c r="AC276" s="47"/>
      <c r="AD276" s="34"/>
      <c r="AE276" s="43"/>
      <c r="AK276" s="16"/>
      <c r="AL276" s="16"/>
      <c r="AM276" s="16"/>
      <c r="AN276" s="16"/>
      <c r="AO276" s="16"/>
      <c r="AP276" s="16"/>
      <c r="AQ276" s="16"/>
      <c r="AR276" s="16"/>
    </row>
    <row r="277" spans="2:44" ht="15" customHeight="1" x14ac:dyDescent="0.35">
      <c r="B277" s="167">
        <v>1182</v>
      </c>
      <c r="C277" s="8">
        <v>680</v>
      </c>
      <c r="D277" s="39" t="s">
        <v>640</v>
      </c>
      <c r="E277" s="10" t="s">
        <v>590</v>
      </c>
      <c r="F277" s="11" t="s">
        <v>454</v>
      </c>
      <c r="G277" s="12" t="s">
        <v>79</v>
      </c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T277" s="16"/>
      <c r="Y277" s="16"/>
      <c r="Z277" s="45"/>
      <c r="AA277" s="46"/>
      <c r="AB277" s="44"/>
      <c r="AC277" s="47"/>
      <c r="AD277" s="34"/>
      <c r="AE277" s="43"/>
      <c r="AK277" s="16"/>
      <c r="AL277" s="16"/>
      <c r="AM277" s="16"/>
      <c r="AN277" s="16"/>
      <c r="AO277" s="16"/>
      <c r="AP277" s="16"/>
      <c r="AQ277" s="16"/>
      <c r="AR277" s="16"/>
    </row>
    <row r="278" spans="2:44" ht="15" customHeight="1" x14ac:dyDescent="0.35">
      <c r="B278" s="167">
        <v>1183</v>
      </c>
      <c r="C278" s="8">
        <v>681</v>
      </c>
      <c r="D278" s="39" t="s">
        <v>641</v>
      </c>
      <c r="E278" s="10" t="s">
        <v>590</v>
      </c>
      <c r="F278" s="11" t="s">
        <v>454</v>
      </c>
      <c r="G278" s="12" t="s">
        <v>59</v>
      </c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T278" s="16"/>
      <c r="Y278" s="16"/>
      <c r="Z278" s="45"/>
      <c r="AA278" s="46"/>
      <c r="AB278" s="44"/>
      <c r="AC278" s="47"/>
      <c r="AD278" s="34"/>
      <c r="AE278" s="43"/>
      <c r="AK278" s="16"/>
      <c r="AL278" s="16"/>
      <c r="AM278" s="16"/>
      <c r="AN278" s="16"/>
      <c r="AO278" s="16"/>
      <c r="AP278" s="16"/>
      <c r="AQ278" s="16"/>
      <c r="AR278" s="16"/>
    </row>
    <row r="279" spans="2:44" ht="15" customHeight="1" x14ac:dyDescent="0.35">
      <c r="B279" s="167">
        <v>1184</v>
      </c>
      <c r="C279" s="8">
        <v>682</v>
      </c>
      <c r="D279" s="39" t="s">
        <v>642</v>
      </c>
      <c r="E279" s="10" t="s">
        <v>590</v>
      </c>
      <c r="F279" s="11" t="s">
        <v>454</v>
      </c>
      <c r="G279" s="12" t="s">
        <v>79</v>
      </c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T279" s="16"/>
      <c r="Y279" s="16"/>
      <c r="Z279" s="45"/>
      <c r="AA279" s="46"/>
      <c r="AB279" s="44"/>
      <c r="AC279" s="47"/>
      <c r="AD279" s="34"/>
      <c r="AE279" s="43"/>
      <c r="AK279" s="16"/>
      <c r="AL279" s="16"/>
      <c r="AM279" s="16"/>
      <c r="AN279" s="16"/>
      <c r="AO279" s="16"/>
      <c r="AP279" s="16"/>
      <c r="AQ279" s="16"/>
      <c r="AR279" s="16"/>
    </row>
    <row r="280" spans="2:44" ht="15" customHeight="1" x14ac:dyDescent="0.35">
      <c r="B280" s="167">
        <v>1185</v>
      </c>
      <c r="C280" s="8">
        <v>683</v>
      </c>
      <c r="D280" s="39" t="s">
        <v>643</v>
      </c>
      <c r="E280" s="10" t="s">
        <v>590</v>
      </c>
      <c r="F280" s="11" t="s">
        <v>454</v>
      </c>
      <c r="G280" s="12" t="s">
        <v>79</v>
      </c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T280" s="16"/>
      <c r="Y280" s="16"/>
      <c r="Z280" s="45"/>
      <c r="AA280" s="46"/>
      <c r="AB280" s="44"/>
      <c r="AC280" s="47"/>
      <c r="AD280" s="34"/>
      <c r="AE280" s="43"/>
      <c r="AK280" s="16"/>
      <c r="AL280" s="16"/>
      <c r="AM280" s="16"/>
      <c r="AN280" s="16"/>
      <c r="AO280" s="16"/>
      <c r="AP280" s="16"/>
      <c r="AQ280" s="16"/>
      <c r="AR280" s="16"/>
    </row>
    <row r="281" spans="2:44" ht="15" customHeight="1" x14ac:dyDescent="0.35">
      <c r="B281" s="167">
        <v>1186</v>
      </c>
      <c r="C281" s="8">
        <v>684</v>
      </c>
      <c r="D281" s="39" t="s">
        <v>644</v>
      </c>
      <c r="E281" s="10" t="s">
        <v>590</v>
      </c>
      <c r="F281" s="11" t="s">
        <v>454</v>
      </c>
      <c r="G281" s="12" t="s">
        <v>79</v>
      </c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T281" s="16"/>
      <c r="Y281" s="16"/>
      <c r="Z281" s="45"/>
      <c r="AA281" s="46"/>
      <c r="AB281" s="44"/>
      <c r="AC281" s="47"/>
      <c r="AD281" s="34"/>
      <c r="AE281" s="43"/>
      <c r="AK281" s="16"/>
      <c r="AL281" s="16"/>
      <c r="AM281" s="16"/>
      <c r="AN281" s="16"/>
      <c r="AO281" s="16"/>
      <c r="AP281" s="16"/>
      <c r="AQ281" s="16"/>
      <c r="AR281" s="16"/>
    </row>
    <row r="282" spans="2:44" ht="15" customHeight="1" x14ac:dyDescent="0.35">
      <c r="B282" s="167">
        <v>1187</v>
      </c>
      <c r="C282" s="8">
        <v>685</v>
      </c>
      <c r="D282" s="39" t="s">
        <v>645</v>
      </c>
      <c r="E282" s="10" t="s">
        <v>590</v>
      </c>
      <c r="F282" s="11" t="s">
        <v>454</v>
      </c>
      <c r="G282" s="12" t="s">
        <v>79</v>
      </c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T282" s="16"/>
      <c r="Y282" s="16"/>
      <c r="Z282" s="45"/>
      <c r="AA282" s="46"/>
      <c r="AB282" s="44"/>
      <c r="AC282" s="47"/>
      <c r="AD282" s="34"/>
      <c r="AE282" s="43"/>
      <c r="AK282" s="16"/>
      <c r="AL282" s="16"/>
      <c r="AM282" s="16"/>
      <c r="AN282" s="16"/>
      <c r="AO282" s="16"/>
      <c r="AP282" s="16"/>
      <c r="AQ282" s="16"/>
      <c r="AR282" s="16"/>
    </row>
    <row r="283" spans="2:44" ht="15" customHeight="1" x14ac:dyDescent="0.35">
      <c r="B283" s="167">
        <v>1188</v>
      </c>
      <c r="C283" s="8">
        <v>686</v>
      </c>
      <c r="D283" s="39" t="s">
        <v>646</v>
      </c>
      <c r="E283" s="10" t="s">
        <v>590</v>
      </c>
      <c r="F283" s="11" t="s">
        <v>454</v>
      </c>
      <c r="G283" s="12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T283" s="16"/>
      <c r="Y283" s="16"/>
      <c r="Z283" s="45"/>
      <c r="AA283" s="46"/>
      <c r="AB283" s="44"/>
      <c r="AC283" s="47"/>
      <c r="AD283" s="34"/>
      <c r="AE283" s="43"/>
      <c r="AK283" s="16"/>
      <c r="AL283" s="16"/>
      <c r="AM283" s="16"/>
      <c r="AN283" s="16"/>
      <c r="AO283" s="16"/>
      <c r="AP283" s="16"/>
      <c r="AQ283" s="16"/>
      <c r="AR283" s="16"/>
    </row>
    <row r="284" spans="2:44" ht="15" customHeight="1" x14ac:dyDescent="0.35">
      <c r="B284" s="167">
        <v>1189</v>
      </c>
      <c r="C284" s="8">
        <v>687</v>
      </c>
      <c r="D284" s="39" t="s">
        <v>647</v>
      </c>
      <c r="E284" s="10" t="s">
        <v>590</v>
      </c>
      <c r="F284" s="11" t="s">
        <v>454</v>
      </c>
      <c r="G284" s="12" t="s">
        <v>79</v>
      </c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T284" s="16"/>
      <c r="Y284" s="16"/>
      <c r="Z284" s="45"/>
      <c r="AA284" s="46"/>
      <c r="AB284" s="44"/>
      <c r="AC284" s="47"/>
      <c r="AD284" s="34"/>
      <c r="AE284" s="43"/>
      <c r="AK284" s="16"/>
      <c r="AL284" s="16"/>
      <c r="AM284" s="16"/>
      <c r="AN284" s="16"/>
      <c r="AO284" s="16"/>
      <c r="AP284" s="16"/>
      <c r="AQ284" s="16"/>
      <c r="AR284" s="16"/>
    </row>
    <row r="285" spans="2:44" ht="15" customHeight="1" x14ac:dyDescent="0.35">
      <c r="B285" s="167">
        <v>1190</v>
      </c>
      <c r="C285" s="8">
        <v>688</v>
      </c>
      <c r="D285" s="39" t="s">
        <v>648</v>
      </c>
      <c r="E285" s="10" t="s">
        <v>590</v>
      </c>
      <c r="F285" s="11" t="s">
        <v>454</v>
      </c>
      <c r="G285" s="12" t="s">
        <v>59</v>
      </c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T285" s="16"/>
      <c r="Y285" s="16"/>
      <c r="Z285" s="45"/>
      <c r="AA285" s="46"/>
      <c r="AB285" s="44"/>
      <c r="AC285" s="47"/>
      <c r="AD285" s="34"/>
      <c r="AE285" s="43"/>
      <c r="AK285" s="16"/>
      <c r="AL285" s="16"/>
      <c r="AM285" s="16"/>
      <c r="AN285" s="16"/>
      <c r="AO285" s="16"/>
      <c r="AP285" s="16"/>
      <c r="AQ285" s="16"/>
      <c r="AR285" s="16"/>
    </row>
    <row r="286" spans="2:44" ht="15" customHeight="1" x14ac:dyDescent="0.35">
      <c r="B286" s="167">
        <v>1191</v>
      </c>
      <c r="C286" s="8">
        <v>689</v>
      </c>
      <c r="D286" s="39" t="s">
        <v>649</v>
      </c>
      <c r="E286" s="10" t="s">
        <v>590</v>
      </c>
      <c r="F286" s="11" t="s">
        <v>454</v>
      </c>
      <c r="G286" s="12" t="s">
        <v>79</v>
      </c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T286" s="16"/>
      <c r="Y286" s="16"/>
      <c r="Z286" s="45"/>
      <c r="AA286" s="46"/>
      <c r="AB286" s="44"/>
      <c r="AC286" s="47"/>
      <c r="AD286" s="34"/>
      <c r="AE286" s="43"/>
      <c r="AK286" s="16"/>
      <c r="AL286" s="16"/>
      <c r="AM286" s="16"/>
      <c r="AN286" s="16"/>
      <c r="AO286" s="16"/>
      <c r="AP286" s="16"/>
      <c r="AQ286" s="16"/>
      <c r="AR286" s="16"/>
    </row>
    <row r="287" spans="2:44" ht="15" customHeight="1" x14ac:dyDescent="0.35">
      <c r="B287" s="167">
        <v>1192</v>
      </c>
      <c r="C287" s="8">
        <v>690</v>
      </c>
      <c r="D287" s="39" t="s">
        <v>650</v>
      </c>
      <c r="E287" s="10" t="s">
        <v>590</v>
      </c>
      <c r="F287" s="11" t="s">
        <v>454</v>
      </c>
      <c r="G287" s="12" t="s">
        <v>79</v>
      </c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T287" s="16"/>
      <c r="Y287" s="16"/>
      <c r="Z287" s="45"/>
      <c r="AA287" s="46"/>
      <c r="AB287" s="44"/>
      <c r="AC287" s="47"/>
      <c r="AD287" s="34"/>
      <c r="AE287" s="43"/>
      <c r="AK287" s="16"/>
      <c r="AL287" s="16"/>
      <c r="AM287" s="16"/>
      <c r="AN287" s="16"/>
      <c r="AO287" s="16"/>
      <c r="AP287" s="16"/>
      <c r="AQ287" s="16"/>
      <c r="AR287" s="16"/>
    </row>
    <row r="288" spans="2:44" ht="15" customHeight="1" x14ac:dyDescent="0.35">
      <c r="B288" s="167">
        <v>1193</v>
      </c>
      <c r="C288" s="8">
        <v>691</v>
      </c>
      <c r="D288" s="39" t="s">
        <v>651</v>
      </c>
      <c r="E288" s="10" t="s">
        <v>590</v>
      </c>
      <c r="F288" s="11" t="s">
        <v>454</v>
      </c>
      <c r="G288" s="12" t="s">
        <v>79</v>
      </c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T288" s="16"/>
      <c r="Y288" s="16"/>
      <c r="Z288" s="45"/>
      <c r="AA288" s="46"/>
      <c r="AB288" s="44"/>
      <c r="AC288" s="47"/>
      <c r="AD288" s="34"/>
      <c r="AE288" s="43"/>
      <c r="AK288" s="16"/>
      <c r="AL288" s="16"/>
      <c r="AM288" s="16"/>
      <c r="AN288" s="16"/>
      <c r="AO288" s="16"/>
      <c r="AP288" s="16"/>
      <c r="AQ288" s="16"/>
      <c r="AR288" s="16"/>
    </row>
    <row r="289" spans="2:44" ht="15" customHeight="1" x14ac:dyDescent="0.35">
      <c r="B289" s="167">
        <v>1194</v>
      </c>
      <c r="C289" s="8">
        <v>692</v>
      </c>
      <c r="D289" s="39" t="s">
        <v>652</v>
      </c>
      <c r="E289" s="10" t="s">
        <v>590</v>
      </c>
      <c r="F289" s="11" t="s">
        <v>454</v>
      </c>
      <c r="G289" s="12" t="s">
        <v>79</v>
      </c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T289" s="16"/>
      <c r="Y289" s="16"/>
      <c r="Z289" s="45"/>
      <c r="AA289" s="46"/>
      <c r="AB289" s="44"/>
      <c r="AC289" s="47"/>
      <c r="AD289" s="34"/>
      <c r="AE289" s="43"/>
      <c r="AK289" s="16"/>
      <c r="AL289" s="16"/>
      <c r="AM289" s="16"/>
      <c r="AN289" s="16"/>
      <c r="AO289" s="16"/>
      <c r="AP289" s="16"/>
      <c r="AQ289" s="16"/>
      <c r="AR289" s="16"/>
    </row>
    <row r="290" spans="2:44" ht="15" customHeight="1" x14ac:dyDescent="0.35">
      <c r="B290" s="167">
        <v>1195</v>
      </c>
      <c r="C290" s="8">
        <v>753</v>
      </c>
      <c r="D290" s="39" t="s">
        <v>654</v>
      </c>
      <c r="E290" s="10" t="s">
        <v>590</v>
      </c>
      <c r="F290" s="11" t="s">
        <v>454</v>
      </c>
      <c r="G290" s="12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T290" s="16"/>
      <c r="Y290" s="16"/>
      <c r="Z290" s="45"/>
      <c r="AA290" s="46"/>
      <c r="AB290" s="44"/>
      <c r="AC290" s="47"/>
      <c r="AD290" s="34"/>
      <c r="AE290" s="43"/>
      <c r="AK290" s="16"/>
      <c r="AL290" s="16"/>
      <c r="AM290" s="16"/>
      <c r="AN290" s="16"/>
      <c r="AO290" s="16"/>
      <c r="AP290" s="16"/>
      <c r="AQ290" s="16"/>
      <c r="AR290" s="16"/>
    </row>
    <row r="291" spans="2:44" ht="15" customHeight="1" x14ac:dyDescent="0.35">
      <c r="B291" s="167">
        <v>1196</v>
      </c>
      <c r="C291" s="16"/>
      <c r="D291" s="16"/>
      <c r="E291" s="16"/>
      <c r="F291" s="16"/>
      <c r="G291" s="34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T291" s="16"/>
      <c r="Z291" s="16"/>
      <c r="AA291" s="16"/>
      <c r="AB291" s="16"/>
      <c r="AC291" s="16"/>
      <c r="AD291" s="16"/>
      <c r="AF291" s="16"/>
      <c r="AK291" s="16"/>
      <c r="AL291" s="16"/>
      <c r="AM291" s="16"/>
      <c r="AN291" s="16"/>
      <c r="AO291" s="16"/>
      <c r="AP291" s="16"/>
      <c r="AQ291" s="16"/>
      <c r="AR291" s="16"/>
    </row>
    <row r="292" spans="2:44" ht="15" customHeight="1" x14ac:dyDescent="0.35">
      <c r="B292" s="167">
        <v>1197</v>
      </c>
      <c r="C292" s="16"/>
      <c r="D292" s="16"/>
      <c r="E292" s="16"/>
      <c r="F292" s="16"/>
      <c r="G292" s="34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T292" s="16"/>
      <c r="Z292" s="16"/>
      <c r="AA292" s="16"/>
      <c r="AB292" s="16"/>
      <c r="AC292" s="16"/>
      <c r="AD292" s="16"/>
      <c r="AF292" s="16"/>
      <c r="AK292" s="16"/>
      <c r="AL292" s="16"/>
      <c r="AM292" s="16"/>
      <c r="AN292" s="16"/>
      <c r="AO292" s="16"/>
      <c r="AP292" s="16"/>
      <c r="AQ292" s="16"/>
      <c r="AR292" s="16"/>
    </row>
    <row r="293" spans="2:44" ht="15" customHeight="1" x14ac:dyDescent="0.35">
      <c r="B293" s="167">
        <v>1198</v>
      </c>
      <c r="C293" s="16"/>
      <c r="D293" s="16"/>
      <c r="E293" s="16"/>
      <c r="F293" s="16"/>
      <c r="G293" s="34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T293" s="16"/>
      <c r="Z293" s="16"/>
      <c r="AA293" s="16"/>
      <c r="AB293" s="16"/>
      <c r="AC293" s="16"/>
      <c r="AD293" s="16"/>
      <c r="AF293" s="16"/>
      <c r="AK293" s="16"/>
      <c r="AL293" s="16"/>
      <c r="AM293" s="16"/>
      <c r="AN293" s="16"/>
      <c r="AO293" s="16"/>
      <c r="AP293" s="16"/>
      <c r="AQ293" s="16"/>
      <c r="AR293" s="16"/>
    </row>
    <row r="294" spans="2:44" ht="15.75" customHeight="1" x14ac:dyDescent="0.35">
      <c r="B294" s="167">
        <v>1199</v>
      </c>
      <c r="C294" s="16"/>
      <c r="D294" s="16"/>
      <c r="E294" s="16"/>
      <c r="F294" s="16"/>
      <c r="G294" s="34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T294" s="16"/>
      <c r="Z294" s="16"/>
      <c r="AA294" s="16"/>
      <c r="AB294" s="16"/>
      <c r="AC294" s="16"/>
      <c r="AD294" s="16"/>
      <c r="AF294" s="16"/>
      <c r="AK294" s="16"/>
      <c r="AL294" s="16"/>
      <c r="AM294" s="16"/>
      <c r="AN294" s="16"/>
      <c r="AO294" s="16"/>
      <c r="AP294" s="16"/>
      <c r="AQ294" s="16"/>
      <c r="AR294" s="16"/>
    </row>
    <row r="295" spans="2:44" ht="15.75" customHeight="1" x14ac:dyDescent="0.35">
      <c r="B295" s="167">
        <v>1200</v>
      </c>
      <c r="C295" s="16"/>
      <c r="D295" s="16"/>
      <c r="E295" s="16"/>
      <c r="F295" s="16"/>
      <c r="G295" s="34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T295" s="16"/>
      <c r="Z295" s="16"/>
      <c r="AA295" s="16"/>
      <c r="AB295" s="16"/>
      <c r="AC295" s="16"/>
      <c r="AD295" s="16"/>
      <c r="AF295" s="16"/>
      <c r="AK295" s="16"/>
      <c r="AL295" s="16"/>
      <c r="AM295" s="16"/>
      <c r="AN295" s="16"/>
      <c r="AO295" s="16"/>
      <c r="AP295" s="16"/>
      <c r="AQ295" s="16"/>
      <c r="AR295" s="16"/>
    </row>
    <row r="296" spans="2:44" ht="15.75" customHeight="1" x14ac:dyDescent="0.35">
      <c r="B296" s="167">
        <v>1201</v>
      </c>
      <c r="C296" s="16"/>
      <c r="D296" s="16"/>
      <c r="E296" s="16"/>
      <c r="F296" s="16"/>
      <c r="G296" s="34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T296" s="16"/>
      <c r="Z296" s="16"/>
      <c r="AA296" s="16"/>
      <c r="AB296" s="16"/>
      <c r="AC296" s="16"/>
      <c r="AD296" s="16"/>
      <c r="AF296" s="16"/>
      <c r="AK296" s="16"/>
      <c r="AL296" s="16"/>
      <c r="AM296" s="16"/>
      <c r="AN296" s="16"/>
      <c r="AO296" s="16"/>
      <c r="AP296" s="16"/>
      <c r="AQ296" s="16"/>
      <c r="AR296" s="16"/>
    </row>
    <row r="297" spans="2:44" ht="15.75" customHeight="1" x14ac:dyDescent="0.35">
      <c r="B297" s="167">
        <v>1202</v>
      </c>
      <c r="C297" s="16"/>
      <c r="D297" s="16"/>
      <c r="E297" s="16"/>
      <c r="F297" s="16"/>
      <c r="G297" s="34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T297" s="16"/>
      <c r="Z297" s="16"/>
      <c r="AA297" s="16"/>
      <c r="AB297" s="16"/>
      <c r="AC297" s="16"/>
      <c r="AD297" s="16"/>
      <c r="AF297" s="16"/>
      <c r="AK297" s="16"/>
      <c r="AL297" s="16"/>
      <c r="AM297" s="16"/>
      <c r="AN297" s="16"/>
      <c r="AO297" s="16"/>
      <c r="AP297" s="16"/>
      <c r="AQ297" s="16"/>
      <c r="AR297" s="16"/>
    </row>
    <row r="298" spans="2:44" ht="15.75" customHeight="1" x14ac:dyDescent="0.35">
      <c r="B298" s="167">
        <v>1203</v>
      </c>
      <c r="C298" s="16"/>
      <c r="D298" s="16"/>
      <c r="E298" s="16"/>
      <c r="F298" s="16"/>
      <c r="G298" s="34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T298" s="16"/>
      <c r="Z298" s="16"/>
      <c r="AA298" s="16"/>
      <c r="AB298" s="16"/>
      <c r="AC298" s="16"/>
      <c r="AD298" s="16"/>
      <c r="AF298" s="16"/>
      <c r="AK298" s="16"/>
      <c r="AL298" s="16"/>
      <c r="AM298" s="16"/>
      <c r="AN298" s="16"/>
      <c r="AO298" s="16"/>
      <c r="AP298" s="16"/>
      <c r="AQ298" s="16"/>
      <c r="AR298" s="16"/>
    </row>
    <row r="299" spans="2:44" ht="15.75" customHeight="1" x14ac:dyDescent="0.35">
      <c r="B299" s="167">
        <v>1204</v>
      </c>
      <c r="C299" s="16"/>
      <c r="D299" s="16"/>
      <c r="E299" s="16"/>
      <c r="F299" s="16"/>
      <c r="G299" s="34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T299" s="16"/>
      <c r="Z299" s="16"/>
      <c r="AA299" s="16"/>
      <c r="AB299" s="16"/>
      <c r="AC299" s="16"/>
      <c r="AD299" s="16"/>
      <c r="AF299" s="16"/>
      <c r="AK299" s="16"/>
      <c r="AL299" s="16"/>
      <c r="AM299" s="16"/>
      <c r="AN299" s="16"/>
      <c r="AO299" s="16"/>
      <c r="AP299" s="16"/>
      <c r="AQ299" s="16"/>
      <c r="AR299" s="16"/>
    </row>
    <row r="300" spans="2:44" ht="15.75" customHeight="1" x14ac:dyDescent="0.35">
      <c r="B300" s="167">
        <v>1205</v>
      </c>
      <c r="C300" s="16"/>
      <c r="D300" s="16"/>
      <c r="E300" s="16"/>
      <c r="F300" s="16"/>
      <c r="G300" s="34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T300" s="16"/>
      <c r="Z300" s="16"/>
      <c r="AA300" s="16"/>
      <c r="AB300" s="16"/>
      <c r="AC300" s="16"/>
      <c r="AD300" s="16"/>
      <c r="AF300" s="16"/>
      <c r="AK300" s="16"/>
      <c r="AL300" s="16"/>
      <c r="AM300" s="16"/>
      <c r="AN300" s="16"/>
      <c r="AO300" s="16"/>
      <c r="AP300" s="16"/>
      <c r="AQ300" s="16"/>
      <c r="AR300" s="16"/>
    </row>
    <row r="301" spans="2:44" ht="15.75" customHeight="1" x14ac:dyDescent="0.35">
      <c r="B301" s="167">
        <v>1206</v>
      </c>
      <c r="C301" s="16"/>
      <c r="D301" s="16"/>
      <c r="E301" s="16"/>
      <c r="F301" s="16"/>
      <c r="G301" s="34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T301" s="16"/>
      <c r="Z301" s="16"/>
      <c r="AA301" s="16"/>
      <c r="AB301" s="16"/>
      <c r="AC301" s="16"/>
      <c r="AD301" s="16"/>
      <c r="AF301" s="16"/>
      <c r="AK301" s="16"/>
      <c r="AL301" s="16"/>
      <c r="AM301" s="16"/>
      <c r="AN301" s="16"/>
      <c r="AO301" s="16"/>
      <c r="AP301" s="16"/>
      <c r="AQ301" s="16"/>
      <c r="AR301" s="16"/>
    </row>
    <row r="302" spans="2:44" ht="15.75" customHeight="1" x14ac:dyDescent="0.35">
      <c r="B302" s="167">
        <v>1207</v>
      </c>
      <c r="C302" s="16"/>
      <c r="D302" s="16"/>
      <c r="E302" s="16"/>
      <c r="F302" s="16"/>
      <c r="G302" s="34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T302" s="16"/>
      <c r="Z302" s="16"/>
      <c r="AA302" s="16"/>
      <c r="AB302" s="16"/>
      <c r="AC302" s="16"/>
      <c r="AD302" s="16"/>
      <c r="AF302" s="16"/>
      <c r="AK302" s="16"/>
      <c r="AL302" s="16"/>
      <c r="AM302" s="16"/>
      <c r="AN302" s="16"/>
      <c r="AO302" s="16"/>
      <c r="AP302" s="16"/>
      <c r="AQ302" s="16"/>
      <c r="AR302" s="16"/>
    </row>
    <row r="303" spans="2:44" ht="15.75" customHeight="1" x14ac:dyDescent="0.35">
      <c r="B303" s="167">
        <v>1208</v>
      </c>
      <c r="C303" s="16"/>
      <c r="D303" s="16"/>
      <c r="E303" s="16"/>
      <c r="F303" s="16"/>
      <c r="G303" s="34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T303" s="16"/>
      <c r="Z303" s="16"/>
      <c r="AA303" s="16"/>
      <c r="AB303" s="16"/>
      <c r="AC303" s="16"/>
      <c r="AD303" s="16"/>
      <c r="AF303" s="16"/>
      <c r="AK303" s="16"/>
      <c r="AL303" s="16"/>
      <c r="AM303" s="16"/>
      <c r="AN303" s="16"/>
      <c r="AO303" s="16"/>
      <c r="AP303" s="16"/>
      <c r="AQ303" s="16"/>
      <c r="AR303" s="16"/>
    </row>
    <row r="304" spans="2:44" ht="15.75" customHeight="1" x14ac:dyDescent="0.35">
      <c r="B304" s="167">
        <v>1209</v>
      </c>
      <c r="C304" s="16"/>
      <c r="D304" s="16"/>
      <c r="E304" s="16"/>
      <c r="F304" s="16"/>
      <c r="G304" s="34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T304" s="16"/>
      <c r="Z304" s="16"/>
      <c r="AA304" s="16"/>
      <c r="AB304" s="16"/>
      <c r="AC304" s="16"/>
      <c r="AD304" s="16"/>
      <c r="AF304" s="16"/>
      <c r="AK304" s="16"/>
      <c r="AL304" s="16"/>
      <c r="AM304" s="16"/>
      <c r="AN304" s="16"/>
      <c r="AO304" s="16"/>
      <c r="AP304" s="16"/>
      <c r="AQ304" s="16"/>
      <c r="AR304" s="16"/>
    </row>
    <row r="305" spans="2:44" ht="15.75" customHeight="1" x14ac:dyDescent="0.35">
      <c r="B305" s="167">
        <v>1210</v>
      </c>
      <c r="C305" s="16"/>
      <c r="D305" s="16"/>
      <c r="E305" s="16"/>
      <c r="F305" s="16"/>
      <c r="G305" s="34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T305" s="16"/>
      <c r="Z305" s="16"/>
      <c r="AA305" s="16"/>
      <c r="AB305" s="16"/>
      <c r="AC305" s="16"/>
      <c r="AD305" s="16"/>
      <c r="AF305" s="16"/>
      <c r="AK305" s="16"/>
      <c r="AL305" s="16"/>
      <c r="AM305" s="16"/>
      <c r="AN305" s="16"/>
      <c r="AO305" s="16"/>
      <c r="AP305" s="16"/>
      <c r="AQ305" s="16"/>
      <c r="AR305" s="16"/>
    </row>
    <row r="306" spans="2:44" ht="15.75" customHeight="1" x14ac:dyDescent="0.35">
      <c r="B306" s="167">
        <v>1211</v>
      </c>
      <c r="C306" s="16"/>
      <c r="D306" s="16"/>
      <c r="E306" s="16"/>
      <c r="F306" s="16"/>
      <c r="G306" s="34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T306" s="16"/>
      <c r="Z306" s="16"/>
      <c r="AA306" s="16"/>
      <c r="AB306" s="16"/>
      <c r="AC306" s="16"/>
      <c r="AD306" s="16"/>
      <c r="AF306" s="16"/>
      <c r="AK306" s="16"/>
      <c r="AL306" s="16"/>
      <c r="AM306" s="16"/>
      <c r="AN306" s="16"/>
      <c r="AO306" s="16"/>
      <c r="AP306" s="16"/>
      <c r="AQ306" s="16"/>
      <c r="AR306" s="16"/>
    </row>
    <row r="307" spans="2:44" ht="15.75" customHeight="1" x14ac:dyDescent="0.35">
      <c r="B307" s="167">
        <v>1212</v>
      </c>
      <c r="C307" s="16"/>
      <c r="D307" s="16"/>
      <c r="E307" s="16"/>
      <c r="F307" s="16"/>
      <c r="G307" s="34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T307" s="16"/>
      <c r="Z307" s="16"/>
      <c r="AA307" s="16"/>
      <c r="AB307" s="16"/>
      <c r="AC307" s="16"/>
      <c r="AD307" s="16"/>
      <c r="AF307" s="16"/>
      <c r="AK307" s="16"/>
      <c r="AL307" s="16"/>
      <c r="AM307" s="16"/>
      <c r="AN307" s="16"/>
      <c r="AO307" s="16"/>
      <c r="AP307" s="16"/>
      <c r="AQ307" s="16"/>
      <c r="AR307" s="16"/>
    </row>
    <row r="308" spans="2:44" ht="15.75" customHeight="1" x14ac:dyDescent="0.35">
      <c r="B308" s="167">
        <v>1213</v>
      </c>
      <c r="C308" s="16"/>
      <c r="D308" s="16"/>
      <c r="E308" s="16"/>
      <c r="F308" s="16"/>
      <c r="G308" s="34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T308" s="16"/>
      <c r="Z308" s="16"/>
      <c r="AA308" s="16"/>
      <c r="AB308" s="16"/>
      <c r="AC308" s="16"/>
      <c r="AD308" s="16"/>
      <c r="AF308" s="16"/>
      <c r="AK308" s="16"/>
      <c r="AL308" s="16"/>
      <c r="AM308" s="16"/>
      <c r="AN308" s="16"/>
      <c r="AO308" s="16"/>
      <c r="AP308" s="16"/>
      <c r="AQ308" s="16"/>
      <c r="AR308" s="16"/>
    </row>
    <row r="309" spans="2:44" ht="15.75" customHeight="1" x14ac:dyDescent="0.35">
      <c r="B309" s="167">
        <v>1214</v>
      </c>
      <c r="C309" s="16"/>
      <c r="D309" s="16"/>
      <c r="E309" s="16"/>
      <c r="F309" s="16"/>
      <c r="G309" s="34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T309" s="16"/>
      <c r="Z309" s="16"/>
      <c r="AA309" s="16"/>
      <c r="AB309" s="16"/>
      <c r="AC309" s="16"/>
      <c r="AD309" s="16"/>
      <c r="AF309" s="16"/>
      <c r="AK309" s="16"/>
      <c r="AL309" s="16"/>
      <c r="AM309" s="16"/>
      <c r="AN309" s="16"/>
      <c r="AO309" s="16"/>
      <c r="AP309" s="16"/>
      <c r="AQ309" s="16"/>
      <c r="AR309" s="16"/>
    </row>
    <row r="310" spans="2:44" ht="15.75" customHeight="1" x14ac:dyDescent="0.35">
      <c r="B310" s="167">
        <v>1215</v>
      </c>
      <c r="C310" s="16"/>
      <c r="D310" s="16"/>
      <c r="E310" s="16"/>
      <c r="F310" s="16"/>
      <c r="G310" s="34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T310" s="16"/>
      <c r="Z310" s="16"/>
      <c r="AA310" s="16"/>
      <c r="AB310" s="16"/>
      <c r="AC310" s="16"/>
      <c r="AD310" s="16"/>
      <c r="AF310" s="16"/>
      <c r="AK310" s="16"/>
      <c r="AL310" s="16"/>
      <c r="AM310" s="16"/>
      <c r="AN310" s="16"/>
      <c r="AO310" s="16"/>
      <c r="AP310" s="16"/>
      <c r="AQ310" s="16"/>
      <c r="AR310" s="16"/>
    </row>
    <row r="311" spans="2:44" ht="15.75" customHeight="1" x14ac:dyDescent="0.35">
      <c r="B311" s="167">
        <v>1216</v>
      </c>
      <c r="C311" s="16"/>
      <c r="D311" s="16"/>
      <c r="E311" s="16"/>
      <c r="F311" s="16"/>
      <c r="G311" s="34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T311" s="16"/>
      <c r="Z311" s="16"/>
      <c r="AA311" s="16"/>
      <c r="AB311" s="16"/>
      <c r="AC311" s="16"/>
      <c r="AD311" s="16"/>
      <c r="AF311" s="16"/>
      <c r="AK311" s="16"/>
      <c r="AL311" s="16"/>
      <c r="AM311" s="16"/>
      <c r="AN311" s="16"/>
      <c r="AO311" s="16"/>
      <c r="AP311" s="16"/>
      <c r="AQ311" s="16"/>
      <c r="AR311" s="16"/>
    </row>
    <row r="312" spans="2:44" ht="15.75" customHeight="1" x14ac:dyDescent="0.35">
      <c r="B312" s="167">
        <v>1217</v>
      </c>
      <c r="C312" s="16"/>
      <c r="D312" s="16"/>
      <c r="E312" s="16"/>
      <c r="F312" s="16"/>
      <c r="G312" s="34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T312" s="16"/>
      <c r="Z312" s="16"/>
      <c r="AA312" s="16"/>
      <c r="AB312" s="16"/>
      <c r="AC312" s="16"/>
      <c r="AD312" s="16"/>
      <c r="AF312" s="16"/>
      <c r="AK312" s="16"/>
      <c r="AL312" s="16"/>
      <c r="AM312" s="16"/>
      <c r="AN312" s="16"/>
      <c r="AO312" s="16"/>
      <c r="AP312" s="16"/>
      <c r="AQ312" s="16"/>
      <c r="AR312" s="16"/>
    </row>
    <row r="313" spans="2:44" ht="15.75" customHeight="1" x14ac:dyDescent="0.35">
      <c r="B313" s="167">
        <v>1218</v>
      </c>
      <c r="C313" s="16"/>
      <c r="D313" s="16"/>
      <c r="E313" s="16"/>
      <c r="F313" s="16"/>
      <c r="G313" s="34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T313" s="16"/>
      <c r="Z313" s="16"/>
      <c r="AA313" s="16"/>
      <c r="AB313" s="16"/>
      <c r="AC313" s="16"/>
      <c r="AD313" s="16"/>
      <c r="AF313" s="16"/>
      <c r="AK313" s="16"/>
      <c r="AL313" s="16"/>
      <c r="AM313" s="16"/>
      <c r="AN313" s="16"/>
      <c r="AO313" s="16"/>
      <c r="AP313" s="16"/>
      <c r="AQ313" s="16"/>
      <c r="AR313" s="16"/>
    </row>
    <row r="314" spans="2:44" ht="15.75" customHeight="1" x14ac:dyDescent="0.35">
      <c r="B314" s="167">
        <v>1219</v>
      </c>
      <c r="C314" s="16"/>
      <c r="D314" s="16"/>
      <c r="E314" s="16"/>
      <c r="F314" s="16"/>
      <c r="G314" s="34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T314" s="16"/>
      <c r="Z314" s="16"/>
      <c r="AA314" s="16"/>
      <c r="AB314" s="16"/>
      <c r="AC314" s="16"/>
      <c r="AD314" s="16"/>
      <c r="AF314" s="16"/>
      <c r="AK314" s="16"/>
      <c r="AL314" s="16"/>
      <c r="AM314" s="16"/>
      <c r="AN314" s="16"/>
      <c r="AO314" s="16"/>
      <c r="AP314" s="16"/>
      <c r="AQ314" s="16"/>
      <c r="AR314" s="16"/>
    </row>
    <row r="315" spans="2:44" ht="15.75" customHeight="1" x14ac:dyDescent="0.35">
      <c r="B315" s="167">
        <v>1220</v>
      </c>
      <c r="C315" s="16"/>
      <c r="D315" s="16"/>
      <c r="E315" s="16"/>
      <c r="F315" s="16"/>
      <c r="G315" s="34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T315" s="16"/>
      <c r="Z315" s="16"/>
      <c r="AA315" s="16"/>
      <c r="AB315" s="16"/>
      <c r="AC315" s="16"/>
      <c r="AD315" s="16"/>
      <c r="AF315" s="16"/>
      <c r="AK315" s="16"/>
      <c r="AL315" s="16"/>
      <c r="AM315" s="16"/>
      <c r="AN315" s="16"/>
      <c r="AO315" s="16"/>
      <c r="AP315" s="16"/>
      <c r="AQ315" s="16"/>
      <c r="AR315" s="16"/>
    </row>
    <row r="316" spans="2:44" ht="15.75" customHeight="1" x14ac:dyDescent="0.35">
      <c r="B316" s="167">
        <v>1221</v>
      </c>
      <c r="C316" s="16"/>
      <c r="D316" s="16"/>
      <c r="E316" s="16"/>
      <c r="F316" s="16"/>
      <c r="G316" s="34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T316" s="16"/>
      <c r="Z316" s="16"/>
      <c r="AA316" s="16"/>
      <c r="AB316" s="16"/>
      <c r="AC316" s="16"/>
      <c r="AD316" s="16"/>
      <c r="AF316" s="16"/>
      <c r="AK316" s="16"/>
      <c r="AL316" s="16"/>
      <c r="AM316" s="16"/>
      <c r="AN316" s="16"/>
      <c r="AO316" s="16"/>
      <c r="AP316" s="16"/>
      <c r="AQ316" s="16"/>
      <c r="AR316" s="16"/>
    </row>
    <row r="317" spans="2:44" ht="15.75" customHeight="1" x14ac:dyDescent="0.35">
      <c r="B317" s="167">
        <v>1222</v>
      </c>
      <c r="C317" s="16"/>
      <c r="D317" s="16"/>
      <c r="E317" s="16"/>
      <c r="F317" s="16"/>
      <c r="G317" s="34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T317" s="16"/>
      <c r="Z317" s="16"/>
      <c r="AA317" s="16"/>
      <c r="AB317" s="16"/>
      <c r="AC317" s="16"/>
      <c r="AD317" s="16"/>
      <c r="AF317" s="16"/>
      <c r="AK317" s="16"/>
      <c r="AL317" s="16"/>
      <c r="AM317" s="16"/>
      <c r="AN317" s="16"/>
      <c r="AO317" s="16"/>
      <c r="AP317" s="16"/>
      <c r="AQ317" s="16"/>
      <c r="AR317" s="16"/>
    </row>
    <row r="318" spans="2:44" ht="15.75" customHeight="1" x14ac:dyDescent="0.35">
      <c r="B318" s="167">
        <v>1223</v>
      </c>
      <c r="C318" s="16"/>
      <c r="D318" s="16"/>
      <c r="E318" s="16"/>
      <c r="F318" s="16"/>
      <c r="G318" s="34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T318" s="16"/>
      <c r="Z318" s="16"/>
      <c r="AA318" s="16"/>
      <c r="AB318" s="16"/>
      <c r="AC318" s="16"/>
      <c r="AD318" s="16"/>
      <c r="AF318" s="16"/>
      <c r="AK318" s="16"/>
      <c r="AL318" s="16"/>
      <c r="AM318" s="16"/>
      <c r="AN318" s="16"/>
      <c r="AO318" s="16"/>
      <c r="AP318" s="16"/>
      <c r="AQ318" s="16"/>
      <c r="AR318" s="16"/>
    </row>
    <row r="319" spans="2:44" ht="15.75" customHeight="1" x14ac:dyDescent="0.35">
      <c r="B319" s="167">
        <v>1224</v>
      </c>
      <c r="C319" s="16"/>
      <c r="D319" s="16"/>
      <c r="E319" s="16"/>
      <c r="F319" s="16"/>
      <c r="G319" s="34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T319" s="16"/>
      <c r="Z319" s="16"/>
      <c r="AA319" s="16"/>
      <c r="AB319" s="16"/>
      <c r="AC319" s="16"/>
      <c r="AD319" s="16"/>
      <c r="AF319" s="16"/>
      <c r="AK319" s="16"/>
      <c r="AL319" s="16"/>
      <c r="AM319" s="16"/>
      <c r="AN319" s="16"/>
      <c r="AO319" s="16"/>
      <c r="AP319" s="16"/>
      <c r="AQ319" s="16"/>
      <c r="AR319" s="16"/>
    </row>
    <row r="320" spans="2:44" ht="15.75" customHeight="1" x14ac:dyDescent="0.35">
      <c r="B320" s="167">
        <v>1225</v>
      </c>
      <c r="C320" s="16"/>
      <c r="D320" s="16"/>
      <c r="E320" s="16"/>
      <c r="F320" s="16"/>
      <c r="G320" s="34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T320" s="16"/>
      <c r="Z320" s="16"/>
      <c r="AA320" s="16"/>
      <c r="AB320" s="16"/>
      <c r="AC320" s="16"/>
      <c r="AD320" s="16"/>
      <c r="AF320" s="16"/>
      <c r="AK320" s="16"/>
      <c r="AL320" s="16"/>
      <c r="AM320" s="16"/>
      <c r="AN320" s="16"/>
      <c r="AO320" s="16"/>
      <c r="AP320" s="16"/>
      <c r="AQ320" s="16"/>
      <c r="AR320" s="16"/>
    </row>
    <row r="321" spans="2:44" ht="15.75" customHeight="1" x14ac:dyDescent="0.35">
      <c r="B321" s="167">
        <v>1226</v>
      </c>
      <c r="C321" s="16"/>
      <c r="D321" s="16"/>
      <c r="E321" s="16"/>
      <c r="F321" s="16"/>
      <c r="G321" s="34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T321" s="16"/>
      <c r="Z321" s="16"/>
      <c r="AA321" s="16"/>
      <c r="AB321" s="16"/>
      <c r="AC321" s="16"/>
      <c r="AD321" s="16"/>
      <c r="AF321" s="16"/>
      <c r="AK321" s="16"/>
      <c r="AL321" s="16"/>
      <c r="AM321" s="16"/>
      <c r="AN321" s="16"/>
      <c r="AO321" s="16"/>
      <c r="AP321" s="16"/>
      <c r="AQ321" s="16"/>
      <c r="AR321" s="16"/>
    </row>
    <row r="322" spans="2:44" ht="15.75" customHeight="1" x14ac:dyDescent="0.35">
      <c r="B322" s="93"/>
      <c r="C322" s="16"/>
      <c r="D322" s="16"/>
      <c r="E322" s="16"/>
      <c r="F322" s="16"/>
      <c r="G322" s="34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T322" s="16"/>
      <c r="Z322" s="16"/>
      <c r="AA322" s="16"/>
      <c r="AB322" s="16"/>
      <c r="AC322" s="16"/>
      <c r="AD322" s="16"/>
      <c r="AF322" s="16"/>
      <c r="AK322" s="16"/>
      <c r="AL322" s="16"/>
      <c r="AM322" s="16"/>
      <c r="AN322" s="16"/>
      <c r="AO322" s="16"/>
      <c r="AP322" s="16"/>
      <c r="AQ322" s="16"/>
      <c r="AR322" s="16"/>
    </row>
    <row r="323" spans="2:44" ht="15.75" customHeight="1" x14ac:dyDescent="0.35">
      <c r="B323" s="93"/>
      <c r="C323" s="16"/>
      <c r="D323" s="16"/>
      <c r="E323" s="16"/>
      <c r="F323" s="16"/>
      <c r="G323" s="34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T323" s="16"/>
      <c r="Z323" s="16"/>
      <c r="AA323" s="16"/>
      <c r="AB323" s="16"/>
      <c r="AC323" s="16"/>
      <c r="AD323" s="16"/>
      <c r="AF323" s="16"/>
      <c r="AK323" s="16"/>
      <c r="AL323" s="16"/>
      <c r="AM323" s="16"/>
      <c r="AN323" s="16"/>
      <c r="AO323" s="16"/>
      <c r="AP323" s="16"/>
      <c r="AQ323" s="16"/>
      <c r="AR323" s="16"/>
    </row>
    <row r="324" spans="2:44" ht="15.75" customHeight="1" x14ac:dyDescent="0.35">
      <c r="B324" s="93"/>
      <c r="C324" s="16"/>
      <c r="D324" s="16"/>
      <c r="E324" s="16"/>
      <c r="F324" s="16"/>
      <c r="G324" s="34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T324" s="16"/>
      <c r="Z324" s="16"/>
      <c r="AA324" s="16"/>
      <c r="AB324" s="16"/>
      <c r="AC324" s="16"/>
      <c r="AD324" s="16"/>
      <c r="AF324" s="16"/>
      <c r="AK324" s="16"/>
      <c r="AL324" s="16"/>
      <c r="AM324" s="16"/>
      <c r="AN324" s="16"/>
      <c r="AO324" s="16"/>
      <c r="AP324" s="16"/>
      <c r="AQ324" s="16"/>
      <c r="AR324" s="16"/>
    </row>
    <row r="325" spans="2:44" ht="15.75" customHeight="1" x14ac:dyDescent="0.35">
      <c r="B325" s="79"/>
      <c r="C325" s="16"/>
      <c r="D325" s="16"/>
      <c r="E325" s="16"/>
      <c r="F325" s="16"/>
      <c r="G325" s="34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T325" s="16"/>
      <c r="Z325" s="16"/>
      <c r="AA325" s="16"/>
      <c r="AB325" s="16"/>
      <c r="AC325" s="16"/>
      <c r="AD325" s="16"/>
      <c r="AF325" s="16"/>
      <c r="AK325" s="16"/>
      <c r="AL325" s="16"/>
      <c r="AM325" s="16"/>
      <c r="AN325" s="16"/>
      <c r="AO325" s="16"/>
      <c r="AP325" s="16"/>
      <c r="AQ325" s="16"/>
      <c r="AR325" s="16"/>
    </row>
    <row r="326" spans="2:44" ht="15.75" customHeight="1" x14ac:dyDescent="0.35">
      <c r="B326" s="52">
        <v>109</v>
      </c>
      <c r="C326" s="16"/>
      <c r="D326" s="16"/>
      <c r="E326" s="16"/>
      <c r="F326" s="16"/>
      <c r="G326" s="34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T326" s="16"/>
      <c r="Z326" s="16"/>
      <c r="AA326" s="16"/>
      <c r="AB326" s="16"/>
      <c r="AC326" s="16"/>
      <c r="AD326" s="16"/>
      <c r="AF326" s="16"/>
      <c r="AK326" s="16"/>
      <c r="AL326" s="16"/>
      <c r="AM326" s="16"/>
      <c r="AN326" s="16"/>
      <c r="AO326" s="16"/>
      <c r="AP326" s="16"/>
      <c r="AQ326" s="16"/>
      <c r="AR326" s="16"/>
    </row>
    <row r="327" spans="2:44" ht="15.75" customHeight="1" x14ac:dyDescent="0.35">
      <c r="B327" s="52">
        <v>114</v>
      </c>
      <c r="C327" s="16"/>
      <c r="D327" s="16"/>
      <c r="E327" s="16"/>
      <c r="F327" s="16"/>
      <c r="G327" s="34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T327" s="16"/>
      <c r="Z327" s="16"/>
      <c r="AA327" s="16"/>
      <c r="AB327" s="16"/>
      <c r="AC327" s="16"/>
      <c r="AD327" s="16"/>
      <c r="AF327" s="16"/>
      <c r="AK327" s="16"/>
      <c r="AL327" s="16"/>
      <c r="AM327" s="16"/>
      <c r="AN327" s="16"/>
      <c r="AO327" s="16"/>
      <c r="AP327" s="16"/>
      <c r="AQ327" s="16"/>
      <c r="AR327" s="16"/>
    </row>
    <row r="328" spans="2:44" ht="15.75" customHeight="1" x14ac:dyDescent="0.35">
      <c r="B328" s="52">
        <v>115</v>
      </c>
      <c r="C328" s="16"/>
      <c r="D328" s="16"/>
      <c r="E328" s="16"/>
      <c r="F328" s="16"/>
      <c r="G328" s="34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T328" s="16"/>
      <c r="AK328" s="16"/>
      <c r="AL328" s="16"/>
      <c r="AM328" s="16"/>
      <c r="AN328" s="16"/>
      <c r="AO328" s="16"/>
      <c r="AP328" s="16"/>
      <c r="AQ328" s="16"/>
      <c r="AR328" s="16"/>
    </row>
    <row r="329" spans="2:44" ht="15.75" customHeight="1" x14ac:dyDescent="0.35">
      <c r="B329" s="52">
        <v>129</v>
      </c>
      <c r="C329" s="16"/>
      <c r="D329" s="16"/>
      <c r="E329" s="16"/>
      <c r="F329" s="16"/>
      <c r="G329" s="34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T329" s="16"/>
      <c r="AK329" s="16"/>
      <c r="AL329" s="16"/>
      <c r="AM329" s="16"/>
      <c r="AN329" s="16"/>
      <c r="AO329" s="16"/>
      <c r="AP329" s="16"/>
      <c r="AQ329" s="16"/>
      <c r="AR329" s="16"/>
    </row>
    <row r="330" spans="2:44" ht="15.75" customHeight="1" x14ac:dyDescent="0.35">
      <c r="B330" s="52">
        <v>633</v>
      </c>
      <c r="C330" s="16"/>
      <c r="D330" s="16"/>
      <c r="E330" s="16"/>
      <c r="F330" s="16"/>
      <c r="G330" s="34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T330" s="16"/>
      <c r="AK330" s="16"/>
      <c r="AL330" s="16"/>
      <c r="AM330" s="16"/>
      <c r="AN330" s="16"/>
      <c r="AO330" s="16"/>
      <c r="AP330" s="16"/>
      <c r="AQ330" s="16"/>
      <c r="AR330" s="16"/>
    </row>
    <row r="331" spans="2:44" ht="15.75" customHeight="1" x14ac:dyDescent="0.35">
      <c r="B331" s="52">
        <v>640</v>
      </c>
      <c r="C331" s="16"/>
      <c r="D331" s="16"/>
      <c r="E331" s="16"/>
      <c r="F331" s="16"/>
      <c r="G331" s="34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T331" s="16"/>
      <c r="AK331" s="16"/>
      <c r="AL331" s="16"/>
      <c r="AM331" s="16"/>
      <c r="AN331" s="16"/>
      <c r="AO331" s="16"/>
      <c r="AP331" s="16"/>
      <c r="AQ331" s="16"/>
      <c r="AR331" s="16"/>
    </row>
    <row r="332" spans="2:44" ht="15.75" customHeight="1" x14ac:dyDescent="0.35">
      <c r="B332" s="52">
        <v>641</v>
      </c>
      <c r="C332" s="16"/>
      <c r="D332" s="16"/>
      <c r="E332" s="16"/>
      <c r="F332" s="16"/>
      <c r="G332" s="34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T332" s="16"/>
      <c r="AK332" s="16"/>
      <c r="AL332" s="16"/>
      <c r="AM332" s="16"/>
      <c r="AN332" s="16"/>
      <c r="AO332" s="16"/>
      <c r="AP332" s="16"/>
      <c r="AQ332" s="16"/>
      <c r="AR332" s="16"/>
    </row>
    <row r="333" spans="2:44" ht="15.75" customHeight="1" x14ac:dyDescent="0.35">
      <c r="B333" s="52">
        <v>642</v>
      </c>
      <c r="C333" s="16"/>
      <c r="D333" s="16"/>
      <c r="E333" s="16"/>
      <c r="F333" s="16"/>
      <c r="G333" s="34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T333" s="16"/>
      <c r="AK333" s="16"/>
      <c r="AL333" s="16"/>
      <c r="AM333" s="16"/>
      <c r="AN333" s="16"/>
      <c r="AO333" s="16"/>
      <c r="AP333" s="16"/>
      <c r="AQ333" s="16"/>
      <c r="AR333" s="16"/>
    </row>
    <row r="334" spans="2:44" ht="15.75" customHeight="1" x14ac:dyDescent="0.35">
      <c r="B334" s="52">
        <v>643</v>
      </c>
      <c r="C334" s="16"/>
      <c r="D334" s="16"/>
      <c r="E334" s="16"/>
      <c r="F334" s="16"/>
      <c r="G334" s="34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T334" s="16"/>
      <c r="AK334" s="16"/>
      <c r="AL334" s="16"/>
      <c r="AM334" s="16"/>
      <c r="AN334" s="16"/>
      <c r="AO334" s="16"/>
      <c r="AP334" s="16"/>
      <c r="AQ334" s="16"/>
      <c r="AR334" s="16"/>
    </row>
    <row r="335" spans="2:44" ht="15.75" customHeight="1" x14ac:dyDescent="0.35">
      <c r="B335" s="52">
        <v>644</v>
      </c>
      <c r="C335" s="16"/>
      <c r="D335" s="16"/>
      <c r="E335" s="16"/>
      <c r="F335" s="16"/>
      <c r="G335" s="34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T335" s="16"/>
      <c r="AK335" s="16"/>
      <c r="AL335" s="16"/>
      <c r="AM335" s="16"/>
      <c r="AN335" s="16"/>
      <c r="AO335" s="16"/>
      <c r="AP335" s="16"/>
      <c r="AQ335" s="16"/>
      <c r="AR335" s="16"/>
    </row>
    <row r="336" spans="2:44" ht="15.75" customHeight="1" x14ac:dyDescent="0.35">
      <c r="B336" s="52">
        <v>645</v>
      </c>
      <c r="C336" s="16"/>
      <c r="D336" s="16"/>
      <c r="E336" s="16"/>
      <c r="F336" s="16"/>
      <c r="G336" s="34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T336" s="16"/>
      <c r="AK336" s="16"/>
      <c r="AL336" s="16"/>
      <c r="AM336" s="16"/>
      <c r="AN336" s="16"/>
      <c r="AO336" s="16"/>
      <c r="AP336" s="16"/>
      <c r="AQ336" s="16"/>
      <c r="AR336" s="16"/>
    </row>
    <row r="337" spans="2:44" ht="15.75" customHeight="1" x14ac:dyDescent="0.35">
      <c r="B337" s="52">
        <v>646</v>
      </c>
      <c r="C337" s="16"/>
      <c r="D337" s="16"/>
      <c r="E337" s="16"/>
      <c r="F337" s="16"/>
      <c r="G337" s="34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T337" s="16"/>
      <c r="AK337" s="16"/>
      <c r="AL337" s="16"/>
      <c r="AM337" s="16"/>
      <c r="AN337" s="16"/>
      <c r="AO337" s="16"/>
      <c r="AP337" s="16"/>
      <c r="AQ337" s="16"/>
      <c r="AR337" s="16"/>
    </row>
    <row r="338" spans="2:44" ht="15.75" customHeight="1" x14ac:dyDescent="0.35">
      <c r="B338" s="52">
        <v>647</v>
      </c>
      <c r="C338" s="16"/>
      <c r="D338" s="16"/>
      <c r="E338" s="16"/>
      <c r="F338" s="16"/>
      <c r="G338" s="34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T338" s="16"/>
      <c r="AK338" s="16"/>
      <c r="AL338" s="16"/>
      <c r="AM338" s="16"/>
      <c r="AN338" s="16"/>
      <c r="AO338" s="16"/>
      <c r="AP338" s="16"/>
      <c r="AQ338" s="16"/>
      <c r="AR338" s="16"/>
    </row>
    <row r="339" spans="2:44" ht="15.75" customHeight="1" x14ac:dyDescent="0.35">
      <c r="B339" s="52">
        <v>648</v>
      </c>
      <c r="C339" s="16"/>
      <c r="D339" s="16"/>
      <c r="E339" s="16"/>
      <c r="F339" s="16"/>
      <c r="G339" s="34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T339" s="16"/>
      <c r="AK339" s="16"/>
      <c r="AL339" s="16"/>
      <c r="AM339" s="16"/>
      <c r="AN339" s="16"/>
      <c r="AO339" s="16"/>
      <c r="AP339" s="16"/>
      <c r="AQ339" s="16"/>
      <c r="AR339" s="16"/>
    </row>
    <row r="340" spans="2:44" ht="15.75" customHeight="1" x14ac:dyDescent="0.35">
      <c r="B340" s="52">
        <v>649</v>
      </c>
      <c r="C340" s="16"/>
      <c r="D340" s="16"/>
      <c r="E340" s="16"/>
      <c r="F340" s="16"/>
      <c r="G340" s="34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T340" s="16"/>
      <c r="AK340" s="16"/>
      <c r="AL340" s="16"/>
      <c r="AM340" s="16"/>
      <c r="AN340" s="16"/>
      <c r="AO340" s="16"/>
      <c r="AP340" s="16"/>
      <c r="AQ340" s="16"/>
      <c r="AR340" s="16"/>
    </row>
    <row r="341" spans="2:44" ht="15.75" customHeight="1" x14ac:dyDescent="0.35">
      <c r="B341" s="52">
        <v>650</v>
      </c>
      <c r="C341" s="16"/>
      <c r="D341" s="16"/>
      <c r="E341" s="16"/>
      <c r="F341" s="16"/>
      <c r="G341" s="34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T341" s="16"/>
      <c r="AK341" s="16"/>
      <c r="AL341" s="16"/>
      <c r="AM341" s="16"/>
      <c r="AN341" s="16"/>
      <c r="AO341" s="16"/>
      <c r="AP341" s="16"/>
      <c r="AQ341" s="16"/>
      <c r="AR341" s="16"/>
    </row>
    <row r="342" spans="2:44" ht="15.75" customHeight="1" x14ac:dyDescent="0.35">
      <c r="B342" s="52">
        <v>651</v>
      </c>
      <c r="C342" s="16"/>
      <c r="D342" s="16"/>
      <c r="E342" s="16"/>
      <c r="F342" s="16"/>
      <c r="G342" s="34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T342" s="16"/>
      <c r="AK342" s="16"/>
      <c r="AL342" s="16"/>
      <c r="AM342" s="16"/>
      <c r="AN342" s="16"/>
      <c r="AO342" s="16"/>
      <c r="AP342" s="16"/>
      <c r="AQ342" s="16"/>
      <c r="AR342" s="16"/>
    </row>
    <row r="343" spans="2:44" ht="15.75" customHeight="1" x14ac:dyDescent="0.35">
      <c r="B343" s="52">
        <v>652</v>
      </c>
      <c r="C343" s="16"/>
      <c r="D343" s="16"/>
      <c r="E343" s="16"/>
      <c r="F343" s="16"/>
      <c r="G343" s="34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T343" s="16"/>
      <c r="AK343" s="16"/>
      <c r="AL343" s="16"/>
      <c r="AM343" s="16"/>
      <c r="AN343" s="16"/>
      <c r="AO343" s="16"/>
      <c r="AP343" s="16"/>
      <c r="AQ343" s="16"/>
      <c r="AR343" s="16"/>
    </row>
    <row r="344" spans="2:44" ht="15.75" customHeight="1" x14ac:dyDescent="0.35">
      <c r="B344" s="52">
        <v>653</v>
      </c>
      <c r="C344" s="16"/>
      <c r="D344" s="16"/>
      <c r="E344" s="16"/>
      <c r="F344" s="16"/>
      <c r="G344" s="34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T344" s="16"/>
      <c r="AK344" s="16"/>
      <c r="AL344" s="16"/>
      <c r="AM344" s="16"/>
      <c r="AN344" s="16"/>
      <c r="AO344" s="16"/>
      <c r="AP344" s="16"/>
      <c r="AQ344" s="16"/>
      <c r="AR344" s="16"/>
    </row>
    <row r="345" spans="2:44" ht="15.75" customHeight="1" x14ac:dyDescent="0.35">
      <c r="B345" s="52">
        <v>654</v>
      </c>
      <c r="C345" s="16"/>
      <c r="D345" s="16"/>
      <c r="E345" s="16"/>
      <c r="F345" s="16"/>
      <c r="G345" s="34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T345" s="16"/>
      <c r="AK345" s="16"/>
      <c r="AL345" s="16"/>
      <c r="AM345" s="16"/>
      <c r="AN345" s="16"/>
      <c r="AO345" s="16"/>
      <c r="AP345" s="16"/>
      <c r="AQ345" s="16"/>
      <c r="AR345" s="16"/>
    </row>
    <row r="346" spans="2:44" ht="15.75" customHeight="1" x14ac:dyDescent="0.35">
      <c r="B346" s="52">
        <v>655</v>
      </c>
      <c r="C346" s="16"/>
      <c r="D346" s="16"/>
      <c r="E346" s="16"/>
      <c r="F346" s="16"/>
      <c r="G346" s="34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T346" s="16"/>
      <c r="AK346" s="16"/>
      <c r="AL346" s="16"/>
      <c r="AM346" s="16"/>
      <c r="AN346" s="16"/>
      <c r="AO346" s="16"/>
      <c r="AP346" s="16"/>
      <c r="AQ346" s="16"/>
      <c r="AR346" s="16"/>
    </row>
    <row r="347" spans="2:44" ht="15.75" customHeight="1" x14ac:dyDescent="0.35">
      <c r="B347" s="52">
        <v>656</v>
      </c>
      <c r="C347" s="16"/>
      <c r="D347" s="16"/>
      <c r="E347" s="16"/>
      <c r="F347" s="16"/>
      <c r="G347" s="34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T347" s="16"/>
      <c r="AK347" s="16"/>
      <c r="AL347" s="16"/>
      <c r="AM347" s="16"/>
      <c r="AN347" s="16"/>
      <c r="AO347" s="16"/>
      <c r="AP347" s="16"/>
      <c r="AQ347" s="16"/>
      <c r="AR347" s="16"/>
    </row>
    <row r="348" spans="2:44" ht="15.75" customHeight="1" x14ac:dyDescent="0.35">
      <c r="B348" s="52">
        <v>657</v>
      </c>
      <c r="C348" s="16"/>
      <c r="D348" s="16"/>
      <c r="E348" s="16"/>
      <c r="F348" s="16"/>
      <c r="G348" s="34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T348" s="16"/>
      <c r="AK348" s="16"/>
      <c r="AL348" s="16"/>
      <c r="AM348" s="16"/>
      <c r="AN348" s="16"/>
      <c r="AO348" s="16"/>
      <c r="AP348" s="16"/>
      <c r="AQ348" s="16"/>
      <c r="AR348" s="16"/>
    </row>
    <row r="349" spans="2:44" ht="15.75" customHeight="1" x14ac:dyDescent="0.35">
      <c r="B349" s="52">
        <v>658</v>
      </c>
      <c r="C349" s="16"/>
      <c r="D349" s="16"/>
      <c r="E349" s="16"/>
      <c r="F349" s="16"/>
      <c r="G349" s="34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T349" s="16"/>
      <c r="AK349" s="16"/>
      <c r="AL349" s="16"/>
      <c r="AM349" s="16"/>
      <c r="AN349" s="16"/>
      <c r="AO349" s="16"/>
      <c r="AP349" s="16"/>
      <c r="AQ349" s="16"/>
      <c r="AR349" s="16"/>
    </row>
    <row r="350" spans="2:44" ht="15.75" customHeight="1" x14ac:dyDescent="0.35">
      <c r="B350" s="52">
        <v>659</v>
      </c>
      <c r="C350" s="16"/>
      <c r="D350" s="16"/>
      <c r="E350" s="16"/>
      <c r="F350" s="16"/>
      <c r="G350" s="34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T350" s="16"/>
      <c r="AK350" s="16"/>
      <c r="AL350" s="16"/>
      <c r="AM350" s="16"/>
      <c r="AN350" s="16"/>
      <c r="AO350" s="16"/>
      <c r="AP350" s="16"/>
      <c r="AQ350" s="16"/>
      <c r="AR350" s="16"/>
    </row>
    <row r="351" spans="2:44" ht="15.75" customHeight="1" x14ac:dyDescent="0.35">
      <c r="B351" s="52">
        <v>660</v>
      </c>
      <c r="C351" s="16"/>
      <c r="D351" s="16"/>
      <c r="E351" s="16"/>
      <c r="F351" s="16"/>
      <c r="G351" s="34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T351" s="16"/>
      <c r="AK351" s="16"/>
      <c r="AL351" s="16"/>
      <c r="AM351" s="16"/>
      <c r="AN351" s="16"/>
      <c r="AO351" s="16"/>
      <c r="AP351" s="16"/>
      <c r="AQ351" s="16"/>
      <c r="AR351" s="16"/>
    </row>
    <row r="352" spans="2:44" ht="15.75" customHeight="1" x14ac:dyDescent="0.35">
      <c r="B352" s="52">
        <v>661</v>
      </c>
      <c r="C352" s="16"/>
      <c r="D352" s="16"/>
      <c r="E352" s="16"/>
      <c r="F352" s="16"/>
      <c r="G352" s="34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T352" s="16"/>
      <c r="AK352" s="16"/>
      <c r="AL352" s="16"/>
      <c r="AM352" s="16"/>
      <c r="AN352" s="16"/>
      <c r="AO352" s="16"/>
      <c r="AP352" s="16"/>
      <c r="AQ352" s="16"/>
      <c r="AR352" s="16"/>
    </row>
    <row r="353" spans="2:44" ht="15.75" customHeight="1" x14ac:dyDescent="0.35">
      <c r="B353" s="52">
        <v>662</v>
      </c>
      <c r="C353" s="16"/>
      <c r="D353" s="16"/>
      <c r="E353" s="16"/>
      <c r="F353" s="16"/>
      <c r="G353" s="34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T353" s="16"/>
      <c r="AK353" s="16"/>
      <c r="AL353" s="16"/>
      <c r="AM353" s="16"/>
      <c r="AN353" s="16"/>
      <c r="AO353" s="16"/>
      <c r="AP353" s="16"/>
      <c r="AQ353" s="16"/>
      <c r="AR353" s="16"/>
    </row>
    <row r="354" spans="2:44" ht="15.75" customHeight="1" x14ac:dyDescent="0.35">
      <c r="B354" s="52">
        <v>663</v>
      </c>
      <c r="C354" s="16"/>
      <c r="D354" s="16"/>
      <c r="E354" s="16"/>
      <c r="F354" s="16"/>
      <c r="G354" s="34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T354" s="16"/>
      <c r="AK354" s="16"/>
      <c r="AL354" s="16"/>
      <c r="AM354" s="16"/>
      <c r="AN354" s="16"/>
      <c r="AO354" s="16"/>
      <c r="AP354" s="16"/>
      <c r="AQ354" s="16"/>
      <c r="AR354" s="16"/>
    </row>
    <row r="355" spans="2:44" ht="15.75" customHeight="1" x14ac:dyDescent="0.35">
      <c r="B355" s="52">
        <v>664</v>
      </c>
      <c r="C355" s="16"/>
      <c r="D355" s="16"/>
      <c r="E355" s="16"/>
      <c r="F355" s="16"/>
      <c r="G355" s="34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T355" s="16"/>
      <c r="AK355" s="16"/>
      <c r="AL355" s="16"/>
      <c r="AM355" s="16"/>
      <c r="AN355" s="16"/>
      <c r="AO355" s="16"/>
      <c r="AP355" s="16"/>
      <c r="AQ355" s="16"/>
      <c r="AR355" s="16"/>
    </row>
    <row r="356" spans="2:44" ht="15.75" customHeight="1" x14ac:dyDescent="0.35">
      <c r="B356" s="52">
        <v>665</v>
      </c>
      <c r="C356" s="16"/>
      <c r="D356" s="16"/>
      <c r="E356" s="16"/>
      <c r="F356" s="16"/>
      <c r="G356" s="34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T356" s="16"/>
      <c r="AK356" s="16"/>
      <c r="AL356" s="16"/>
      <c r="AM356" s="16"/>
      <c r="AN356" s="16"/>
      <c r="AO356" s="16"/>
      <c r="AP356" s="16"/>
      <c r="AQ356" s="16"/>
      <c r="AR356" s="16"/>
    </row>
    <row r="357" spans="2:44" ht="15.75" customHeight="1" x14ac:dyDescent="0.35">
      <c r="B357" s="52">
        <v>666</v>
      </c>
      <c r="C357" s="16"/>
      <c r="D357" s="16"/>
      <c r="E357" s="16"/>
      <c r="F357" s="16"/>
      <c r="G357" s="34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T357" s="16"/>
      <c r="AK357" s="16"/>
      <c r="AL357" s="16"/>
      <c r="AM357" s="16"/>
      <c r="AN357" s="16"/>
      <c r="AO357" s="16"/>
      <c r="AP357" s="16"/>
      <c r="AQ357" s="16"/>
      <c r="AR357" s="16"/>
    </row>
    <row r="358" spans="2:44" ht="15.75" customHeight="1" x14ac:dyDescent="0.35">
      <c r="B358" s="52">
        <v>667</v>
      </c>
      <c r="C358" s="16"/>
      <c r="D358" s="16"/>
      <c r="E358" s="16"/>
      <c r="F358" s="16"/>
      <c r="G358" s="34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T358" s="16"/>
      <c r="AK358" s="16"/>
      <c r="AL358" s="16"/>
      <c r="AM358" s="16"/>
      <c r="AN358" s="16"/>
      <c r="AO358" s="16"/>
      <c r="AP358" s="16"/>
      <c r="AQ358" s="16"/>
      <c r="AR358" s="16"/>
    </row>
    <row r="359" spans="2:44" ht="15.75" customHeight="1" x14ac:dyDescent="0.35">
      <c r="B359" s="52">
        <v>668</v>
      </c>
      <c r="C359" s="16"/>
      <c r="D359" s="16"/>
      <c r="E359" s="16"/>
      <c r="F359" s="16"/>
      <c r="G359" s="34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T359" s="16"/>
      <c r="AK359" s="16"/>
      <c r="AL359" s="16"/>
      <c r="AM359" s="16"/>
      <c r="AN359" s="16"/>
      <c r="AO359" s="16"/>
      <c r="AP359" s="16"/>
      <c r="AQ359" s="16"/>
      <c r="AR359" s="16"/>
    </row>
    <row r="360" spans="2:44" ht="15.75" customHeight="1" x14ac:dyDescent="0.35">
      <c r="B360" s="52">
        <v>669</v>
      </c>
      <c r="C360" s="16"/>
      <c r="D360" s="16"/>
      <c r="E360" s="16"/>
      <c r="F360" s="16"/>
      <c r="G360" s="34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T360" s="16"/>
      <c r="AK360" s="16"/>
      <c r="AL360" s="16"/>
      <c r="AM360" s="16"/>
      <c r="AN360" s="16"/>
      <c r="AO360" s="16"/>
      <c r="AP360" s="16"/>
      <c r="AQ360" s="16"/>
      <c r="AR360" s="16"/>
    </row>
    <row r="361" spans="2:44" ht="15.75" customHeight="1" x14ac:dyDescent="0.35">
      <c r="B361" s="52">
        <v>670</v>
      </c>
      <c r="C361" s="16"/>
      <c r="D361" s="16"/>
      <c r="E361" s="16"/>
      <c r="F361" s="16"/>
      <c r="G361" s="34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T361" s="16"/>
      <c r="AK361" s="16"/>
      <c r="AL361" s="16"/>
      <c r="AM361" s="16"/>
      <c r="AN361" s="16"/>
      <c r="AO361" s="16"/>
      <c r="AP361" s="16"/>
      <c r="AQ361" s="16"/>
      <c r="AR361" s="16"/>
    </row>
    <row r="362" spans="2:44" ht="15.75" customHeight="1" x14ac:dyDescent="0.35">
      <c r="B362" s="52">
        <v>672</v>
      </c>
      <c r="C362" s="16"/>
      <c r="D362" s="16"/>
      <c r="E362" s="16"/>
      <c r="F362" s="16"/>
      <c r="G362" s="34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T362" s="16"/>
      <c r="AK362" s="16"/>
      <c r="AL362" s="16"/>
      <c r="AM362" s="16"/>
      <c r="AN362" s="16"/>
      <c r="AO362" s="16"/>
      <c r="AP362" s="16"/>
      <c r="AQ362" s="16"/>
      <c r="AR362" s="16"/>
    </row>
    <row r="363" spans="2:44" ht="15.75" customHeight="1" x14ac:dyDescent="0.35">
      <c r="B363" s="52">
        <v>673</v>
      </c>
      <c r="C363" s="16"/>
      <c r="D363" s="16"/>
      <c r="E363" s="16"/>
      <c r="F363" s="16"/>
      <c r="G363" s="34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T363" s="16"/>
      <c r="AK363" s="16"/>
      <c r="AL363" s="16"/>
      <c r="AM363" s="16"/>
      <c r="AN363" s="16"/>
      <c r="AO363" s="16"/>
      <c r="AP363" s="16"/>
      <c r="AQ363" s="16"/>
      <c r="AR363" s="16"/>
    </row>
    <row r="364" spans="2:44" ht="15.75" customHeight="1" x14ac:dyDescent="0.35">
      <c r="B364" s="52">
        <v>674</v>
      </c>
      <c r="C364" s="16"/>
      <c r="D364" s="16"/>
      <c r="E364" s="16"/>
      <c r="F364" s="16"/>
      <c r="G364" s="34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T364" s="16"/>
      <c r="AK364" s="16"/>
      <c r="AL364" s="16"/>
      <c r="AM364" s="16"/>
      <c r="AN364" s="16"/>
      <c r="AO364" s="16"/>
      <c r="AP364" s="16"/>
      <c r="AQ364" s="16"/>
      <c r="AR364" s="16"/>
    </row>
    <row r="365" spans="2:44" ht="15.75" customHeight="1" x14ac:dyDescent="0.35">
      <c r="B365" s="52">
        <v>675</v>
      </c>
      <c r="C365" s="16"/>
      <c r="D365" s="16"/>
      <c r="E365" s="16"/>
      <c r="F365" s="16"/>
      <c r="G365" s="34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T365" s="16"/>
      <c r="AK365" s="16"/>
      <c r="AL365" s="16"/>
      <c r="AM365" s="16"/>
      <c r="AN365" s="16"/>
      <c r="AO365" s="16"/>
      <c r="AP365" s="16"/>
      <c r="AQ365" s="16"/>
      <c r="AR365" s="16"/>
    </row>
    <row r="366" spans="2:44" ht="15.75" customHeight="1" x14ac:dyDescent="0.35">
      <c r="B366" s="52">
        <v>676</v>
      </c>
      <c r="C366" s="16"/>
      <c r="D366" s="16"/>
      <c r="E366" s="16"/>
      <c r="F366" s="16"/>
      <c r="G366" s="34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T366" s="16"/>
      <c r="AK366" s="16"/>
      <c r="AL366" s="16"/>
      <c r="AM366" s="16"/>
      <c r="AN366" s="16"/>
      <c r="AO366" s="16"/>
      <c r="AP366" s="16"/>
      <c r="AQ366" s="16"/>
      <c r="AR366" s="16"/>
    </row>
    <row r="367" spans="2:44" ht="15.75" customHeight="1" x14ac:dyDescent="0.35">
      <c r="B367" s="52">
        <v>677</v>
      </c>
      <c r="C367" s="16"/>
      <c r="D367" s="16"/>
      <c r="E367" s="16"/>
      <c r="F367" s="16"/>
      <c r="G367" s="34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T367" s="16"/>
      <c r="AK367" s="16"/>
      <c r="AL367" s="16"/>
      <c r="AM367" s="16"/>
      <c r="AN367" s="16"/>
      <c r="AO367" s="16"/>
      <c r="AP367" s="16"/>
      <c r="AQ367" s="16"/>
      <c r="AR367" s="16"/>
    </row>
    <row r="368" spans="2:44" ht="15.75" customHeight="1" x14ac:dyDescent="0.35">
      <c r="B368" s="52">
        <v>678</v>
      </c>
      <c r="C368" s="16"/>
      <c r="D368" s="16"/>
      <c r="E368" s="16"/>
      <c r="F368" s="16"/>
      <c r="G368" s="34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T368" s="16"/>
      <c r="AK368" s="16"/>
      <c r="AL368" s="16"/>
      <c r="AM368" s="16"/>
      <c r="AN368" s="16"/>
      <c r="AO368" s="16"/>
      <c r="AP368" s="16"/>
      <c r="AQ368" s="16"/>
      <c r="AR368" s="16"/>
    </row>
    <row r="369" spans="2:44" ht="15.75" customHeight="1" x14ac:dyDescent="0.35">
      <c r="B369" s="52">
        <v>679</v>
      </c>
      <c r="C369" s="16"/>
      <c r="D369" s="16"/>
      <c r="E369" s="16"/>
      <c r="F369" s="16"/>
      <c r="G369" s="34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T369" s="16"/>
      <c r="AK369" s="16"/>
      <c r="AL369" s="16"/>
      <c r="AM369" s="16"/>
      <c r="AN369" s="16"/>
      <c r="AO369" s="16"/>
      <c r="AP369" s="16"/>
      <c r="AQ369" s="16"/>
      <c r="AR369" s="16"/>
    </row>
    <row r="370" spans="2:44" ht="15.75" customHeight="1" x14ac:dyDescent="0.35">
      <c r="B370" s="52">
        <v>680</v>
      </c>
      <c r="C370" s="16"/>
      <c r="D370" s="16"/>
      <c r="E370" s="16"/>
      <c r="F370" s="16"/>
      <c r="G370" s="34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T370" s="16"/>
      <c r="AK370" s="16"/>
      <c r="AL370" s="16"/>
      <c r="AM370" s="16"/>
      <c r="AN370" s="16"/>
      <c r="AO370" s="16"/>
      <c r="AP370" s="16"/>
      <c r="AQ370" s="16"/>
      <c r="AR370" s="16"/>
    </row>
    <row r="371" spans="2:44" ht="15.75" customHeight="1" x14ac:dyDescent="0.35">
      <c r="B371" s="52">
        <v>681</v>
      </c>
      <c r="C371" s="16"/>
      <c r="D371" s="16"/>
      <c r="E371" s="16"/>
      <c r="F371" s="16"/>
      <c r="G371" s="34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T371" s="16"/>
      <c r="AK371" s="16"/>
      <c r="AL371" s="16"/>
      <c r="AM371" s="16"/>
      <c r="AN371" s="16"/>
      <c r="AO371" s="16"/>
      <c r="AP371" s="16"/>
      <c r="AQ371" s="16"/>
      <c r="AR371" s="16"/>
    </row>
    <row r="372" spans="2:44" ht="15.75" customHeight="1" x14ac:dyDescent="0.35">
      <c r="B372" s="52">
        <v>682</v>
      </c>
      <c r="C372" s="16"/>
      <c r="D372" s="16"/>
      <c r="E372" s="16"/>
      <c r="F372" s="16"/>
      <c r="G372" s="34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T372" s="16"/>
      <c r="AK372" s="16"/>
      <c r="AL372" s="16"/>
      <c r="AM372" s="16"/>
      <c r="AN372" s="16"/>
      <c r="AO372" s="16"/>
      <c r="AP372" s="16"/>
      <c r="AQ372" s="16"/>
      <c r="AR372" s="16"/>
    </row>
    <row r="373" spans="2:44" ht="15.75" customHeight="1" x14ac:dyDescent="0.35">
      <c r="B373" s="52">
        <v>683</v>
      </c>
      <c r="C373" s="16"/>
      <c r="D373" s="16"/>
      <c r="E373" s="16"/>
      <c r="F373" s="16"/>
      <c r="G373" s="34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T373" s="16"/>
      <c r="AK373" s="16"/>
      <c r="AL373" s="16"/>
      <c r="AM373" s="16"/>
      <c r="AN373" s="16"/>
      <c r="AO373" s="16"/>
      <c r="AP373" s="16"/>
      <c r="AQ373" s="16"/>
      <c r="AR373" s="16"/>
    </row>
    <row r="374" spans="2:44" ht="15.75" customHeight="1" x14ac:dyDescent="0.35">
      <c r="B374" s="52">
        <v>684</v>
      </c>
      <c r="C374" s="16"/>
      <c r="D374" s="16"/>
      <c r="E374" s="16"/>
      <c r="F374" s="16"/>
      <c r="G374" s="34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T374" s="16"/>
      <c r="AK374" s="16"/>
      <c r="AL374" s="16"/>
      <c r="AM374" s="16"/>
      <c r="AN374" s="16"/>
      <c r="AO374" s="16"/>
      <c r="AP374" s="16"/>
      <c r="AQ374" s="16"/>
      <c r="AR374" s="16"/>
    </row>
    <row r="375" spans="2:44" ht="15.75" customHeight="1" x14ac:dyDescent="0.35">
      <c r="B375" s="52">
        <v>685</v>
      </c>
      <c r="C375" s="16"/>
      <c r="D375" s="16"/>
      <c r="E375" s="16"/>
      <c r="F375" s="16"/>
      <c r="G375" s="34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T375" s="16"/>
      <c r="AK375" s="16"/>
      <c r="AL375" s="16"/>
      <c r="AM375" s="16"/>
      <c r="AN375" s="16"/>
      <c r="AO375" s="16"/>
      <c r="AP375" s="16"/>
      <c r="AQ375" s="16"/>
      <c r="AR375" s="16"/>
    </row>
    <row r="376" spans="2:44" ht="15.75" customHeight="1" x14ac:dyDescent="0.35">
      <c r="B376" s="52">
        <v>686</v>
      </c>
      <c r="C376" s="16"/>
      <c r="D376" s="16"/>
      <c r="E376" s="16"/>
      <c r="F376" s="16"/>
      <c r="G376" s="34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T376" s="16"/>
      <c r="AK376" s="16"/>
      <c r="AL376" s="16"/>
      <c r="AM376" s="16"/>
      <c r="AN376" s="16"/>
      <c r="AO376" s="16"/>
      <c r="AP376" s="16"/>
      <c r="AQ376" s="16"/>
      <c r="AR376" s="16"/>
    </row>
    <row r="377" spans="2:44" ht="15.75" customHeight="1" x14ac:dyDescent="0.35">
      <c r="B377" s="52">
        <v>687</v>
      </c>
      <c r="C377" s="16"/>
      <c r="D377" s="16"/>
      <c r="E377" s="16"/>
      <c r="F377" s="16"/>
      <c r="G377" s="34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T377" s="16"/>
      <c r="AK377" s="16"/>
      <c r="AL377" s="16"/>
      <c r="AM377" s="16"/>
      <c r="AN377" s="16"/>
      <c r="AO377" s="16"/>
      <c r="AP377" s="16"/>
      <c r="AQ377" s="16"/>
      <c r="AR377" s="16"/>
    </row>
    <row r="378" spans="2:44" ht="15.75" customHeight="1" x14ac:dyDescent="0.35">
      <c r="B378" s="52">
        <v>688</v>
      </c>
      <c r="C378" s="16"/>
      <c r="D378" s="16"/>
      <c r="E378" s="16"/>
      <c r="F378" s="16"/>
      <c r="G378" s="34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T378" s="16"/>
      <c r="AK378" s="16"/>
      <c r="AL378" s="16"/>
      <c r="AM378" s="16"/>
      <c r="AN378" s="16"/>
      <c r="AO378" s="16"/>
      <c r="AP378" s="16"/>
      <c r="AQ378" s="16"/>
      <c r="AR378" s="16"/>
    </row>
    <row r="379" spans="2:44" ht="15.75" customHeight="1" x14ac:dyDescent="0.35">
      <c r="B379" s="52">
        <v>689</v>
      </c>
      <c r="C379" s="16"/>
      <c r="D379" s="16"/>
      <c r="E379" s="16"/>
      <c r="F379" s="16"/>
      <c r="G379" s="34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T379" s="16"/>
      <c r="AK379" s="16"/>
      <c r="AL379" s="16"/>
      <c r="AM379" s="16"/>
      <c r="AN379" s="16"/>
      <c r="AO379" s="16"/>
      <c r="AP379" s="16"/>
      <c r="AQ379" s="16"/>
      <c r="AR379" s="16"/>
    </row>
    <row r="380" spans="2:44" ht="15.75" customHeight="1" x14ac:dyDescent="0.35">
      <c r="B380" s="52">
        <v>690</v>
      </c>
      <c r="C380" s="16"/>
      <c r="D380" s="16"/>
      <c r="E380" s="16"/>
      <c r="F380" s="16"/>
      <c r="G380" s="34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T380" s="16"/>
      <c r="AK380" s="16"/>
      <c r="AL380" s="16"/>
      <c r="AM380" s="16"/>
      <c r="AN380" s="16"/>
      <c r="AO380" s="16"/>
      <c r="AP380" s="16"/>
      <c r="AQ380" s="16"/>
      <c r="AR380" s="16"/>
    </row>
    <row r="381" spans="2:44" ht="15.75" customHeight="1" x14ac:dyDescent="0.35">
      <c r="B381" s="52">
        <v>691</v>
      </c>
      <c r="C381" s="16"/>
      <c r="D381" s="16"/>
      <c r="E381" s="16"/>
      <c r="F381" s="16"/>
      <c r="G381" s="34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T381" s="16"/>
      <c r="AK381" s="16"/>
      <c r="AL381" s="16"/>
      <c r="AM381" s="16"/>
      <c r="AN381" s="16"/>
      <c r="AO381" s="16"/>
      <c r="AP381" s="16"/>
      <c r="AQ381" s="16"/>
      <c r="AR381" s="16"/>
    </row>
    <row r="382" spans="2:44" ht="15.75" customHeight="1" x14ac:dyDescent="0.35">
      <c r="B382" s="52">
        <v>692</v>
      </c>
      <c r="C382" s="16"/>
      <c r="D382" s="16"/>
      <c r="E382" s="16"/>
      <c r="F382" s="16"/>
      <c r="G382" s="34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T382" s="16"/>
      <c r="AK382" s="16"/>
      <c r="AL382" s="16"/>
      <c r="AM382" s="16"/>
      <c r="AN382" s="16"/>
      <c r="AO382" s="16"/>
      <c r="AP382" s="16"/>
      <c r="AQ382" s="16"/>
      <c r="AR382" s="16"/>
    </row>
    <row r="383" spans="2:44" ht="15.75" customHeight="1" x14ac:dyDescent="0.35">
      <c r="B383" s="52">
        <v>753</v>
      </c>
      <c r="C383" s="16"/>
      <c r="D383" s="16"/>
      <c r="E383" s="16"/>
      <c r="F383" s="16"/>
      <c r="G383" s="34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T383" s="16"/>
      <c r="AK383" s="16"/>
      <c r="AL383" s="16"/>
      <c r="AM383" s="16"/>
      <c r="AN383" s="16"/>
      <c r="AO383" s="16"/>
      <c r="AP383" s="16"/>
      <c r="AQ383" s="16"/>
      <c r="AR383" s="16"/>
    </row>
    <row r="384" spans="2:44" ht="15.75" customHeight="1" x14ac:dyDescent="0.35">
      <c r="C384" s="16"/>
      <c r="D384" s="16"/>
      <c r="E384" s="16"/>
      <c r="F384" s="16"/>
      <c r="G384" s="34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T384" s="16"/>
      <c r="AK384" s="16"/>
      <c r="AL384" s="16"/>
      <c r="AM384" s="16"/>
      <c r="AN384" s="16"/>
      <c r="AO384" s="16"/>
      <c r="AP384" s="16"/>
      <c r="AQ384" s="16"/>
      <c r="AR384" s="16"/>
    </row>
    <row r="385" spans="3:44" ht="15.75" customHeight="1" x14ac:dyDescent="0.35">
      <c r="C385" s="16"/>
      <c r="D385" s="16"/>
      <c r="E385" s="16"/>
      <c r="F385" s="16"/>
      <c r="G385" s="34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T385" s="16"/>
      <c r="AK385" s="16"/>
      <c r="AL385" s="16"/>
      <c r="AM385" s="16"/>
      <c r="AN385" s="16"/>
      <c r="AO385" s="16"/>
      <c r="AP385" s="16"/>
      <c r="AQ385" s="16"/>
      <c r="AR385" s="16"/>
    </row>
    <row r="386" spans="3:44" ht="15.75" customHeight="1" x14ac:dyDescent="0.35">
      <c r="C386" s="16"/>
      <c r="D386" s="16"/>
      <c r="E386" s="16"/>
      <c r="F386" s="16"/>
      <c r="G386" s="34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T386" s="16"/>
      <c r="AK386" s="16"/>
      <c r="AL386" s="16"/>
      <c r="AM386" s="16"/>
      <c r="AN386" s="16"/>
      <c r="AO386" s="16"/>
      <c r="AP386" s="16"/>
      <c r="AQ386" s="16"/>
      <c r="AR386" s="16"/>
    </row>
    <row r="387" spans="3:44" ht="15.75" customHeight="1" x14ac:dyDescent="0.35">
      <c r="C387" s="16"/>
      <c r="D387" s="16"/>
      <c r="E387" s="16"/>
      <c r="F387" s="16"/>
      <c r="G387" s="34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T387" s="16"/>
      <c r="AK387" s="16"/>
      <c r="AL387" s="16"/>
      <c r="AM387" s="16"/>
      <c r="AN387" s="16"/>
      <c r="AO387" s="16"/>
      <c r="AP387" s="16"/>
      <c r="AQ387" s="16"/>
      <c r="AR387" s="16"/>
    </row>
    <row r="388" spans="3:44" ht="15.75" customHeight="1" x14ac:dyDescent="0.35">
      <c r="C388" s="16"/>
      <c r="D388" s="16"/>
      <c r="E388" s="16"/>
      <c r="F388" s="16"/>
      <c r="G388" s="34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T388" s="16"/>
      <c r="AK388" s="16"/>
      <c r="AL388" s="16"/>
      <c r="AM388" s="16"/>
      <c r="AN388" s="16"/>
      <c r="AO388" s="16"/>
      <c r="AP388" s="16"/>
      <c r="AQ388" s="16"/>
      <c r="AR388" s="16"/>
    </row>
    <row r="389" spans="3:44" ht="15.75" customHeight="1" x14ac:dyDescent="0.35">
      <c r="C389" s="16"/>
      <c r="D389" s="16"/>
      <c r="E389" s="16"/>
      <c r="F389" s="16"/>
      <c r="G389" s="34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T389" s="16"/>
      <c r="AK389" s="16"/>
      <c r="AL389" s="16"/>
      <c r="AM389" s="16"/>
      <c r="AN389" s="16"/>
      <c r="AO389" s="16"/>
      <c r="AP389" s="16"/>
      <c r="AQ389" s="16"/>
      <c r="AR389" s="16"/>
    </row>
    <row r="390" spans="3:44" ht="15.75" customHeight="1" x14ac:dyDescent="0.35">
      <c r="C390" s="16"/>
      <c r="D390" s="16"/>
      <c r="E390" s="16"/>
      <c r="F390" s="16"/>
      <c r="G390" s="34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T390" s="16"/>
      <c r="AK390" s="16"/>
      <c r="AL390" s="16"/>
      <c r="AM390" s="16"/>
      <c r="AN390" s="16"/>
      <c r="AO390" s="16"/>
      <c r="AP390" s="16"/>
      <c r="AQ390" s="16"/>
      <c r="AR390" s="16"/>
    </row>
    <row r="391" spans="3:44" ht="15.75" customHeight="1" x14ac:dyDescent="0.35">
      <c r="C391" s="16"/>
      <c r="D391" s="16"/>
      <c r="E391" s="16"/>
      <c r="F391" s="16"/>
      <c r="G391" s="34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T391" s="16"/>
      <c r="AK391" s="16"/>
      <c r="AL391" s="16"/>
      <c r="AM391" s="16"/>
      <c r="AN391" s="16"/>
      <c r="AO391" s="16"/>
      <c r="AP391" s="16"/>
      <c r="AQ391" s="16"/>
      <c r="AR391" s="16"/>
    </row>
    <row r="392" spans="3:44" ht="15.75" customHeight="1" x14ac:dyDescent="0.35">
      <c r="C392" s="16"/>
      <c r="D392" s="16"/>
      <c r="E392" s="16"/>
      <c r="F392" s="16"/>
      <c r="G392" s="34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T392" s="16"/>
      <c r="AK392" s="16"/>
      <c r="AL392" s="16"/>
      <c r="AM392" s="16"/>
      <c r="AN392" s="16"/>
      <c r="AO392" s="16"/>
      <c r="AP392" s="16"/>
      <c r="AQ392" s="16"/>
      <c r="AR392" s="16"/>
    </row>
    <row r="393" spans="3:44" ht="15.75" customHeight="1" x14ac:dyDescent="0.35">
      <c r="C393" s="16"/>
      <c r="D393" s="16"/>
      <c r="E393" s="16"/>
      <c r="F393" s="16"/>
      <c r="G393" s="34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T393" s="16"/>
      <c r="AK393" s="16"/>
      <c r="AL393" s="16"/>
      <c r="AM393" s="16"/>
      <c r="AN393" s="16"/>
      <c r="AO393" s="16"/>
      <c r="AP393" s="16"/>
      <c r="AQ393" s="16"/>
      <c r="AR393" s="16"/>
    </row>
    <row r="394" spans="3:44" ht="15.75" customHeight="1" x14ac:dyDescent="0.35">
      <c r="C394" s="16"/>
      <c r="D394" s="16"/>
      <c r="E394" s="16"/>
      <c r="F394" s="16"/>
      <c r="G394" s="34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T394" s="16"/>
      <c r="AK394" s="16"/>
      <c r="AL394" s="16"/>
      <c r="AM394" s="16"/>
      <c r="AN394" s="16"/>
      <c r="AO394" s="16"/>
      <c r="AP394" s="16"/>
      <c r="AQ394" s="16"/>
      <c r="AR394" s="16"/>
    </row>
    <row r="395" spans="3:44" ht="15.75" customHeight="1" x14ac:dyDescent="0.35">
      <c r="C395" s="16"/>
      <c r="D395" s="16"/>
      <c r="E395" s="16"/>
      <c r="F395" s="16"/>
      <c r="G395" s="34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T395" s="16"/>
      <c r="AK395" s="16"/>
      <c r="AL395" s="16"/>
      <c r="AM395" s="16"/>
      <c r="AN395" s="16"/>
      <c r="AO395" s="16"/>
      <c r="AP395" s="16"/>
      <c r="AQ395" s="16"/>
      <c r="AR395" s="16"/>
    </row>
    <row r="396" spans="3:44" ht="15.75" customHeight="1" x14ac:dyDescent="0.35">
      <c r="C396" s="16"/>
      <c r="D396" s="16"/>
      <c r="E396" s="16"/>
      <c r="F396" s="16"/>
      <c r="G396" s="34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T396" s="16"/>
      <c r="AK396" s="16"/>
      <c r="AL396" s="16"/>
      <c r="AM396" s="16"/>
      <c r="AN396" s="16"/>
      <c r="AO396" s="16"/>
      <c r="AP396" s="16"/>
      <c r="AQ396" s="16"/>
      <c r="AR396" s="16"/>
    </row>
    <row r="397" spans="3:44" ht="15.75" customHeight="1" x14ac:dyDescent="0.35">
      <c r="C397" s="16"/>
      <c r="D397" s="16"/>
      <c r="E397" s="16"/>
      <c r="F397" s="16"/>
      <c r="G397" s="34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T397" s="16"/>
      <c r="AK397" s="16"/>
      <c r="AL397" s="16"/>
      <c r="AM397" s="16"/>
      <c r="AN397" s="16"/>
      <c r="AO397" s="16"/>
      <c r="AP397" s="16"/>
      <c r="AQ397" s="16"/>
      <c r="AR397" s="16"/>
    </row>
    <row r="398" spans="3:44" ht="15.75" customHeight="1" x14ac:dyDescent="0.35">
      <c r="C398" s="16"/>
      <c r="D398" s="16"/>
      <c r="E398" s="16"/>
      <c r="F398" s="16"/>
      <c r="G398" s="34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T398" s="16"/>
      <c r="AK398" s="16"/>
      <c r="AL398" s="16"/>
      <c r="AM398" s="16"/>
      <c r="AN398" s="16"/>
      <c r="AO398" s="16"/>
      <c r="AP398" s="16"/>
      <c r="AQ398" s="16"/>
      <c r="AR398" s="16"/>
    </row>
    <row r="399" spans="3:44" ht="15.75" customHeight="1" x14ac:dyDescent="0.35">
      <c r="C399" s="16"/>
      <c r="D399" s="16"/>
      <c r="E399" s="16"/>
      <c r="F399" s="16"/>
      <c r="G399" s="34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T399" s="16"/>
      <c r="AK399" s="16"/>
      <c r="AL399" s="16"/>
      <c r="AM399" s="16"/>
      <c r="AN399" s="16"/>
      <c r="AO399" s="16"/>
      <c r="AP399" s="16"/>
      <c r="AQ399" s="16"/>
      <c r="AR399" s="16"/>
    </row>
    <row r="400" spans="3:44" ht="15.75" customHeight="1" x14ac:dyDescent="0.35">
      <c r="C400" s="16"/>
      <c r="D400" s="16"/>
      <c r="E400" s="16"/>
      <c r="F400" s="16"/>
      <c r="G400" s="34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T400" s="16"/>
      <c r="AK400" s="16"/>
      <c r="AL400" s="16"/>
      <c r="AM400" s="16"/>
      <c r="AN400" s="16"/>
      <c r="AO400" s="16"/>
      <c r="AP400" s="16"/>
      <c r="AQ400" s="16"/>
      <c r="AR400" s="16"/>
    </row>
    <row r="401" spans="3:44" ht="15.75" customHeight="1" x14ac:dyDescent="0.35">
      <c r="C401" s="16"/>
      <c r="D401" s="16"/>
      <c r="E401" s="16"/>
      <c r="F401" s="16"/>
      <c r="G401" s="34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T401" s="16"/>
      <c r="AK401" s="16"/>
      <c r="AL401" s="16"/>
      <c r="AM401" s="16"/>
      <c r="AN401" s="16"/>
      <c r="AO401" s="16"/>
      <c r="AP401" s="16"/>
      <c r="AQ401" s="16"/>
      <c r="AR401" s="16"/>
    </row>
    <row r="402" spans="3:44" ht="15.75" customHeight="1" x14ac:dyDescent="0.35">
      <c r="C402" s="16"/>
      <c r="D402" s="16"/>
      <c r="E402" s="16"/>
      <c r="F402" s="16"/>
      <c r="G402" s="34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T402" s="16"/>
      <c r="AK402" s="16"/>
      <c r="AL402" s="16"/>
      <c r="AM402" s="16"/>
      <c r="AN402" s="16"/>
      <c r="AO402" s="16"/>
      <c r="AP402" s="16"/>
      <c r="AQ402" s="16"/>
      <c r="AR402" s="16"/>
    </row>
    <row r="403" spans="3:44" ht="15.75" customHeight="1" x14ac:dyDescent="0.35">
      <c r="C403" s="16"/>
      <c r="D403" s="16"/>
      <c r="E403" s="16"/>
      <c r="F403" s="16"/>
      <c r="G403" s="34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T403" s="16"/>
      <c r="AK403" s="16"/>
      <c r="AL403" s="16"/>
      <c r="AM403" s="16"/>
      <c r="AN403" s="16"/>
      <c r="AO403" s="16"/>
      <c r="AP403" s="16"/>
      <c r="AQ403" s="16"/>
      <c r="AR403" s="16"/>
    </row>
    <row r="404" spans="3:44" ht="15.75" customHeight="1" x14ac:dyDescent="0.35">
      <c r="C404" s="16"/>
      <c r="D404" s="16"/>
      <c r="E404" s="16"/>
      <c r="F404" s="16"/>
      <c r="G404" s="34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T404" s="16"/>
      <c r="AK404" s="16"/>
      <c r="AL404" s="16"/>
      <c r="AM404" s="16"/>
      <c r="AN404" s="16"/>
      <c r="AO404" s="16"/>
      <c r="AP404" s="16"/>
      <c r="AQ404" s="16"/>
      <c r="AR404" s="16"/>
    </row>
    <row r="405" spans="3:44" ht="15.75" customHeight="1" x14ac:dyDescent="0.35">
      <c r="C405" s="16"/>
      <c r="D405" s="16"/>
      <c r="E405" s="16"/>
      <c r="F405" s="16"/>
      <c r="G405" s="34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T405" s="16"/>
      <c r="AK405" s="16"/>
      <c r="AL405" s="16"/>
      <c r="AM405" s="16"/>
      <c r="AN405" s="16"/>
      <c r="AO405" s="16"/>
      <c r="AP405" s="16"/>
      <c r="AQ405" s="16"/>
      <c r="AR405" s="16"/>
    </row>
    <row r="406" spans="3:44" ht="15.75" customHeight="1" x14ac:dyDescent="0.35">
      <c r="C406" s="16"/>
      <c r="D406" s="16"/>
      <c r="E406" s="16"/>
      <c r="F406" s="16"/>
      <c r="G406" s="34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T406" s="16"/>
      <c r="AK406" s="16"/>
      <c r="AL406" s="16"/>
      <c r="AM406" s="16"/>
      <c r="AN406" s="16"/>
      <c r="AO406" s="16"/>
      <c r="AP406" s="16"/>
      <c r="AQ406" s="16"/>
      <c r="AR406" s="16"/>
    </row>
    <row r="407" spans="3:44" ht="15.75" customHeight="1" x14ac:dyDescent="0.35">
      <c r="C407" s="16"/>
      <c r="D407" s="16"/>
      <c r="E407" s="16"/>
      <c r="F407" s="16"/>
      <c r="G407" s="34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T407" s="16"/>
      <c r="AK407" s="16"/>
      <c r="AL407" s="16"/>
      <c r="AM407" s="16"/>
      <c r="AN407" s="16"/>
      <c r="AO407" s="16"/>
      <c r="AP407" s="16"/>
      <c r="AQ407" s="16"/>
      <c r="AR407" s="16"/>
    </row>
    <row r="408" spans="3:44" ht="15.75" customHeight="1" x14ac:dyDescent="0.35">
      <c r="C408" s="16"/>
      <c r="D408" s="16"/>
      <c r="E408" s="16"/>
      <c r="F408" s="16"/>
      <c r="G408" s="34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T408" s="16"/>
      <c r="AK408" s="16"/>
      <c r="AL408" s="16"/>
      <c r="AM408" s="16"/>
      <c r="AN408" s="16"/>
      <c r="AO408" s="16"/>
      <c r="AP408" s="16"/>
      <c r="AQ408" s="16"/>
      <c r="AR408" s="16"/>
    </row>
    <row r="409" spans="3:44" ht="15.75" customHeight="1" x14ac:dyDescent="0.35">
      <c r="C409" s="16"/>
      <c r="D409" s="16"/>
      <c r="E409" s="16"/>
      <c r="F409" s="16"/>
      <c r="G409" s="34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T409" s="16"/>
      <c r="AK409" s="16"/>
      <c r="AL409" s="16"/>
      <c r="AM409" s="16"/>
      <c r="AN409" s="16"/>
      <c r="AO409" s="16"/>
      <c r="AP409" s="16"/>
      <c r="AQ409" s="16"/>
      <c r="AR409" s="16"/>
    </row>
    <row r="410" spans="3:44" ht="15.75" customHeight="1" x14ac:dyDescent="0.35">
      <c r="C410" s="16"/>
      <c r="D410" s="16"/>
      <c r="E410" s="16"/>
      <c r="F410" s="16"/>
      <c r="G410" s="34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T410" s="16"/>
      <c r="AK410" s="16"/>
      <c r="AL410" s="16"/>
      <c r="AM410" s="16"/>
      <c r="AN410" s="16"/>
      <c r="AO410" s="16"/>
      <c r="AP410" s="16"/>
      <c r="AQ410" s="16"/>
      <c r="AR410" s="16"/>
    </row>
    <row r="411" spans="3:44" ht="15.75" customHeight="1" x14ac:dyDescent="0.35">
      <c r="C411" s="16"/>
      <c r="D411" s="16"/>
      <c r="E411" s="16"/>
      <c r="F411" s="16"/>
      <c r="G411" s="34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T411" s="16"/>
      <c r="AK411" s="16"/>
      <c r="AL411" s="16"/>
      <c r="AM411" s="16"/>
      <c r="AN411" s="16"/>
      <c r="AO411" s="16"/>
      <c r="AP411" s="16"/>
      <c r="AQ411" s="16"/>
      <c r="AR411" s="16"/>
    </row>
    <row r="412" spans="3:44" ht="15.75" customHeight="1" x14ac:dyDescent="0.35">
      <c r="C412" s="16"/>
      <c r="D412" s="16"/>
      <c r="E412" s="16"/>
      <c r="F412" s="16"/>
      <c r="G412" s="34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T412" s="16"/>
      <c r="AK412" s="16"/>
      <c r="AL412" s="16"/>
      <c r="AM412" s="16"/>
      <c r="AN412" s="16"/>
      <c r="AO412" s="16"/>
      <c r="AP412" s="16"/>
      <c r="AQ412" s="16"/>
      <c r="AR412" s="16"/>
    </row>
    <row r="413" spans="3:44" ht="15.75" customHeight="1" x14ac:dyDescent="0.35">
      <c r="C413" s="16"/>
      <c r="D413" s="16"/>
      <c r="E413" s="16"/>
      <c r="F413" s="16"/>
      <c r="G413" s="34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T413" s="16"/>
      <c r="AK413" s="16"/>
      <c r="AL413" s="16"/>
      <c r="AM413" s="16"/>
      <c r="AN413" s="16"/>
      <c r="AO413" s="16"/>
      <c r="AP413" s="16"/>
      <c r="AQ413" s="16"/>
      <c r="AR413" s="16"/>
    </row>
    <row r="414" spans="3:44" ht="15.75" customHeight="1" x14ac:dyDescent="0.35">
      <c r="C414" s="16"/>
      <c r="D414" s="16"/>
      <c r="E414" s="16"/>
      <c r="F414" s="16"/>
      <c r="G414" s="34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T414" s="16"/>
      <c r="AK414" s="16"/>
      <c r="AL414" s="16"/>
      <c r="AM414" s="16"/>
      <c r="AN414" s="16"/>
      <c r="AO414" s="16"/>
      <c r="AP414" s="16"/>
      <c r="AQ414" s="16"/>
      <c r="AR414" s="16"/>
    </row>
    <row r="415" spans="3:44" ht="15.75" customHeight="1" x14ac:dyDescent="0.35">
      <c r="C415" s="16"/>
      <c r="D415" s="16"/>
      <c r="E415" s="16"/>
      <c r="F415" s="16"/>
      <c r="G415" s="34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T415" s="16"/>
      <c r="AK415" s="16"/>
      <c r="AL415" s="16"/>
      <c r="AM415" s="16"/>
      <c r="AN415" s="16"/>
      <c r="AO415" s="16"/>
      <c r="AP415" s="16"/>
      <c r="AQ415" s="16"/>
      <c r="AR415" s="16"/>
    </row>
    <row r="416" spans="3:44" ht="15.75" customHeight="1" x14ac:dyDescent="0.35">
      <c r="C416" s="16"/>
      <c r="D416" s="16"/>
      <c r="E416" s="16"/>
      <c r="F416" s="16"/>
      <c r="G416" s="34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T416" s="16"/>
      <c r="AK416" s="16"/>
      <c r="AL416" s="16"/>
      <c r="AM416" s="16"/>
      <c r="AN416" s="16"/>
      <c r="AO416" s="16"/>
      <c r="AP416" s="16"/>
      <c r="AQ416" s="16"/>
      <c r="AR416" s="16"/>
    </row>
    <row r="417" spans="3:44" ht="15.75" customHeight="1" x14ac:dyDescent="0.35">
      <c r="C417" s="16"/>
      <c r="D417" s="16"/>
      <c r="E417" s="16"/>
      <c r="F417" s="16"/>
      <c r="G417" s="34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T417" s="16"/>
      <c r="AK417" s="16"/>
      <c r="AL417" s="16"/>
      <c r="AM417" s="16"/>
      <c r="AN417" s="16"/>
      <c r="AO417" s="16"/>
      <c r="AP417" s="16"/>
      <c r="AQ417" s="16"/>
      <c r="AR417" s="16"/>
    </row>
    <row r="418" spans="3:44" ht="15.75" customHeight="1" x14ac:dyDescent="0.35">
      <c r="C418" s="16"/>
      <c r="D418" s="16"/>
      <c r="E418" s="16"/>
      <c r="F418" s="16"/>
      <c r="G418" s="34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T418" s="16"/>
      <c r="AK418" s="16"/>
      <c r="AL418" s="16"/>
      <c r="AM418" s="16"/>
      <c r="AN418" s="16"/>
      <c r="AO418" s="16"/>
      <c r="AP418" s="16"/>
      <c r="AQ418" s="16"/>
      <c r="AR418" s="16"/>
    </row>
    <row r="419" spans="3:44" ht="15.75" customHeight="1" x14ac:dyDescent="0.35">
      <c r="C419" s="16"/>
      <c r="D419" s="16"/>
      <c r="E419" s="16"/>
      <c r="F419" s="16"/>
      <c r="G419" s="34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T419" s="16"/>
      <c r="AK419" s="16"/>
      <c r="AL419" s="16"/>
      <c r="AM419" s="16"/>
      <c r="AN419" s="16"/>
      <c r="AO419" s="16"/>
      <c r="AP419" s="16"/>
      <c r="AQ419" s="16"/>
      <c r="AR419" s="16"/>
    </row>
    <row r="420" spans="3:44" ht="15.75" customHeight="1" x14ac:dyDescent="0.35">
      <c r="C420" s="16"/>
      <c r="D420" s="16"/>
      <c r="E420" s="16"/>
      <c r="F420" s="16"/>
      <c r="G420" s="34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T420" s="16"/>
      <c r="AK420" s="16"/>
      <c r="AL420" s="16"/>
      <c r="AM420" s="16"/>
      <c r="AN420" s="16"/>
      <c r="AO420" s="16"/>
      <c r="AP420" s="16"/>
      <c r="AQ420" s="16"/>
      <c r="AR420" s="16"/>
    </row>
    <row r="421" spans="3:44" ht="15.75" customHeight="1" x14ac:dyDescent="0.35">
      <c r="C421" s="16"/>
      <c r="D421" s="16"/>
      <c r="E421" s="16"/>
      <c r="F421" s="16"/>
      <c r="G421" s="34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T421" s="16"/>
      <c r="AK421" s="16"/>
      <c r="AL421" s="16"/>
      <c r="AM421" s="16"/>
      <c r="AN421" s="16"/>
      <c r="AO421" s="16"/>
      <c r="AP421" s="16"/>
      <c r="AQ421" s="16"/>
      <c r="AR421" s="16"/>
    </row>
    <row r="422" spans="3:44" ht="15.75" customHeight="1" x14ac:dyDescent="0.35">
      <c r="C422" s="16"/>
      <c r="D422" s="16"/>
      <c r="E422" s="16"/>
      <c r="F422" s="16"/>
      <c r="G422" s="34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T422" s="16"/>
      <c r="AK422" s="16"/>
      <c r="AL422" s="16"/>
      <c r="AM422" s="16"/>
      <c r="AN422" s="16"/>
      <c r="AO422" s="16"/>
      <c r="AP422" s="16"/>
      <c r="AQ422" s="16"/>
      <c r="AR422" s="16"/>
    </row>
    <row r="423" spans="3:44" ht="15.75" customHeight="1" x14ac:dyDescent="0.35">
      <c r="C423" s="16"/>
      <c r="D423" s="16"/>
      <c r="E423" s="16"/>
      <c r="F423" s="16"/>
      <c r="G423" s="34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T423" s="16"/>
      <c r="AK423" s="16"/>
      <c r="AL423" s="16"/>
      <c r="AM423" s="16"/>
      <c r="AN423" s="16"/>
      <c r="AO423" s="16"/>
      <c r="AP423" s="16"/>
      <c r="AQ423" s="16"/>
      <c r="AR423" s="16"/>
    </row>
    <row r="424" spans="3:44" ht="15.75" customHeight="1" x14ac:dyDescent="0.35">
      <c r="C424" s="16"/>
      <c r="D424" s="16"/>
      <c r="E424" s="16"/>
      <c r="F424" s="16"/>
      <c r="G424" s="34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T424" s="16"/>
      <c r="AK424" s="16"/>
      <c r="AL424" s="16"/>
      <c r="AM424" s="16"/>
      <c r="AN424" s="16"/>
      <c r="AO424" s="16"/>
      <c r="AP424" s="16"/>
      <c r="AQ424" s="16"/>
      <c r="AR424" s="16"/>
    </row>
    <row r="425" spans="3:44" ht="15.75" customHeight="1" x14ac:dyDescent="0.35">
      <c r="C425" s="16"/>
      <c r="D425" s="16"/>
      <c r="E425" s="16"/>
      <c r="F425" s="16"/>
      <c r="G425" s="34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T425" s="16"/>
      <c r="AK425" s="16"/>
      <c r="AL425" s="16"/>
      <c r="AM425" s="16"/>
      <c r="AN425" s="16"/>
      <c r="AO425" s="16"/>
      <c r="AP425" s="16"/>
      <c r="AQ425" s="16"/>
      <c r="AR425" s="16"/>
    </row>
    <row r="426" spans="3:44" ht="15.75" customHeight="1" x14ac:dyDescent="0.35">
      <c r="C426" s="16"/>
      <c r="D426" s="16"/>
      <c r="E426" s="16"/>
      <c r="F426" s="16"/>
      <c r="G426" s="34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T426" s="16"/>
      <c r="AK426" s="16"/>
      <c r="AL426" s="16"/>
      <c r="AM426" s="16"/>
      <c r="AN426" s="16"/>
      <c r="AO426" s="16"/>
      <c r="AP426" s="16"/>
      <c r="AQ426" s="16"/>
      <c r="AR426" s="16"/>
    </row>
    <row r="427" spans="3:44" ht="15.75" customHeight="1" x14ac:dyDescent="0.35">
      <c r="C427" s="16"/>
      <c r="D427" s="16"/>
      <c r="E427" s="16"/>
      <c r="F427" s="16"/>
      <c r="G427" s="34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T427" s="16"/>
      <c r="AK427" s="16"/>
      <c r="AL427" s="16"/>
      <c r="AM427" s="16"/>
      <c r="AN427" s="16"/>
      <c r="AO427" s="16"/>
      <c r="AP427" s="16"/>
      <c r="AQ427" s="16"/>
      <c r="AR427" s="16"/>
    </row>
    <row r="428" spans="3:44" ht="15.75" customHeight="1" x14ac:dyDescent="0.35">
      <c r="C428" s="16"/>
      <c r="D428" s="16"/>
      <c r="E428" s="16"/>
      <c r="F428" s="16"/>
      <c r="G428" s="34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T428" s="16"/>
      <c r="AK428" s="16"/>
      <c r="AL428" s="16"/>
      <c r="AM428" s="16"/>
      <c r="AN428" s="16"/>
      <c r="AO428" s="16"/>
      <c r="AP428" s="16"/>
      <c r="AQ428" s="16"/>
      <c r="AR428" s="16"/>
    </row>
    <row r="429" spans="3:44" ht="15.75" customHeight="1" x14ac:dyDescent="0.35">
      <c r="C429" s="16"/>
      <c r="D429" s="16"/>
      <c r="E429" s="16"/>
      <c r="F429" s="16"/>
      <c r="G429" s="34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T429" s="16"/>
      <c r="AK429" s="16"/>
      <c r="AL429" s="16"/>
      <c r="AM429" s="16"/>
      <c r="AN429" s="16"/>
      <c r="AO429" s="16"/>
      <c r="AP429" s="16"/>
      <c r="AQ429" s="16"/>
      <c r="AR429" s="16"/>
    </row>
    <row r="430" spans="3:44" ht="15.75" customHeight="1" x14ac:dyDescent="0.35">
      <c r="C430" s="16"/>
      <c r="D430" s="16"/>
      <c r="E430" s="16"/>
      <c r="F430" s="16"/>
      <c r="G430" s="34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T430" s="16"/>
      <c r="AK430" s="16"/>
      <c r="AL430" s="16"/>
      <c r="AM430" s="16"/>
      <c r="AN430" s="16"/>
      <c r="AO430" s="16"/>
      <c r="AP430" s="16"/>
      <c r="AQ430" s="16"/>
      <c r="AR430" s="16"/>
    </row>
    <row r="431" spans="3:44" ht="15.75" customHeight="1" x14ac:dyDescent="0.35">
      <c r="C431" s="16"/>
      <c r="D431" s="16"/>
      <c r="E431" s="16"/>
      <c r="F431" s="16"/>
      <c r="G431" s="34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T431" s="16"/>
      <c r="AK431" s="16"/>
      <c r="AL431" s="16"/>
      <c r="AM431" s="16"/>
      <c r="AN431" s="16"/>
      <c r="AO431" s="16"/>
      <c r="AP431" s="16"/>
      <c r="AQ431" s="16"/>
      <c r="AR431" s="16"/>
    </row>
    <row r="432" spans="3:44" ht="15.75" customHeight="1" x14ac:dyDescent="0.35">
      <c r="C432" s="16"/>
      <c r="D432" s="16"/>
      <c r="E432" s="16"/>
      <c r="F432" s="16"/>
      <c r="G432" s="34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T432" s="16"/>
      <c r="AK432" s="16"/>
      <c r="AL432" s="16"/>
      <c r="AM432" s="16"/>
      <c r="AN432" s="16"/>
      <c r="AO432" s="16"/>
      <c r="AP432" s="16"/>
      <c r="AQ432" s="16"/>
      <c r="AR432" s="16"/>
    </row>
    <row r="433" spans="3:44" ht="15.75" customHeight="1" x14ac:dyDescent="0.35">
      <c r="C433" s="16"/>
      <c r="D433" s="16"/>
      <c r="E433" s="16"/>
      <c r="F433" s="16"/>
      <c r="G433" s="34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T433" s="16"/>
      <c r="AK433" s="16"/>
      <c r="AL433" s="16"/>
      <c r="AM433" s="16"/>
      <c r="AN433" s="16"/>
      <c r="AO433" s="16"/>
      <c r="AP433" s="16"/>
      <c r="AQ433" s="16"/>
      <c r="AR433" s="16"/>
    </row>
    <row r="434" spans="3:44" ht="15.75" customHeight="1" x14ac:dyDescent="0.35">
      <c r="C434" s="16"/>
      <c r="D434" s="16"/>
      <c r="E434" s="16"/>
      <c r="F434" s="16"/>
      <c r="G434" s="34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T434" s="16"/>
      <c r="AK434" s="16"/>
      <c r="AL434" s="16"/>
      <c r="AM434" s="16"/>
      <c r="AN434" s="16"/>
      <c r="AO434" s="16"/>
      <c r="AP434" s="16"/>
      <c r="AQ434" s="16"/>
      <c r="AR434" s="16"/>
    </row>
    <row r="435" spans="3:44" ht="15.75" customHeight="1" x14ac:dyDescent="0.35">
      <c r="C435" s="16"/>
      <c r="D435" s="16"/>
      <c r="E435" s="16"/>
      <c r="F435" s="16"/>
      <c r="G435" s="34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T435" s="16"/>
      <c r="AK435" s="16"/>
      <c r="AL435" s="16"/>
      <c r="AM435" s="16"/>
      <c r="AN435" s="16"/>
      <c r="AO435" s="16"/>
      <c r="AP435" s="16"/>
      <c r="AQ435" s="16"/>
      <c r="AR435" s="16"/>
    </row>
    <row r="436" spans="3:44" ht="15.75" customHeight="1" x14ac:dyDescent="0.35">
      <c r="C436" s="16"/>
      <c r="D436" s="16"/>
      <c r="E436" s="16"/>
      <c r="F436" s="16"/>
      <c r="G436" s="34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T436" s="16"/>
      <c r="AK436" s="16"/>
      <c r="AL436" s="16"/>
      <c r="AM436" s="16"/>
      <c r="AN436" s="16"/>
      <c r="AO436" s="16"/>
      <c r="AP436" s="16"/>
      <c r="AQ436" s="16"/>
      <c r="AR436" s="16"/>
    </row>
    <row r="437" spans="3:44" ht="15.75" customHeight="1" x14ac:dyDescent="0.35">
      <c r="C437" s="16"/>
      <c r="D437" s="16"/>
      <c r="E437" s="16"/>
      <c r="F437" s="16"/>
      <c r="G437" s="34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T437" s="16"/>
      <c r="AK437" s="16"/>
      <c r="AL437" s="16"/>
      <c r="AM437" s="16"/>
      <c r="AN437" s="16"/>
      <c r="AO437" s="16"/>
      <c r="AP437" s="16"/>
      <c r="AQ437" s="16"/>
      <c r="AR437" s="16"/>
    </row>
    <row r="438" spans="3:44" ht="15.75" customHeight="1" x14ac:dyDescent="0.35">
      <c r="C438" s="16"/>
      <c r="D438" s="16"/>
      <c r="E438" s="16"/>
      <c r="F438" s="16"/>
      <c r="G438" s="34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T438" s="16"/>
      <c r="AK438" s="16"/>
      <c r="AL438" s="16"/>
      <c r="AM438" s="16"/>
      <c r="AN438" s="16"/>
      <c r="AO438" s="16"/>
      <c r="AP438" s="16"/>
      <c r="AQ438" s="16"/>
      <c r="AR438" s="16"/>
    </row>
    <row r="439" spans="3:44" ht="15.75" customHeight="1" x14ac:dyDescent="0.35">
      <c r="C439" s="16"/>
      <c r="D439" s="16"/>
      <c r="E439" s="16"/>
      <c r="F439" s="16"/>
      <c r="G439" s="34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T439" s="16"/>
      <c r="AK439" s="16"/>
      <c r="AL439" s="16"/>
      <c r="AM439" s="16"/>
      <c r="AN439" s="16"/>
      <c r="AO439" s="16"/>
      <c r="AP439" s="16"/>
      <c r="AQ439" s="16"/>
      <c r="AR439" s="16"/>
    </row>
    <row r="440" spans="3:44" ht="15.75" customHeight="1" x14ac:dyDescent="0.35">
      <c r="C440" s="16"/>
      <c r="D440" s="16"/>
      <c r="E440" s="16"/>
      <c r="F440" s="16"/>
      <c r="G440" s="34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T440" s="16"/>
      <c r="AK440" s="16"/>
      <c r="AL440" s="16"/>
      <c r="AM440" s="16"/>
      <c r="AN440" s="16"/>
      <c r="AO440" s="16"/>
      <c r="AP440" s="16"/>
      <c r="AQ440" s="16"/>
      <c r="AR440" s="16"/>
    </row>
    <row r="441" spans="3:44" ht="15.75" customHeight="1" x14ac:dyDescent="0.35">
      <c r="C441" s="16"/>
      <c r="D441" s="16"/>
      <c r="E441" s="16"/>
      <c r="F441" s="16"/>
      <c r="G441" s="34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T441" s="16"/>
      <c r="AK441" s="16"/>
      <c r="AL441" s="16"/>
      <c r="AM441" s="16"/>
      <c r="AN441" s="16"/>
      <c r="AO441" s="16"/>
      <c r="AP441" s="16"/>
      <c r="AQ441" s="16"/>
      <c r="AR441" s="16"/>
    </row>
    <row r="442" spans="3:44" ht="15.75" customHeight="1" x14ac:dyDescent="0.35">
      <c r="C442" s="16"/>
      <c r="D442" s="16"/>
      <c r="E442" s="16"/>
      <c r="F442" s="16"/>
      <c r="G442" s="34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T442" s="16"/>
      <c r="AK442" s="16"/>
      <c r="AL442" s="16"/>
      <c r="AM442" s="16"/>
      <c r="AN442" s="16"/>
      <c r="AO442" s="16"/>
      <c r="AP442" s="16"/>
      <c r="AQ442" s="16"/>
      <c r="AR442" s="16"/>
    </row>
    <row r="443" spans="3:44" ht="15.75" customHeight="1" x14ac:dyDescent="0.35">
      <c r="C443" s="16"/>
      <c r="D443" s="16"/>
      <c r="E443" s="16"/>
      <c r="F443" s="16"/>
      <c r="G443" s="34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T443" s="16"/>
      <c r="AK443" s="16"/>
      <c r="AL443" s="16"/>
      <c r="AM443" s="16"/>
      <c r="AN443" s="16"/>
      <c r="AO443" s="16"/>
      <c r="AP443" s="16"/>
      <c r="AQ443" s="16"/>
      <c r="AR443" s="16"/>
    </row>
    <row r="444" spans="3:44" ht="15.75" customHeight="1" x14ac:dyDescent="0.35">
      <c r="C444" s="16"/>
      <c r="D444" s="16"/>
      <c r="E444" s="16"/>
      <c r="F444" s="16"/>
      <c r="G444" s="34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T444" s="16"/>
      <c r="AK444" s="16"/>
      <c r="AL444" s="16"/>
      <c r="AM444" s="16"/>
      <c r="AN444" s="16"/>
      <c r="AO444" s="16"/>
      <c r="AP444" s="16"/>
      <c r="AQ444" s="16"/>
      <c r="AR444" s="16"/>
    </row>
    <row r="445" spans="3:44" ht="15.75" customHeight="1" x14ac:dyDescent="0.35">
      <c r="C445" s="16"/>
      <c r="D445" s="16"/>
      <c r="E445" s="16"/>
      <c r="F445" s="16"/>
      <c r="G445" s="34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T445" s="16"/>
      <c r="AK445" s="16"/>
      <c r="AL445" s="16"/>
      <c r="AM445" s="16"/>
      <c r="AN445" s="16"/>
      <c r="AO445" s="16"/>
      <c r="AP445" s="16"/>
      <c r="AQ445" s="16"/>
      <c r="AR445" s="16"/>
    </row>
    <row r="446" spans="3:44" ht="15.75" customHeight="1" x14ac:dyDescent="0.35">
      <c r="C446" s="16"/>
      <c r="D446" s="16"/>
      <c r="E446" s="16"/>
      <c r="F446" s="16"/>
      <c r="G446" s="34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T446" s="16"/>
      <c r="AK446" s="16"/>
      <c r="AL446" s="16"/>
      <c r="AM446" s="16"/>
      <c r="AN446" s="16"/>
      <c r="AO446" s="16"/>
      <c r="AP446" s="16"/>
      <c r="AQ446" s="16"/>
      <c r="AR446" s="16"/>
    </row>
    <row r="447" spans="3:44" ht="15.75" customHeight="1" x14ac:dyDescent="0.35">
      <c r="C447" s="16"/>
      <c r="D447" s="16"/>
      <c r="E447" s="16"/>
      <c r="F447" s="16"/>
      <c r="G447" s="34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T447" s="16"/>
      <c r="AK447" s="16"/>
      <c r="AL447" s="16"/>
      <c r="AM447" s="16"/>
      <c r="AN447" s="16"/>
      <c r="AO447" s="16"/>
      <c r="AP447" s="16"/>
      <c r="AQ447" s="16"/>
      <c r="AR447" s="16"/>
    </row>
    <row r="448" spans="3:44" ht="15.75" customHeight="1" x14ac:dyDescent="0.35">
      <c r="C448" s="16"/>
      <c r="D448" s="16"/>
      <c r="E448" s="16"/>
      <c r="F448" s="16"/>
      <c r="G448" s="34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T448" s="16"/>
      <c r="AK448" s="16"/>
      <c r="AL448" s="16"/>
      <c r="AM448" s="16"/>
      <c r="AN448" s="16"/>
      <c r="AO448" s="16"/>
      <c r="AP448" s="16"/>
      <c r="AQ448" s="16"/>
      <c r="AR448" s="16"/>
    </row>
    <row r="449" spans="3:44" ht="15.75" customHeight="1" x14ac:dyDescent="0.35">
      <c r="C449" s="16"/>
      <c r="D449" s="16"/>
      <c r="E449" s="16"/>
      <c r="F449" s="16"/>
      <c r="G449" s="34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T449" s="16"/>
      <c r="AK449" s="16"/>
      <c r="AL449" s="16"/>
      <c r="AM449" s="16"/>
      <c r="AN449" s="16"/>
      <c r="AO449" s="16"/>
      <c r="AP449" s="16"/>
      <c r="AQ449" s="16"/>
      <c r="AR449" s="16"/>
    </row>
    <row r="450" spans="3:44" ht="15.75" customHeight="1" x14ac:dyDescent="0.35">
      <c r="C450" s="16"/>
      <c r="D450" s="16"/>
      <c r="E450" s="16"/>
      <c r="F450" s="16"/>
      <c r="G450" s="34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T450" s="16"/>
      <c r="AK450" s="16"/>
      <c r="AL450" s="16"/>
      <c r="AM450" s="16"/>
      <c r="AN450" s="16"/>
      <c r="AO450" s="16"/>
      <c r="AP450" s="16"/>
      <c r="AQ450" s="16"/>
      <c r="AR450" s="16"/>
    </row>
    <row r="451" spans="3:44" ht="15.75" customHeight="1" x14ac:dyDescent="0.35">
      <c r="C451" s="16"/>
      <c r="D451" s="16"/>
      <c r="E451" s="16"/>
      <c r="F451" s="16"/>
      <c r="G451" s="34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T451" s="16"/>
      <c r="AK451" s="16"/>
      <c r="AL451" s="16"/>
      <c r="AM451" s="16"/>
      <c r="AN451" s="16"/>
      <c r="AO451" s="16"/>
      <c r="AP451" s="16"/>
      <c r="AQ451" s="16"/>
      <c r="AR451" s="16"/>
    </row>
    <row r="452" spans="3:44" ht="15.75" customHeight="1" x14ac:dyDescent="0.35">
      <c r="C452" s="16"/>
      <c r="D452" s="16"/>
      <c r="E452" s="16"/>
      <c r="F452" s="16"/>
      <c r="G452" s="34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T452" s="16"/>
      <c r="AK452" s="16"/>
      <c r="AL452" s="16"/>
      <c r="AM452" s="16"/>
      <c r="AN452" s="16"/>
      <c r="AO452" s="16"/>
      <c r="AP452" s="16"/>
      <c r="AQ452" s="16"/>
      <c r="AR452" s="16"/>
    </row>
    <row r="453" spans="3:44" ht="15.75" customHeight="1" x14ac:dyDescent="0.35">
      <c r="C453" s="16"/>
      <c r="D453" s="16"/>
      <c r="E453" s="16"/>
      <c r="F453" s="16"/>
      <c r="G453" s="34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T453" s="16"/>
      <c r="AK453" s="16"/>
      <c r="AL453" s="16"/>
      <c r="AM453" s="16"/>
      <c r="AN453" s="16"/>
      <c r="AO453" s="16"/>
      <c r="AP453" s="16"/>
      <c r="AQ453" s="16"/>
      <c r="AR453" s="16"/>
    </row>
    <row r="454" spans="3:44" ht="15.75" customHeight="1" x14ac:dyDescent="0.35">
      <c r="C454" s="16"/>
      <c r="D454" s="16"/>
      <c r="E454" s="16"/>
      <c r="F454" s="16"/>
      <c r="G454" s="34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T454" s="16"/>
      <c r="AK454" s="16"/>
      <c r="AL454" s="16"/>
      <c r="AM454" s="16"/>
      <c r="AN454" s="16"/>
      <c r="AO454" s="16"/>
      <c r="AP454" s="16"/>
      <c r="AQ454" s="16"/>
      <c r="AR454" s="16"/>
    </row>
    <row r="455" spans="3:44" ht="15.75" customHeight="1" x14ac:dyDescent="0.35">
      <c r="C455" s="16"/>
      <c r="D455" s="16"/>
      <c r="E455" s="16"/>
      <c r="F455" s="16"/>
      <c r="G455" s="34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T455" s="16"/>
      <c r="AK455" s="16"/>
      <c r="AL455" s="16"/>
      <c r="AM455" s="16"/>
      <c r="AN455" s="16"/>
      <c r="AO455" s="16"/>
      <c r="AP455" s="16"/>
      <c r="AQ455" s="16"/>
      <c r="AR455" s="16"/>
    </row>
    <row r="456" spans="3:44" ht="15.75" customHeight="1" x14ac:dyDescent="0.35">
      <c r="C456" s="16"/>
      <c r="D456" s="16"/>
      <c r="E456" s="16"/>
      <c r="F456" s="16"/>
      <c r="G456" s="34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T456" s="16"/>
      <c r="AK456" s="16"/>
      <c r="AL456" s="16"/>
      <c r="AM456" s="16"/>
      <c r="AN456" s="16"/>
      <c r="AO456" s="16"/>
      <c r="AP456" s="16"/>
      <c r="AQ456" s="16"/>
      <c r="AR456" s="16"/>
    </row>
    <row r="457" spans="3:44" ht="15.75" customHeight="1" x14ac:dyDescent="0.35">
      <c r="C457" s="16"/>
      <c r="D457" s="16"/>
      <c r="E457" s="16"/>
      <c r="F457" s="16"/>
      <c r="G457" s="34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T457" s="16"/>
      <c r="AK457" s="16"/>
      <c r="AL457" s="16"/>
      <c r="AM457" s="16"/>
      <c r="AN457" s="16"/>
      <c r="AO457" s="16"/>
      <c r="AP457" s="16"/>
      <c r="AQ457" s="16"/>
      <c r="AR457" s="16"/>
    </row>
    <row r="458" spans="3:44" ht="15.75" customHeight="1" x14ac:dyDescent="0.35">
      <c r="C458" s="16"/>
      <c r="D458" s="16"/>
      <c r="E458" s="16"/>
      <c r="F458" s="16"/>
      <c r="G458" s="34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T458" s="16"/>
      <c r="AK458" s="16"/>
      <c r="AL458" s="16"/>
      <c r="AM458" s="16"/>
      <c r="AN458" s="16"/>
      <c r="AO458" s="16"/>
      <c r="AP458" s="16"/>
      <c r="AQ458" s="16"/>
      <c r="AR458" s="16"/>
    </row>
    <row r="459" spans="3:44" ht="15.75" customHeight="1" x14ac:dyDescent="0.35">
      <c r="C459" s="16"/>
      <c r="D459" s="16"/>
      <c r="E459" s="16"/>
      <c r="F459" s="16"/>
      <c r="G459" s="34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T459" s="16"/>
      <c r="AK459" s="16"/>
      <c r="AL459" s="16"/>
      <c r="AM459" s="16"/>
      <c r="AN459" s="16"/>
      <c r="AO459" s="16"/>
      <c r="AP459" s="16"/>
      <c r="AQ459" s="16"/>
      <c r="AR459" s="16"/>
    </row>
    <row r="460" spans="3:44" ht="15.75" customHeight="1" x14ac:dyDescent="0.35">
      <c r="C460" s="16"/>
      <c r="D460" s="16"/>
      <c r="E460" s="16"/>
      <c r="F460" s="16"/>
      <c r="G460" s="34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T460" s="16"/>
      <c r="AK460" s="16"/>
      <c r="AL460" s="16"/>
      <c r="AM460" s="16"/>
      <c r="AN460" s="16"/>
      <c r="AO460" s="16"/>
      <c r="AP460" s="16"/>
      <c r="AQ460" s="16"/>
      <c r="AR460" s="16"/>
    </row>
    <row r="461" spans="3:44" ht="15.75" customHeight="1" x14ac:dyDescent="0.35">
      <c r="C461" s="16"/>
      <c r="D461" s="16"/>
      <c r="E461" s="16"/>
      <c r="F461" s="16"/>
      <c r="G461" s="34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T461" s="16"/>
      <c r="AK461" s="16"/>
      <c r="AL461" s="16"/>
      <c r="AM461" s="16"/>
      <c r="AN461" s="16"/>
      <c r="AO461" s="16"/>
      <c r="AP461" s="16"/>
      <c r="AQ461" s="16"/>
      <c r="AR461" s="16"/>
    </row>
    <row r="462" spans="3:44" ht="15.75" customHeight="1" x14ac:dyDescent="0.35">
      <c r="C462" s="16"/>
      <c r="D462" s="16"/>
      <c r="E462" s="16"/>
      <c r="F462" s="16"/>
      <c r="G462" s="34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T462" s="16"/>
      <c r="AK462" s="16"/>
      <c r="AL462" s="16"/>
      <c r="AM462" s="16"/>
      <c r="AN462" s="16"/>
      <c r="AO462" s="16"/>
      <c r="AP462" s="16"/>
      <c r="AQ462" s="16"/>
      <c r="AR462" s="16"/>
    </row>
    <row r="463" spans="3:44" ht="15.75" customHeight="1" x14ac:dyDescent="0.35">
      <c r="C463" s="16"/>
      <c r="D463" s="16"/>
      <c r="E463" s="16"/>
      <c r="F463" s="16"/>
      <c r="G463" s="34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T463" s="16"/>
      <c r="AK463" s="16"/>
      <c r="AL463" s="16"/>
      <c r="AM463" s="16"/>
      <c r="AN463" s="16"/>
      <c r="AO463" s="16"/>
      <c r="AP463" s="16"/>
      <c r="AQ463" s="16"/>
      <c r="AR463" s="16"/>
    </row>
    <row r="464" spans="3:44" ht="15.75" customHeight="1" x14ac:dyDescent="0.35">
      <c r="C464" s="16"/>
      <c r="D464" s="16"/>
      <c r="E464" s="16"/>
      <c r="F464" s="16"/>
      <c r="G464" s="34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T464" s="16"/>
      <c r="AK464" s="16"/>
      <c r="AL464" s="16"/>
      <c r="AM464" s="16"/>
      <c r="AN464" s="16"/>
      <c r="AO464" s="16"/>
      <c r="AP464" s="16"/>
      <c r="AQ464" s="16"/>
      <c r="AR464" s="16"/>
    </row>
    <row r="465" spans="3:44" ht="15.75" customHeight="1" x14ac:dyDescent="0.35">
      <c r="C465" s="16"/>
      <c r="D465" s="16"/>
      <c r="E465" s="16"/>
      <c r="F465" s="16"/>
      <c r="G465" s="34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T465" s="16"/>
      <c r="AK465" s="16"/>
      <c r="AL465" s="16"/>
      <c r="AM465" s="16"/>
      <c r="AN465" s="16"/>
      <c r="AO465" s="16"/>
      <c r="AP465" s="16"/>
      <c r="AQ465" s="16"/>
      <c r="AR465" s="16"/>
    </row>
    <row r="466" spans="3:44" ht="15.75" customHeight="1" x14ac:dyDescent="0.35">
      <c r="C466" s="16"/>
      <c r="D466" s="16"/>
      <c r="E466" s="16"/>
      <c r="F466" s="16"/>
      <c r="G466" s="34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T466" s="16"/>
      <c r="AK466" s="16"/>
      <c r="AL466" s="16"/>
      <c r="AM466" s="16"/>
      <c r="AN466" s="16"/>
      <c r="AO466" s="16"/>
      <c r="AP466" s="16"/>
      <c r="AQ466" s="16"/>
      <c r="AR466" s="16"/>
    </row>
    <row r="467" spans="3:44" ht="15.75" customHeight="1" x14ac:dyDescent="0.35">
      <c r="C467" s="16"/>
      <c r="D467" s="16"/>
      <c r="E467" s="16"/>
      <c r="F467" s="16"/>
      <c r="G467" s="34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T467" s="16"/>
      <c r="AK467" s="16"/>
      <c r="AL467" s="16"/>
      <c r="AM467" s="16"/>
      <c r="AN467" s="16"/>
      <c r="AO467" s="16"/>
      <c r="AP467" s="16"/>
      <c r="AQ467" s="16"/>
      <c r="AR467" s="16"/>
    </row>
    <row r="468" spans="3:44" ht="15.75" customHeight="1" x14ac:dyDescent="0.35">
      <c r="C468" s="16"/>
      <c r="D468" s="16"/>
      <c r="E468" s="16"/>
      <c r="F468" s="16"/>
      <c r="G468" s="34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T468" s="16"/>
      <c r="AK468" s="16"/>
      <c r="AL468" s="16"/>
      <c r="AM468" s="16"/>
      <c r="AN468" s="16"/>
      <c r="AO468" s="16"/>
      <c r="AP468" s="16"/>
      <c r="AQ468" s="16"/>
      <c r="AR468" s="16"/>
    </row>
    <row r="469" spans="3:44" ht="15.75" customHeight="1" x14ac:dyDescent="0.35">
      <c r="C469" s="16"/>
      <c r="D469" s="16"/>
      <c r="E469" s="16"/>
      <c r="F469" s="16"/>
      <c r="G469" s="34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T469" s="16"/>
      <c r="AK469" s="16"/>
      <c r="AL469" s="16"/>
      <c r="AM469" s="16"/>
      <c r="AN469" s="16"/>
      <c r="AO469" s="16"/>
      <c r="AP469" s="16"/>
      <c r="AQ469" s="16"/>
      <c r="AR469" s="16"/>
    </row>
    <row r="470" spans="3:44" ht="15.75" customHeight="1" x14ac:dyDescent="0.35">
      <c r="C470" s="16"/>
      <c r="D470" s="16"/>
      <c r="E470" s="16"/>
      <c r="F470" s="16"/>
      <c r="G470" s="34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T470" s="16"/>
      <c r="AK470" s="16"/>
      <c r="AL470" s="16"/>
      <c r="AM470" s="16"/>
      <c r="AN470" s="16"/>
      <c r="AO470" s="16"/>
      <c r="AP470" s="16"/>
      <c r="AQ470" s="16"/>
      <c r="AR470" s="16"/>
    </row>
    <row r="471" spans="3:44" ht="15.75" customHeight="1" x14ac:dyDescent="0.35">
      <c r="C471" s="16"/>
      <c r="D471" s="16"/>
      <c r="E471" s="16"/>
      <c r="F471" s="16"/>
      <c r="G471" s="34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T471" s="16"/>
      <c r="AK471" s="16"/>
      <c r="AL471" s="16"/>
      <c r="AM471" s="16"/>
      <c r="AN471" s="16"/>
      <c r="AO471" s="16"/>
      <c r="AP471" s="16"/>
      <c r="AQ471" s="16"/>
      <c r="AR471" s="16"/>
    </row>
    <row r="472" spans="3:44" ht="15.75" customHeight="1" x14ac:dyDescent="0.35">
      <c r="C472" s="16"/>
      <c r="D472" s="16"/>
      <c r="E472" s="16"/>
      <c r="F472" s="16"/>
      <c r="G472" s="34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T472" s="16"/>
      <c r="AK472" s="16"/>
      <c r="AL472" s="16"/>
      <c r="AM472" s="16"/>
      <c r="AN472" s="16"/>
      <c r="AO472" s="16"/>
      <c r="AP472" s="16"/>
      <c r="AQ472" s="16"/>
      <c r="AR472" s="16"/>
    </row>
    <row r="473" spans="3:44" ht="15.75" customHeight="1" x14ac:dyDescent="0.35">
      <c r="C473" s="16"/>
      <c r="D473" s="16"/>
      <c r="E473" s="16"/>
      <c r="F473" s="16"/>
      <c r="G473" s="34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T473" s="16"/>
      <c r="AK473" s="16"/>
      <c r="AL473" s="16"/>
      <c r="AM473" s="16"/>
      <c r="AN473" s="16"/>
      <c r="AO473" s="16"/>
      <c r="AP473" s="16"/>
      <c r="AQ473" s="16"/>
      <c r="AR473" s="16"/>
    </row>
    <row r="474" spans="3:44" ht="15.75" customHeight="1" x14ac:dyDescent="0.35">
      <c r="C474" s="16"/>
      <c r="D474" s="16"/>
      <c r="E474" s="16"/>
      <c r="F474" s="16"/>
      <c r="G474" s="34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T474" s="16"/>
      <c r="AK474" s="16"/>
      <c r="AL474" s="16"/>
      <c r="AM474" s="16"/>
      <c r="AN474" s="16"/>
      <c r="AO474" s="16"/>
      <c r="AP474" s="16"/>
      <c r="AQ474" s="16"/>
      <c r="AR474" s="16"/>
    </row>
    <row r="475" spans="3:44" ht="15.75" customHeight="1" x14ac:dyDescent="0.35">
      <c r="C475" s="16"/>
      <c r="D475" s="16"/>
      <c r="E475" s="16"/>
      <c r="F475" s="16"/>
      <c r="G475" s="34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T475" s="16"/>
      <c r="AK475" s="16"/>
      <c r="AL475" s="16"/>
      <c r="AM475" s="16"/>
      <c r="AN475" s="16"/>
      <c r="AO475" s="16"/>
      <c r="AP475" s="16"/>
      <c r="AQ475" s="16"/>
      <c r="AR475" s="16"/>
    </row>
    <row r="476" spans="3:44" ht="15.75" customHeight="1" x14ac:dyDescent="0.35">
      <c r="C476" s="16"/>
      <c r="D476" s="16"/>
      <c r="E476" s="16"/>
      <c r="F476" s="16"/>
      <c r="G476" s="34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T476" s="16"/>
      <c r="AK476" s="16"/>
      <c r="AL476" s="16"/>
      <c r="AM476" s="16"/>
      <c r="AN476" s="16"/>
      <c r="AO476" s="16"/>
      <c r="AP476" s="16"/>
      <c r="AQ476" s="16"/>
      <c r="AR476" s="16"/>
    </row>
    <row r="477" spans="3:44" ht="15.75" customHeight="1" x14ac:dyDescent="0.35">
      <c r="C477" s="16"/>
      <c r="D477" s="16"/>
      <c r="E477" s="16"/>
      <c r="F477" s="16"/>
      <c r="G477" s="34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T477" s="16"/>
      <c r="AK477" s="16"/>
      <c r="AL477" s="16"/>
      <c r="AM477" s="16"/>
      <c r="AN477" s="16"/>
      <c r="AO477" s="16"/>
      <c r="AP477" s="16"/>
      <c r="AQ477" s="16"/>
      <c r="AR477" s="16"/>
    </row>
    <row r="478" spans="3:44" ht="15.75" customHeight="1" x14ac:dyDescent="0.35">
      <c r="C478" s="16"/>
      <c r="D478" s="16"/>
      <c r="E478" s="16"/>
      <c r="F478" s="16"/>
      <c r="G478" s="34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T478" s="16"/>
      <c r="AK478" s="16"/>
      <c r="AL478" s="16"/>
      <c r="AM478" s="16"/>
      <c r="AN478" s="16"/>
      <c r="AO478" s="16"/>
      <c r="AP478" s="16"/>
      <c r="AQ478" s="16"/>
      <c r="AR478" s="16"/>
    </row>
    <row r="479" spans="3:44" ht="15.75" customHeight="1" x14ac:dyDescent="0.35">
      <c r="C479" s="16"/>
      <c r="D479" s="16"/>
      <c r="E479" s="16"/>
      <c r="F479" s="16"/>
      <c r="G479" s="34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T479" s="16"/>
      <c r="AK479" s="16"/>
      <c r="AL479" s="16"/>
      <c r="AM479" s="16"/>
      <c r="AN479" s="16"/>
      <c r="AO479" s="16"/>
      <c r="AP479" s="16"/>
      <c r="AQ479" s="16"/>
      <c r="AR479" s="16"/>
    </row>
    <row r="480" spans="3:44" ht="15.75" customHeight="1" x14ac:dyDescent="0.35">
      <c r="C480" s="16"/>
      <c r="D480" s="16"/>
      <c r="E480" s="16"/>
      <c r="F480" s="16"/>
      <c r="G480" s="34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T480" s="16"/>
      <c r="AK480" s="16"/>
      <c r="AL480" s="16"/>
      <c r="AM480" s="16"/>
      <c r="AN480" s="16"/>
      <c r="AO480" s="16"/>
      <c r="AP480" s="16"/>
      <c r="AQ480" s="16"/>
      <c r="AR480" s="16"/>
    </row>
    <row r="481" spans="3:44" ht="15.75" customHeight="1" x14ac:dyDescent="0.35">
      <c r="C481" s="16"/>
      <c r="D481" s="16"/>
      <c r="E481" s="16"/>
      <c r="F481" s="16"/>
      <c r="G481" s="34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T481" s="16"/>
      <c r="AK481" s="16"/>
      <c r="AL481" s="16"/>
      <c r="AM481" s="16"/>
      <c r="AN481" s="16"/>
      <c r="AO481" s="16"/>
      <c r="AP481" s="16"/>
      <c r="AQ481" s="16"/>
      <c r="AR481" s="16"/>
    </row>
    <row r="482" spans="3:44" ht="15.75" customHeight="1" x14ac:dyDescent="0.35">
      <c r="C482" s="16"/>
      <c r="D482" s="16"/>
      <c r="E482" s="16"/>
      <c r="F482" s="16"/>
      <c r="G482" s="34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T482" s="16"/>
      <c r="AK482" s="16"/>
      <c r="AL482" s="16"/>
      <c r="AM482" s="16"/>
      <c r="AN482" s="16"/>
      <c r="AO482" s="16"/>
      <c r="AP482" s="16"/>
      <c r="AQ482" s="16"/>
      <c r="AR482" s="16"/>
    </row>
    <row r="483" spans="3:44" ht="15.75" customHeight="1" x14ac:dyDescent="0.35">
      <c r="C483" s="16"/>
      <c r="D483" s="16"/>
      <c r="E483" s="16"/>
      <c r="F483" s="16"/>
      <c r="G483" s="34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T483" s="16"/>
      <c r="AK483" s="16"/>
      <c r="AL483" s="16"/>
      <c r="AM483" s="16"/>
      <c r="AN483" s="16"/>
      <c r="AO483" s="16"/>
      <c r="AP483" s="16"/>
      <c r="AQ483" s="16"/>
      <c r="AR483" s="16"/>
    </row>
    <row r="484" spans="3:44" ht="15.75" customHeight="1" x14ac:dyDescent="0.35">
      <c r="C484" s="16"/>
      <c r="D484" s="16"/>
      <c r="E484" s="16"/>
      <c r="F484" s="16"/>
      <c r="G484" s="34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T484" s="16"/>
      <c r="AK484" s="16"/>
      <c r="AL484" s="16"/>
      <c r="AM484" s="16"/>
      <c r="AN484" s="16"/>
      <c r="AO484" s="16"/>
      <c r="AP484" s="16"/>
      <c r="AQ484" s="16"/>
      <c r="AR484" s="16"/>
    </row>
    <row r="485" spans="3:44" ht="15.75" customHeight="1" x14ac:dyDescent="0.35">
      <c r="C485" s="16"/>
      <c r="D485" s="16"/>
      <c r="E485" s="16"/>
      <c r="F485" s="16"/>
      <c r="G485" s="34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T485" s="16"/>
      <c r="AK485" s="16"/>
      <c r="AL485" s="16"/>
      <c r="AM485" s="16"/>
      <c r="AN485" s="16"/>
      <c r="AO485" s="16"/>
      <c r="AP485" s="16"/>
      <c r="AQ485" s="16"/>
      <c r="AR485" s="16"/>
    </row>
    <row r="486" spans="3:44" ht="15.75" customHeight="1" x14ac:dyDescent="0.35">
      <c r="C486" s="16"/>
      <c r="D486" s="16"/>
      <c r="E486" s="16"/>
      <c r="F486" s="16"/>
      <c r="G486" s="34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T486" s="16"/>
      <c r="AK486" s="16"/>
      <c r="AL486" s="16"/>
      <c r="AM486" s="16"/>
      <c r="AN486" s="16"/>
      <c r="AO486" s="16"/>
      <c r="AP486" s="16"/>
      <c r="AQ486" s="16"/>
      <c r="AR486" s="16"/>
    </row>
    <row r="487" spans="3:44" ht="15.75" customHeight="1" x14ac:dyDescent="0.35">
      <c r="C487" s="16"/>
      <c r="D487" s="16"/>
      <c r="E487" s="16"/>
      <c r="F487" s="16"/>
      <c r="G487" s="34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T487" s="16"/>
      <c r="AK487" s="16"/>
      <c r="AL487" s="16"/>
      <c r="AM487" s="16"/>
      <c r="AN487" s="16"/>
      <c r="AO487" s="16"/>
      <c r="AP487" s="16"/>
      <c r="AQ487" s="16"/>
      <c r="AR487" s="16"/>
    </row>
    <row r="488" spans="3:44" ht="15.75" customHeight="1" x14ac:dyDescent="0.35">
      <c r="C488" s="16"/>
      <c r="D488" s="16"/>
      <c r="E488" s="16"/>
      <c r="F488" s="16"/>
      <c r="G488" s="34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T488" s="16"/>
      <c r="AK488" s="16"/>
      <c r="AL488" s="16"/>
      <c r="AM488" s="16"/>
      <c r="AN488" s="16"/>
      <c r="AO488" s="16"/>
      <c r="AP488" s="16"/>
      <c r="AQ488" s="16"/>
      <c r="AR488" s="16"/>
    </row>
    <row r="489" spans="3:44" ht="15.75" customHeight="1" x14ac:dyDescent="0.35">
      <c r="C489" s="16"/>
      <c r="D489" s="16"/>
      <c r="E489" s="16"/>
      <c r="F489" s="16"/>
      <c r="G489" s="34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T489" s="16"/>
      <c r="AK489" s="16"/>
      <c r="AL489" s="16"/>
      <c r="AM489" s="16"/>
      <c r="AN489" s="16"/>
      <c r="AO489" s="16"/>
      <c r="AP489" s="16"/>
      <c r="AQ489" s="16"/>
      <c r="AR489" s="16"/>
    </row>
    <row r="490" spans="3:44" ht="15.75" customHeight="1" x14ac:dyDescent="0.35">
      <c r="C490" s="16"/>
      <c r="D490" s="16"/>
      <c r="E490" s="16"/>
      <c r="F490" s="16"/>
      <c r="G490" s="34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T490" s="16"/>
      <c r="AK490" s="16"/>
      <c r="AL490" s="16"/>
      <c r="AM490" s="16"/>
      <c r="AN490" s="16"/>
      <c r="AO490" s="16"/>
      <c r="AP490" s="16"/>
      <c r="AQ490" s="16"/>
      <c r="AR490" s="16"/>
    </row>
    <row r="491" spans="3:44" ht="15.75" customHeight="1" x14ac:dyDescent="0.35">
      <c r="C491" s="16"/>
      <c r="D491" s="16"/>
      <c r="E491" s="16"/>
      <c r="F491" s="16"/>
      <c r="G491" s="34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T491" s="16"/>
      <c r="AK491" s="16"/>
      <c r="AL491" s="16"/>
      <c r="AM491" s="16"/>
      <c r="AN491" s="16"/>
      <c r="AO491" s="16"/>
      <c r="AP491" s="16"/>
      <c r="AQ491" s="16"/>
      <c r="AR491" s="16"/>
    </row>
    <row r="492" spans="3:44" ht="15.75" customHeight="1" x14ac:dyDescent="0.35">
      <c r="C492" s="16"/>
      <c r="D492" s="16"/>
      <c r="E492" s="16"/>
      <c r="F492" s="16"/>
      <c r="G492" s="34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T492" s="16"/>
      <c r="AK492" s="16"/>
      <c r="AL492" s="16"/>
      <c r="AM492" s="16"/>
      <c r="AN492" s="16"/>
      <c r="AO492" s="16"/>
      <c r="AP492" s="16"/>
      <c r="AQ492" s="16"/>
      <c r="AR492" s="16"/>
    </row>
    <row r="493" spans="3:44" ht="15.75" customHeight="1" x14ac:dyDescent="0.35">
      <c r="C493" s="16"/>
      <c r="D493" s="16"/>
      <c r="E493" s="16"/>
      <c r="F493" s="16"/>
      <c r="G493" s="34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T493" s="16"/>
      <c r="AK493" s="16"/>
      <c r="AL493" s="16"/>
      <c r="AM493" s="16"/>
      <c r="AN493" s="16"/>
      <c r="AO493" s="16"/>
      <c r="AP493" s="16"/>
      <c r="AQ493" s="16"/>
      <c r="AR493" s="16"/>
    </row>
    <row r="494" spans="3:44" ht="15.75" customHeight="1" x14ac:dyDescent="0.35">
      <c r="C494" s="16"/>
      <c r="D494" s="16"/>
      <c r="E494" s="16"/>
      <c r="F494" s="16"/>
      <c r="G494" s="34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T494" s="16"/>
      <c r="AK494" s="16"/>
      <c r="AL494" s="16"/>
      <c r="AM494" s="16"/>
      <c r="AN494" s="16"/>
      <c r="AO494" s="16"/>
      <c r="AP494" s="16"/>
      <c r="AQ494" s="16"/>
      <c r="AR494" s="16"/>
    </row>
    <row r="495" spans="3:44" ht="15.75" customHeight="1" x14ac:dyDescent="0.35">
      <c r="C495" s="16"/>
      <c r="D495" s="16"/>
      <c r="E495" s="16"/>
      <c r="F495" s="16"/>
      <c r="G495" s="34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T495" s="16"/>
      <c r="AK495" s="16"/>
      <c r="AL495" s="16"/>
      <c r="AM495" s="16"/>
      <c r="AN495" s="16"/>
      <c r="AO495" s="16"/>
      <c r="AP495" s="16"/>
      <c r="AQ495" s="16"/>
      <c r="AR495" s="16"/>
    </row>
    <row r="496" spans="3:44" ht="15.75" customHeight="1" x14ac:dyDescent="0.35">
      <c r="C496" s="16"/>
      <c r="D496" s="16"/>
      <c r="E496" s="16"/>
      <c r="F496" s="16"/>
      <c r="G496" s="34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T496" s="16"/>
      <c r="AK496" s="16"/>
      <c r="AL496" s="16"/>
      <c r="AM496" s="16"/>
      <c r="AN496" s="16"/>
      <c r="AO496" s="16"/>
      <c r="AP496" s="16"/>
      <c r="AQ496" s="16"/>
      <c r="AR496" s="16"/>
    </row>
    <row r="497" spans="3:44" ht="15.75" customHeight="1" x14ac:dyDescent="0.35">
      <c r="C497" s="16"/>
      <c r="D497" s="16"/>
      <c r="E497" s="16"/>
      <c r="F497" s="16"/>
      <c r="G497" s="34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T497" s="16"/>
      <c r="AK497" s="16"/>
      <c r="AL497" s="16"/>
      <c r="AM497" s="16"/>
      <c r="AN497" s="16"/>
      <c r="AO497" s="16"/>
      <c r="AP497" s="16"/>
      <c r="AQ497" s="16"/>
      <c r="AR497" s="16"/>
    </row>
    <row r="498" spans="3:44" ht="15.75" customHeight="1" x14ac:dyDescent="0.35">
      <c r="C498" s="16"/>
      <c r="D498" s="16"/>
      <c r="E498" s="16"/>
      <c r="F498" s="16"/>
      <c r="G498" s="34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T498" s="16"/>
      <c r="AK498" s="16"/>
      <c r="AL498" s="16"/>
      <c r="AM498" s="16"/>
      <c r="AN498" s="16"/>
      <c r="AO498" s="16"/>
      <c r="AP498" s="16"/>
      <c r="AQ498" s="16"/>
      <c r="AR498" s="16"/>
    </row>
    <row r="499" spans="3:44" ht="15.75" customHeight="1" x14ac:dyDescent="0.35">
      <c r="C499" s="16"/>
      <c r="D499" s="16"/>
      <c r="E499" s="16"/>
      <c r="F499" s="16"/>
      <c r="G499" s="34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T499" s="16"/>
      <c r="AK499" s="16"/>
      <c r="AL499" s="16"/>
      <c r="AM499" s="16"/>
      <c r="AN499" s="16"/>
      <c r="AO499" s="16"/>
      <c r="AP499" s="16"/>
      <c r="AQ499" s="16"/>
      <c r="AR499" s="16"/>
    </row>
    <row r="500" spans="3:44" ht="15.75" customHeight="1" x14ac:dyDescent="0.35">
      <c r="C500" s="16"/>
      <c r="D500" s="16"/>
      <c r="E500" s="16"/>
      <c r="F500" s="16"/>
      <c r="G500" s="34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T500" s="16"/>
      <c r="AK500" s="16"/>
      <c r="AL500" s="16"/>
      <c r="AM500" s="16"/>
      <c r="AN500" s="16"/>
      <c r="AO500" s="16"/>
      <c r="AP500" s="16"/>
      <c r="AQ500" s="16"/>
      <c r="AR500" s="16"/>
    </row>
    <row r="501" spans="3:44" ht="15.75" customHeight="1" x14ac:dyDescent="0.35">
      <c r="C501" s="16"/>
      <c r="D501" s="16"/>
      <c r="E501" s="16"/>
      <c r="F501" s="16"/>
      <c r="G501" s="34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T501" s="16"/>
      <c r="AK501" s="16"/>
      <c r="AL501" s="16"/>
      <c r="AM501" s="16"/>
      <c r="AN501" s="16"/>
      <c r="AO501" s="16"/>
      <c r="AP501" s="16"/>
      <c r="AQ501" s="16"/>
      <c r="AR501" s="16"/>
    </row>
    <row r="502" spans="3:44" ht="15.75" customHeight="1" x14ac:dyDescent="0.35">
      <c r="C502" s="16"/>
      <c r="D502" s="16"/>
      <c r="E502" s="16"/>
      <c r="F502" s="16"/>
      <c r="G502" s="34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T502" s="16"/>
      <c r="AK502" s="16"/>
      <c r="AL502" s="16"/>
      <c r="AM502" s="16"/>
      <c r="AN502" s="16"/>
      <c r="AO502" s="16"/>
      <c r="AP502" s="16"/>
      <c r="AQ502" s="16"/>
      <c r="AR502" s="16"/>
    </row>
    <row r="503" spans="3:44" ht="15.75" customHeight="1" x14ac:dyDescent="0.35">
      <c r="C503" s="16"/>
      <c r="D503" s="16"/>
      <c r="E503" s="16"/>
      <c r="F503" s="16"/>
      <c r="G503" s="34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T503" s="16"/>
      <c r="AK503" s="16"/>
      <c r="AL503" s="16"/>
      <c r="AM503" s="16"/>
      <c r="AN503" s="16"/>
      <c r="AO503" s="16"/>
      <c r="AP503" s="16"/>
      <c r="AQ503" s="16"/>
      <c r="AR503" s="16"/>
    </row>
    <row r="504" spans="3:44" ht="15.75" customHeight="1" x14ac:dyDescent="0.35">
      <c r="C504" s="16"/>
      <c r="D504" s="16"/>
      <c r="E504" s="16"/>
      <c r="F504" s="16"/>
      <c r="G504" s="34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T504" s="16"/>
      <c r="AK504" s="16"/>
      <c r="AL504" s="16"/>
      <c r="AM504" s="16"/>
      <c r="AN504" s="16"/>
      <c r="AO504" s="16"/>
      <c r="AP504" s="16"/>
      <c r="AQ504" s="16"/>
      <c r="AR504" s="16"/>
    </row>
    <row r="505" spans="3:44" ht="15.75" customHeight="1" x14ac:dyDescent="0.35">
      <c r="C505" s="16"/>
      <c r="D505" s="16"/>
      <c r="E505" s="16"/>
      <c r="F505" s="16"/>
      <c r="G505" s="34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T505" s="16"/>
      <c r="AK505" s="16"/>
      <c r="AL505" s="16"/>
      <c r="AM505" s="16"/>
      <c r="AN505" s="16"/>
      <c r="AO505" s="16"/>
      <c r="AP505" s="16"/>
      <c r="AQ505" s="16"/>
      <c r="AR505" s="16"/>
    </row>
    <row r="506" spans="3:44" ht="15.75" customHeight="1" x14ac:dyDescent="0.35">
      <c r="C506" s="16"/>
      <c r="D506" s="16"/>
      <c r="E506" s="16"/>
      <c r="F506" s="16"/>
      <c r="G506" s="34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T506" s="16"/>
      <c r="AK506" s="16"/>
      <c r="AL506" s="16"/>
      <c r="AM506" s="16"/>
      <c r="AN506" s="16"/>
      <c r="AO506" s="16"/>
      <c r="AP506" s="16"/>
      <c r="AQ506" s="16"/>
      <c r="AR506" s="16"/>
    </row>
    <row r="507" spans="3:44" ht="15.75" customHeight="1" x14ac:dyDescent="0.35">
      <c r="C507" s="16"/>
      <c r="D507" s="16"/>
      <c r="E507" s="16"/>
      <c r="F507" s="16"/>
      <c r="G507" s="34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T507" s="16"/>
      <c r="AK507" s="16"/>
      <c r="AL507" s="16"/>
      <c r="AM507" s="16"/>
      <c r="AN507" s="16"/>
      <c r="AO507" s="16"/>
      <c r="AP507" s="16"/>
      <c r="AQ507" s="16"/>
      <c r="AR507" s="16"/>
    </row>
    <row r="508" spans="3:44" ht="15.75" customHeight="1" x14ac:dyDescent="0.35">
      <c r="C508" s="16"/>
      <c r="D508" s="16"/>
      <c r="E508" s="16"/>
      <c r="F508" s="16"/>
      <c r="G508" s="34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T508" s="16"/>
      <c r="AK508" s="16"/>
      <c r="AL508" s="16"/>
      <c r="AM508" s="16"/>
      <c r="AN508" s="16"/>
      <c r="AO508" s="16"/>
      <c r="AP508" s="16"/>
      <c r="AQ508" s="16"/>
      <c r="AR508" s="16"/>
    </row>
    <row r="509" spans="3:44" ht="15.75" customHeight="1" x14ac:dyDescent="0.35">
      <c r="C509" s="16"/>
      <c r="D509" s="16"/>
      <c r="E509" s="16"/>
      <c r="F509" s="16"/>
      <c r="G509" s="34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T509" s="16"/>
      <c r="AK509" s="16"/>
      <c r="AL509" s="16"/>
      <c r="AM509" s="16"/>
      <c r="AN509" s="16"/>
      <c r="AO509" s="16"/>
      <c r="AP509" s="16"/>
      <c r="AQ509" s="16"/>
      <c r="AR509" s="16"/>
    </row>
    <row r="510" spans="3:44" ht="15.75" customHeight="1" x14ac:dyDescent="0.35">
      <c r="C510" s="16"/>
      <c r="D510" s="16"/>
      <c r="E510" s="16"/>
      <c r="F510" s="16"/>
      <c r="G510" s="34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T510" s="16"/>
      <c r="AK510" s="16"/>
      <c r="AL510" s="16"/>
      <c r="AM510" s="16"/>
      <c r="AN510" s="16"/>
      <c r="AO510" s="16"/>
      <c r="AP510" s="16"/>
      <c r="AQ510" s="16"/>
      <c r="AR510" s="16"/>
    </row>
    <row r="511" spans="3:44" ht="15.75" customHeight="1" x14ac:dyDescent="0.35">
      <c r="C511" s="16"/>
      <c r="D511" s="16"/>
      <c r="E511" s="16"/>
      <c r="F511" s="16"/>
      <c r="G511" s="34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T511" s="16"/>
      <c r="AK511" s="16"/>
      <c r="AL511" s="16"/>
      <c r="AM511" s="16"/>
      <c r="AN511" s="16"/>
      <c r="AO511" s="16"/>
      <c r="AP511" s="16"/>
      <c r="AQ511" s="16"/>
      <c r="AR511" s="16"/>
    </row>
    <row r="512" spans="3:44" ht="15.75" customHeight="1" x14ac:dyDescent="0.35">
      <c r="C512" s="16"/>
      <c r="D512" s="16"/>
      <c r="E512" s="16"/>
      <c r="F512" s="16"/>
      <c r="G512" s="34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T512" s="16"/>
      <c r="AK512" s="16"/>
      <c r="AL512" s="16"/>
      <c r="AM512" s="16"/>
      <c r="AN512" s="16"/>
      <c r="AO512" s="16"/>
      <c r="AP512" s="16"/>
      <c r="AQ512" s="16"/>
      <c r="AR512" s="16"/>
    </row>
    <row r="513" spans="3:44" ht="15.75" customHeight="1" x14ac:dyDescent="0.35">
      <c r="C513" s="16"/>
      <c r="D513" s="16"/>
      <c r="E513" s="16"/>
      <c r="F513" s="16"/>
      <c r="G513" s="34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T513" s="16"/>
      <c r="AK513" s="16"/>
      <c r="AL513" s="16"/>
      <c r="AM513" s="16"/>
      <c r="AN513" s="16"/>
      <c r="AO513" s="16"/>
      <c r="AP513" s="16"/>
      <c r="AQ513" s="16"/>
      <c r="AR513" s="16"/>
    </row>
    <row r="514" spans="3:44" ht="15.75" customHeight="1" x14ac:dyDescent="0.35">
      <c r="C514" s="16"/>
      <c r="D514" s="16"/>
      <c r="E514" s="16"/>
      <c r="F514" s="16"/>
      <c r="G514" s="34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T514" s="16"/>
      <c r="AK514" s="16"/>
      <c r="AL514" s="16"/>
      <c r="AM514" s="16"/>
      <c r="AN514" s="16"/>
      <c r="AO514" s="16"/>
      <c r="AP514" s="16"/>
      <c r="AQ514" s="16"/>
      <c r="AR514" s="16"/>
    </row>
    <row r="515" spans="3:44" ht="15.75" customHeight="1" x14ac:dyDescent="0.35">
      <c r="C515" s="16"/>
      <c r="D515" s="16"/>
      <c r="E515" s="16"/>
      <c r="F515" s="16"/>
      <c r="G515" s="34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T515" s="16"/>
      <c r="AK515" s="16"/>
      <c r="AL515" s="16"/>
      <c r="AM515" s="16"/>
      <c r="AN515" s="16"/>
      <c r="AO515" s="16"/>
      <c r="AP515" s="16"/>
      <c r="AQ515" s="16"/>
      <c r="AR515" s="16"/>
    </row>
    <row r="516" spans="3:44" ht="15.75" customHeight="1" x14ac:dyDescent="0.35">
      <c r="C516" s="16"/>
      <c r="D516" s="16"/>
      <c r="E516" s="16"/>
      <c r="F516" s="16"/>
      <c r="G516" s="34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T516" s="16"/>
      <c r="AK516" s="16"/>
      <c r="AL516" s="16"/>
      <c r="AM516" s="16"/>
      <c r="AN516" s="16"/>
      <c r="AO516" s="16"/>
      <c r="AP516" s="16"/>
      <c r="AQ516" s="16"/>
      <c r="AR516" s="16"/>
    </row>
    <row r="517" spans="3:44" ht="15.75" customHeight="1" x14ac:dyDescent="0.35">
      <c r="C517" s="16"/>
      <c r="D517" s="16"/>
      <c r="E517" s="16"/>
      <c r="F517" s="16"/>
      <c r="G517" s="34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T517" s="16"/>
      <c r="AK517" s="16"/>
      <c r="AL517" s="16"/>
      <c r="AM517" s="16"/>
      <c r="AN517" s="16"/>
      <c r="AO517" s="16"/>
      <c r="AP517" s="16"/>
      <c r="AQ517" s="16"/>
      <c r="AR517" s="16"/>
    </row>
    <row r="518" spans="3:44" ht="15.75" customHeight="1" x14ac:dyDescent="0.35">
      <c r="C518" s="16"/>
      <c r="D518" s="16"/>
      <c r="E518" s="16"/>
      <c r="F518" s="16"/>
      <c r="G518" s="34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T518" s="16"/>
      <c r="AK518" s="16"/>
      <c r="AL518" s="16"/>
      <c r="AM518" s="16"/>
      <c r="AN518" s="16"/>
      <c r="AO518" s="16"/>
      <c r="AP518" s="16"/>
      <c r="AQ518" s="16"/>
      <c r="AR518" s="16"/>
    </row>
    <row r="519" spans="3:44" ht="15.75" customHeight="1" x14ac:dyDescent="0.35">
      <c r="C519" s="16"/>
      <c r="D519" s="16"/>
      <c r="E519" s="16"/>
      <c r="F519" s="16"/>
      <c r="G519" s="34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T519" s="16"/>
      <c r="AK519" s="16"/>
      <c r="AL519" s="16"/>
      <c r="AM519" s="16"/>
      <c r="AN519" s="16"/>
      <c r="AO519" s="16"/>
      <c r="AP519" s="16"/>
      <c r="AQ519" s="16"/>
      <c r="AR519" s="16"/>
    </row>
    <row r="520" spans="3:44" ht="15.75" customHeight="1" x14ac:dyDescent="0.35">
      <c r="C520" s="16"/>
      <c r="D520" s="16"/>
      <c r="E520" s="16"/>
      <c r="F520" s="16"/>
      <c r="G520" s="34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T520" s="16"/>
      <c r="AK520" s="16"/>
      <c r="AL520" s="16"/>
      <c r="AM520" s="16"/>
      <c r="AN520" s="16"/>
      <c r="AO520" s="16"/>
      <c r="AP520" s="16"/>
      <c r="AQ520" s="16"/>
      <c r="AR520" s="16"/>
    </row>
    <row r="521" spans="3:44" ht="15.75" customHeight="1" x14ac:dyDescent="0.35">
      <c r="C521" s="16"/>
      <c r="D521" s="16"/>
      <c r="E521" s="16"/>
      <c r="F521" s="16"/>
      <c r="G521" s="34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T521" s="16"/>
      <c r="AK521" s="16"/>
      <c r="AL521" s="16"/>
      <c r="AM521" s="16"/>
      <c r="AN521" s="16"/>
      <c r="AO521" s="16"/>
      <c r="AP521" s="16"/>
      <c r="AQ521" s="16"/>
      <c r="AR521" s="16"/>
    </row>
    <row r="522" spans="3:44" ht="15.75" customHeight="1" x14ac:dyDescent="0.35">
      <c r="C522" s="16"/>
      <c r="D522" s="16"/>
      <c r="E522" s="16"/>
      <c r="F522" s="16"/>
      <c r="G522" s="34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T522" s="16"/>
      <c r="AK522" s="16"/>
      <c r="AL522" s="16"/>
      <c r="AM522" s="16"/>
      <c r="AN522" s="16"/>
      <c r="AO522" s="16"/>
      <c r="AP522" s="16"/>
      <c r="AQ522" s="16"/>
      <c r="AR522" s="16"/>
    </row>
    <row r="523" spans="3:44" ht="15.75" customHeight="1" x14ac:dyDescent="0.35">
      <c r="C523" s="16"/>
      <c r="D523" s="16"/>
      <c r="E523" s="16"/>
      <c r="F523" s="16"/>
      <c r="G523" s="34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T523" s="16"/>
      <c r="AK523" s="16"/>
      <c r="AL523" s="16"/>
      <c r="AM523" s="16"/>
      <c r="AN523" s="16"/>
      <c r="AO523" s="16"/>
      <c r="AP523" s="16"/>
      <c r="AQ523" s="16"/>
      <c r="AR523" s="16"/>
    </row>
    <row r="524" spans="3:44" ht="15.75" customHeight="1" x14ac:dyDescent="0.35">
      <c r="C524" s="16"/>
      <c r="D524" s="16"/>
      <c r="E524" s="16"/>
      <c r="F524" s="16"/>
      <c r="G524" s="34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T524" s="16"/>
      <c r="AK524" s="16"/>
      <c r="AL524" s="16"/>
      <c r="AM524" s="16"/>
      <c r="AN524" s="16"/>
      <c r="AO524" s="16"/>
      <c r="AP524" s="16"/>
      <c r="AQ524" s="16"/>
      <c r="AR524" s="16"/>
    </row>
    <row r="525" spans="3:44" ht="15.75" customHeight="1" x14ac:dyDescent="0.35">
      <c r="C525" s="16"/>
      <c r="D525" s="16"/>
      <c r="E525" s="16"/>
      <c r="F525" s="16"/>
      <c r="G525" s="34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T525" s="16"/>
      <c r="AK525" s="16"/>
      <c r="AL525" s="16"/>
      <c r="AM525" s="16"/>
      <c r="AN525" s="16"/>
      <c r="AO525" s="16"/>
      <c r="AP525" s="16"/>
      <c r="AQ525" s="16"/>
      <c r="AR525" s="16"/>
    </row>
    <row r="526" spans="3:44" ht="15.75" customHeight="1" x14ac:dyDescent="0.35">
      <c r="C526" s="16"/>
      <c r="D526" s="16"/>
      <c r="E526" s="16"/>
      <c r="F526" s="16"/>
      <c r="G526" s="34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T526" s="16"/>
      <c r="AK526" s="16"/>
      <c r="AL526" s="16"/>
      <c r="AM526" s="16"/>
      <c r="AN526" s="16"/>
      <c r="AO526" s="16"/>
      <c r="AP526" s="16"/>
      <c r="AQ526" s="16"/>
      <c r="AR526" s="16"/>
    </row>
    <row r="527" spans="3:44" ht="15.75" customHeight="1" x14ac:dyDescent="0.35">
      <c r="C527" s="16"/>
      <c r="D527" s="16"/>
      <c r="E527" s="16"/>
      <c r="F527" s="16"/>
      <c r="G527" s="34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T527" s="16"/>
      <c r="AK527" s="16"/>
      <c r="AL527" s="16"/>
      <c r="AM527" s="16"/>
      <c r="AN527" s="16"/>
      <c r="AO527" s="16"/>
      <c r="AP527" s="16"/>
      <c r="AQ527" s="16"/>
      <c r="AR527" s="16"/>
    </row>
    <row r="528" spans="3:44" ht="15.75" customHeight="1" x14ac:dyDescent="0.35">
      <c r="C528" s="16"/>
      <c r="D528" s="16"/>
      <c r="E528" s="16"/>
      <c r="F528" s="16"/>
      <c r="G528" s="34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T528" s="16"/>
      <c r="AK528" s="16"/>
      <c r="AL528" s="16"/>
      <c r="AM528" s="16"/>
      <c r="AN528" s="16"/>
      <c r="AO528" s="16"/>
      <c r="AP528" s="16"/>
      <c r="AQ528" s="16"/>
      <c r="AR528" s="16"/>
    </row>
    <row r="529" spans="3:44" ht="15.75" customHeight="1" x14ac:dyDescent="0.35">
      <c r="C529" s="16"/>
      <c r="D529" s="16"/>
      <c r="E529" s="16"/>
      <c r="F529" s="16"/>
      <c r="G529" s="34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T529" s="16"/>
      <c r="AK529" s="16"/>
      <c r="AL529" s="16"/>
      <c r="AM529" s="16"/>
      <c r="AN529" s="16"/>
      <c r="AO529" s="16"/>
      <c r="AP529" s="16"/>
      <c r="AQ529" s="16"/>
      <c r="AR529" s="16"/>
    </row>
    <row r="530" spans="3:44" ht="15.75" customHeight="1" x14ac:dyDescent="0.35">
      <c r="C530" s="16"/>
      <c r="D530" s="16"/>
      <c r="E530" s="16"/>
      <c r="F530" s="16"/>
      <c r="G530" s="34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T530" s="16"/>
      <c r="AK530" s="16"/>
      <c r="AL530" s="16"/>
      <c r="AM530" s="16"/>
      <c r="AN530" s="16"/>
      <c r="AO530" s="16"/>
      <c r="AP530" s="16"/>
      <c r="AQ530" s="16"/>
      <c r="AR530" s="16"/>
    </row>
    <row r="531" spans="3:44" ht="15.75" customHeight="1" x14ac:dyDescent="0.35">
      <c r="C531" s="16"/>
      <c r="D531" s="16"/>
      <c r="E531" s="16"/>
      <c r="F531" s="16"/>
      <c r="G531" s="34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T531" s="16"/>
      <c r="AK531" s="16"/>
      <c r="AL531" s="16"/>
      <c r="AM531" s="16"/>
      <c r="AN531" s="16"/>
      <c r="AO531" s="16"/>
      <c r="AP531" s="16"/>
      <c r="AQ531" s="16"/>
      <c r="AR531" s="16"/>
    </row>
    <row r="532" spans="3:44" ht="15.75" customHeight="1" x14ac:dyDescent="0.35">
      <c r="C532" s="16"/>
      <c r="D532" s="16"/>
      <c r="E532" s="16"/>
      <c r="F532" s="16"/>
      <c r="G532" s="34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T532" s="16"/>
      <c r="AK532" s="16"/>
      <c r="AL532" s="16"/>
      <c r="AM532" s="16"/>
      <c r="AN532" s="16"/>
      <c r="AO532" s="16"/>
      <c r="AP532" s="16"/>
      <c r="AQ532" s="16"/>
      <c r="AR532" s="16"/>
    </row>
    <row r="533" spans="3:44" ht="15.75" customHeight="1" x14ac:dyDescent="0.35">
      <c r="C533" s="16"/>
      <c r="D533" s="16"/>
      <c r="E533" s="16"/>
      <c r="F533" s="16"/>
      <c r="G533" s="34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T533" s="16"/>
      <c r="AK533" s="16"/>
      <c r="AL533" s="16"/>
      <c r="AM533" s="16"/>
      <c r="AN533" s="16"/>
      <c r="AO533" s="16"/>
      <c r="AP533" s="16"/>
      <c r="AQ533" s="16"/>
      <c r="AR533" s="16"/>
    </row>
    <row r="534" spans="3:44" ht="15.75" customHeight="1" x14ac:dyDescent="0.35">
      <c r="C534" s="16"/>
      <c r="D534" s="16"/>
      <c r="E534" s="16"/>
      <c r="F534" s="16"/>
      <c r="G534" s="34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T534" s="16"/>
      <c r="AK534" s="16"/>
      <c r="AL534" s="16"/>
      <c r="AM534" s="16"/>
      <c r="AN534" s="16"/>
      <c r="AO534" s="16"/>
      <c r="AP534" s="16"/>
      <c r="AQ534" s="16"/>
      <c r="AR534" s="16"/>
    </row>
    <row r="535" spans="3:44" ht="15.75" customHeight="1" x14ac:dyDescent="0.35">
      <c r="C535" s="16"/>
      <c r="D535" s="16"/>
      <c r="E535" s="16"/>
      <c r="F535" s="16"/>
      <c r="G535" s="34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T535" s="16"/>
      <c r="AK535" s="16"/>
      <c r="AL535" s="16"/>
      <c r="AM535" s="16"/>
      <c r="AN535" s="16"/>
      <c r="AO535" s="16"/>
      <c r="AP535" s="16"/>
      <c r="AQ535" s="16"/>
      <c r="AR535" s="16"/>
    </row>
    <row r="536" spans="3:44" ht="15.75" customHeight="1" x14ac:dyDescent="0.35">
      <c r="C536" s="16"/>
      <c r="D536" s="16"/>
      <c r="E536" s="16"/>
      <c r="F536" s="16"/>
      <c r="G536" s="34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T536" s="16"/>
      <c r="AK536" s="16"/>
      <c r="AL536" s="16"/>
      <c r="AM536" s="16"/>
      <c r="AN536" s="16"/>
      <c r="AO536" s="16"/>
      <c r="AP536" s="16"/>
      <c r="AQ536" s="16"/>
      <c r="AR536" s="16"/>
    </row>
    <row r="537" spans="3:44" ht="15.75" customHeight="1" x14ac:dyDescent="0.35">
      <c r="C537" s="16"/>
      <c r="D537" s="16"/>
      <c r="E537" s="16"/>
      <c r="F537" s="16"/>
      <c r="G537" s="34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T537" s="16"/>
      <c r="AK537" s="16"/>
      <c r="AL537" s="16"/>
      <c r="AM537" s="16"/>
      <c r="AN537" s="16"/>
      <c r="AO537" s="16"/>
      <c r="AP537" s="16"/>
      <c r="AQ537" s="16"/>
      <c r="AR537" s="16"/>
    </row>
    <row r="538" spans="3:44" ht="15.75" customHeight="1" x14ac:dyDescent="0.35">
      <c r="C538" s="16"/>
      <c r="D538" s="16"/>
      <c r="E538" s="16"/>
      <c r="F538" s="16"/>
      <c r="G538" s="34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T538" s="16"/>
      <c r="AK538" s="16"/>
      <c r="AL538" s="16"/>
      <c r="AM538" s="16"/>
      <c r="AN538" s="16"/>
      <c r="AO538" s="16"/>
      <c r="AP538" s="16"/>
      <c r="AQ538" s="16"/>
      <c r="AR538" s="16"/>
    </row>
    <row r="539" spans="3:44" ht="15.75" customHeight="1" x14ac:dyDescent="0.35">
      <c r="C539" s="16"/>
      <c r="D539" s="16"/>
      <c r="E539" s="16"/>
      <c r="F539" s="16"/>
      <c r="G539" s="34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T539" s="16"/>
      <c r="AK539" s="16"/>
      <c r="AL539" s="16"/>
      <c r="AM539" s="16"/>
      <c r="AN539" s="16"/>
      <c r="AO539" s="16"/>
      <c r="AP539" s="16"/>
      <c r="AQ539" s="16"/>
      <c r="AR539" s="16"/>
    </row>
    <row r="540" spans="3:44" ht="15.75" customHeight="1" x14ac:dyDescent="0.35">
      <c r="C540" s="16"/>
      <c r="D540" s="16"/>
      <c r="E540" s="16"/>
      <c r="F540" s="16"/>
      <c r="G540" s="34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T540" s="16"/>
      <c r="AK540" s="16"/>
      <c r="AL540" s="16"/>
      <c r="AM540" s="16"/>
      <c r="AN540" s="16"/>
      <c r="AO540" s="16"/>
      <c r="AP540" s="16"/>
      <c r="AQ540" s="16"/>
      <c r="AR540" s="16"/>
    </row>
    <row r="541" spans="3:44" ht="15.75" customHeight="1" x14ac:dyDescent="0.35">
      <c r="C541" s="16"/>
      <c r="D541" s="16"/>
      <c r="E541" s="16"/>
      <c r="F541" s="16"/>
      <c r="G541" s="34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T541" s="16"/>
      <c r="AK541" s="16"/>
      <c r="AL541" s="16"/>
      <c r="AM541" s="16"/>
      <c r="AN541" s="16"/>
      <c r="AO541" s="16"/>
      <c r="AP541" s="16"/>
      <c r="AQ541" s="16"/>
      <c r="AR541" s="16"/>
    </row>
    <row r="542" spans="3:44" ht="15.75" customHeight="1" x14ac:dyDescent="0.35">
      <c r="C542" s="16"/>
      <c r="D542" s="16"/>
      <c r="E542" s="16"/>
      <c r="F542" s="16"/>
      <c r="G542" s="34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T542" s="16"/>
      <c r="AK542" s="16"/>
      <c r="AL542" s="16"/>
      <c r="AM542" s="16"/>
      <c r="AN542" s="16"/>
      <c r="AO542" s="16"/>
      <c r="AP542" s="16"/>
      <c r="AQ542" s="16"/>
      <c r="AR542" s="16"/>
    </row>
    <row r="543" spans="3:44" ht="15.75" customHeight="1" x14ac:dyDescent="0.35">
      <c r="C543" s="16"/>
      <c r="D543" s="16"/>
      <c r="E543" s="16"/>
      <c r="F543" s="16"/>
      <c r="G543" s="34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T543" s="16"/>
      <c r="AK543" s="16"/>
      <c r="AL543" s="16"/>
      <c r="AM543" s="16"/>
      <c r="AN543" s="16"/>
      <c r="AO543" s="16"/>
      <c r="AP543" s="16"/>
      <c r="AQ543" s="16"/>
      <c r="AR543" s="16"/>
    </row>
    <row r="544" spans="3:44" ht="15.75" customHeight="1" x14ac:dyDescent="0.35">
      <c r="C544" s="16"/>
      <c r="D544" s="16"/>
      <c r="E544" s="16"/>
      <c r="F544" s="16"/>
      <c r="G544" s="34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T544" s="16"/>
      <c r="AK544" s="16"/>
      <c r="AL544" s="16"/>
      <c r="AM544" s="16"/>
      <c r="AN544" s="16"/>
      <c r="AO544" s="16"/>
      <c r="AP544" s="16"/>
      <c r="AQ544" s="16"/>
      <c r="AR544" s="16"/>
    </row>
    <row r="545" spans="3:44" ht="15.75" customHeight="1" x14ac:dyDescent="0.35">
      <c r="C545" s="16"/>
      <c r="D545" s="16"/>
      <c r="E545" s="16"/>
      <c r="F545" s="16"/>
      <c r="G545" s="34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T545" s="16"/>
      <c r="AK545" s="16"/>
      <c r="AL545" s="16"/>
      <c r="AM545" s="16"/>
      <c r="AN545" s="16"/>
      <c r="AO545" s="16"/>
      <c r="AP545" s="16"/>
      <c r="AQ545" s="16"/>
      <c r="AR545" s="16"/>
    </row>
    <row r="546" spans="3:44" ht="15.75" customHeight="1" x14ac:dyDescent="0.35">
      <c r="C546" s="16"/>
      <c r="D546" s="16"/>
      <c r="E546" s="16"/>
      <c r="F546" s="16"/>
      <c r="G546" s="34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T546" s="16"/>
      <c r="AK546" s="16"/>
      <c r="AL546" s="16"/>
      <c r="AM546" s="16"/>
      <c r="AN546" s="16"/>
      <c r="AO546" s="16"/>
      <c r="AP546" s="16"/>
      <c r="AQ546" s="16"/>
      <c r="AR546" s="16"/>
    </row>
    <row r="547" spans="3:44" ht="15.75" customHeight="1" x14ac:dyDescent="0.35">
      <c r="C547" s="16"/>
      <c r="D547" s="16"/>
      <c r="E547" s="16"/>
      <c r="F547" s="16"/>
      <c r="G547" s="34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T547" s="16"/>
      <c r="AK547" s="16"/>
      <c r="AL547" s="16"/>
      <c r="AM547" s="16"/>
      <c r="AN547" s="16"/>
      <c r="AO547" s="16"/>
      <c r="AP547" s="16"/>
      <c r="AQ547" s="16"/>
      <c r="AR547" s="16"/>
    </row>
    <row r="548" spans="3:44" ht="15.75" customHeight="1" x14ac:dyDescent="0.35">
      <c r="C548" s="16"/>
      <c r="D548" s="16"/>
      <c r="E548" s="16"/>
      <c r="F548" s="16"/>
      <c r="G548" s="34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T548" s="16"/>
      <c r="AK548" s="16"/>
      <c r="AL548" s="16"/>
      <c r="AM548" s="16"/>
      <c r="AN548" s="16"/>
      <c r="AO548" s="16"/>
      <c r="AP548" s="16"/>
      <c r="AQ548" s="16"/>
      <c r="AR548" s="16"/>
    </row>
    <row r="549" spans="3:44" ht="15.75" customHeight="1" x14ac:dyDescent="0.35">
      <c r="C549" s="16"/>
      <c r="D549" s="16"/>
      <c r="E549" s="16"/>
      <c r="F549" s="16"/>
      <c r="G549" s="34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T549" s="16"/>
      <c r="AK549" s="16"/>
      <c r="AL549" s="16"/>
      <c r="AM549" s="16"/>
      <c r="AN549" s="16"/>
      <c r="AO549" s="16"/>
      <c r="AP549" s="16"/>
      <c r="AQ549" s="16"/>
      <c r="AR549" s="16"/>
    </row>
    <row r="550" spans="3:44" ht="15.75" customHeight="1" x14ac:dyDescent="0.35">
      <c r="C550" s="16"/>
      <c r="D550" s="16"/>
      <c r="E550" s="16"/>
      <c r="F550" s="16"/>
      <c r="G550" s="34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T550" s="16"/>
      <c r="AK550" s="16"/>
      <c r="AL550" s="16"/>
      <c r="AM550" s="16"/>
      <c r="AN550" s="16"/>
      <c r="AO550" s="16"/>
      <c r="AP550" s="16"/>
      <c r="AQ550" s="16"/>
      <c r="AR550" s="16"/>
    </row>
    <row r="551" spans="3:44" ht="15.75" customHeight="1" x14ac:dyDescent="0.35">
      <c r="C551" s="16"/>
      <c r="D551" s="16"/>
      <c r="E551" s="16"/>
      <c r="F551" s="16"/>
      <c r="G551" s="34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T551" s="16"/>
      <c r="AK551" s="16"/>
      <c r="AL551" s="16"/>
      <c r="AM551" s="16"/>
      <c r="AN551" s="16"/>
      <c r="AO551" s="16"/>
      <c r="AP551" s="16"/>
      <c r="AQ551" s="16"/>
      <c r="AR551" s="16"/>
    </row>
    <row r="552" spans="3:44" ht="15.75" customHeight="1" x14ac:dyDescent="0.35">
      <c r="C552" s="16"/>
      <c r="D552" s="16"/>
      <c r="E552" s="16"/>
      <c r="F552" s="16"/>
      <c r="G552" s="34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T552" s="16"/>
      <c r="AK552" s="16"/>
      <c r="AL552" s="16"/>
      <c r="AM552" s="16"/>
      <c r="AN552" s="16"/>
      <c r="AO552" s="16"/>
      <c r="AP552" s="16"/>
      <c r="AQ552" s="16"/>
      <c r="AR552" s="16"/>
    </row>
    <row r="553" spans="3:44" ht="15.75" customHeight="1" x14ac:dyDescent="0.35">
      <c r="C553" s="16"/>
      <c r="D553" s="16"/>
      <c r="E553" s="16"/>
      <c r="F553" s="16"/>
      <c r="G553" s="34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T553" s="16"/>
      <c r="AK553" s="16"/>
      <c r="AL553" s="16"/>
      <c r="AM553" s="16"/>
      <c r="AN553" s="16"/>
      <c r="AO553" s="16"/>
      <c r="AP553" s="16"/>
      <c r="AQ553" s="16"/>
      <c r="AR553" s="16"/>
    </row>
    <row r="554" spans="3:44" ht="15.75" customHeight="1" x14ac:dyDescent="0.35">
      <c r="C554" s="16"/>
      <c r="D554" s="16"/>
      <c r="E554" s="16"/>
      <c r="F554" s="16"/>
      <c r="G554" s="34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T554" s="16"/>
      <c r="AK554" s="16"/>
      <c r="AL554" s="16"/>
      <c r="AM554" s="16"/>
      <c r="AN554" s="16"/>
      <c r="AO554" s="16"/>
      <c r="AP554" s="16"/>
      <c r="AQ554" s="16"/>
      <c r="AR554" s="16"/>
    </row>
    <row r="555" spans="3:44" ht="15.75" customHeight="1" x14ac:dyDescent="0.35">
      <c r="C555" s="16"/>
      <c r="D555" s="16"/>
      <c r="E555" s="16"/>
      <c r="F555" s="16"/>
      <c r="G555" s="34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T555" s="16"/>
      <c r="AK555" s="16"/>
      <c r="AL555" s="16"/>
      <c r="AM555" s="16"/>
      <c r="AN555" s="16"/>
      <c r="AO555" s="16"/>
      <c r="AP555" s="16"/>
      <c r="AQ555" s="16"/>
      <c r="AR555" s="16"/>
    </row>
    <row r="556" spans="3:44" ht="15.75" customHeight="1" x14ac:dyDescent="0.35">
      <c r="C556" s="16"/>
      <c r="D556" s="16"/>
      <c r="E556" s="16"/>
      <c r="F556" s="16"/>
      <c r="G556" s="34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T556" s="16"/>
      <c r="AK556" s="16"/>
      <c r="AL556" s="16"/>
      <c r="AM556" s="16"/>
      <c r="AN556" s="16"/>
      <c r="AO556" s="16"/>
      <c r="AP556" s="16"/>
      <c r="AQ556" s="16"/>
      <c r="AR556" s="16"/>
    </row>
    <row r="557" spans="3:44" ht="15.75" customHeight="1" x14ac:dyDescent="0.35">
      <c r="C557" s="16"/>
      <c r="D557" s="16"/>
      <c r="E557" s="16"/>
      <c r="F557" s="16"/>
      <c r="G557" s="34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T557" s="16"/>
      <c r="AK557" s="16"/>
      <c r="AL557" s="16"/>
      <c r="AM557" s="16"/>
      <c r="AN557" s="16"/>
      <c r="AO557" s="16"/>
      <c r="AP557" s="16"/>
      <c r="AQ557" s="16"/>
      <c r="AR557" s="16"/>
    </row>
    <row r="558" spans="3:44" ht="15.75" customHeight="1" x14ac:dyDescent="0.35">
      <c r="C558" s="16"/>
      <c r="D558" s="16"/>
      <c r="E558" s="16"/>
      <c r="F558" s="16"/>
      <c r="G558" s="34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T558" s="16"/>
      <c r="AK558" s="16"/>
      <c r="AL558" s="16"/>
      <c r="AM558" s="16"/>
      <c r="AN558" s="16"/>
      <c r="AO558" s="16"/>
      <c r="AP558" s="16"/>
      <c r="AQ558" s="16"/>
      <c r="AR558" s="16"/>
    </row>
    <row r="559" spans="3:44" ht="15.75" customHeight="1" x14ac:dyDescent="0.35">
      <c r="C559" s="16"/>
      <c r="D559" s="16"/>
      <c r="E559" s="16"/>
      <c r="F559" s="16"/>
      <c r="G559" s="34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T559" s="16"/>
      <c r="AK559" s="16"/>
      <c r="AL559" s="16"/>
      <c r="AM559" s="16"/>
      <c r="AN559" s="16"/>
      <c r="AO559" s="16"/>
      <c r="AP559" s="16"/>
      <c r="AQ559" s="16"/>
      <c r="AR559" s="16"/>
    </row>
    <row r="560" spans="3:44" ht="15.75" customHeight="1" x14ac:dyDescent="0.35">
      <c r="C560" s="16"/>
      <c r="D560" s="16"/>
      <c r="E560" s="16"/>
      <c r="F560" s="16"/>
      <c r="G560" s="34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T560" s="16"/>
      <c r="AK560" s="16"/>
      <c r="AL560" s="16"/>
      <c r="AM560" s="16"/>
      <c r="AN560" s="16"/>
      <c r="AO560" s="16"/>
      <c r="AP560" s="16"/>
      <c r="AQ560" s="16"/>
      <c r="AR560" s="16"/>
    </row>
    <row r="561" spans="3:44" ht="15.75" customHeight="1" x14ac:dyDescent="0.35">
      <c r="C561" s="16"/>
      <c r="D561" s="16"/>
      <c r="E561" s="16"/>
      <c r="F561" s="16"/>
      <c r="G561" s="34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T561" s="16"/>
      <c r="AK561" s="16"/>
      <c r="AL561" s="16"/>
      <c r="AM561" s="16"/>
      <c r="AN561" s="16"/>
      <c r="AO561" s="16"/>
      <c r="AP561" s="16"/>
      <c r="AQ561" s="16"/>
      <c r="AR561" s="16"/>
    </row>
    <row r="562" spans="3:44" ht="15.75" customHeight="1" x14ac:dyDescent="0.35">
      <c r="C562" s="16"/>
      <c r="D562" s="16"/>
      <c r="E562" s="16"/>
      <c r="F562" s="16"/>
      <c r="G562" s="34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T562" s="16"/>
      <c r="AK562" s="16"/>
      <c r="AL562" s="16"/>
      <c r="AM562" s="16"/>
      <c r="AN562" s="16"/>
      <c r="AO562" s="16"/>
      <c r="AP562" s="16"/>
      <c r="AQ562" s="16"/>
      <c r="AR562" s="16"/>
    </row>
    <row r="563" spans="3:44" ht="15.75" customHeight="1" x14ac:dyDescent="0.35">
      <c r="C563" s="16"/>
      <c r="D563" s="16"/>
      <c r="E563" s="16"/>
      <c r="F563" s="16"/>
      <c r="G563" s="34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T563" s="16"/>
      <c r="AK563" s="16"/>
      <c r="AL563" s="16"/>
      <c r="AM563" s="16"/>
      <c r="AN563" s="16"/>
      <c r="AO563" s="16"/>
      <c r="AP563" s="16"/>
      <c r="AQ563" s="16"/>
      <c r="AR563" s="16"/>
    </row>
    <row r="564" spans="3:44" ht="15.75" customHeight="1" x14ac:dyDescent="0.35">
      <c r="C564" s="16"/>
      <c r="D564" s="16"/>
      <c r="E564" s="16"/>
      <c r="F564" s="16"/>
      <c r="G564" s="34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T564" s="16"/>
      <c r="AK564" s="16"/>
      <c r="AL564" s="16"/>
      <c r="AM564" s="16"/>
      <c r="AN564" s="16"/>
      <c r="AO564" s="16"/>
      <c r="AP564" s="16"/>
      <c r="AQ564" s="16"/>
      <c r="AR564" s="16"/>
    </row>
    <row r="565" spans="3:44" ht="15.75" customHeight="1" x14ac:dyDescent="0.35">
      <c r="C565" s="16"/>
      <c r="D565" s="16"/>
      <c r="E565" s="16"/>
      <c r="F565" s="16"/>
      <c r="G565" s="34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T565" s="16"/>
      <c r="AK565" s="16"/>
      <c r="AL565" s="16"/>
      <c r="AM565" s="16"/>
      <c r="AN565" s="16"/>
      <c r="AO565" s="16"/>
      <c r="AP565" s="16"/>
      <c r="AQ565" s="16"/>
      <c r="AR565" s="16"/>
    </row>
    <row r="566" spans="3:44" ht="15.75" customHeight="1" x14ac:dyDescent="0.35">
      <c r="C566" s="16"/>
      <c r="D566" s="16"/>
      <c r="E566" s="16"/>
      <c r="F566" s="16"/>
      <c r="G566" s="34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T566" s="16"/>
      <c r="AK566" s="16"/>
      <c r="AL566" s="16"/>
      <c r="AM566" s="16"/>
      <c r="AN566" s="16"/>
      <c r="AO566" s="16"/>
      <c r="AP566" s="16"/>
      <c r="AQ566" s="16"/>
      <c r="AR566" s="16"/>
    </row>
    <row r="567" spans="3:44" ht="15.75" customHeight="1" x14ac:dyDescent="0.35">
      <c r="C567" s="16"/>
      <c r="D567" s="16"/>
      <c r="E567" s="16"/>
      <c r="F567" s="16"/>
      <c r="G567" s="34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T567" s="16"/>
      <c r="AK567" s="16"/>
      <c r="AL567" s="16"/>
      <c r="AM567" s="16"/>
      <c r="AN567" s="16"/>
      <c r="AO567" s="16"/>
      <c r="AP567" s="16"/>
      <c r="AQ567" s="16"/>
      <c r="AR567" s="16"/>
    </row>
    <row r="568" spans="3:44" ht="15.75" customHeight="1" x14ac:dyDescent="0.35">
      <c r="C568" s="16"/>
      <c r="D568" s="16"/>
      <c r="E568" s="16"/>
      <c r="F568" s="16"/>
      <c r="G568" s="34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T568" s="16"/>
      <c r="AK568" s="16"/>
      <c r="AL568" s="16"/>
      <c r="AM568" s="16"/>
      <c r="AN568" s="16"/>
      <c r="AO568" s="16"/>
      <c r="AP568" s="16"/>
      <c r="AQ568" s="16"/>
      <c r="AR568" s="16"/>
    </row>
    <row r="569" spans="3:44" ht="15.75" customHeight="1" x14ac:dyDescent="0.35">
      <c r="C569" s="16"/>
      <c r="D569" s="16"/>
      <c r="E569" s="16"/>
      <c r="F569" s="16"/>
      <c r="G569" s="34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T569" s="16"/>
      <c r="AK569" s="16"/>
      <c r="AL569" s="16"/>
      <c r="AM569" s="16"/>
      <c r="AN569" s="16"/>
      <c r="AO569" s="16"/>
      <c r="AP569" s="16"/>
      <c r="AQ569" s="16"/>
      <c r="AR569" s="16"/>
    </row>
    <row r="570" spans="3:44" ht="15.75" customHeight="1" x14ac:dyDescent="0.35">
      <c r="C570" s="16"/>
      <c r="D570" s="16"/>
      <c r="E570" s="16"/>
      <c r="F570" s="16"/>
      <c r="G570" s="34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T570" s="16"/>
      <c r="AK570" s="16"/>
      <c r="AL570" s="16"/>
      <c r="AM570" s="16"/>
      <c r="AN570" s="16"/>
      <c r="AO570" s="16"/>
      <c r="AP570" s="16"/>
      <c r="AQ570" s="16"/>
      <c r="AR570" s="16"/>
    </row>
    <row r="571" spans="3:44" ht="15.75" customHeight="1" x14ac:dyDescent="0.35">
      <c r="C571" s="16"/>
      <c r="D571" s="16"/>
      <c r="E571" s="16"/>
      <c r="F571" s="16"/>
      <c r="G571" s="34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T571" s="16"/>
      <c r="AK571" s="16"/>
      <c r="AL571" s="16"/>
      <c r="AM571" s="16"/>
      <c r="AN571" s="16"/>
      <c r="AO571" s="16"/>
      <c r="AP571" s="16"/>
      <c r="AQ571" s="16"/>
      <c r="AR571" s="16"/>
    </row>
    <row r="572" spans="3:44" ht="15.75" customHeight="1" x14ac:dyDescent="0.35">
      <c r="C572" s="16"/>
      <c r="D572" s="16"/>
      <c r="E572" s="16"/>
      <c r="F572" s="16"/>
      <c r="G572" s="34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T572" s="16"/>
      <c r="AK572" s="16"/>
      <c r="AL572" s="16"/>
      <c r="AM572" s="16"/>
      <c r="AN572" s="16"/>
      <c r="AO572" s="16"/>
      <c r="AP572" s="16"/>
      <c r="AQ572" s="16"/>
      <c r="AR572" s="16"/>
    </row>
    <row r="573" spans="3:44" ht="15.75" customHeight="1" x14ac:dyDescent="0.35">
      <c r="C573" s="16"/>
      <c r="D573" s="16"/>
      <c r="E573" s="16"/>
      <c r="F573" s="16"/>
      <c r="G573" s="34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T573" s="16"/>
      <c r="AK573" s="16"/>
      <c r="AL573" s="16"/>
      <c r="AM573" s="16"/>
      <c r="AN573" s="16"/>
      <c r="AO573" s="16"/>
      <c r="AP573" s="16"/>
      <c r="AQ573" s="16"/>
      <c r="AR573" s="16"/>
    </row>
    <row r="574" spans="3:44" ht="15.75" customHeight="1" x14ac:dyDescent="0.35">
      <c r="C574" s="16"/>
      <c r="D574" s="16"/>
      <c r="E574" s="16"/>
      <c r="F574" s="16"/>
      <c r="G574" s="34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T574" s="16"/>
      <c r="AK574" s="16"/>
      <c r="AL574" s="16"/>
      <c r="AM574" s="16"/>
      <c r="AN574" s="16"/>
      <c r="AO574" s="16"/>
      <c r="AP574" s="16"/>
      <c r="AQ574" s="16"/>
      <c r="AR574" s="16"/>
    </row>
    <row r="575" spans="3:44" ht="15.75" customHeight="1" x14ac:dyDescent="0.35">
      <c r="C575" s="16"/>
      <c r="D575" s="16"/>
      <c r="E575" s="16"/>
      <c r="F575" s="16"/>
      <c r="G575" s="34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T575" s="16"/>
      <c r="AK575" s="16"/>
      <c r="AL575" s="16"/>
      <c r="AM575" s="16"/>
      <c r="AN575" s="16"/>
      <c r="AO575" s="16"/>
      <c r="AP575" s="16"/>
      <c r="AQ575" s="16"/>
      <c r="AR575" s="16"/>
    </row>
    <row r="576" spans="3:44" ht="15.75" customHeight="1" x14ac:dyDescent="0.35">
      <c r="C576" s="16"/>
      <c r="D576" s="16"/>
      <c r="E576" s="16"/>
      <c r="F576" s="16"/>
      <c r="G576" s="34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T576" s="16"/>
      <c r="AK576" s="16"/>
      <c r="AL576" s="16"/>
      <c r="AM576" s="16"/>
      <c r="AN576" s="16"/>
      <c r="AO576" s="16"/>
      <c r="AP576" s="16"/>
      <c r="AQ576" s="16"/>
      <c r="AR576" s="16"/>
    </row>
    <row r="577" spans="3:44" ht="15.75" customHeight="1" x14ac:dyDescent="0.35">
      <c r="C577" s="16"/>
      <c r="D577" s="16"/>
      <c r="E577" s="16"/>
      <c r="F577" s="16"/>
      <c r="G577" s="34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T577" s="16"/>
      <c r="AK577" s="16"/>
      <c r="AL577" s="16"/>
      <c r="AM577" s="16"/>
      <c r="AN577" s="16"/>
      <c r="AO577" s="16"/>
      <c r="AP577" s="16"/>
      <c r="AQ577" s="16"/>
      <c r="AR577" s="16"/>
    </row>
    <row r="578" spans="3:44" ht="15.75" customHeight="1" x14ac:dyDescent="0.35">
      <c r="C578" s="16"/>
      <c r="D578" s="16"/>
      <c r="E578" s="16"/>
      <c r="F578" s="16"/>
      <c r="G578" s="34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T578" s="16"/>
      <c r="AK578" s="16"/>
      <c r="AL578" s="16"/>
      <c r="AM578" s="16"/>
      <c r="AN578" s="16"/>
      <c r="AO578" s="16"/>
      <c r="AP578" s="16"/>
      <c r="AQ578" s="16"/>
      <c r="AR578" s="16"/>
    </row>
    <row r="579" spans="3:44" ht="15.75" customHeight="1" x14ac:dyDescent="0.35">
      <c r="C579" s="16"/>
      <c r="D579" s="16"/>
      <c r="E579" s="16"/>
      <c r="F579" s="16"/>
      <c r="G579" s="34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T579" s="16"/>
      <c r="AK579" s="16"/>
      <c r="AL579" s="16"/>
      <c r="AM579" s="16"/>
      <c r="AN579" s="16"/>
      <c r="AO579" s="16"/>
      <c r="AP579" s="16"/>
      <c r="AQ579" s="16"/>
      <c r="AR579" s="16"/>
    </row>
    <row r="580" spans="3:44" ht="15.75" customHeight="1" x14ac:dyDescent="0.35">
      <c r="C580" s="16"/>
      <c r="D580" s="16"/>
      <c r="E580" s="16"/>
      <c r="F580" s="16"/>
      <c r="G580" s="34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T580" s="16"/>
      <c r="AK580" s="16"/>
      <c r="AL580" s="16"/>
      <c r="AM580" s="16"/>
      <c r="AN580" s="16"/>
      <c r="AO580" s="16"/>
      <c r="AP580" s="16"/>
      <c r="AQ580" s="16"/>
      <c r="AR580" s="16"/>
    </row>
    <row r="581" spans="3:44" ht="15.75" customHeight="1" x14ac:dyDescent="0.35">
      <c r="C581" s="16"/>
      <c r="D581" s="16"/>
      <c r="E581" s="16"/>
      <c r="F581" s="16"/>
      <c r="G581" s="34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T581" s="16"/>
      <c r="AK581" s="16"/>
      <c r="AL581" s="16"/>
      <c r="AM581" s="16"/>
      <c r="AN581" s="16"/>
      <c r="AO581" s="16"/>
      <c r="AP581" s="16"/>
      <c r="AQ581" s="16"/>
      <c r="AR581" s="16"/>
    </row>
    <row r="582" spans="3:44" ht="15.75" customHeight="1" x14ac:dyDescent="0.35">
      <c r="C582" s="16"/>
      <c r="D582" s="16"/>
      <c r="E582" s="16"/>
      <c r="F582" s="16"/>
      <c r="G582" s="34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T582" s="16"/>
      <c r="AK582" s="16"/>
      <c r="AL582" s="16"/>
      <c r="AM582" s="16"/>
      <c r="AN582" s="16"/>
      <c r="AO582" s="16"/>
      <c r="AP582" s="16"/>
      <c r="AQ582" s="16"/>
      <c r="AR582" s="16"/>
    </row>
    <row r="583" spans="3:44" ht="15.75" customHeight="1" x14ac:dyDescent="0.35">
      <c r="C583" s="16"/>
      <c r="D583" s="16"/>
      <c r="E583" s="16"/>
      <c r="F583" s="16"/>
      <c r="G583" s="34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T583" s="16"/>
      <c r="AK583" s="16"/>
      <c r="AL583" s="16"/>
      <c r="AM583" s="16"/>
      <c r="AN583" s="16"/>
      <c r="AO583" s="16"/>
      <c r="AP583" s="16"/>
      <c r="AQ583" s="16"/>
      <c r="AR583" s="16"/>
    </row>
    <row r="584" spans="3:44" ht="15.75" customHeight="1" x14ac:dyDescent="0.35">
      <c r="C584" s="16"/>
      <c r="D584" s="16"/>
      <c r="E584" s="16"/>
      <c r="F584" s="16"/>
      <c r="G584" s="34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T584" s="16"/>
      <c r="AK584" s="16"/>
      <c r="AL584" s="16"/>
      <c r="AM584" s="16"/>
      <c r="AN584" s="16"/>
      <c r="AO584" s="16"/>
      <c r="AP584" s="16"/>
      <c r="AQ584" s="16"/>
      <c r="AR584" s="16"/>
    </row>
    <row r="585" spans="3:44" ht="15.75" customHeight="1" x14ac:dyDescent="0.35">
      <c r="C585" s="16"/>
      <c r="D585" s="16"/>
      <c r="E585" s="16"/>
      <c r="F585" s="16"/>
      <c r="G585" s="34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T585" s="16"/>
      <c r="AK585" s="16"/>
      <c r="AL585" s="16"/>
      <c r="AM585" s="16"/>
      <c r="AN585" s="16"/>
      <c r="AO585" s="16"/>
      <c r="AP585" s="16"/>
      <c r="AQ585" s="16"/>
      <c r="AR585" s="16"/>
    </row>
    <row r="586" spans="3:44" ht="15.75" customHeight="1" x14ac:dyDescent="0.35">
      <c r="C586" s="16"/>
      <c r="D586" s="16"/>
      <c r="E586" s="16"/>
      <c r="F586" s="16"/>
      <c r="G586" s="34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T586" s="16"/>
      <c r="AK586" s="16"/>
      <c r="AL586" s="16"/>
      <c r="AM586" s="16"/>
      <c r="AN586" s="16"/>
      <c r="AO586" s="16"/>
      <c r="AP586" s="16"/>
      <c r="AQ586" s="16"/>
      <c r="AR586" s="16"/>
    </row>
    <row r="587" spans="3:44" ht="15.75" customHeight="1" x14ac:dyDescent="0.35">
      <c r="C587" s="16"/>
      <c r="D587" s="16"/>
      <c r="E587" s="16"/>
      <c r="F587" s="16"/>
      <c r="G587" s="34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T587" s="16"/>
      <c r="AK587" s="16"/>
      <c r="AL587" s="16"/>
      <c r="AM587" s="16"/>
      <c r="AN587" s="16"/>
      <c r="AO587" s="16"/>
      <c r="AP587" s="16"/>
      <c r="AQ587" s="16"/>
      <c r="AR587" s="16"/>
    </row>
    <row r="588" spans="3:44" ht="15.75" customHeight="1" x14ac:dyDescent="0.35">
      <c r="C588" s="16"/>
      <c r="D588" s="16"/>
      <c r="E588" s="16"/>
      <c r="F588" s="16"/>
      <c r="G588" s="34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T588" s="16"/>
      <c r="AK588" s="16"/>
      <c r="AL588" s="16"/>
      <c r="AM588" s="16"/>
      <c r="AN588" s="16"/>
      <c r="AO588" s="16"/>
      <c r="AP588" s="16"/>
      <c r="AQ588" s="16"/>
      <c r="AR588" s="16"/>
    </row>
    <row r="589" spans="3:44" ht="15.75" customHeight="1" x14ac:dyDescent="0.35">
      <c r="C589" s="16"/>
      <c r="D589" s="16"/>
      <c r="E589" s="16"/>
      <c r="F589" s="16"/>
      <c r="G589" s="34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T589" s="16"/>
      <c r="AK589" s="16"/>
      <c r="AL589" s="16"/>
      <c r="AM589" s="16"/>
      <c r="AN589" s="16"/>
      <c r="AO589" s="16"/>
      <c r="AP589" s="16"/>
      <c r="AQ589" s="16"/>
      <c r="AR589" s="16"/>
    </row>
    <row r="590" spans="3:44" ht="15.75" customHeight="1" x14ac:dyDescent="0.35">
      <c r="C590" s="16"/>
      <c r="D590" s="16"/>
      <c r="E590" s="16"/>
      <c r="F590" s="16"/>
      <c r="G590" s="34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T590" s="16"/>
      <c r="AK590" s="16"/>
      <c r="AL590" s="16"/>
      <c r="AM590" s="16"/>
      <c r="AN590" s="16"/>
      <c r="AO590" s="16"/>
      <c r="AP590" s="16"/>
      <c r="AQ590" s="16"/>
      <c r="AR590" s="16"/>
    </row>
    <row r="591" spans="3:44" ht="15.75" customHeight="1" x14ac:dyDescent="0.35">
      <c r="C591" s="16"/>
      <c r="D591" s="16"/>
      <c r="E591" s="16"/>
      <c r="F591" s="16"/>
      <c r="G591" s="34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T591" s="16"/>
      <c r="AK591" s="16"/>
      <c r="AL591" s="16"/>
      <c r="AM591" s="16"/>
      <c r="AN591" s="16"/>
      <c r="AO591" s="16"/>
      <c r="AP591" s="16"/>
      <c r="AQ591" s="16"/>
      <c r="AR591" s="16"/>
    </row>
    <row r="592" spans="3:44" ht="15.75" customHeight="1" x14ac:dyDescent="0.35">
      <c r="C592" s="16"/>
      <c r="D592" s="16"/>
      <c r="E592" s="16"/>
      <c r="F592" s="16"/>
      <c r="G592" s="34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T592" s="16"/>
      <c r="AK592" s="16"/>
      <c r="AL592" s="16"/>
      <c r="AM592" s="16"/>
      <c r="AN592" s="16"/>
      <c r="AO592" s="16"/>
      <c r="AP592" s="16"/>
      <c r="AQ592" s="16"/>
      <c r="AR592" s="16"/>
    </row>
    <row r="593" spans="3:44" ht="15.75" customHeight="1" x14ac:dyDescent="0.35">
      <c r="C593" s="16"/>
      <c r="D593" s="16"/>
      <c r="E593" s="16"/>
      <c r="F593" s="16"/>
      <c r="G593" s="34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T593" s="16"/>
      <c r="AK593" s="16"/>
      <c r="AL593" s="16"/>
      <c r="AM593" s="16"/>
      <c r="AN593" s="16"/>
      <c r="AO593" s="16"/>
      <c r="AP593" s="16"/>
      <c r="AQ593" s="16"/>
      <c r="AR593" s="16"/>
    </row>
    <row r="594" spans="3:44" ht="15.75" customHeight="1" x14ac:dyDescent="0.35">
      <c r="C594" s="16"/>
      <c r="D594" s="16"/>
      <c r="E594" s="16"/>
      <c r="F594" s="16"/>
      <c r="G594" s="34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T594" s="16"/>
      <c r="AK594" s="16"/>
      <c r="AL594" s="16"/>
      <c r="AM594" s="16"/>
      <c r="AN594" s="16"/>
      <c r="AO594" s="16"/>
      <c r="AP594" s="16"/>
      <c r="AQ594" s="16"/>
      <c r="AR594" s="16"/>
    </row>
    <row r="595" spans="3:44" ht="15.75" customHeight="1" x14ac:dyDescent="0.35">
      <c r="C595" s="16"/>
      <c r="D595" s="16"/>
      <c r="E595" s="16"/>
      <c r="F595" s="16"/>
      <c r="G595" s="34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T595" s="16"/>
      <c r="AK595" s="16"/>
      <c r="AL595" s="16"/>
      <c r="AM595" s="16"/>
      <c r="AN595" s="16"/>
      <c r="AO595" s="16"/>
      <c r="AP595" s="16"/>
      <c r="AQ595" s="16"/>
      <c r="AR595" s="16"/>
    </row>
    <row r="596" spans="3:44" ht="15.75" customHeight="1" x14ac:dyDescent="0.35">
      <c r="C596" s="16"/>
      <c r="D596" s="16"/>
      <c r="E596" s="16"/>
      <c r="F596" s="16"/>
      <c r="G596" s="34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T596" s="16"/>
      <c r="AK596" s="16"/>
      <c r="AL596" s="16"/>
      <c r="AM596" s="16"/>
      <c r="AN596" s="16"/>
      <c r="AO596" s="16"/>
      <c r="AP596" s="16"/>
      <c r="AQ596" s="16"/>
      <c r="AR596" s="16"/>
    </row>
    <row r="597" spans="3:44" ht="15.75" customHeight="1" x14ac:dyDescent="0.35">
      <c r="C597" s="16"/>
      <c r="D597" s="16"/>
      <c r="E597" s="16"/>
      <c r="F597" s="16"/>
      <c r="G597" s="34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T597" s="16"/>
      <c r="AK597" s="16"/>
      <c r="AL597" s="16"/>
      <c r="AM597" s="16"/>
      <c r="AN597" s="16"/>
      <c r="AO597" s="16"/>
      <c r="AP597" s="16"/>
      <c r="AQ597" s="16"/>
      <c r="AR597" s="16"/>
    </row>
    <row r="598" spans="3:44" ht="15.75" customHeight="1" x14ac:dyDescent="0.35">
      <c r="C598" s="16"/>
      <c r="D598" s="16"/>
      <c r="E598" s="16"/>
      <c r="F598" s="16"/>
      <c r="G598" s="34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T598" s="16"/>
      <c r="AK598" s="16"/>
      <c r="AL598" s="16"/>
      <c r="AM598" s="16"/>
      <c r="AN598" s="16"/>
      <c r="AO598" s="16"/>
      <c r="AP598" s="16"/>
      <c r="AQ598" s="16"/>
      <c r="AR598" s="16"/>
    </row>
    <row r="599" spans="3:44" ht="15.75" customHeight="1" x14ac:dyDescent="0.35">
      <c r="C599" s="16"/>
      <c r="D599" s="16"/>
      <c r="E599" s="16"/>
      <c r="F599" s="16"/>
      <c r="G599" s="34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T599" s="16"/>
      <c r="AK599" s="16"/>
      <c r="AL599" s="16"/>
      <c r="AM599" s="16"/>
      <c r="AN599" s="16"/>
      <c r="AO599" s="16"/>
      <c r="AP599" s="16"/>
      <c r="AQ599" s="16"/>
      <c r="AR599" s="16"/>
    </row>
    <row r="600" spans="3:44" ht="15.75" customHeight="1" x14ac:dyDescent="0.35">
      <c r="C600" s="16"/>
      <c r="D600" s="16"/>
      <c r="E600" s="16"/>
      <c r="F600" s="16"/>
      <c r="G600" s="34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T600" s="16"/>
      <c r="AK600" s="16"/>
      <c r="AL600" s="16"/>
      <c r="AM600" s="16"/>
      <c r="AN600" s="16"/>
      <c r="AO600" s="16"/>
      <c r="AP600" s="16"/>
      <c r="AQ600" s="16"/>
      <c r="AR600" s="16"/>
    </row>
    <row r="601" spans="3:44" ht="15.75" customHeight="1" x14ac:dyDescent="0.35">
      <c r="C601" s="16"/>
      <c r="D601" s="16"/>
      <c r="E601" s="16"/>
      <c r="F601" s="16"/>
      <c r="G601" s="34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T601" s="16"/>
      <c r="AK601" s="16"/>
      <c r="AL601" s="16"/>
      <c r="AM601" s="16"/>
      <c r="AN601" s="16"/>
      <c r="AO601" s="16"/>
      <c r="AP601" s="16"/>
      <c r="AQ601" s="16"/>
      <c r="AR601" s="16"/>
    </row>
    <row r="602" spans="3:44" ht="15.75" customHeight="1" x14ac:dyDescent="0.35">
      <c r="C602" s="16"/>
      <c r="D602" s="16"/>
      <c r="E602" s="16"/>
      <c r="F602" s="16"/>
      <c r="G602" s="34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T602" s="16"/>
      <c r="AK602" s="16"/>
      <c r="AL602" s="16"/>
      <c r="AM602" s="16"/>
      <c r="AN602" s="16"/>
      <c r="AO602" s="16"/>
      <c r="AP602" s="16"/>
      <c r="AQ602" s="16"/>
      <c r="AR602" s="16"/>
    </row>
    <row r="603" spans="3:44" ht="15.75" customHeight="1" x14ac:dyDescent="0.35">
      <c r="C603" s="16"/>
      <c r="D603" s="16"/>
      <c r="E603" s="16"/>
      <c r="F603" s="16"/>
      <c r="G603" s="34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T603" s="16"/>
      <c r="AK603" s="16"/>
      <c r="AL603" s="16"/>
      <c r="AM603" s="16"/>
      <c r="AN603" s="16"/>
      <c r="AO603" s="16"/>
      <c r="AP603" s="16"/>
      <c r="AQ603" s="16"/>
      <c r="AR603" s="16"/>
    </row>
    <row r="604" spans="3:44" ht="15.75" customHeight="1" x14ac:dyDescent="0.35">
      <c r="C604" s="16"/>
      <c r="D604" s="16"/>
      <c r="E604" s="16"/>
      <c r="F604" s="16"/>
      <c r="G604" s="34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T604" s="16"/>
      <c r="AK604" s="16"/>
      <c r="AL604" s="16"/>
      <c r="AM604" s="16"/>
      <c r="AN604" s="16"/>
      <c r="AO604" s="16"/>
      <c r="AP604" s="16"/>
      <c r="AQ604" s="16"/>
      <c r="AR604" s="16"/>
    </row>
    <row r="605" spans="3:44" ht="15.75" customHeight="1" x14ac:dyDescent="0.35">
      <c r="C605" s="16"/>
      <c r="D605" s="16"/>
      <c r="E605" s="16"/>
      <c r="F605" s="16"/>
      <c r="G605" s="34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T605" s="16"/>
      <c r="AK605" s="16"/>
      <c r="AL605" s="16"/>
      <c r="AM605" s="16"/>
      <c r="AN605" s="16"/>
      <c r="AO605" s="16"/>
      <c r="AP605" s="16"/>
      <c r="AQ605" s="16"/>
      <c r="AR605" s="16"/>
    </row>
    <row r="606" spans="3:44" ht="15.75" customHeight="1" x14ac:dyDescent="0.35">
      <c r="C606" s="16"/>
      <c r="D606" s="16"/>
      <c r="E606" s="16"/>
      <c r="F606" s="16"/>
      <c r="G606" s="34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T606" s="16"/>
      <c r="AK606" s="16"/>
      <c r="AL606" s="16"/>
      <c r="AM606" s="16"/>
      <c r="AN606" s="16"/>
      <c r="AO606" s="16"/>
      <c r="AP606" s="16"/>
      <c r="AQ606" s="16"/>
      <c r="AR606" s="16"/>
    </row>
    <row r="607" spans="3:44" ht="15.75" customHeight="1" x14ac:dyDescent="0.35">
      <c r="C607" s="16"/>
      <c r="D607" s="16"/>
      <c r="E607" s="16"/>
      <c r="F607" s="16"/>
      <c r="G607" s="34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T607" s="16"/>
      <c r="AK607" s="16"/>
      <c r="AL607" s="16"/>
      <c r="AM607" s="16"/>
      <c r="AN607" s="16"/>
      <c r="AO607" s="16"/>
      <c r="AP607" s="16"/>
      <c r="AQ607" s="16"/>
      <c r="AR607" s="16"/>
    </row>
    <row r="608" spans="3:44" ht="15.75" customHeight="1" x14ac:dyDescent="0.35">
      <c r="C608" s="16"/>
      <c r="D608" s="16"/>
      <c r="E608" s="16"/>
      <c r="F608" s="16"/>
      <c r="G608" s="34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T608" s="16"/>
      <c r="AK608" s="16"/>
      <c r="AL608" s="16"/>
      <c r="AM608" s="16"/>
      <c r="AN608" s="16"/>
      <c r="AO608" s="16"/>
      <c r="AP608" s="16"/>
      <c r="AQ608" s="16"/>
      <c r="AR608" s="16"/>
    </row>
    <row r="609" spans="3:44" ht="15.75" customHeight="1" x14ac:dyDescent="0.35">
      <c r="C609" s="16"/>
      <c r="D609" s="16"/>
      <c r="E609" s="16"/>
      <c r="F609" s="16"/>
      <c r="G609" s="34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T609" s="16"/>
      <c r="AK609" s="16"/>
      <c r="AL609" s="16"/>
      <c r="AM609" s="16"/>
      <c r="AN609" s="16"/>
      <c r="AO609" s="16"/>
      <c r="AP609" s="16"/>
      <c r="AQ609" s="16"/>
      <c r="AR609" s="16"/>
    </row>
    <row r="610" spans="3:44" ht="15.75" customHeight="1" x14ac:dyDescent="0.35">
      <c r="C610" s="16"/>
      <c r="D610" s="16"/>
      <c r="E610" s="16"/>
      <c r="F610" s="16"/>
      <c r="G610" s="34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T610" s="16"/>
      <c r="AK610" s="16"/>
      <c r="AL610" s="16"/>
      <c r="AM610" s="16"/>
      <c r="AN610" s="16"/>
      <c r="AO610" s="16"/>
      <c r="AP610" s="16"/>
      <c r="AQ610" s="16"/>
      <c r="AR610" s="16"/>
    </row>
    <row r="611" spans="3:44" ht="15.75" customHeight="1" x14ac:dyDescent="0.35">
      <c r="C611" s="16"/>
      <c r="D611" s="16"/>
      <c r="E611" s="16"/>
      <c r="F611" s="16"/>
      <c r="G611" s="34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T611" s="16"/>
      <c r="AK611" s="16"/>
      <c r="AL611" s="16"/>
      <c r="AM611" s="16"/>
      <c r="AN611" s="16"/>
      <c r="AO611" s="16"/>
      <c r="AP611" s="16"/>
      <c r="AQ611" s="16"/>
      <c r="AR611" s="16"/>
    </row>
    <row r="612" spans="3:44" ht="15.75" customHeight="1" x14ac:dyDescent="0.35">
      <c r="C612" s="16"/>
      <c r="D612" s="16"/>
      <c r="E612" s="16"/>
      <c r="F612" s="16"/>
      <c r="G612" s="34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T612" s="16"/>
      <c r="AK612" s="16"/>
      <c r="AL612" s="16"/>
      <c r="AM612" s="16"/>
      <c r="AN612" s="16"/>
      <c r="AO612" s="16"/>
      <c r="AP612" s="16"/>
      <c r="AQ612" s="16"/>
      <c r="AR612" s="16"/>
    </row>
    <row r="613" spans="3:44" ht="15.75" customHeight="1" x14ac:dyDescent="0.35">
      <c r="C613" s="16"/>
      <c r="D613" s="16"/>
      <c r="E613" s="16"/>
      <c r="F613" s="16"/>
      <c r="G613" s="34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T613" s="16"/>
      <c r="AK613" s="16"/>
      <c r="AL613" s="16"/>
      <c r="AM613" s="16"/>
      <c r="AN613" s="16"/>
      <c r="AO613" s="16"/>
      <c r="AP613" s="16"/>
      <c r="AQ613" s="16"/>
      <c r="AR613" s="16"/>
    </row>
    <row r="614" spans="3:44" ht="15.75" customHeight="1" x14ac:dyDescent="0.35">
      <c r="C614" s="16"/>
      <c r="D614" s="16"/>
      <c r="E614" s="16"/>
      <c r="F614" s="16"/>
      <c r="G614" s="34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T614" s="16"/>
      <c r="AK614" s="16"/>
      <c r="AL614" s="16"/>
      <c r="AM614" s="16"/>
      <c r="AN614" s="16"/>
      <c r="AO614" s="16"/>
      <c r="AP614" s="16"/>
      <c r="AQ614" s="16"/>
      <c r="AR614" s="16"/>
    </row>
    <row r="615" spans="3:44" ht="15.75" customHeight="1" x14ac:dyDescent="0.35">
      <c r="C615" s="16"/>
      <c r="D615" s="16"/>
      <c r="E615" s="16"/>
      <c r="F615" s="16"/>
      <c r="G615" s="34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T615" s="16"/>
      <c r="AK615" s="16"/>
      <c r="AL615" s="16"/>
      <c r="AM615" s="16"/>
      <c r="AN615" s="16"/>
      <c r="AO615" s="16"/>
      <c r="AP615" s="16"/>
      <c r="AQ615" s="16"/>
      <c r="AR615" s="16"/>
    </row>
    <row r="616" spans="3:44" ht="15.75" customHeight="1" x14ac:dyDescent="0.35">
      <c r="C616" s="16"/>
      <c r="D616" s="16"/>
      <c r="E616" s="16"/>
      <c r="F616" s="16"/>
      <c r="G616" s="34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T616" s="16"/>
      <c r="AK616" s="16"/>
      <c r="AL616" s="16"/>
      <c r="AM616" s="16"/>
      <c r="AN616" s="16"/>
      <c r="AO616" s="16"/>
      <c r="AP616" s="16"/>
      <c r="AQ616" s="16"/>
      <c r="AR616" s="16"/>
    </row>
    <row r="617" spans="3:44" ht="15.75" customHeight="1" x14ac:dyDescent="0.35">
      <c r="C617" s="16"/>
      <c r="D617" s="16"/>
      <c r="E617" s="16"/>
      <c r="F617" s="16"/>
      <c r="G617" s="34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T617" s="16"/>
      <c r="AK617" s="16"/>
      <c r="AL617" s="16"/>
      <c r="AM617" s="16"/>
      <c r="AN617" s="16"/>
      <c r="AO617" s="16"/>
      <c r="AP617" s="16"/>
      <c r="AQ617" s="16"/>
      <c r="AR617" s="16"/>
    </row>
    <row r="618" spans="3:44" ht="15.75" customHeight="1" x14ac:dyDescent="0.35">
      <c r="C618" s="16"/>
      <c r="D618" s="16"/>
      <c r="E618" s="16"/>
      <c r="F618" s="16"/>
      <c r="G618" s="34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T618" s="16"/>
      <c r="AK618" s="16"/>
      <c r="AL618" s="16"/>
      <c r="AM618" s="16"/>
      <c r="AN618" s="16"/>
      <c r="AO618" s="16"/>
      <c r="AP618" s="16"/>
      <c r="AQ618" s="16"/>
      <c r="AR618" s="16"/>
    </row>
    <row r="619" spans="3:44" ht="15.75" customHeight="1" x14ac:dyDescent="0.35">
      <c r="C619" s="16"/>
      <c r="D619" s="16"/>
      <c r="E619" s="16"/>
      <c r="F619" s="16"/>
      <c r="G619" s="34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T619" s="16"/>
      <c r="AK619" s="16"/>
      <c r="AL619" s="16"/>
      <c r="AM619" s="16"/>
      <c r="AN619" s="16"/>
      <c r="AO619" s="16"/>
      <c r="AP619" s="16"/>
      <c r="AQ619" s="16"/>
      <c r="AR619" s="16"/>
    </row>
    <row r="620" spans="3:44" ht="15.75" customHeight="1" x14ac:dyDescent="0.35">
      <c r="C620" s="16"/>
      <c r="D620" s="16"/>
      <c r="E620" s="16"/>
      <c r="F620" s="16"/>
      <c r="G620" s="34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T620" s="16"/>
      <c r="AK620" s="16"/>
      <c r="AL620" s="16"/>
      <c r="AM620" s="16"/>
      <c r="AN620" s="16"/>
      <c r="AO620" s="16"/>
      <c r="AP620" s="16"/>
      <c r="AQ620" s="16"/>
      <c r="AR620" s="16"/>
    </row>
    <row r="621" spans="3:44" ht="15.75" customHeight="1" x14ac:dyDescent="0.35">
      <c r="C621" s="16"/>
      <c r="D621" s="16"/>
      <c r="E621" s="16"/>
      <c r="F621" s="16"/>
      <c r="G621" s="34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T621" s="16"/>
      <c r="AK621" s="16"/>
      <c r="AL621" s="16"/>
      <c r="AM621" s="16"/>
      <c r="AN621" s="16"/>
      <c r="AO621" s="16"/>
      <c r="AP621" s="16"/>
      <c r="AQ621" s="16"/>
      <c r="AR621" s="16"/>
    </row>
    <row r="622" spans="3:44" ht="15.75" customHeight="1" x14ac:dyDescent="0.35">
      <c r="C622" s="16"/>
      <c r="D622" s="16"/>
      <c r="E622" s="16"/>
      <c r="F622" s="16"/>
      <c r="G622" s="34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T622" s="16"/>
      <c r="AK622" s="16"/>
      <c r="AL622" s="16"/>
      <c r="AM622" s="16"/>
      <c r="AN622" s="16"/>
      <c r="AO622" s="16"/>
      <c r="AP622" s="16"/>
      <c r="AQ622" s="16"/>
      <c r="AR622" s="16"/>
    </row>
    <row r="623" spans="3:44" ht="15.75" customHeight="1" x14ac:dyDescent="0.35">
      <c r="C623" s="16"/>
      <c r="D623" s="16"/>
      <c r="E623" s="16"/>
      <c r="F623" s="16"/>
      <c r="G623" s="34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T623" s="16"/>
      <c r="AK623" s="16"/>
      <c r="AL623" s="16"/>
      <c r="AM623" s="16"/>
      <c r="AN623" s="16"/>
      <c r="AO623" s="16"/>
      <c r="AP623" s="16"/>
      <c r="AQ623" s="16"/>
      <c r="AR623" s="16"/>
    </row>
    <row r="624" spans="3:44" ht="15.75" customHeight="1" x14ac:dyDescent="0.35">
      <c r="C624" s="16"/>
      <c r="D624" s="16"/>
      <c r="E624" s="16"/>
      <c r="F624" s="16"/>
      <c r="G624" s="34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T624" s="16"/>
      <c r="AK624" s="16"/>
      <c r="AL624" s="16"/>
      <c r="AM624" s="16"/>
      <c r="AN624" s="16"/>
      <c r="AO624" s="16"/>
      <c r="AP624" s="16"/>
      <c r="AQ624" s="16"/>
      <c r="AR624" s="16"/>
    </row>
    <row r="625" spans="3:44" ht="15.75" customHeight="1" x14ac:dyDescent="0.35">
      <c r="C625" s="16"/>
      <c r="D625" s="16"/>
      <c r="E625" s="16"/>
      <c r="F625" s="16"/>
      <c r="G625" s="34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T625" s="16"/>
      <c r="AK625" s="16"/>
      <c r="AL625" s="16"/>
      <c r="AM625" s="16"/>
      <c r="AN625" s="16"/>
      <c r="AO625" s="16"/>
      <c r="AP625" s="16"/>
      <c r="AQ625" s="16"/>
      <c r="AR625" s="16"/>
    </row>
    <row r="626" spans="3:44" ht="15.75" customHeight="1" x14ac:dyDescent="0.35">
      <c r="C626" s="16"/>
      <c r="D626" s="16"/>
      <c r="E626" s="16"/>
      <c r="F626" s="16"/>
      <c r="G626" s="34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T626" s="16"/>
      <c r="AK626" s="16"/>
      <c r="AL626" s="16"/>
      <c r="AM626" s="16"/>
      <c r="AN626" s="16"/>
      <c r="AO626" s="16"/>
      <c r="AP626" s="16"/>
      <c r="AQ626" s="16"/>
      <c r="AR626" s="16"/>
    </row>
    <row r="627" spans="3:44" ht="15.75" customHeight="1" x14ac:dyDescent="0.35">
      <c r="C627" s="16"/>
      <c r="D627" s="16"/>
      <c r="E627" s="16"/>
      <c r="F627" s="16"/>
      <c r="G627" s="34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T627" s="16"/>
      <c r="AK627" s="16"/>
      <c r="AL627" s="16"/>
      <c r="AM627" s="16"/>
      <c r="AN627" s="16"/>
      <c r="AO627" s="16"/>
      <c r="AP627" s="16"/>
      <c r="AQ627" s="16"/>
      <c r="AR627" s="16"/>
    </row>
    <row r="628" spans="3:44" ht="15.75" customHeight="1" x14ac:dyDescent="0.35">
      <c r="C628" s="16"/>
      <c r="D628" s="16"/>
      <c r="E628" s="16"/>
      <c r="F628" s="16"/>
      <c r="G628" s="34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T628" s="16"/>
      <c r="AK628" s="16"/>
      <c r="AL628" s="16"/>
      <c r="AM628" s="16"/>
      <c r="AN628" s="16"/>
      <c r="AO628" s="16"/>
      <c r="AP628" s="16"/>
      <c r="AQ628" s="16"/>
      <c r="AR628" s="16"/>
    </row>
    <row r="629" spans="3:44" ht="15.75" customHeight="1" x14ac:dyDescent="0.35">
      <c r="C629" s="16"/>
      <c r="D629" s="16"/>
      <c r="E629" s="16"/>
      <c r="F629" s="16"/>
      <c r="G629" s="34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T629" s="16"/>
      <c r="AK629" s="16"/>
      <c r="AL629" s="16"/>
      <c r="AM629" s="16"/>
      <c r="AN629" s="16"/>
      <c r="AO629" s="16"/>
      <c r="AP629" s="16"/>
      <c r="AQ629" s="16"/>
      <c r="AR629" s="16"/>
    </row>
    <row r="630" spans="3:44" ht="15.75" customHeight="1" x14ac:dyDescent="0.35">
      <c r="C630" s="16"/>
      <c r="D630" s="16"/>
      <c r="E630" s="16"/>
      <c r="F630" s="16"/>
      <c r="G630" s="34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T630" s="16"/>
      <c r="AK630" s="16"/>
      <c r="AL630" s="16"/>
      <c r="AM630" s="16"/>
      <c r="AN630" s="16"/>
      <c r="AO630" s="16"/>
      <c r="AP630" s="16"/>
      <c r="AQ630" s="16"/>
      <c r="AR630" s="16"/>
    </row>
    <row r="631" spans="3:44" ht="15.75" customHeight="1" x14ac:dyDescent="0.35">
      <c r="C631" s="16"/>
      <c r="D631" s="16"/>
      <c r="E631" s="16"/>
      <c r="F631" s="16"/>
      <c r="G631" s="34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T631" s="16"/>
      <c r="AK631" s="16"/>
      <c r="AL631" s="16"/>
      <c r="AM631" s="16"/>
      <c r="AN631" s="16"/>
      <c r="AO631" s="16"/>
      <c r="AP631" s="16"/>
      <c r="AQ631" s="16"/>
      <c r="AR631" s="16"/>
    </row>
    <row r="632" spans="3:44" ht="15.75" customHeight="1" x14ac:dyDescent="0.35">
      <c r="C632" s="16"/>
      <c r="D632" s="16"/>
      <c r="E632" s="16"/>
      <c r="F632" s="16"/>
      <c r="G632" s="34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T632" s="16"/>
      <c r="AK632" s="16"/>
      <c r="AL632" s="16"/>
      <c r="AM632" s="16"/>
      <c r="AN632" s="16"/>
      <c r="AO632" s="16"/>
      <c r="AP632" s="16"/>
      <c r="AQ632" s="16"/>
      <c r="AR632" s="16"/>
    </row>
    <row r="633" spans="3:44" ht="15.75" customHeight="1" x14ac:dyDescent="0.35">
      <c r="C633" s="16"/>
      <c r="D633" s="16"/>
      <c r="E633" s="16"/>
      <c r="F633" s="16"/>
      <c r="G633" s="34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T633" s="16"/>
      <c r="AK633" s="16"/>
      <c r="AL633" s="16"/>
      <c r="AM633" s="16"/>
      <c r="AN633" s="16"/>
      <c r="AO633" s="16"/>
      <c r="AP633" s="16"/>
      <c r="AQ633" s="16"/>
      <c r="AR633" s="16"/>
    </row>
    <row r="634" spans="3:44" ht="15.75" customHeight="1" x14ac:dyDescent="0.35">
      <c r="C634" s="16"/>
      <c r="D634" s="16"/>
      <c r="E634" s="16"/>
      <c r="F634" s="16"/>
      <c r="G634" s="34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T634" s="16"/>
      <c r="AK634" s="16"/>
      <c r="AL634" s="16"/>
      <c r="AM634" s="16"/>
      <c r="AN634" s="16"/>
      <c r="AO634" s="16"/>
      <c r="AP634" s="16"/>
      <c r="AQ634" s="16"/>
      <c r="AR634" s="16"/>
    </row>
    <row r="635" spans="3:44" ht="15.75" customHeight="1" x14ac:dyDescent="0.35">
      <c r="C635" s="16"/>
      <c r="D635" s="16"/>
      <c r="E635" s="16"/>
      <c r="F635" s="16"/>
      <c r="G635" s="34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T635" s="16"/>
      <c r="AK635" s="16"/>
      <c r="AL635" s="16"/>
      <c r="AM635" s="16"/>
      <c r="AN635" s="16"/>
      <c r="AO635" s="16"/>
      <c r="AP635" s="16"/>
      <c r="AQ635" s="16"/>
      <c r="AR635" s="16"/>
    </row>
    <row r="636" spans="3:44" ht="15.75" customHeight="1" x14ac:dyDescent="0.35">
      <c r="C636" s="16"/>
      <c r="D636" s="16"/>
      <c r="E636" s="16"/>
      <c r="F636" s="16"/>
      <c r="G636" s="34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T636" s="16"/>
      <c r="AK636" s="16"/>
      <c r="AL636" s="16"/>
      <c r="AM636" s="16"/>
      <c r="AN636" s="16"/>
      <c r="AO636" s="16"/>
      <c r="AP636" s="16"/>
      <c r="AQ636" s="16"/>
      <c r="AR636" s="16"/>
    </row>
    <row r="637" spans="3:44" ht="15.75" customHeight="1" x14ac:dyDescent="0.35">
      <c r="C637" s="16"/>
      <c r="D637" s="16"/>
      <c r="E637" s="16"/>
      <c r="F637" s="16"/>
      <c r="G637" s="34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T637" s="16"/>
      <c r="AK637" s="16"/>
      <c r="AL637" s="16"/>
      <c r="AM637" s="16"/>
      <c r="AN637" s="16"/>
      <c r="AO637" s="16"/>
      <c r="AP637" s="16"/>
      <c r="AQ637" s="16"/>
      <c r="AR637" s="16"/>
    </row>
    <row r="638" spans="3:44" ht="15.75" customHeight="1" x14ac:dyDescent="0.35">
      <c r="C638" s="16"/>
      <c r="D638" s="16"/>
      <c r="E638" s="16"/>
      <c r="F638" s="16"/>
      <c r="G638" s="34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T638" s="16"/>
      <c r="AK638" s="16"/>
      <c r="AL638" s="16"/>
      <c r="AM638" s="16"/>
      <c r="AN638" s="16"/>
      <c r="AO638" s="16"/>
      <c r="AP638" s="16"/>
      <c r="AQ638" s="16"/>
      <c r="AR638" s="16"/>
    </row>
    <row r="639" spans="3:44" ht="15.75" customHeight="1" x14ac:dyDescent="0.35">
      <c r="C639" s="16"/>
      <c r="D639" s="16"/>
      <c r="E639" s="16"/>
      <c r="F639" s="16"/>
      <c r="G639" s="34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T639" s="16"/>
      <c r="AK639" s="16"/>
      <c r="AL639" s="16"/>
      <c r="AM639" s="16"/>
      <c r="AN639" s="16"/>
      <c r="AO639" s="16"/>
      <c r="AP639" s="16"/>
      <c r="AQ639" s="16"/>
      <c r="AR639" s="16"/>
    </row>
    <row r="640" spans="3:44" ht="15.75" customHeight="1" x14ac:dyDescent="0.35">
      <c r="C640" s="16"/>
      <c r="D640" s="16"/>
      <c r="E640" s="16"/>
      <c r="F640" s="16"/>
      <c r="G640" s="34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T640" s="16"/>
      <c r="AK640" s="16"/>
      <c r="AL640" s="16"/>
      <c r="AM640" s="16"/>
      <c r="AN640" s="16"/>
      <c r="AO640" s="16"/>
      <c r="AP640" s="16"/>
      <c r="AQ640" s="16"/>
      <c r="AR640" s="16"/>
    </row>
    <row r="641" spans="3:44" ht="15.75" customHeight="1" x14ac:dyDescent="0.35">
      <c r="C641" s="16"/>
      <c r="D641" s="16"/>
      <c r="E641" s="16"/>
      <c r="F641" s="16"/>
      <c r="G641" s="34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T641" s="16"/>
      <c r="AK641" s="16"/>
      <c r="AL641" s="16"/>
      <c r="AM641" s="16"/>
      <c r="AN641" s="16"/>
      <c r="AO641" s="16"/>
      <c r="AP641" s="16"/>
      <c r="AQ641" s="16"/>
      <c r="AR641" s="16"/>
    </row>
    <row r="642" spans="3:44" ht="15.75" customHeight="1" x14ac:dyDescent="0.35">
      <c r="C642" s="16"/>
      <c r="D642" s="16"/>
      <c r="E642" s="16"/>
      <c r="F642" s="16"/>
      <c r="G642" s="34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T642" s="16"/>
      <c r="AK642" s="16"/>
      <c r="AL642" s="16"/>
      <c r="AM642" s="16"/>
      <c r="AN642" s="16"/>
      <c r="AO642" s="16"/>
      <c r="AP642" s="16"/>
      <c r="AQ642" s="16"/>
      <c r="AR642" s="16"/>
    </row>
    <row r="643" spans="3:44" ht="15.75" customHeight="1" x14ac:dyDescent="0.35">
      <c r="C643" s="16"/>
      <c r="D643" s="16"/>
      <c r="E643" s="16"/>
      <c r="F643" s="16"/>
      <c r="G643" s="34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T643" s="16"/>
      <c r="AK643" s="16"/>
      <c r="AL643" s="16"/>
      <c r="AM643" s="16"/>
      <c r="AN643" s="16"/>
      <c r="AO643" s="16"/>
      <c r="AP643" s="16"/>
      <c r="AQ643" s="16"/>
      <c r="AR643" s="16"/>
    </row>
    <row r="644" spans="3:44" ht="15.75" customHeight="1" x14ac:dyDescent="0.35">
      <c r="C644" s="16"/>
      <c r="D644" s="16"/>
      <c r="E644" s="16"/>
      <c r="F644" s="16"/>
      <c r="G644" s="34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T644" s="16"/>
      <c r="AK644" s="16"/>
      <c r="AL644" s="16"/>
      <c r="AM644" s="16"/>
      <c r="AN644" s="16"/>
      <c r="AO644" s="16"/>
      <c r="AP644" s="16"/>
      <c r="AQ644" s="16"/>
      <c r="AR644" s="16"/>
    </row>
    <row r="645" spans="3:44" ht="15.75" customHeight="1" x14ac:dyDescent="0.35">
      <c r="C645" s="16"/>
      <c r="D645" s="16"/>
      <c r="E645" s="16"/>
      <c r="F645" s="16"/>
      <c r="G645" s="34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T645" s="16"/>
      <c r="AK645" s="16"/>
      <c r="AL645" s="16"/>
      <c r="AM645" s="16"/>
      <c r="AN645" s="16"/>
      <c r="AO645" s="16"/>
      <c r="AP645" s="16"/>
      <c r="AQ645" s="16"/>
      <c r="AR645" s="16"/>
    </row>
    <row r="646" spans="3:44" ht="15.75" customHeight="1" x14ac:dyDescent="0.35">
      <c r="C646" s="16"/>
      <c r="D646" s="16"/>
      <c r="E646" s="16"/>
      <c r="F646" s="16"/>
      <c r="G646" s="34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T646" s="16"/>
      <c r="AK646" s="16"/>
      <c r="AL646" s="16"/>
      <c r="AM646" s="16"/>
      <c r="AN646" s="16"/>
      <c r="AO646" s="16"/>
      <c r="AP646" s="16"/>
      <c r="AQ646" s="16"/>
      <c r="AR646" s="16"/>
    </row>
    <row r="647" spans="3:44" ht="15.75" customHeight="1" x14ac:dyDescent="0.35">
      <c r="C647" s="16"/>
      <c r="D647" s="16"/>
      <c r="E647" s="16"/>
      <c r="F647" s="16"/>
      <c r="G647" s="34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T647" s="16"/>
      <c r="AK647" s="16"/>
      <c r="AL647" s="16"/>
      <c r="AM647" s="16"/>
      <c r="AN647" s="16"/>
      <c r="AO647" s="16"/>
      <c r="AP647" s="16"/>
      <c r="AQ647" s="16"/>
      <c r="AR647" s="16"/>
    </row>
    <row r="648" spans="3:44" ht="15.75" customHeight="1" x14ac:dyDescent="0.35">
      <c r="C648" s="16"/>
      <c r="D648" s="16"/>
      <c r="E648" s="16"/>
      <c r="F648" s="16"/>
      <c r="G648" s="34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T648" s="16"/>
      <c r="AK648" s="16"/>
      <c r="AL648" s="16"/>
      <c r="AM648" s="16"/>
      <c r="AN648" s="16"/>
      <c r="AO648" s="16"/>
      <c r="AP648" s="16"/>
      <c r="AQ648" s="16"/>
      <c r="AR648" s="16"/>
    </row>
    <row r="649" spans="3:44" ht="15.75" customHeight="1" x14ac:dyDescent="0.35">
      <c r="C649" s="16"/>
      <c r="D649" s="16"/>
      <c r="E649" s="16"/>
      <c r="F649" s="16"/>
      <c r="G649" s="34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T649" s="16"/>
      <c r="AK649" s="16"/>
      <c r="AL649" s="16"/>
      <c r="AM649" s="16"/>
      <c r="AN649" s="16"/>
      <c r="AO649" s="16"/>
      <c r="AP649" s="16"/>
      <c r="AQ649" s="16"/>
      <c r="AR649" s="16"/>
    </row>
    <row r="650" spans="3:44" ht="15.75" customHeight="1" x14ac:dyDescent="0.35">
      <c r="C650" s="16"/>
      <c r="D650" s="16"/>
      <c r="E650" s="16"/>
      <c r="F650" s="16"/>
      <c r="G650" s="34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T650" s="16"/>
      <c r="AK650" s="16"/>
      <c r="AL650" s="16"/>
      <c r="AM650" s="16"/>
      <c r="AN650" s="16"/>
      <c r="AO650" s="16"/>
      <c r="AP650" s="16"/>
      <c r="AQ650" s="16"/>
      <c r="AR650" s="16"/>
    </row>
    <row r="651" spans="3:44" ht="15.75" customHeight="1" x14ac:dyDescent="0.35">
      <c r="C651" s="16"/>
      <c r="D651" s="16"/>
      <c r="E651" s="16"/>
      <c r="F651" s="16"/>
      <c r="G651" s="34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T651" s="16"/>
      <c r="AK651" s="16"/>
      <c r="AL651" s="16"/>
      <c r="AM651" s="16"/>
      <c r="AN651" s="16"/>
      <c r="AO651" s="16"/>
      <c r="AP651" s="16"/>
      <c r="AQ651" s="16"/>
      <c r="AR651" s="16"/>
    </row>
    <row r="652" spans="3:44" ht="15.75" customHeight="1" x14ac:dyDescent="0.35">
      <c r="C652" s="16"/>
      <c r="D652" s="16"/>
      <c r="E652" s="16"/>
      <c r="F652" s="16"/>
      <c r="G652" s="34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T652" s="16"/>
      <c r="AK652" s="16"/>
      <c r="AL652" s="16"/>
      <c r="AM652" s="16"/>
      <c r="AN652" s="16"/>
      <c r="AO652" s="16"/>
      <c r="AP652" s="16"/>
      <c r="AQ652" s="16"/>
      <c r="AR652" s="16"/>
    </row>
    <row r="653" spans="3:44" ht="15.75" customHeight="1" x14ac:dyDescent="0.35">
      <c r="C653" s="16"/>
      <c r="D653" s="16"/>
      <c r="E653" s="16"/>
      <c r="F653" s="16"/>
      <c r="G653" s="34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T653" s="16"/>
      <c r="AK653" s="16"/>
      <c r="AL653" s="16"/>
      <c r="AM653" s="16"/>
      <c r="AN653" s="16"/>
      <c r="AO653" s="16"/>
      <c r="AP653" s="16"/>
      <c r="AQ653" s="16"/>
      <c r="AR653" s="16"/>
    </row>
    <row r="654" spans="3:44" ht="15.75" customHeight="1" x14ac:dyDescent="0.35">
      <c r="C654" s="16"/>
      <c r="D654" s="16"/>
      <c r="E654" s="16"/>
      <c r="F654" s="16"/>
      <c r="G654" s="34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T654" s="16"/>
      <c r="AK654" s="16"/>
      <c r="AL654" s="16"/>
      <c r="AM654" s="16"/>
      <c r="AN654" s="16"/>
      <c r="AO654" s="16"/>
      <c r="AP654" s="16"/>
      <c r="AQ654" s="16"/>
      <c r="AR654" s="16"/>
    </row>
    <row r="655" spans="3:44" ht="15.75" customHeight="1" x14ac:dyDescent="0.35">
      <c r="C655" s="16"/>
      <c r="D655" s="16"/>
      <c r="E655" s="16"/>
      <c r="F655" s="16"/>
      <c r="G655" s="34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T655" s="16"/>
      <c r="AK655" s="16"/>
      <c r="AL655" s="16"/>
      <c r="AM655" s="16"/>
      <c r="AN655" s="16"/>
      <c r="AO655" s="16"/>
      <c r="AP655" s="16"/>
      <c r="AQ655" s="16"/>
      <c r="AR655" s="16"/>
    </row>
    <row r="656" spans="3:44" ht="15.75" customHeight="1" x14ac:dyDescent="0.35">
      <c r="C656" s="16"/>
      <c r="D656" s="16"/>
      <c r="E656" s="16"/>
      <c r="F656" s="16"/>
      <c r="G656" s="34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T656" s="16"/>
      <c r="AK656" s="16"/>
      <c r="AL656" s="16"/>
      <c r="AM656" s="16"/>
      <c r="AN656" s="16"/>
      <c r="AO656" s="16"/>
      <c r="AP656" s="16"/>
      <c r="AQ656" s="16"/>
      <c r="AR656" s="16"/>
    </row>
    <row r="657" spans="3:44" ht="15.75" customHeight="1" x14ac:dyDescent="0.35">
      <c r="C657" s="16"/>
      <c r="D657" s="16"/>
      <c r="E657" s="16"/>
      <c r="F657" s="16"/>
      <c r="G657" s="34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T657" s="16"/>
      <c r="AK657" s="16"/>
      <c r="AL657" s="16"/>
      <c r="AM657" s="16"/>
      <c r="AN657" s="16"/>
      <c r="AO657" s="16"/>
      <c r="AP657" s="16"/>
      <c r="AQ657" s="16"/>
      <c r="AR657" s="16"/>
    </row>
    <row r="658" spans="3:44" ht="15.75" customHeight="1" x14ac:dyDescent="0.35">
      <c r="C658" s="16"/>
      <c r="D658" s="16"/>
      <c r="E658" s="16"/>
      <c r="F658" s="16"/>
      <c r="G658" s="34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T658" s="16"/>
      <c r="AK658" s="16"/>
      <c r="AL658" s="16"/>
      <c r="AM658" s="16"/>
      <c r="AN658" s="16"/>
      <c r="AO658" s="16"/>
      <c r="AP658" s="16"/>
      <c r="AQ658" s="16"/>
      <c r="AR658" s="16"/>
    </row>
    <row r="659" spans="3:44" ht="15.75" customHeight="1" x14ac:dyDescent="0.35">
      <c r="C659" s="16"/>
      <c r="D659" s="16"/>
      <c r="E659" s="16"/>
      <c r="F659" s="16"/>
      <c r="G659" s="34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T659" s="16"/>
      <c r="AK659" s="16"/>
      <c r="AL659" s="16"/>
      <c r="AM659" s="16"/>
      <c r="AN659" s="16"/>
      <c r="AO659" s="16"/>
      <c r="AP659" s="16"/>
      <c r="AQ659" s="16"/>
      <c r="AR659" s="16"/>
    </row>
    <row r="660" spans="3:44" ht="15.75" customHeight="1" x14ac:dyDescent="0.35">
      <c r="C660" s="16"/>
      <c r="D660" s="16"/>
      <c r="E660" s="16"/>
      <c r="F660" s="16"/>
      <c r="G660" s="34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T660" s="16"/>
      <c r="AK660" s="16"/>
      <c r="AL660" s="16"/>
      <c r="AM660" s="16"/>
      <c r="AN660" s="16"/>
      <c r="AO660" s="16"/>
      <c r="AP660" s="16"/>
      <c r="AQ660" s="16"/>
      <c r="AR660" s="16"/>
    </row>
    <row r="661" spans="3:44" ht="15.75" customHeight="1" x14ac:dyDescent="0.35">
      <c r="C661" s="16"/>
      <c r="D661" s="16"/>
      <c r="E661" s="16"/>
      <c r="F661" s="16"/>
      <c r="G661" s="34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T661" s="16"/>
      <c r="AK661" s="16"/>
      <c r="AL661" s="16"/>
      <c r="AM661" s="16"/>
      <c r="AN661" s="16"/>
      <c r="AO661" s="16"/>
      <c r="AP661" s="16"/>
      <c r="AQ661" s="16"/>
      <c r="AR661" s="16"/>
    </row>
    <row r="662" spans="3:44" ht="15.75" customHeight="1" x14ac:dyDescent="0.35">
      <c r="C662" s="16"/>
      <c r="D662" s="16"/>
      <c r="E662" s="16"/>
      <c r="F662" s="16"/>
      <c r="G662" s="34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T662" s="16"/>
      <c r="AK662" s="16"/>
      <c r="AL662" s="16"/>
      <c r="AM662" s="16"/>
      <c r="AN662" s="16"/>
      <c r="AO662" s="16"/>
      <c r="AP662" s="16"/>
      <c r="AQ662" s="16"/>
      <c r="AR662" s="16"/>
    </row>
    <row r="663" spans="3:44" ht="15.75" customHeight="1" x14ac:dyDescent="0.35">
      <c r="C663" s="16"/>
      <c r="D663" s="16"/>
      <c r="E663" s="16"/>
      <c r="F663" s="16"/>
      <c r="G663" s="34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T663" s="16"/>
      <c r="AK663" s="16"/>
      <c r="AL663" s="16"/>
      <c r="AM663" s="16"/>
      <c r="AN663" s="16"/>
      <c r="AO663" s="16"/>
      <c r="AP663" s="16"/>
      <c r="AQ663" s="16"/>
      <c r="AR663" s="16"/>
    </row>
    <row r="664" spans="3:44" ht="15.75" customHeight="1" x14ac:dyDescent="0.35">
      <c r="C664" s="16"/>
      <c r="D664" s="16"/>
      <c r="E664" s="16"/>
      <c r="F664" s="16"/>
      <c r="G664" s="34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T664" s="16"/>
      <c r="AK664" s="16"/>
      <c r="AL664" s="16"/>
      <c r="AM664" s="16"/>
      <c r="AN664" s="16"/>
      <c r="AO664" s="16"/>
      <c r="AP664" s="16"/>
      <c r="AQ664" s="16"/>
      <c r="AR664" s="16"/>
    </row>
    <row r="665" spans="3:44" ht="15.75" customHeight="1" x14ac:dyDescent="0.35">
      <c r="C665" s="16"/>
      <c r="D665" s="16"/>
      <c r="E665" s="16"/>
      <c r="F665" s="16"/>
      <c r="G665" s="34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T665" s="16"/>
      <c r="AK665" s="16"/>
      <c r="AL665" s="16"/>
      <c r="AM665" s="16"/>
      <c r="AN665" s="16"/>
      <c r="AO665" s="16"/>
      <c r="AP665" s="16"/>
      <c r="AQ665" s="16"/>
      <c r="AR665" s="16"/>
    </row>
    <row r="666" spans="3:44" ht="15.75" customHeight="1" x14ac:dyDescent="0.35">
      <c r="C666" s="16"/>
      <c r="D666" s="16"/>
      <c r="E666" s="16"/>
      <c r="F666" s="16"/>
      <c r="G666" s="34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T666" s="16"/>
      <c r="AK666" s="16"/>
      <c r="AL666" s="16"/>
      <c r="AM666" s="16"/>
      <c r="AN666" s="16"/>
      <c r="AO666" s="16"/>
      <c r="AP666" s="16"/>
      <c r="AQ666" s="16"/>
      <c r="AR666" s="16"/>
    </row>
    <row r="667" spans="3:44" ht="15.75" customHeight="1" x14ac:dyDescent="0.35">
      <c r="C667" s="16"/>
      <c r="D667" s="16"/>
      <c r="E667" s="16"/>
      <c r="F667" s="16"/>
      <c r="G667" s="34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T667" s="16"/>
      <c r="AK667" s="16"/>
      <c r="AL667" s="16"/>
      <c r="AM667" s="16"/>
      <c r="AN667" s="16"/>
      <c r="AO667" s="16"/>
      <c r="AP667" s="16"/>
      <c r="AQ667" s="16"/>
      <c r="AR667" s="16"/>
    </row>
    <row r="668" spans="3:44" ht="15.75" customHeight="1" x14ac:dyDescent="0.35">
      <c r="C668" s="16"/>
      <c r="D668" s="16"/>
      <c r="E668" s="16"/>
      <c r="F668" s="16"/>
      <c r="G668" s="34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T668" s="16"/>
      <c r="AK668" s="16"/>
      <c r="AL668" s="16"/>
      <c r="AM668" s="16"/>
      <c r="AN668" s="16"/>
      <c r="AO668" s="16"/>
      <c r="AP668" s="16"/>
      <c r="AQ668" s="16"/>
      <c r="AR668" s="16"/>
    </row>
    <row r="669" spans="3:44" ht="15.75" customHeight="1" x14ac:dyDescent="0.35">
      <c r="C669" s="16"/>
      <c r="D669" s="16"/>
      <c r="E669" s="16"/>
      <c r="F669" s="16"/>
      <c r="G669" s="34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T669" s="16"/>
      <c r="AK669" s="16"/>
      <c r="AL669" s="16"/>
      <c r="AM669" s="16"/>
      <c r="AN669" s="16"/>
      <c r="AO669" s="16"/>
      <c r="AP669" s="16"/>
      <c r="AQ669" s="16"/>
      <c r="AR669" s="16"/>
    </row>
    <row r="670" spans="3:44" ht="15.75" customHeight="1" x14ac:dyDescent="0.35">
      <c r="C670" s="16"/>
      <c r="D670" s="16"/>
      <c r="E670" s="16"/>
      <c r="F670" s="16"/>
      <c r="G670" s="34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T670" s="16"/>
      <c r="AK670" s="16"/>
      <c r="AL670" s="16"/>
      <c r="AM670" s="16"/>
      <c r="AN670" s="16"/>
      <c r="AO670" s="16"/>
      <c r="AP670" s="16"/>
      <c r="AQ670" s="16"/>
      <c r="AR670" s="16"/>
    </row>
    <row r="671" spans="3:44" ht="15.75" customHeight="1" x14ac:dyDescent="0.35">
      <c r="C671" s="16"/>
      <c r="D671" s="16"/>
      <c r="E671" s="16"/>
      <c r="F671" s="16"/>
      <c r="G671" s="34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T671" s="16"/>
      <c r="AK671" s="16"/>
      <c r="AL671" s="16"/>
      <c r="AM671" s="16"/>
      <c r="AN671" s="16"/>
      <c r="AO671" s="16"/>
      <c r="AP671" s="16"/>
      <c r="AQ671" s="16"/>
      <c r="AR671" s="16"/>
    </row>
    <row r="672" spans="3:44" ht="15.75" customHeight="1" x14ac:dyDescent="0.35">
      <c r="C672" s="16"/>
      <c r="D672" s="16"/>
      <c r="E672" s="16"/>
      <c r="F672" s="16"/>
      <c r="G672" s="34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T672" s="16"/>
      <c r="AK672" s="16"/>
      <c r="AL672" s="16"/>
      <c r="AM672" s="16"/>
      <c r="AN672" s="16"/>
      <c r="AO672" s="16"/>
      <c r="AP672" s="16"/>
      <c r="AQ672" s="16"/>
      <c r="AR672" s="16"/>
    </row>
    <row r="673" spans="3:44" ht="15.75" customHeight="1" x14ac:dyDescent="0.35">
      <c r="C673" s="16"/>
      <c r="D673" s="16"/>
      <c r="E673" s="16"/>
      <c r="F673" s="16"/>
      <c r="G673" s="34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T673" s="16"/>
      <c r="AK673" s="16"/>
      <c r="AL673" s="16"/>
      <c r="AM673" s="16"/>
      <c r="AN673" s="16"/>
      <c r="AO673" s="16"/>
      <c r="AP673" s="16"/>
      <c r="AQ673" s="16"/>
      <c r="AR673" s="16"/>
    </row>
    <row r="674" spans="3:44" ht="15.75" customHeight="1" x14ac:dyDescent="0.35">
      <c r="C674" s="16"/>
      <c r="D674" s="16"/>
      <c r="E674" s="16"/>
      <c r="F674" s="16"/>
      <c r="G674" s="34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T674" s="16"/>
      <c r="AK674" s="16"/>
      <c r="AL674" s="16"/>
      <c r="AM674" s="16"/>
      <c r="AN674" s="16"/>
      <c r="AO674" s="16"/>
      <c r="AP674" s="16"/>
      <c r="AQ674" s="16"/>
      <c r="AR674" s="16"/>
    </row>
    <row r="675" spans="3:44" ht="15.75" customHeight="1" x14ac:dyDescent="0.35">
      <c r="C675" s="16"/>
      <c r="D675" s="16"/>
      <c r="E675" s="16"/>
      <c r="F675" s="16"/>
      <c r="G675" s="34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T675" s="16"/>
      <c r="AK675" s="16"/>
      <c r="AL675" s="16"/>
      <c r="AM675" s="16"/>
      <c r="AN675" s="16"/>
      <c r="AO675" s="16"/>
      <c r="AP675" s="16"/>
      <c r="AQ675" s="16"/>
      <c r="AR675" s="16"/>
    </row>
    <row r="676" spans="3:44" ht="15.75" customHeight="1" x14ac:dyDescent="0.35">
      <c r="C676" s="16"/>
      <c r="D676" s="16"/>
      <c r="E676" s="16"/>
      <c r="F676" s="16"/>
      <c r="G676" s="34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T676" s="16"/>
      <c r="AK676" s="16"/>
      <c r="AL676" s="16"/>
      <c r="AM676" s="16"/>
      <c r="AN676" s="16"/>
      <c r="AO676" s="16"/>
      <c r="AP676" s="16"/>
      <c r="AQ676" s="16"/>
      <c r="AR676" s="16"/>
    </row>
    <row r="677" spans="3:44" ht="15.75" customHeight="1" x14ac:dyDescent="0.35">
      <c r="C677" s="16"/>
      <c r="D677" s="16"/>
      <c r="E677" s="16"/>
      <c r="F677" s="16"/>
      <c r="G677" s="34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T677" s="16"/>
      <c r="AK677" s="16"/>
      <c r="AL677" s="16"/>
      <c r="AM677" s="16"/>
      <c r="AN677" s="16"/>
      <c r="AO677" s="16"/>
      <c r="AP677" s="16"/>
      <c r="AQ677" s="16"/>
      <c r="AR677" s="16"/>
    </row>
    <row r="678" spans="3:44" ht="15.75" customHeight="1" x14ac:dyDescent="0.35">
      <c r="C678" s="16"/>
      <c r="D678" s="16"/>
      <c r="E678" s="16"/>
      <c r="F678" s="16"/>
      <c r="G678" s="34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T678" s="16"/>
      <c r="AK678" s="16"/>
      <c r="AL678" s="16"/>
      <c r="AM678" s="16"/>
      <c r="AN678" s="16"/>
      <c r="AO678" s="16"/>
      <c r="AP678" s="16"/>
      <c r="AQ678" s="16"/>
      <c r="AR678" s="16"/>
    </row>
    <row r="679" spans="3:44" ht="15.75" customHeight="1" x14ac:dyDescent="0.35">
      <c r="C679" s="16"/>
      <c r="D679" s="16"/>
      <c r="E679" s="16"/>
      <c r="F679" s="16"/>
      <c r="G679" s="34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T679" s="16"/>
      <c r="AK679" s="16"/>
      <c r="AL679" s="16"/>
      <c r="AM679" s="16"/>
      <c r="AN679" s="16"/>
      <c r="AO679" s="16"/>
      <c r="AP679" s="16"/>
      <c r="AQ679" s="16"/>
      <c r="AR679" s="16"/>
    </row>
    <row r="680" spans="3:44" ht="15.75" customHeight="1" x14ac:dyDescent="0.35">
      <c r="C680" s="16"/>
      <c r="D680" s="16"/>
      <c r="E680" s="16"/>
      <c r="F680" s="16"/>
      <c r="G680" s="34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T680" s="16"/>
      <c r="AK680" s="16"/>
      <c r="AL680" s="16"/>
      <c r="AM680" s="16"/>
      <c r="AN680" s="16"/>
      <c r="AO680" s="16"/>
      <c r="AP680" s="16"/>
      <c r="AQ680" s="16"/>
      <c r="AR680" s="16"/>
    </row>
    <row r="681" spans="3:44" ht="15.75" customHeight="1" x14ac:dyDescent="0.35">
      <c r="C681" s="16"/>
      <c r="D681" s="16"/>
      <c r="E681" s="16"/>
      <c r="F681" s="16"/>
      <c r="G681" s="34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T681" s="16"/>
      <c r="AK681" s="16"/>
      <c r="AL681" s="16"/>
      <c r="AM681" s="16"/>
      <c r="AN681" s="16"/>
      <c r="AO681" s="16"/>
      <c r="AP681" s="16"/>
      <c r="AQ681" s="16"/>
      <c r="AR681" s="16"/>
    </row>
    <row r="682" spans="3:44" ht="15.75" customHeight="1" x14ac:dyDescent="0.35">
      <c r="C682" s="16"/>
      <c r="D682" s="16"/>
      <c r="E682" s="16"/>
      <c r="F682" s="16"/>
      <c r="G682" s="34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T682" s="16"/>
      <c r="AK682" s="16"/>
      <c r="AL682" s="16"/>
      <c r="AM682" s="16"/>
      <c r="AN682" s="16"/>
      <c r="AO682" s="16"/>
      <c r="AP682" s="16"/>
      <c r="AQ682" s="16"/>
      <c r="AR682" s="16"/>
    </row>
    <row r="683" spans="3:44" ht="15.75" customHeight="1" x14ac:dyDescent="0.35">
      <c r="C683" s="16"/>
      <c r="D683" s="16"/>
      <c r="E683" s="16"/>
      <c r="F683" s="16"/>
      <c r="G683" s="34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T683" s="16"/>
      <c r="AK683" s="16"/>
      <c r="AL683" s="16"/>
      <c r="AM683" s="16"/>
      <c r="AN683" s="16"/>
      <c r="AO683" s="16"/>
      <c r="AP683" s="16"/>
      <c r="AQ683" s="16"/>
      <c r="AR683" s="16"/>
    </row>
    <row r="684" spans="3:44" ht="15.75" customHeight="1" x14ac:dyDescent="0.35">
      <c r="C684" s="16"/>
      <c r="D684" s="16"/>
      <c r="E684" s="16"/>
      <c r="F684" s="16"/>
      <c r="G684" s="34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T684" s="16"/>
      <c r="AK684" s="16"/>
      <c r="AL684" s="16"/>
      <c r="AM684" s="16"/>
      <c r="AN684" s="16"/>
      <c r="AO684" s="16"/>
      <c r="AP684" s="16"/>
      <c r="AQ684" s="16"/>
      <c r="AR684" s="16"/>
    </row>
    <row r="685" spans="3:44" ht="15.75" customHeight="1" x14ac:dyDescent="0.35">
      <c r="C685" s="16"/>
      <c r="D685" s="16"/>
      <c r="E685" s="16"/>
      <c r="F685" s="16"/>
      <c r="G685" s="34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T685" s="16"/>
      <c r="AK685" s="16"/>
      <c r="AL685" s="16"/>
      <c r="AM685" s="16"/>
      <c r="AN685" s="16"/>
      <c r="AO685" s="16"/>
      <c r="AP685" s="16"/>
      <c r="AQ685" s="16"/>
      <c r="AR685" s="16"/>
    </row>
    <row r="686" spans="3:44" ht="15.75" customHeight="1" x14ac:dyDescent="0.35">
      <c r="C686" s="16"/>
      <c r="D686" s="16"/>
      <c r="E686" s="16"/>
      <c r="F686" s="16"/>
      <c r="G686" s="34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T686" s="16"/>
      <c r="AK686" s="16"/>
      <c r="AL686" s="16"/>
      <c r="AM686" s="16"/>
      <c r="AN686" s="16"/>
      <c r="AO686" s="16"/>
      <c r="AP686" s="16"/>
      <c r="AQ686" s="16"/>
      <c r="AR686" s="16"/>
    </row>
    <row r="687" spans="3:44" ht="15.75" customHeight="1" x14ac:dyDescent="0.35">
      <c r="C687" s="16"/>
      <c r="D687" s="16"/>
      <c r="E687" s="16"/>
      <c r="F687" s="16"/>
      <c r="G687" s="34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T687" s="16"/>
      <c r="AK687" s="16"/>
      <c r="AL687" s="16"/>
      <c r="AM687" s="16"/>
      <c r="AN687" s="16"/>
      <c r="AO687" s="16"/>
      <c r="AP687" s="16"/>
      <c r="AQ687" s="16"/>
      <c r="AR687" s="16"/>
    </row>
    <row r="688" spans="3:44" ht="15.75" customHeight="1" x14ac:dyDescent="0.35">
      <c r="C688" s="16"/>
      <c r="D688" s="16"/>
      <c r="E688" s="16"/>
      <c r="F688" s="16"/>
      <c r="G688" s="34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T688" s="16"/>
      <c r="AK688" s="16"/>
      <c r="AL688" s="16"/>
      <c r="AM688" s="16"/>
      <c r="AN688" s="16"/>
      <c r="AO688" s="16"/>
      <c r="AP688" s="16"/>
      <c r="AQ688" s="16"/>
      <c r="AR688" s="16"/>
    </row>
    <row r="689" spans="3:44" ht="15.75" customHeight="1" x14ac:dyDescent="0.35">
      <c r="C689" s="16"/>
      <c r="D689" s="16"/>
      <c r="E689" s="16"/>
      <c r="F689" s="16"/>
      <c r="G689" s="34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T689" s="16"/>
      <c r="AK689" s="16"/>
      <c r="AL689" s="16"/>
      <c r="AM689" s="16"/>
      <c r="AN689" s="16"/>
      <c r="AO689" s="16"/>
      <c r="AP689" s="16"/>
      <c r="AQ689" s="16"/>
      <c r="AR689" s="16"/>
    </row>
    <row r="690" spans="3:44" ht="15.75" customHeight="1" x14ac:dyDescent="0.35">
      <c r="C690" s="16"/>
      <c r="D690" s="16"/>
      <c r="E690" s="16"/>
      <c r="F690" s="16"/>
      <c r="G690" s="34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T690" s="16"/>
      <c r="AK690" s="16"/>
      <c r="AL690" s="16"/>
      <c r="AM690" s="16"/>
      <c r="AN690" s="16"/>
      <c r="AO690" s="16"/>
      <c r="AP690" s="16"/>
      <c r="AQ690" s="16"/>
      <c r="AR690" s="16"/>
    </row>
    <row r="691" spans="3:44" ht="15.75" customHeight="1" x14ac:dyDescent="0.35">
      <c r="C691" s="16"/>
      <c r="D691" s="16"/>
      <c r="E691" s="16"/>
      <c r="F691" s="16"/>
      <c r="G691" s="34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T691" s="16"/>
      <c r="AK691" s="16"/>
      <c r="AL691" s="16"/>
      <c r="AM691" s="16"/>
      <c r="AN691" s="16"/>
      <c r="AO691" s="16"/>
      <c r="AP691" s="16"/>
      <c r="AQ691" s="16"/>
      <c r="AR691" s="16"/>
    </row>
    <row r="692" spans="3:44" ht="15.75" customHeight="1" x14ac:dyDescent="0.35">
      <c r="C692" s="16"/>
      <c r="D692" s="16"/>
      <c r="E692" s="16"/>
      <c r="F692" s="16"/>
      <c r="G692" s="34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T692" s="16"/>
      <c r="AK692" s="16"/>
      <c r="AL692" s="16"/>
      <c r="AM692" s="16"/>
      <c r="AN692" s="16"/>
      <c r="AO692" s="16"/>
      <c r="AP692" s="16"/>
      <c r="AQ692" s="16"/>
      <c r="AR692" s="16"/>
    </row>
    <row r="693" spans="3:44" ht="15.75" customHeight="1" x14ac:dyDescent="0.35">
      <c r="C693" s="16"/>
      <c r="D693" s="16"/>
      <c r="E693" s="16"/>
      <c r="F693" s="16"/>
      <c r="G693" s="34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T693" s="16"/>
      <c r="AK693" s="16"/>
      <c r="AL693" s="16"/>
      <c r="AM693" s="16"/>
      <c r="AN693" s="16"/>
      <c r="AO693" s="16"/>
      <c r="AP693" s="16"/>
      <c r="AQ693" s="16"/>
      <c r="AR693" s="16"/>
    </row>
    <row r="694" spans="3:44" ht="15.75" customHeight="1" x14ac:dyDescent="0.35">
      <c r="C694" s="16"/>
      <c r="D694" s="16"/>
      <c r="E694" s="16"/>
      <c r="F694" s="16"/>
      <c r="G694" s="34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T694" s="16"/>
      <c r="AK694" s="16"/>
      <c r="AL694" s="16"/>
      <c r="AM694" s="16"/>
      <c r="AN694" s="16"/>
      <c r="AO694" s="16"/>
      <c r="AP694" s="16"/>
      <c r="AQ694" s="16"/>
      <c r="AR694" s="16"/>
    </row>
    <row r="695" spans="3:44" ht="15.75" customHeight="1" x14ac:dyDescent="0.35">
      <c r="C695" s="16"/>
      <c r="D695" s="16"/>
      <c r="E695" s="16"/>
      <c r="F695" s="16"/>
      <c r="G695" s="34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T695" s="16"/>
      <c r="AK695" s="16"/>
      <c r="AL695" s="16"/>
      <c r="AM695" s="16"/>
      <c r="AN695" s="16"/>
      <c r="AO695" s="16"/>
      <c r="AP695" s="16"/>
      <c r="AQ695" s="16"/>
      <c r="AR695" s="16"/>
    </row>
    <row r="696" spans="3:44" ht="15.75" customHeight="1" x14ac:dyDescent="0.35">
      <c r="C696" s="16"/>
      <c r="D696" s="16"/>
      <c r="E696" s="16"/>
      <c r="F696" s="16"/>
      <c r="G696" s="34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T696" s="16"/>
      <c r="AK696" s="16"/>
      <c r="AL696" s="16"/>
      <c r="AM696" s="16"/>
      <c r="AN696" s="16"/>
      <c r="AO696" s="16"/>
      <c r="AP696" s="16"/>
      <c r="AQ696" s="16"/>
      <c r="AR696" s="16"/>
    </row>
    <row r="697" spans="3:44" ht="15.75" customHeight="1" x14ac:dyDescent="0.35">
      <c r="C697" s="16"/>
      <c r="D697" s="16"/>
      <c r="E697" s="16"/>
      <c r="F697" s="16"/>
      <c r="G697" s="34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T697" s="16"/>
      <c r="AK697" s="16"/>
      <c r="AL697" s="16"/>
      <c r="AM697" s="16"/>
      <c r="AN697" s="16"/>
      <c r="AO697" s="16"/>
      <c r="AP697" s="16"/>
      <c r="AQ697" s="16"/>
      <c r="AR697" s="16"/>
    </row>
    <row r="698" spans="3:44" ht="15.75" customHeight="1" x14ac:dyDescent="0.35">
      <c r="C698" s="16"/>
      <c r="D698" s="16"/>
      <c r="E698" s="16"/>
      <c r="F698" s="16"/>
      <c r="G698" s="34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T698" s="16"/>
      <c r="AK698" s="16"/>
      <c r="AL698" s="16"/>
      <c r="AM698" s="16"/>
      <c r="AN698" s="16"/>
      <c r="AO698" s="16"/>
      <c r="AP698" s="16"/>
      <c r="AQ698" s="16"/>
      <c r="AR698" s="16"/>
    </row>
    <row r="699" spans="3:44" ht="15.75" customHeight="1" x14ac:dyDescent="0.35">
      <c r="C699" s="16"/>
      <c r="D699" s="16"/>
      <c r="E699" s="16"/>
      <c r="F699" s="16"/>
      <c r="G699" s="34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T699" s="16"/>
      <c r="AK699" s="16"/>
      <c r="AL699" s="16"/>
      <c r="AM699" s="16"/>
      <c r="AN699" s="16"/>
      <c r="AO699" s="16"/>
      <c r="AP699" s="16"/>
      <c r="AQ699" s="16"/>
      <c r="AR699" s="16"/>
    </row>
    <row r="700" spans="3:44" ht="15.75" customHeight="1" x14ac:dyDescent="0.35">
      <c r="C700" s="16"/>
      <c r="D700" s="16"/>
      <c r="E700" s="16"/>
      <c r="F700" s="16"/>
      <c r="G700" s="34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T700" s="16"/>
      <c r="AK700" s="16"/>
      <c r="AL700" s="16"/>
      <c r="AM700" s="16"/>
      <c r="AN700" s="16"/>
      <c r="AO700" s="16"/>
      <c r="AP700" s="16"/>
      <c r="AQ700" s="16"/>
      <c r="AR700" s="16"/>
    </row>
    <row r="701" spans="3:44" ht="15.75" customHeight="1" x14ac:dyDescent="0.35">
      <c r="C701" s="16"/>
      <c r="D701" s="16"/>
      <c r="E701" s="16"/>
      <c r="F701" s="16"/>
      <c r="G701" s="34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T701" s="16"/>
      <c r="AK701" s="16"/>
      <c r="AL701" s="16"/>
      <c r="AM701" s="16"/>
      <c r="AN701" s="16"/>
      <c r="AO701" s="16"/>
      <c r="AP701" s="16"/>
      <c r="AQ701" s="16"/>
      <c r="AR701" s="16"/>
    </row>
    <row r="702" spans="3:44" ht="15.75" customHeight="1" x14ac:dyDescent="0.35">
      <c r="C702" s="16"/>
      <c r="D702" s="16"/>
      <c r="E702" s="16"/>
      <c r="F702" s="16"/>
      <c r="G702" s="34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T702" s="16"/>
      <c r="AK702" s="16"/>
      <c r="AL702" s="16"/>
      <c r="AM702" s="16"/>
      <c r="AN702" s="16"/>
      <c r="AO702" s="16"/>
      <c r="AP702" s="16"/>
      <c r="AQ702" s="16"/>
      <c r="AR702" s="16"/>
    </row>
    <row r="703" spans="3:44" ht="15.75" customHeight="1" x14ac:dyDescent="0.35">
      <c r="C703" s="16"/>
      <c r="D703" s="16"/>
      <c r="E703" s="16"/>
      <c r="F703" s="16"/>
      <c r="G703" s="34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T703" s="16"/>
      <c r="AK703" s="16"/>
      <c r="AL703" s="16"/>
      <c r="AM703" s="16"/>
      <c r="AN703" s="16"/>
      <c r="AO703" s="16"/>
      <c r="AP703" s="16"/>
      <c r="AQ703" s="16"/>
      <c r="AR703" s="16"/>
    </row>
    <row r="704" spans="3:44" ht="15.75" customHeight="1" x14ac:dyDescent="0.35">
      <c r="C704" s="16"/>
      <c r="D704" s="16"/>
      <c r="E704" s="16"/>
      <c r="F704" s="16"/>
      <c r="G704" s="34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T704" s="16"/>
      <c r="AK704" s="16"/>
      <c r="AL704" s="16"/>
      <c r="AM704" s="16"/>
      <c r="AN704" s="16"/>
      <c r="AO704" s="16"/>
      <c r="AP704" s="16"/>
      <c r="AQ704" s="16"/>
      <c r="AR704" s="16"/>
    </row>
    <row r="705" spans="3:44" ht="15.75" customHeight="1" x14ac:dyDescent="0.35">
      <c r="C705" s="16"/>
      <c r="D705" s="16"/>
      <c r="E705" s="16"/>
      <c r="F705" s="16"/>
      <c r="G705" s="34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T705" s="16"/>
      <c r="AK705" s="16"/>
      <c r="AL705" s="16"/>
      <c r="AM705" s="16"/>
      <c r="AN705" s="16"/>
      <c r="AO705" s="16"/>
      <c r="AP705" s="16"/>
      <c r="AQ705" s="16"/>
      <c r="AR705" s="16"/>
    </row>
    <row r="706" spans="3:44" ht="15.75" customHeight="1" x14ac:dyDescent="0.35">
      <c r="C706" s="16"/>
      <c r="D706" s="16"/>
      <c r="E706" s="16"/>
      <c r="F706" s="16"/>
      <c r="G706" s="34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T706" s="16"/>
      <c r="AK706" s="16"/>
      <c r="AL706" s="16"/>
      <c r="AM706" s="16"/>
      <c r="AN706" s="16"/>
      <c r="AO706" s="16"/>
      <c r="AP706" s="16"/>
      <c r="AQ706" s="16"/>
      <c r="AR706" s="16"/>
    </row>
    <row r="707" spans="3:44" ht="15.75" customHeight="1" x14ac:dyDescent="0.35">
      <c r="C707" s="16"/>
      <c r="D707" s="16"/>
      <c r="E707" s="16"/>
      <c r="F707" s="16"/>
      <c r="G707" s="34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T707" s="16"/>
      <c r="AK707" s="16"/>
      <c r="AL707" s="16"/>
      <c r="AM707" s="16"/>
      <c r="AN707" s="16"/>
      <c r="AO707" s="16"/>
      <c r="AP707" s="16"/>
      <c r="AQ707" s="16"/>
      <c r="AR707" s="16"/>
    </row>
    <row r="708" spans="3:44" ht="15.75" customHeight="1" x14ac:dyDescent="0.35">
      <c r="C708" s="16"/>
      <c r="D708" s="16"/>
      <c r="E708" s="16"/>
      <c r="F708" s="16"/>
      <c r="G708" s="34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T708" s="16"/>
      <c r="AK708" s="16"/>
      <c r="AL708" s="16"/>
      <c r="AM708" s="16"/>
      <c r="AN708" s="16"/>
      <c r="AO708" s="16"/>
      <c r="AP708" s="16"/>
      <c r="AQ708" s="16"/>
      <c r="AR708" s="16"/>
    </row>
    <row r="709" spans="3:44" ht="15.75" customHeight="1" x14ac:dyDescent="0.35">
      <c r="C709" s="16"/>
      <c r="D709" s="16"/>
      <c r="E709" s="16"/>
      <c r="F709" s="16"/>
      <c r="G709" s="34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T709" s="16"/>
      <c r="AK709" s="16"/>
      <c r="AL709" s="16"/>
      <c r="AM709" s="16"/>
      <c r="AN709" s="16"/>
      <c r="AO709" s="16"/>
      <c r="AP709" s="16"/>
      <c r="AQ709" s="16"/>
      <c r="AR709" s="16"/>
    </row>
    <row r="710" spans="3:44" ht="15.75" customHeight="1" x14ac:dyDescent="0.35">
      <c r="C710" s="16"/>
      <c r="D710" s="16"/>
      <c r="E710" s="16"/>
      <c r="F710" s="16"/>
      <c r="G710" s="34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T710" s="16"/>
      <c r="AK710" s="16"/>
      <c r="AL710" s="16"/>
      <c r="AM710" s="16"/>
      <c r="AN710" s="16"/>
      <c r="AO710" s="16"/>
      <c r="AP710" s="16"/>
      <c r="AQ710" s="16"/>
      <c r="AR710" s="16"/>
    </row>
    <row r="711" spans="3:44" ht="15.75" customHeight="1" x14ac:dyDescent="0.35">
      <c r="C711" s="16"/>
      <c r="D711" s="16"/>
      <c r="E711" s="16"/>
      <c r="F711" s="16"/>
      <c r="G711" s="34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T711" s="16"/>
      <c r="AK711" s="16"/>
      <c r="AL711" s="16"/>
      <c r="AM711" s="16"/>
      <c r="AN711" s="16"/>
      <c r="AO711" s="16"/>
      <c r="AP711" s="16"/>
      <c r="AQ711" s="16"/>
      <c r="AR711" s="16"/>
    </row>
    <row r="712" spans="3:44" ht="15.75" customHeight="1" x14ac:dyDescent="0.35">
      <c r="C712" s="16"/>
      <c r="D712" s="16"/>
      <c r="E712" s="16"/>
      <c r="F712" s="16"/>
      <c r="G712" s="34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T712" s="16"/>
      <c r="AK712" s="16"/>
      <c r="AL712" s="16"/>
      <c r="AM712" s="16"/>
      <c r="AN712" s="16"/>
      <c r="AO712" s="16"/>
      <c r="AP712" s="16"/>
      <c r="AQ712" s="16"/>
      <c r="AR712" s="16"/>
    </row>
    <row r="713" spans="3:44" ht="15.75" customHeight="1" x14ac:dyDescent="0.35">
      <c r="C713" s="16"/>
      <c r="D713" s="16"/>
      <c r="E713" s="16"/>
      <c r="F713" s="16"/>
      <c r="G713" s="34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T713" s="16"/>
      <c r="AK713" s="16"/>
      <c r="AL713" s="16"/>
      <c r="AM713" s="16"/>
      <c r="AN713" s="16"/>
      <c r="AO713" s="16"/>
      <c r="AP713" s="16"/>
      <c r="AQ713" s="16"/>
      <c r="AR713" s="16"/>
    </row>
    <row r="714" spans="3:44" ht="15.75" customHeight="1" x14ac:dyDescent="0.35">
      <c r="C714" s="16"/>
      <c r="D714" s="16"/>
      <c r="E714" s="16"/>
      <c r="F714" s="16"/>
      <c r="G714" s="34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T714" s="16"/>
      <c r="AK714" s="16"/>
      <c r="AL714" s="16"/>
      <c r="AM714" s="16"/>
      <c r="AN714" s="16"/>
      <c r="AO714" s="16"/>
      <c r="AP714" s="16"/>
      <c r="AQ714" s="16"/>
      <c r="AR714" s="16"/>
    </row>
    <row r="715" spans="3:44" ht="15.75" customHeight="1" x14ac:dyDescent="0.35">
      <c r="C715" s="16"/>
      <c r="D715" s="16"/>
      <c r="E715" s="16"/>
      <c r="F715" s="16"/>
      <c r="G715" s="34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T715" s="16"/>
      <c r="AK715" s="16"/>
      <c r="AL715" s="16"/>
      <c r="AM715" s="16"/>
      <c r="AN715" s="16"/>
      <c r="AO715" s="16"/>
      <c r="AP715" s="16"/>
      <c r="AQ715" s="16"/>
      <c r="AR715" s="16"/>
    </row>
    <row r="716" spans="3:44" ht="15.75" customHeight="1" x14ac:dyDescent="0.35">
      <c r="C716" s="16"/>
      <c r="D716" s="16"/>
      <c r="E716" s="16"/>
      <c r="F716" s="16"/>
      <c r="G716" s="34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T716" s="16"/>
      <c r="AK716" s="16"/>
      <c r="AL716" s="16"/>
      <c r="AM716" s="16"/>
      <c r="AN716" s="16"/>
      <c r="AO716" s="16"/>
      <c r="AP716" s="16"/>
      <c r="AQ716" s="16"/>
      <c r="AR716" s="16"/>
    </row>
    <row r="717" spans="3:44" ht="15.75" customHeight="1" x14ac:dyDescent="0.35">
      <c r="C717" s="16"/>
      <c r="D717" s="16"/>
      <c r="E717" s="16"/>
      <c r="F717" s="16"/>
      <c r="G717" s="34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T717" s="16"/>
      <c r="AK717" s="16"/>
      <c r="AL717" s="16"/>
      <c r="AM717" s="16"/>
      <c r="AN717" s="16"/>
      <c r="AO717" s="16"/>
      <c r="AP717" s="16"/>
      <c r="AQ717" s="16"/>
      <c r="AR717" s="16"/>
    </row>
    <row r="718" spans="3:44" ht="15.75" customHeight="1" x14ac:dyDescent="0.35">
      <c r="C718" s="16"/>
      <c r="D718" s="16"/>
      <c r="E718" s="16"/>
      <c r="F718" s="16"/>
      <c r="G718" s="34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T718" s="16"/>
      <c r="AK718" s="16"/>
      <c r="AL718" s="16"/>
      <c r="AM718" s="16"/>
      <c r="AN718" s="16"/>
      <c r="AO718" s="16"/>
      <c r="AP718" s="16"/>
      <c r="AQ718" s="16"/>
      <c r="AR718" s="16"/>
    </row>
    <row r="719" spans="3:44" ht="15.75" customHeight="1" x14ac:dyDescent="0.35">
      <c r="C719" s="16"/>
      <c r="D719" s="16"/>
      <c r="E719" s="16"/>
      <c r="F719" s="16"/>
      <c r="G719" s="34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T719" s="16"/>
      <c r="AK719" s="16"/>
      <c r="AL719" s="16"/>
      <c r="AM719" s="16"/>
      <c r="AN719" s="16"/>
      <c r="AO719" s="16"/>
      <c r="AP719" s="16"/>
      <c r="AQ719" s="16"/>
      <c r="AR719" s="16"/>
    </row>
    <row r="720" spans="3:44" ht="15.75" customHeight="1" x14ac:dyDescent="0.35">
      <c r="C720" s="16"/>
      <c r="D720" s="16"/>
      <c r="E720" s="16"/>
      <c r="F720" s="16"/>
      <c r="G720" s="34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T720" s="16"/>
      <c r="AK720" s="16"/>
      <c r="AL720" s="16"/>
      <c r="AM720" s="16"/>
      <c r="AN720" s="16"/>
      <c r="AO720" s="16"/>
      <c r="AP720" s="16"/>
      <c r="AQ720" s="16"/>
      <c r="AR720" s="16"/>
    </row>
    <row r="721" spans="3:44" ht="15.75" customHeight="1" x14ac:dyDescent="0.35">
      <c r="C721" s="16"/>
      <c r="D721" s="16"/>
      <c r="E721" s="16"/>
      <c r="F721" s="16"/>
      <c r="G721" s="34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T721" s="16"/>
      <c r="AK721" s="16"/>
      <c r="AL721" s="16"/>
      <c r="AM721" s="16"/>
      <c r="AN721" s="16"/>
      <c r="AO721" s="16"/>
      <c r="AP721" s="16"/>
      <c r="AQ721" s="16"/>
      <c r="AR721" s="16"/>
    </row>
    <row r="722" spans="3:44" ht="15.75" customHeight="1" x14ac:dyDescent="0.35">
      <c r="C722" s="16"/>
      <c r="D722" s="16"/>
      <c r="E722" s="16"/>
      <c r="F722" s="16"/>
      <c r="G722" s="34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T722" s="16"/>
      <c r="AK722" s="16"/>
      <c r="AL722" s="16"/>
      <c r="AM722" s="16"/>
      <c r="AN722" s="16"/>
      <c r="AO722" s="16"/>
      <c r="AP722" s="16"/>
      <c r="AQ722" s="16"/>
      <c r="AR722" s="16"/>
    </row>
    <row r="723" spans="3:44" ht="15.75" customHeight="1" x14ac:dyDescent="0.35">
      <c r="C723" s="16"/>
      <c r="D723" s="16"/>
      <c r="E723" s="16"/>
      <c r="F723" s="16"/>
      <c r="G723" s="34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T723" s="16"/>
      <c r="AK723" s="16"/>
      <c r="AL723" s="16"/>
      <c r="AM723" s="16"/>
      <c r="AN723" s="16"/>
      <c r="AO723" s="16"/>
      <c r="AP723" s="16"/>
      <c r="AQ723" s="16"/>
      <c r="AR723" s="16"/>
    </row>
    <row r="724" spans="3:44" ht="15.75" customHeight="1" x14ac:dyDescent="0.35">
      <c r="C724" s="16"/>
      <c r="D724" s="16"/>
      <c r="E724" s="16"/>
      <c r="F724" s="16"/>
      <c r="G724" s="34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T724" s="16"/>
      <c r="AK724" s="16"/>
      <c r="AL724" s="16"/>
      <c r="AM724" s="16"/>
      <c r="AN724" s="16"/>
      <c r="AO724" s="16"/>
      <c r="AP724" s="16"/>
      <c r="AQ724" s="16"/>
      <c r="AR724" s="16"/>
    </row>
    <row r="725" spans="3:44" ht="15.75" customHeight="1" x14ac:dyDescent="0.35">
      <c r="C725" s="16"/>
      <c r="D725" s="16"/>
      <c r="E725" s="16"/>
      <c r="F725" s="16"/>
      <c r="G725" s="34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T725" s="16"/>
      <c r="AK725" s="16"/>
      <c r="AL725" s="16"/>
      <c r="AM725" s="16"/>
      <c r="AN725" s="16"/>
      <c r="AO725" s="16"/>
      <c r="AP725" s="16"/>
      <c r="AQ725" s="16"/>
      <c r="AR725" s="16"/>
    </row>
    <row r="726" spans="3:44" ht="15.75" customHeight="1" x14ac:dyDescent="0.35">
      <c r="C726" s="16"/>
      <c r="D726" s="16"/>
      <c r="E726" s="16"/>
      <c r="F726" s="16"/>
      <c r="G726" s="34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T726" s="16"/>
      <c r="AK726" s="16"/>
      <c r="AL726" s="16"/>
      <c r="AM726" s="16"/>
      <c r="AN726" s="16"/>
      <c r="AO726" s="16"/>
      <c r="AP726" s="16"/>
      <c r="AQ726" s="16"/>
      <c r="AR726" s="16"/>
    </row>
    <row r="727" spans="3:44" ht="15.75" customHeight="1" x14ac:dyDescent="0.35">
      <c r="C727" s="16"/>
      <c r="D727" s="16"/>
      <c r="E727" s="16"/>
      <c r="F727" s="16"/>
      <c r="G727" s="34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T727" s="16"/>
      <c r="AK727" s="16"/>
      <c r="AL727" s="16"/>
      <c r="AM727" s="16"/>
      <c r="AN727" s="16"/>
      <c r="AO727" s="16"/>
      <c r="AP727" s="16"/>
      <c r="AQ727" s="16"/>
      <c r="AR727" s="16"/>
    </row>
    <row r="728" spans="3:44" ht="15.75" customHeight="1" x14ac:dyDescent="0.35">
      <c r="C728" s="16"/>
      <c r="D728" s="16"/>
      <c r="E728" s="16"/>
      <c r="F728" s="16"/>
      <c r="G728" s="34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T728" s="16"/>
      <c r="AK728" s="16"/>
      <c r="AL728" s="16"/>
      <c r="AM728" s="16"/>
      <c r="AN728" s="16"/>
      <c r="AO728" s="16"/>
      <c r="AP728" s="16"/>
      <c r="AQ728" s="16"/>
      <c r="AR728" s="16"/>
    </row>
    <row r="729" spans="3:44" ht="15.75" customHeight="1" x14ac:dyDescent="0.35">
      <c r="C729" s="16"/>
      <c r="D729" s="16"/>
      <c r="E729" s="16"/>
      <c r="F729" s="16"/>
      <c r="G729" s="34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T729" s="16"/>
      <c r="AK729" s="16"/>
      <c r="AL729" s="16"/>
      <c r="AM729" s="16"/>
      <c r="AN729" s="16"/>
      <c r="AO729" s="16"/>
      <c r="AP729" s="16"/>
      <c r="AQ729" s="16"/>
      <c r="AR729" s="16"/>
    </row>
    <row r="730" spans="3:44" ht="15.75" customHeight="1" x14ac:dyDescent="0.35">
      <c r="C730" s="16"/>
      <c r="D730" s="16"/>
      <c r="E730" s="16"/>
      <c r="F730" s="16"/>
      <c r="G730" s="34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T730" s="16"/>
      <c r="AK730" s="16"/>
      <c r="AL730" s="16"/>
      <c r="AM730" s="16"/>
      <c r="AN730" s="16"/>
      <c r="AO730" s="16"/>
      <c r="AP730" s="16"/>
      <c r="AQ730" s="16"/>
      <c r="AR730" s="16"/>
    </row>
    <row r="731" spans="3:44" ht="15.75" customHeight="1" x14ac:dyDescent="0.35">
      <c r="C731" s="16"/>
      <c r="D731" s="16"/>
      <c r="E731" s="16"/>
      <c r="F731" s="16"/>
      <c r="G731" s="34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T731" s="16"/>
      <c r="AK731" s="16"/>
      <c r="AL731" s="16"/>
      <c r="AM731" s="16"/>
      <c r="AN731" s="16"/>
      <c r="AO731" s="16"/>
      <c r="AP731" s="16"/>
      <c r="AQ731" s="16"/>
      <c r="AR731" s="16"/>
    </row>
    <row r="732" spans="3:44" ht="15.75" customHeight="1" x14ac:dyDescent="0.35">
      <c r="C732" s="16"/>
      <c r="D732" s="16"/>
      <c r="E732" s="16"/>
      <c r="F732" s="16"/>
      <c r="G732" s="34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T732" s="16"/>
      <c r="AK732" s="16"/>
      <c r="AL732" s="16"/>
      <c r="AM732" s="16"/>
      <c r="AN732" s="16"/>
      <c r="AO732" s="16"/>
      <c r="AP732" s="16"/>
      <c r="AQ732" s="16"/>
      <c r="AR732" s="16"/>
    </row>
    <row r="733" spans="3:44" ht="15.75" customHeight="1" x14ac:dyDescent="0.35">
      <c r="C733" s="16"/>
      <c r="D733" s="16"/>
      <c r="E733" s="16"/>
      <c r="F733" s="16"/>
      <c r="G733" s="34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T733" s="16"/>
      <c r="AK733" s="16"/>
      <c r="AL733" s="16"/>
      <c r="AM733" s="16"/>
      <c r="AN733" s="16"/>
      <c r="AO733" s="16"/>
      <c r="AP733" s="16"/>
      <c r="AQ733" s="16"/>
      <c r="AR733" s="16"/>
    </row>
    <row r="734" spans="3:44" ht="15.75" customHeight="1" x14ac:dyDescent="0.35">
      <c r="C734" s="16"/>
      <c r="D734" s="16"/>
      <c r="E734" s="16"/>
      <c r="F734" s="16"/>
      <c r="G734" s="34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T734" s="16"/>
      <c r="AK734" s="16"/>
      <c r="AL734" s="16"/>
      <c r="AM734" s="16"/>
      <c r="AN734" s="16"/>
      <c r="AO734" s="16"/>
      <c r="AP734" s="16"/>
      <c r="AQ734" s="16"/>
      <c r="AR734" s="16"/>
    </row>
    <row r="735" spans="3:44" ht="15.75" customHeight="1" x14ac:dyDescent="0.35">
      <c r="C735" s="16"/>
      <c r="D735" s="16"/>
      <c r="E735" s="16"/>
      <c r="F735" s="16"/>
      <c r="G735" s="34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T735" s="16"/>
      <c r="AK735" s="16"/>
      <c r="AL735" s="16"/>
      <c r="AM735" s="16"/>
      <c r="AN735" s="16"/>
      <c r="AO735" s="16"/>
      <c r="AP735" s="16"/>
      <c r="AQ735" s="16"/>
      <c r="AR735" s="16"/>
    </row>
    <row r="736" spans="3:44" ht="15.75" customHeight="1" x14ac:dyDescent="0.35">
      <c r="C736" s="16"/>
      <c r="D736" s="16"/>
      <c r="E736" s="16"/>
      <c r="F736" s="16"/>
      <c r="G736" s="34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T736" s="16"/>
      <c r="AK736" s="16"/>
      <c r="AL736" s="16"/>
      <c r="AM736" s="16"/>
      <c r="AN736" s="16"/>
      <c r="AO736" s="16"/>
      <c r="AP736" s="16"/>
      <c r="AQ736" s="16"/>
      <c r="AR736" s="16"/>
    </row>
    <row r="737" spans="3:44" ht="15.75" customHeight="1" x14ac:dyDescent="0.35">
      <c r="C737" s="16"/>
      <c r="D737" s="16"/>
      <c r="E737" s="16"/>
      <c r="F737" s="16"/>
      <c r="G737" s="34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T737" s="16"/>
      <c r="AK737" s="16"/>
      <c r="AL737" s="16"/>
      <c r="AM737" s="16"/>
      <c r="AN737" s="16"/>
      <c r="AO737" s="16"/>
      <c r="AP737" s="16"/>
      <c r="AQ737" s="16"/>
      <c r="AR737" s="16"/>
    </row>
    <row r="738" spans="3:44" ht="15.75" customHeight="1" x14ac:dyDescent="0.35">
      <c r="C738" s="16"/>
      <c r="D738" s="16"/>
      <c r="E738" s="16"/>
      <c r="F738" s="16"/>
      <c r="G738" s="34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T738" s="16"/>
      <c r="AK738" s="16"/>
      <c r="AL738" s="16"/>
      <c r="AM738" s="16"/>
      <c r="AN738" s="16"/>
      <c r="AO738" s="16"/>
      <c r="AP738" s="16"/>
      <c r="AQ738" s="16"/>
      <c r="AR738" s="16"/>
    </row>
    <row r="739" spans="3:44" ht="15.75" customHeight="1" x14ac:dyDescent="0.35">
      <c r="C739" s="16"/>
      <c r="D739" s="16"/>
      <c r="E739" s="16"/>
      <c r="F739" s="16"/>
      <c r="G739" s="34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T739" s="16"/>
      <c r="AK739" s="16"/>
      <c r="AL739" s="16"/>
      <c r="AM739" s="16"/>
      <c r="AN739" s="16"/>
      <c r="AO739" s="16"/>
      <c r="AP739" s="16"/>
      <c r="AQ739" s="16"/>
      <c r="AR739" s="16"/>
    </row>
    <row r="740" spans="3:44" ht="15.75" customHeight="1" x14ac:dyDescent="0.35">
      <c r="C740" s="16"/>
      <c r="D740" s="16"/>
      <c r="E740" s="16"/>
      <c r="F740" s="16"/>
      <c r="G740" s="34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T740" s="16"/>
      <c r="AK740" s="16"/>
      <c r="AL740" s="16"/>
      <c r="AM740" s="16"/>
      <c r="AN740" s="16"/>
      <c r="AO740" s="16"/>
      <c r="AP740" s="16"/>
      <c r="AQ740" s="16"/>
      <c r="AR740" s="16"/>
    </row>
    <row r="741" spans="3:44" ht="15.75" customHeight="1" x14ac:dyDescent="0.35">
      <c r="C741" s="16"/>
      <c r="D741" s="16"/>
      <c r="E741" s="16"/>
      <c r="F741" s="16"/>
      <c r="G741" s="34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T741" s="16"/>
      <c r="AK741" s="16"/>
      <c r="AL741" s="16"/>
      <c r="AM741" s="16"/>
      <c r="AN741" s="16"/>
      <c r="AO741" s="16"/>
      <c r="AP741" s="16"/>
      <c r="AQ741" s="16"/>
      <c r="AR741" s="16"/>
    </row>
    <row r="742" spans="3:44" ht="15.75" customHeight="1" x14ac:dyDescent="0.35">
      <c r="C742" s="16"/>
      <c r="D742" s="16"/>
      <c r="E742" s="16"/>
      <c r="F742" s="16"/>
      <c r="G742" s="34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T742" s="16"/>
      <c r="AK742" s="16"/>
      <c r="AL742" s="16"/>
      <c r="AM742" s="16"/>
      <c r="AN742" s="16"/>
      <c r="AO742" s="16"/>
      <c r="AP742" s="16"/>
      <c r="AQ742" s="16"/>
      <c r="AR742" s="16"/>
    </row>
    <row r="743" spans="3:44" ht="15.75" customHeight="1" x14ac:dyDescent="0.35">
      <c r="C743" s="16"/>
      <c r="D743" s="16"/>
      <c r="E743" s="16"/>
      <c r="F743" s="16"/>
      <c r="G743" s="34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T743" s="16"/>
      <c r="AK743" s="16"/>
      <c r="AL743" s="16"/>
      <c r="AM743" s="16"/>
      <c r="AN743" s="16"/>
      <c r="AO743" s="16"/>
      <c r="AP743" s="16"/>
      <c r="AQ743" s="16"/>
      <c r="AR743" s="16"/>
    </row>
    <row r="744" spans="3:44" ht="15.75" customHeight="1" x14ac:dyDescent="0.35">
      <c r="C744" s="16"/>
      <c r="D744" s="16"/>
      <c r="E744" s="16"/>
      <c r="F744" s="16"/>
      <c r="G744" s="34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T744" s="16"/>
      <c r="AK744" s="16"/>
      <c r="AL744" s="16"/>
      <c r="AM744" s="16"/>
      <c r="AN744" s="16"/>
      <c r="AO744" s="16"/>
      <c r="AP744" s="16"/>
      <c r="AQ744" s="16"/>
      <c r="AR744" s="16"/>
    </row>
    <row r="745" spans="3:44" ht="15.75" customHeight="1" x14ac:dyDescent="0.35">
      <c r="C745" s="16"/>
      <c r="D745" s="16"/>
      <c r="E745" s="16"/>
      <c r="F745" s="16"/>
      <c r="G745" s="34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T745" s="16"/>
      <c r="AK745" s="16"/>
      <c r="AL745" s="16"/>
      <c r="AM745" s="16"/>
      <c r="AN745" s="16"/>
      <c r="AO745" s="16"/>
      <c r="AP745" s="16"/>
      <c r="AQ745" s="16"/>
      <c r="AR745" s="16"/>
    </row>
    <row r="746" spans="3:44" ht="15.75" customHeight="1" x14ac:dyDescent="0.35">
      <c r="C746" s="16"/>
      <c r="D746" s="16"/>
      <c r="E746" s="16"/>
      <c r="F746" s="16"/>
      <c r="G746" s="34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T746" s="16"/>
      <c r="AK746" s="16"/>
      <c r="AL746" s="16"/>
      <c r="AM746" s="16"/>
      <c r="AN746" s="16"/>
      <c r="AO746" s="16"/>
      <c r="AP746" s="16"/>
      <c r="AQ746" s="16"/>
      <c r="AR746" s="16"/>
    </row>
    <row r="747" spans="3:44" ht="15.75" customHeight="1" x14ac:dyDescent="0.35">
      <c r="C747" s="16"/>
      <c r="D747" s="16"/>
      <c r="E747" s="16"/>
      <c r="F747" s="16"/>
      <c r="G747" s="34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T747" s="16"/>
      <c r="AK747" s="16"/>
      <c r="AL747" s="16"/>
      <c r="AM747" s="16"/>
      <c r="AN747" s="16"/>
      <c r="AO747" s="16"/>
      <c r="AP747" s="16"/>
      <c r="AQ747" s="16"/>
      <c r="AR747" s="16"/>
    </row>
    <row r="748" spans="3:44" ht="15.75" customHeight="1" x14ac:dyDescent="0.35">
      <c r="C748" s="16"/>
      <c r="D748" s="16"/>
      <c r="E748" s="16"/>
      <c r="F748" s="16"/>
      <c r="G748" s="34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T748" s="16"/>
      <c r="AK748" s="16"/>
      <c r="AL748" s="16"/>
      <c r="AM748" s="16"/>
      <c r="AN748" s="16"/>
      <c r="AO748" s="16"/>
      <c r="AP748" s="16"/>
      <c r="AQ748" s="16"/>
      <c r="AR748" s="16"/>
    </row>
    <row r="749" spans="3:44" ht="15.75" customHeight="1" x14ac:dyDescent="0.35">
      <c r="C749" s="16"/>
      <c r="D749" s="16"/>
      <c r="E749" s="16"/>
      <c r="F749" s="16"/>
      <c r="G749" s="34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T749" s="16"/>
      <c r="AK749" s="16"/>
      <c r="AL749" s="16"/>
      <c r="AM749" s="16"/>
      <c r="AN749" s="16"/>
      <c r="AO749" s="16"/>
      <c r="AP749" s="16"/>
      <c r="AQ749" s="16"/>
      <c r="AR749" s="16"/>
    </row>
    <row r="750" spans="3:44" ht="15.75" customHeight="1" x14ac:dyDescent="0.35">
      <c r="C750" s="16"/>
      <c r="D750" s="16"/>
      <c r="E750" s="16"/>
      <c r="F750" s="16"/>
      <c r="G750" s="34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T750" s="16"/>
      <c r="AK750" s="16"/>
      <c r="AL750" s="16"/>
      <c r="AM750" s="16"/>
      <c r="AN750" s="16"/>
      <c r="AO750" s="16"/>
      <c r="AP750" s="16"/>
      <c r="AQ750" s="16"/>
      <c r="AR750" s="16"/>
    </row>
    <row r="751" spans="3:44" ht="15.75" customHeight="1" x14ac:dyDescent="0.35">
      <c r="C751" s="16"/>
      <c r="D751" s="16"/>
      <c r="E751" s="16"/>
      <c r="F751" s="16"/>
      <c r="G751" s="34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T751" s="16"/>
      <c r="AK751" s="16"/>
      <c r="AL751" s="16"/>
      <c r="AM751" s="16"/>
      <c r="AN751" s="16"/>
      <c r="AO751" s="16"/>
      <c r="AP751" s="16"/>
      <c r="AQ751" s="16"/>
      <c r="AR751" s="16"/>
    </row>
    <row r="752" spans="3:44" ht="15.75" customHeight="1" x14ac:dyDescent="0.35">
      <c r="C752" s="16"/>
      <c r="D752" s="16"/>
      <c r="E752" s="16"/>
      <c r="F752" s="16"/>
      <c r="G752" s="34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T752" s="16"/>
      <c r="AK752" s="16"/>
      <c r="AL752" s="16"/>
      <c r="AM752" s="16"/>
      <c r="AN752" s="16"/>
      <c r="AO752" s="16"/>
      <c r="AP752" s="16"/>
      <c r="AQ752" s="16"/>
      <c r="AR752" s="16"/>
    </row>
    <row r="753" spans="3:44" ht="15.75" customHeight="1" x14ac:dyDescent="0.35">
      <c r="C753" s="16"/>
      <c r="D753" s="16"/>
      <c r="E753" s="16"/>
      <c r="F753" s="16"/>
      <c r="G753" s="34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T753" s="16"/>
      <c r="AK753" s="16"/>
      <c r="AL753" s="16"/>
      <c r="AM753" s="16"/>
      <c r="AN753" s="16"/>
      <c r="AO753" s="16"/>
      <c r="AP753" s="16"/>
      <c r="AQ753" s="16"/>
      <c r="AR753" s="16"/>
    </row>
    <row r="754" spans="3:44" ht="15.75" customHeight="1" x14ac:dyDescent="0.35">
      <c r="C754" s="16"/>
      <c r="D754" s="16"/>
      <c r="E754" s="16"/>
      <c r="F754" s="16"/>
      <c r="G754" s="34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T754" s="16"/>
      <c r="AK754" s="16"/>
      <c r="AL754" s="16"/>
      <c r="AM754" s="16"/>
      <c r="AN754" s="16"/>
      <c r="AO754" s="16"/>
      <c r="AP754" s="16"/>
      <c r="AQ754" s="16"/>
      <c r="AR754" s="16"/>
    </row>
    <row r="755" spans="3:44" ht="15.75" customHeight="1" x14ac:dyDescent="0.35">
      <c r="C755" s="16"/>
      <c r="D755" s="16"/>
      <c r="E755" s="16"/>
      <c r="F755" s="16"/>
      <c r="G755" s="34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T755" s="16"/>
      <c r="AK755" s="16"/>
      <c r="AL755" s="16"/>
      <c r="AM755" s="16"/>
      <c r="AN755" s="16"/>
      <c r="AO755" s="16"/>
      <c r="AP755" s="16"/>
      <c r="AQ755" s="16"/>
      <c r="AR755" s="16"/>
    </row>
    <row r="756" spans="3:44" ht="15.75" customHeight="1" x14ac:dyDescent="0.35">
      <c r="C756" s="16"/>
      <c r="D756" s="16"/>
      <c r="E756" s="16"/>
      <c r="F756" s="16"/>
      <c r="G756" s="34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T756" s="16"/>
      <c r="AK756" s="16"/>
      <c r="AL756" s="16"/>
      <c r="AM756" s="16"/>
      <c r="AN756" s="16"/>
      <c r="AO756" s="16"/>
      <c r="AP756" s="16"/>
      <c r="AQ756" s="16"/>
      <c r="AR756" s="16"/>
    </row>
    <row r="757" spans="3:44" ht="15.75" customHeight="1" x14ac:dyDescent="0.35">
      <c r="C757" s="16"/>
      <c r="D757" s="16"/>
      <c r="E757" s="16"/>
      <c r="F757" s="16"/>
      <c r="G757" s="34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T757" s="16"/>
      <c r="AK757" s="16"/>
      <c r="AL757" s="16"/>
      <c r="AM757" s="16"/>
      <c r="AN757" s="16"/>
      <c r="AO757" s="16"/>
      <c r="AP757" s="16"/>
      <c r="AQ757" s="16"/>
      <c r="AR757" s="16"/>
    </row>
    <row r="758" spans="3:44" ht="15.75" customHeight="1" x14ac:dyDescent="0.35">
      <c r="C758" s="16"/>
      <c r="D758" s="16"/>
      <c r="E758" s="16"/>
      <c r="F758" s="16"/>
      <c r="G758" s="34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T758" s="16"/>
      <c r="AK758" s="16"/>
      <c r="AL758" s="16"/>
      <c r="AM758" s="16"/>
      <c r="AN758" s="16"/>
      <c r="AO758" s="16"/>
      <c r="AP758" s="16"/>
      <c r="AQ758" s="16"/>
      <c r="AR758" s="16"/>
    </row>
    <row r="759" spans="3:44" ht="15.75" customHeight="1" x14ac:dyDescent="0.35">
      <c r="C759" s="16"/>
      <c r="D759" s="16"/>
      <c r="E759" s="16"/>
      <c r="F759" s="16"/>
      <c r="G759" s="34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T759" s="16"/>
      <c r="AK759" s="16"/>
      <c r="AL759" s="16"/>
      <c r="AM759" s="16"/>
      <c r="AN759" s="16"/>
      <c r="AO759" s="16"/>
      <c r="AP759" s="16"/>
      <c r="AQ759" s="16"/>
      <c r="AR759" s="16"/>
    </row>
    <row r="760" spans="3:44" ht="15.75" customHeight="1" x14ac:dyDescent="0.35">
      <c r="C760" s="16"/>
      <c r="D760" s="16"/>
      <c r="E760" s="16"/>
      <c r="F760" s="16"/>
      <c r="G760" s="34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T760" s="16"/>
      <c r="AK760" s="16"/>
      <c r="AL760" s="16"/>
      <c r="AM760" s="16"/>
      <c r="AN760" s="16"/>
      <c r="AO760" s="16"/>
      <c r="AP760" s="16"/>
      <c r="AQ760" s="16"/>
      <c r="AR760" s="16"/>
    </row>
    <row r="761" spans="3:44" ht="15.75" customHeight="1" x14ac:dyDescent="0.35">
      <c r="C761" s="16"/>
      <c r="D761" s="16"/>
      <c r="E761" s="16"/>
      <c r="F761" s="16"/>
      <c r="G761" s="34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T761" s="16"/>
      <c r="AK761" s="16"/>
      <c r="AL761" s="16"/>
      <c r="AM761" s="16"/>
      <c r="AN761" s="16"/>
      <c r="AO761" s="16"/>
      <c r="AP761" s="16"/>
      <c r="AQ761" s="16"/>
      <c r="AR761" s="16"/>
    </row>
    <row r="762" spans="3:44" ht="15.75" customHeight="1" x14ac:dyDescent="0.35">
      <c r="C762" s="16"/>
      <c r="D762" s="16"/>
      <c r="E762" s="16"/>
      <c r="F762" s="16"/>
      <c r="G762" s="34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T762" s="16"/>
      <c r="AK762" s="16"/>
      <c r="AL762" s="16"/>
      <c r="AM762" s="16"/>
      <c r="AN762" s="16"/>
      <c r="AO762" s="16"/>
      <c r="AP762" s="16"/>
      <c r="AQ762" s="16"/>
      <c r="AR762" s="16"/>
    </row>
    <row r="763" spans="3:44" ht="15.75" customHeight="1" x14ac:dyDescent="0.35">
      <c r="C763" s="16"/>
      <c r="D763" s="16"/>
      <c r="E763" s="16"/>
      <c r="F763" s="16"/>
      <c r="G763" s="34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T763" s="16"/>
      <c r="AK763" s="16"/>
      <c r="AL763" s="16"/>
      <c r="AM763" s="16"/>
      <c r="AN763" s="16"/>
      <c r="AO763" s="16"/>
      <c r="AP763" s="16"/>
      <c r="AQ763" s="16"/>
      <c r="AR763" s="16"/>
    </row>
    <row r="764" spans="3:44" ht="15.75" customHeight="1" x14ac:dyDescent="0.35">
      <c r="C764" s="16"/>
      <c r="D764" s="16"/>
      <c r="E764" s="16"/>
      <c r="F764" s="16"/>
      <c r="G764" s="34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T764" s="16"/>
      <c r="AK764" s="16"/>
      <c r="AL764" s="16"/>
      <c r="AM764" s="16"/>
      <c r="AN764" s="16"/>
      <c r="AO764" s="16"/>
      <c r="AP764" s="16"/>
      <c r="AQ764" s="16"/>
      <c r="AR764" s="16"/>
    </row>
    <row r="765" spans="3:44" ht="15.75" customHeight="1" x14ac:dyDescent="0.35">
      <c r="C765" s="16"/>
      <c r="D765" s="16"/>
      <c r="E765" s="16"/>
      <c r="F765" s="16"/>
      <c r="G765" s="34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T765" s="16"/>
      <c r="AK765" s="16"/>
      <c r="AL765" s="16"/>
      <c r="AM765" s="16"/>
      <c r="AN765" s="16"/>
      <c r="AO765" s="16"/>
      <c r="AP765" s="16"/>
      <c r="AQ765" s="16"/>
      <c r="AR765" s="16"/>
    </row>
    <row r="766" spans="3:44" ht="15.75" customHeight="1" x14ac:dyDescent="0.35">
      <c r="C766" s="16"/>
      <c r="D766" s="16"/>
      <c r="E766" s="16"/>
      <c r="F766" s="16"/>
      <c r="G766" s="34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T766" s="16"/>
      <c r="AK766" s="16"/>
      <c r="AL766" s="16"/>
      <c r="AM766" s="16"/>
      <c r="AN766" s="16"/>
      <c r="AO766" s="16"/>
      <c r="AP766" s="16"/>
      <c r="AQ766" s="16"/>
      <c r="AR766" s="16"/>
    </row>
    <row r="767" spans="3:44" ht="15.75" customHeight="1" x14ac:dyDescent="0.35">
      <c r="C767" s="16"/>
      <c r="D767" s="16"/>
      <c r="E767" s="16"/>
      <c r="F767" s="16"/>
      <c r="G767" s="34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T767" s="16"/>
      <c r="AK767" s="16"/>
      <c r="AL767" s="16"/>
      <c r="AM767" s="16"/>
      <c r="AN767" s="16"/>
      <c r="AO767" s="16"/>
      <c r="AP767" s="16"/>
      <c r="AQ767" s="16"/>
      <c r="AR767" s="16"/>
    </row>
    <row r="768" spans="3:44" ht="15.75" customHeight="1" x14ac:dyDescent="0.35">
      <c r="C768" s="16"/>
      <c r="D768" s="16"/>
      <c r="E768" s="16"/>
      <c r="F768" s="16"/>
      <c r="G768" s="34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T768" s="16"/>
      <c r="AK768" s="16"/>
      <c r="AL768" s="16"/>
      <c r="AM768" s="16"/>
      <c r="AN768" s="16"/>
      <c r="AO768" s="16"/>
      <c r="AP768" s="16"/>
      <c r="AQ768" s="16"/>
      <c r="AR768" s="16"/>
    </row>
    <row r="769" spans="3:44" ht="15.75" customHeight="1" x14ac:dyDescent="0.35">
      <c r="C769" s="16"/>
      <c r="D769" s="16"/>
      <c r="E769" s="16"/>
      <c r="F769" s="16"/>
      <c r="G769" s="34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T769" s="16"/>
      <c r="AK769" s="16"/>
      <c r="AL769" s="16"/>
      <c r="AM769" s="16"/>
      <c r="AN769" s="16"/>
      <c r="AO769" s="16"/>
      <c r="AP769" s="16"/>
      <c r="AQ769" s="16"/>
      <c r="AR769" s="16"/>
    </row>
    <row r="770" spans="3:44" ht="15.75" customHeight="1" x14ac:dyDescent="0.35">
      <c r="C770" s="16"/>
      <c r="D770" s="16"/>
      <c r="E770" s="16"/>
      <c r="F770" s="16"/>
      <c r="G770" s="34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T770" s="16"/>
      <c r="AK770" s="16"/>
      <c r="AL770" s="16"/>
      <c r="AM770" s="16"/>
      <c r="AN770" s="16"/>
      <c r="AO770" s="16"/>
      <c r="AP770" s="16"/>
      <c r="AQ770" s="16"/>
      <c r="AR770" s="16"/>
    </row>
    <row r="771" spans="3:44" ht="15.75" customHeight="1" x14ac:dyDescent="0.35">
      <c r="C771" s="16"/>
      <c r="D771" s="16"/>
      <c r="E771" s="16"/>
      <c r="F771" s="16"/>
      <c r="G771" s="34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T771" s="16"/>
      <c r="AK771" s="16"/>
      <c r="AL771" s="16"/>
      <c r="AM771" s="16"/>
      <c r="AN771" s="16"/>
      <c r="AO771" s="16"/>
      <c r="AP771" s="16"/>
      <c r="AQ771" s="16"/>
      <c r="AR771" s="16"/>
    </row>
    <row r="772" spans="3:44" ht="15.75" customHeight="1" x14ac:dyDescent="0.35">
      <c r="C772" s="16"/>
      <c r="D772" s="16"/>
      <c r="E772" s="16"/>
      <c r="F772" s="16"/>
      <c r="G772" s="34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T772" s="16"/>
      <c r="AK772" s="16"/>
      <c r="AL772" s="16"/>
      <c r="AM772" s="16"/>
      <c r="AN772" s="16"/>
      <c r="AO772" s="16"/>
      <c r="AP772" s="16"/>
      <c r="AQ772" s="16"/>
      <c r="AR772" s="16"/>
    </row>
    <row r="773" spans="3:44" ht="15.75" customHeight="1" x14ac:dyDescent="0.35">
      <c r="C773" s="16"/>
      <c r="D773" s="16"/>
      <c r="E773" s="16"/>
      <c r="F773" s="16"/>
      <c r="G773" s="34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T773" s="16"/>
      <c r="AK773" s="16"/>
      <c r="AL773" s="16"/>
      <c r="AM773" s="16"/>
      <c r="AN773" s="16"/>
      <c r="AO773" s="16"/>
      <c r="AP773" s="16"/>
      <c r="AQ773" s="16"/>
      <c r="AR773" s="16"/>
    </row>
    <row r="774" spans="3:44" ht="15.75" customHeight="1" x14ac:dyDescent="0.35">
      <c r="C774" s="16"/>
      <c r="D774" s="16"/>
      <c r="E774" s="16"/>
      <c r="F774" s="16"/>
      <c r="G774" s="34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T774" s="16"/>
      <c r="AK774" s="16"/>
      <c r="AL774" s="16"/>
      <c r="AM774" s="16"/>
      <c r="AN774" s="16"/>
      <c r="AO774" s="16"/>
      <c r="AP774" s="16"/>
      <c r="AQ774" s="16"/>
      <c r="AR774" s="16"/>
    </row>
    <row r="775" spans="3:44" ht="15.75" customHeight="1" x14ac:dyDescent="0.35">
      <c r="C775" s="16"/>
      <c r="D775" s="16"/>
      <c r="E775" s="16"/>
      <c r="F775" s="16"/>
      <c r="G775" s="34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T775" s="16"/>
      <c r="AK775" s="16"/>
      <c r="AL775" s="16"/>
      <c r="AM775" s="16"/>
      <c r="AN775" s="16"/>
      <c r="AO775" s="16"/>
      <c r="AP775" s="16"/>
      <c r="AQ775" s="16"/>
      <c r="AR775" s="16"/>
    </row>
    <row r="776" spans="3:44" ht="15.75" customHeight="1" x14ac:dyDescent="0.35">
      <c r="C776" s="16"/>
      <c r="D776" s="16"/>
      <c r="E776" s="16"/>
      <c r="F776" s="16"/>
      <c r="G776" s="34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T776" s="16"/>
      <c r="AK776" s="16"/>
      <c r="AL776" s="16"/>
      <c r="AM776" s="16"/>
      <c r="AN776" s="16"/>
      <c r="AO776" s="16"/>
      <c r="AP776" s="16"/>
      <c r="AQ776" s="16"/>
      <c r="AR776" s="16"/>
    </row>
    <row r="777" spans="3:44" ht="15.75" customHeight="1" x14ac:dyDescent="0.35">
      <c r="C777" s="16"/>
      <c r="D777" s="16"/>
      <c r="E777" s="16"/>
      <c r="F777" s="16"/>
      <c r="G777" s="34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T777" s="16"/>
      <c r="AK777" s="16"/>
      <c r="AL777" s="16"/>
      <c r="AM777" s="16"/>
      <c r="AN777" s="16"/>
      <c r="AO777" s="16"/>
      <c r="AP777" s="16"/>
      <c r="AQ777" s="16"/>
      <c r="AR777" s="16"/>
    </row>
    <row r="778" spans="3:44" ht="15.75" customHeight="1" x14ac:dyDescent="0.35">
      <c r="C778" s="16"/>
      <c r="D778" s="16"/>
      <c r="E778" s="16"/>
      <c r="F778" s="16"/>
      <c r="G778" s="34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T778" s="16"/>
      <c r="AK778" s="16"/>
      <c r="AL778" s="16"/>
      <c r="AM778" s="16"/>
      <c r="AN778" s="16"/>
      <c r="AO778" s="16"/>
      <c r="AP778" s="16"/>
      <c r="AQ778" s="16"/>
      <c r="AR778" s="16"/>
    </row>
    <row r="779" spans="3:44" ht="15.75" customHeight="1" x14ac:dyDescent="0.35">
      <c r="C779" s="16"/>
      <c r="D779" s="16"/>
      <c r="E779" s="16"/>
      <c r="F779" s="16"/>
      <c r="G779" s="34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T779" s="16"/>
      <c r="AK779" s="16"/>
      <c r="AL779" s="16"/>
      <c r="AM779" s="16"/>
      <c r="AN779" s="16"/>
      <c r="AO779" s="16"/>
      <c r="AP779" s="16"/>
      <c r="AQ779" s="16"/>
      <c r="AR779" s="16"/>
    </row>
    <row r="780" spans="3:44" ht="15.75" customHeight="1" x14ac:dyDescent="0.35">
      <c r="C780" s="16"/>
      <c r="D780" s="16"/>
      <c r="E780" s="16"/>
      <c r="F780" s="16"/>
      <c r="G780" s="34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T780" s="16"/>
      <c r="AK780" s="16"/>
      <c r="AL780" s="16"/>
      <c r="AM780" s="16"/>
      <c r="AN780" s="16"/>
      <c r="AO780" s="16"/>
      <c r="AP780" s="16"/>
      <c r="AQ780" s="16"/>
      <c r="AR780" s="16"/>
    </row>
    <row r="781" spans="3:44" ht="15.75" customHeight="1" x14ac:dyDescent="0.35">
      <c r="C781" s="16"/>
      <c r="D781" s="16"/>
      <c r="E781" s="16"/>
      <c r="F781" s="16"/>
      <c r="G781" s="34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T781" s="16"/>
      <c r="AK781" s="16"/>
      <c r="AL781" s="16"/>
      <c r="AM781" s="16"/>
      <c r="AN781" s="16"/>
      <c r="AO781" s="16"/>
      <c r="AP781" s="16"/>
      <c r="AQ781" s="16"/>
      <c r="AR781" s="16"/>
    </row>
    <row r="782" spans="3:44" ht="15.75" customHeight="1" x14ac:dyDescent="0.35">
      <c r="C782" s="16"/>
      <c r="D782" s="16"/>
      <c r="E782" s="16"/>
      <c r="F782" s="16"/>
      <c r="G782" s="34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T782" s="16"/>
      <c r="AK782" s="16"/>
      <c r="AL782" s="16"/>
      <c r="AM782" s="16"/>
      <c r="AN782" s="16"/>
      <c r="AO782" s="16"/>
      <c r="AP782" s="16"/>
      <c r="AQ782" s="16"/>
      <c r="AR782" s="16"/>
    </row>
    <row r="783" spans="3:44" ht="15.75" customHeight="1" x14ac:dyDescent="0.35">
      <c r="C783" s="16"/>
      <c r="D783" s="16"/>
      <c r="E783" s="16"/>
      <c r="F783" s="16"/>
      <c r="G783" s="34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T783" s="16"/>
      <c r="AK783" s="16"/>
      <c r="AL783" s="16"/>
      <c r="AM783" s="16"/>
      <c r="AN783" s="16"/>
      <c r="AO783" s="16"/>
      <c r="AP783" s="16"/>
      <c r="AQ783" s="16"/>
      <c r="AR783" s="16"/>
    </row>
    <row r="784" spans="3:44" ht="15.75" customHeight="1" x14ac:dyDescent="0.35">
      <c r="C784" s="16"/>
      <c r="D784" s="16"/>
      <c r="E784" s="16"/>
      <c r="F784" s="16"/>
      <c r="G784" s="34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T784" s="16"/>
      <c r="AK784" s="16"/>
      <c r="AL784" s="16"/>
      <c r="AM784" s="16"/>
      <c r="AN784" s="16"/>
      <c r="AO784" s="16"/>
      <c r="AP784" s="16"/>
      <c r="AQ784" s="16"/>
      <c r="AR784" s="16"/>
    </row>
    <row r="785" spans="3:44" ht="15.75" customHeight="1" x14ac:dyDescent="0.35">
      <c r="C785" s="16"/>
      <c r="D785" s="16"/>
      <c r="E785" s="16"/>
      <c r="F785" s="16"/>
      <c r="G785" s="34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T785" s="16"/>
      <c r="AK785" s="16"/>
      <c r="AL785" s="16"/>
      <c r="AM785" s="16"/>
      <c r="AN785" s="16"/>
      <c r="AO785" s="16"/>
      <c r="AP785" s="16"/>
      <c r="AQ785" s="16"/>
      <c r="AR785" s="16"/>
    </row>
    <row r="786" spans="3:44" ht="15.75" customHeight="1" x14ac:dyDescent="0.35">
      <c r="C786" s="16"/>
      <c r="D786" s="16"/>
      <c r="E786" s="16"/>
      <c r="F786" s="16"/>
      <c r="G786" s="34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T786" s="16"/>
      <c r="AK786" s="16"/>
      <c r="AL786" s="16"/>
      <c r="AM786" s="16"/>
      <c r="AN786" s="16"/>
      <c r="AO786" s="16"/>
      <c r="AP786" s="16"/>
      <c r="AQ786" s="16"/>
      <c r="AR786" s="16"/>
    </row>
    <row r="787" spans="3:44" ht="15.75" customHeight="1" x14ac:dyDescent="0.35">
      <c r="C787" s="16"/>
      <c r="D787" s="16"/>
      <c r="E787" s="16"/>
      <c r="F787" s="16"/>
      <c r="G787" s="34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T787" s="16"/>
      <c r="AK787" s="16"/>
      <c r="AL787" s="16"/>
      <c r="AM787" s="16"/>
      <c r="AN787" s="16"/>
      <c r="AO787" s="16"/>
      <c r="AP787" s="16"/>
      <c r="AQ787" s="16"/>
      <c r="AR787" s="16"/>
    </row>
    <row r="788" spans="3:44" ht="15.75" customHeight="1" x14ac:dyDescent="0.35">
      <c r="C788" s="16"/>
      <c r="D788" s="16"/>
      <c r="E788" s="16"/>
      <c r="F788" s="16"/>
      <c r="G788" s="34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T788" s="16"/>
      <c r="AK788" s="16"/>
      <c r="AL788" s="16"/>
      <c r="AM788" s="16"/>
      <c r="AN788" s="16"/>
      <c r="AO788" s="16"/>
      <c r="AP788" s="16"/>
      <c r="AQ788" s="16"/>
      <c r="AR788" s="16"/>
    </row>
    <row r="789" spans="3:44" ht="15.75" customHeight="1" x14ac:dyDescent="0.35">
      <c r="C789" s="16"/>
      <c r="D789" s="16"/>
      <c r="E789" s="16"/>
      <c r="F789" s="16"/>
      <c r="G789" s="34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T789" s="16"/>
      <c r="AK789" s="16"/>
      <c r="AL789" s="16"/>
      <c r="AM789" s="16"/>
      <c r="AN789" s="16"/>
      <c r="AO789" s="16"/>
      <c r="AP789" s="16"/>
      <c r="AQ789" s="16"/>
      <c r="AR789" s="16"/>
    </row>
    <row r="790" spans="3:44" ht="15.75" customHeight="1" x14ac:dyDescent="0.35">
      <c r="C790" s="16"/>
      <c r="D790" s="16"/>
      <c r="E790" s="16"/>
      <c r="F790" s="16"/>
      <c r="G790" s="34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T790" s="16"/>
      <c r="AK790" s="16"/>
      <c r="AL790" s="16"/>
      <c r="AM790" s="16"/>
      <c r="AN790" s="16"/>
      <c r="AO790" s="16"/>
      <c r="AP790" s="16"/>
      <c r="AQ790" s="16"/>
      <c r="AR790" s="16"/>
    </row>
    <row r="791" spans="3:44" ht="15.75" customHeight="1" x14ac:dyDescent="0.35">
      <c r="C791" s="16"/>
      <c r="D791" s="16"/>
      <c r="E791" s="16"/>
      <c r="F791" s="16"/>
      <c r="G791" s="34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T791" s="16"/>
      <c r="AK791" s="16"/>
      <c r="AL791" s="16"/>
      <c r="AM791" s="16"/>
      <c r="AN791" s="16"/>
      <c r="AO791" s="16"/>
      <c r="AP791" s="16"/>
      <c r="AQ791" s="16"/>
      <c r="AR791" s="16"/>
    </row>
    <row r="792" spans="3:44" ht="15.75" customHeight="1" x14ac:dyDescent="0.35">
      <c r="C792" s="16"/>
      <c r="D792" s="16"/>
      <c r="E792" s="16"/>
      <c r="F792" s="16"/>
      <c r="G792" s="34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T792" s="16"/>
      <c r="AK792" s="16"/>
      <c r="AL792" s="16"/>
      <c r="AM792" s="16"/>
      <c r="AN792" s="16"/>
      <c r="AO792" s="16"/>
      <c r="AP792" s="16"/>
      <c r="AQ792" s="16"/>
      <c r="AR792" s="16"/>
    </row>
    <row r="793" spans="3:44" ht="15.75" customHeight="1" x14ac:dyDescent="0.35">
      <c r="C793" s="16"/>
      <c r="D793" s="16"/>
      <c r="E793" s="16"/>
      <c r="F793" s="16"/>
      <c r="G793" s="34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T793" s="16"/>
      <c r="AK793" s="16"/>
      <c r="AL793" s="16"/>
      <c r="AM793" s="16"/>
      <c r="AN793" s="16"/>
      <c r="AO793" s="16"/>
      <c r="AP793" s="16"/>
      <c r="AQ793" s="16"/>
      <c r="AR793" s="16"/>
    </row>
    <row r="794" spans="3:44" ht="15.75" customHeight="1" x14ac:dyDescent="0.35">
      <c r="C794" s="16"/>
      <c r="D794" s="16"/>
      <c r="E794" s="16"/>
      <c r="F794" s="16"/>
      <c r="G794" s="34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T794" s="16"/>
      <c r="AK794" s="16"/>
      <c r="AL794" s="16"/>
      <c r="AM794" s="16"/>
      <c r="AN794" s="16"/>
      <c r="AO794" s="16"/>
      <c r="AP794" s="16"/>
      <c r="AQ794" s="16"/>
      <c r="AR794" s="16"/>
    </row>
    <row r="795" spans="3:44" ht="15.75" customHeight="1" x14ac:dyDescent="0.35">
      <c r="C795" s="16"/>
      <c r="D795" s="16"/>
      <c r="E795" s="16"/>
      <c r="F795" s="16"/>
      <c r="G795" s="34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T795" s="16"/>
      <c r="AK795" s="16"/>
      <c r="AL795" s="16"/>
      <c r="AM795" s="16"/>
      <c r="AN795" s="16"/>
      <c r="AO795" s="16"/>
      <c r="AP795" s="16"/>
      <c r="AQ795" s="16"/>
      <c r="AR795" s="16"/>
    </row>
    <row r="796" spans="3:44" ht="15.75" customHeight="1" x14ac:dyDescent="0.35">
      <c r="C796" s="16"/>
      <c r="D796" s="16"/>
      <c r="E796" s="16"/>
      <c r="F796" s="16"/>
      <c r="G796" s="34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T796" s="16"/>
      <c r="AK796" s="16"/>
      <c r="AL796" s="16"/>
      <c r="AM796" s="16"/>
      <c r="AN796" s="16"/>
      <c r="AO796" s="16"/>
      <c r="AP796" s="16"/>
      <c r="AQ796" s="16"/>
      <c r="AR796" s="16"/>
    </row>
    <row r="797" spans="3:44" ht="15.75" customHeight="1" x14ac:dyDescent="0.35">
      <c r="C797" s="16"/>
      <c r="D797" s="16"/>
      <c r="E797" s="16"/>
      <c r="F797" s="16"/>
      <c r="G797" s="34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T797" s="16"/>
      <c r="AK797" s="16"/>
      <c r="AL797" s="16"/>
      <c r="AM797" s="16"/>
      <c r="AN797" s="16"/>
      <c r="AO797" s="16"/>
      <c r="AP797" s="16"/>
      <c r="AQ797" s="16"/>
      <c r="AR797" s="16"/>
    </row>
    <row r="798" spans="3:44" ht="15.75" customHeight="1" x14ac:dyDescent="0.35">
      <c r="C798" s="16"/>
      <c r="D798" s="16"/>
      <c r="E798" s="16"/>
      <c r="F798" s="16"/>
      <c r="G798" s="34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T798" s="16"/>
      <c r="AK798" s="16"/>
      <c r="AL798" s="16"/>
      <c r="AM798" s="16"/>
      <c r="AN798" s="16"/>
      <c r="AO798" s="16"/>
      <c r="AP798" s="16"/>
      <c r="AQ798" s="16"/>
      <c r="AR798" s="16"/>
    </row>
    <row r="799" spans="3:44" ht="15.75" customHeight="1" x14ac:dyDescent="0.35">
      <c r="C799" s="16"/>
      <c r="D799" s="16"/>
      <c r="E799" s="16"/>
      <c r="F799" s="16"/>
      <c r="G799" s="34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T799" s="16"/>
      <c r="AK799" s="16"/>
      <c r="AL799" s="16"/>
      <c r="AM799" s="16"/>
      <c r="AN799" s="16"/>
      <c r="AO799" s="16"/>
      <c r="AP799" s="16"/>
      <c r="AQ799" s="16"/>
      <c r="AR799" s="16"/>
    </row>
    <row r="800" spans="3:44" ht="15.75" customHeight="1" x14ac:dyDescent="0.35">
      <c r="C800" s="16"/>
      <c r="D800" s="16"/>
      <c r="E800" s="16"/>
      <c r="F800" s="16"/>
      <c r="G800" s="34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T800" s="16"/>
      <c r="AK800" s="16"/>
      <c r="AL800" s="16"/>
      <c r="AM800" s="16"/>
      <c r="AN800" s="16"/>
      <c r="AO800" s="16"/>
      <c r="AP800" s="16"/>
      <c r="AQ800" s="16"/>
      <c r="AR800" s="16"/>
    </row>
    <row r="801" spans="3:44" ht="15.75" customHeight="1" x14ac:dyDescent="0.35">
      <c r="C801" s="16"/>
      <c r="D801" s="16"/>
      <c r="E801" s="16"/>
      <c r="F801" s="16"/>
      <c r="G801" s="34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T801" s="16"/>
      <c r="AK801" s="16"/>
      <c r="AL801" s="16"/>
      <c r="AM801" s="16"/>
      <c r="AN801" s="16"/>
      <c r="AO801" s="16"/>
      <c r="AP801" s="16"/>
      <c r="AQ801" s="16"/>
      <c r="AR801" s="16"/>
    </row>
    <row r="802" spans="3:44" ht="15.75" customHeight="1" x14ac:dyDescent="0.35">
      <c r="C802" s="16"/>
      <c r="D802" s="16"/>
      <c r="E802" s="16"/>
      <c r="F802" s="16"/>
      <c r="G802" s="34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T802" s="16"/>
      <c r="AK802" s="16"/>
      <c r="AL802" s="16"/>
      <c r="AM802" s="16"/>
      <c r="AN802" s="16"/>
      <c r="AO802" s="16"/>
      <c r="AP802" s="16"/>
      <c r="AQ802" s="16"/>
      <c r="AR802" s="16"/>
    </row>
    <row r="803" spans="3:44" ht="15.75" customHeight="1" x14ac:dyDescent="0.35">
      <c r="C803" s="16"/>
      <c r="D803" s="16"/>
      <c r="E803" s="16"/>
      <c r="F803" s="16"/>
      <c r="G803" s="34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T803" s="16"/>
      <c r="AK803" s="16"/>
      <c r="AL803" s="16"/>
      <c r="AM803" s="16"/>
      <c r="AN803" s="16"/>
      <c r="AO803" s="16"/>
      <c r="AP803" s="16"/>
      <c r="AQ803" s="16"/>
      <c r="AR803" s="16"/>
    </row>
    <row r="804" spans="3:44" ht="15.75" customHeight="1" x14ac:dyDescent="0.35">
      <c r="C804" s="16"/>
      <c r="D804" s="16"/>
      <c r="E804" s="16"/>
      <c r="F804" s="16"/>
      <c r="G804" s="34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T804" s="16"/>
      <c r="AK804" s="16"/>
      <c r="AL804" s="16"/>
      <c r="AM804" s="16"/>
      <c r="AN804" s="16"/>
      <c r="AO804" s="16"/>
      <c r="AP804" s="16"/>
      <c r="AQ804" s="16"/>
      <c r="AR804" s="16"/>
    </row>
    <row r="805" spans="3:44" ht="15.75" customHeight="1" x14ac:dyDescent="0.35">
      <c r="C805" s="16"/>
      <c r="D805" s="16"/>
      <c r="E805" s="16"/>
      <c r="F805" s="16"/>
      <c r="G805" s="34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T805" s="16"/>
      <c r="AK805" s="16"/>
      <c r="AL805" s="16"/>
      <c r="AM805" s="16"/>
      <c r="AN805" s="16"/>
      <c r="AO805" s="16"/>
      <c r="AP805" s="16"/>
      <c r="AQ805" s="16"/>
      <c r="AR805" s="16"/>
    </row>
    <row r="806" spans="3:44" ht="15.75" customHeight="1" x14ac:dyDescent="0.35">
      <c r="C806" s="16"/>
      <c r="D806" s="16"/>
      <c r="E806" s="16"/>
      <c r="F806" s="16"/>
      <c r="G806" s="34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T806" s="16"/>
      <c r="AK806" s="16"/>
      <c r="AL806" s="16"/>
      <c r="AM806" s="16"/>
      <c r="AN806" s="16"/>
      <c r="AO806" s="16"/>
      <c r="AP806" s="16"/>
      <c r="AQ806" s="16"/>
      <c r="AR806" s="16"/>
    </row>
    <row r="807" spans="3:44" ht="15.75" customHeight="1" x14ac:dyDescent="0.35">
      <c r="C807" s="16"/>
      <c r="D807" s="16"/>
      <c r="E807" s="16"/>
      <c r="F807" s="16"/>
      <c r="G807" s="34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T807" s="16"/>
      <c r="AK807" s="16"/>
      <c r="AL807" s="16"/>
      <c r="AM807" s="16"/>
      <c r="AN807" s="16"/>
      <c r="AO807" s="16"/>
      <c r="AP807" s="16"/>
      <c r="AQ807" s="16"/>
      <c r="AR807" s="16"/>
    </row>
    <row r="808" spans="3:44" ht="15.75" customHeight="1" x14ac:dyDescent="0.35">
      <c r="C808" s="16"/>
      <c r="D808" s="16"/>
      <c r="E808" s="16"/>
      <c r="F808" s="16"/>
      <c r="G808" s="34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T808" s="16"/>
      <c r="AK808" s="16"/>
      <c r="AL808" s="16"/>
      <c r="AM808" s="16"/>
      <c r="AN808" s="16"/>
      <c r="AO808" s="16"/>
      <c r="AP808" s="16"/>
      <c r="AQ808" s="16"/>
      <c r="AR808" s="16"/>
    </row>
    <row r="809" spans="3:44" ht="15.75" customHeight="1" x14ac:dyDescent="0.35">
      <c r="C809" s="16"/>
      <c r="D809" s="16"/>
      <c r="E809" s="16"/>
      <c r="F809" s="16"/>
      <c r="G809" s="34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T809" s="16"/>
      <c r="AK809" s="16"/>
      <c r="AL809" s="16"/>
      <c r="AM809" s="16"/>
      <c r="AN809" s="16"/>
      <c r="AO809" s="16"/>
      <c r="AP809" s="16"/>
      <c r="AQ809" s="16"/>
      <c r="AR809" s="16"/>
    </row>
    <row r="810" spans="3:44" ht="15.75" customHeight="1" x14ac:dyDescent="0.35">
      <c r="C810" s="16"/>
      <c r="D810" s="16"/>
      <c r="E810" s="16"/>
      <c r="F810" s="16"/>
      <c r="G810" s="34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T810" s="16"/>
      <c r="AK810" s="16"/>
      <c r="AL810" s="16"/>
      <c r="AM810" s="16"/>
      <c r="AN810" s="16"/>
      <c r="AO810" s="16"/>
      <c r="AP810" s="16"/>
      <c r="AQ810" s="16"/>
      <c r="AR810" s="16"/>
    </row>
    <row r="811" spans="3:44" ht="15.75" customHeight="1" x14ac:dyDescent="0.35">
      <c r="C811" s="16"/>
      <c r="D811" s="16"/>
      <c r="E811" s="16"/>
      <c r="F811" s="16"/>
      <c r="G811" s="34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T811" s="16"/>
      <c r="AK811" s="16"/>
      <c r="AL811" s="16"/>
      <c r="AM811" s="16"/>
      <c r="AN811" s="16"/>
      <c r="AO811" s="16"/>
      <c r="AP811" s="16"/>
      <c r="AQ811" s="16"/>
      <c r="AR811" s="16"/>
    </row>
    <row r="812" spans="3:44" ht="15.75" customHeight="1" x14ac:dyDescent="0.35">
      <c r="C812" s="16"/>
      <c r="D812" s="16"/>
      <c r="E812" s="16"/>
      <c r="F812" s="16"/>
      <c r="G812" s="34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T812" s="16"/>
      <c r="AK812" s="16"/>
      <c r="AL812" s="16"/>
      <c r="AM812" s="16"/>
      <c r="AN812" s="16"/>
      <c r="AO812" s="16"/>
      <c r="AP812" s="16"/>
      <c r="AQ812" s="16"/>
      <c r="AR812" s="16"/>
    </row>
    <row r="813" spans="3:44" ht="15.75" customHeight="1" x14ac:dyDescent="0.35">
      <c r="C813" s="16"/>
      <c r="D813" s="16"/>
      <c r="E813" s="16"/>
      <c r="F813" s="16"/>
      <c r="G813" s="34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T813" s="16"/>
      <c r="AK813" s="16"/>
      <c r="AL813" s="16"/>
      <c r="AM813" s="16"/>
      <c r="AN813" s="16"/>
      <c r="AO813" s="16"/>
      <c r="AP813" s="16"/>
      <c r="AQ813" s="16"/>
      <c r="AR813" s="16"/>
    </row>
    <row r="814" spans="3:44" ht="15.75" customHeight="1" x14ac:dyDescent="0.35">
      <c r="C814" s="16"/>
      <c r="D814" s="16"/>
      <c r="E814" s="16"/>
      <c r="F814" s="16"/>
      <c r="G814" s="34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T814" s="16"/>
      <c r="AK814" s="16"/>
      <c r="AL814" s="16"/>
      <c r="AM814" s="16"/>
      <c r="AN814" s="16"/>
      <c r="AO814" s="16"/>
      <c r="AP814" s="16"/>
      <c r="AQ814" s="16"/>
      <c r="AR814" s="16"/>
    </row>
    <row r="815" spans="3:44" ht="15.75" customHeight="1" x14ac:dyDescent="0.35">
      <c r="C815" s="16"/>
      <c r="D815" s="16"/>
      <c r="E815" s="16"/>
      <c r="F815" s="16"/>
      <c r="G815" s="34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T815" s="16"/>
      <c r="AK815" s="16"/>
      <c r="AL815" s="16"/>
      <c r="AM815" s="16"/>
      <c r="AN815" s="16"/>
      <c r="AO815" s="16"/>
      <c r="AP815" s="16"/>
      <c r="AQ815" s="16"/>
      <c r="AR815" s="16"/>
    </row>
    <row r="816" spans="3:44" ht="15.75" customHeight="1" x14ac:dyDescent="0.35">
      <c r="C816" s="16"/>
      <c r="D816" s="16"/>
      <c r="E816" s="16"/>
      <c r="F816" s="16"/>
      <c r="G816" s="34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T816" s="16"/>
      <c r="AK816" s="16"/>
      <c r="AL816" s="16"/>
      <c r="AM816" s="16"/>
      <c r="AN816" s="16"/>
      <c r="AO816" s="16"/>
      <c r="AP816" s="16"/>
      <c r="AQ816" s="16"/>
      <c r="AR816" s="16"/>
    </row>
    <row r="817" spans="3:44" ht="15.75" customHeight="1" x14ac:dyDescent="0.35">
      <c r="C817" s="16"/>
      <c r="D817" s="16"/>
      <c r="E817" s="16"/>
      <c r="F817" s="16"/>
      <c r="G817" s="34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T817" s="16"/>
      <c r="AK817" s="16"/>
      <c r="AL817" s="16"/>
      <c r="AM817" s="16"/>
      <c r="AN817" s="16"/>
      <c r="AO817" s="16"/>
      <c r="AP817" s="16"/>
      <c r="AQ817" s="16"/>
      <c r="AR817" s="16"/>
    </row>
    <row r="818" spans="3:44" ht="15.75" customHeight="1" x14ac:dyDescent="0.35">
      <c r="C818" s="16"/>
      <c r="D818" s="16"/>
      <c r="E818" s="16"/>
      <c r="F818" s="16"/>
      <c r="G818" s="34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T818" s="16"/>
      <c r="AK818" s="16"/>
      <c r="AL818" s="16"/>
      <c r="AM818" s="16"/>
      <c r="AN818" s="16"/>
      <c r="AO818" s="16"/>
      <c r="AP818" s="16"/>
      <c r="AQ818" s="16"/>
      <c r="AR818" s="16"/>
    </row>
    <row r="819" spans="3:44" ht="15.75" customHeight="1" x14ac:dyDescent="0.35">
      <c r="C819" s="16"/>
      <c r="D819" s="16"/>
      <c r="E819" s="16"/>
      <c r="F819" s="16"/>
      <c r="G819" s="34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T819" s="16"/>
      <c r="AK819" s="16"/>
      <c r="AL819" s="16"/>
      <c r="AM819" s="16"/>
      <c r="AN819" s="16"/>
      <c r="AO819" s="16"/>
      <c r="AP819" s="16"/>
      <c r="AQ819" s="16"/>
      <c r="AR819" s="16"/>
    </row>
    <row r="820" spans="3:44" ht="15.75" customHeight="1" x14ac:dyDescent="0.35">
      <c r="C820" s="16"/>
      <c r="D820" s="16"/>
      <c r="E820" s="16"/>
      <c r="F820" s="16"/>
      <c r="G820" s="34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T820" s="16"/>
      <c r="AK820" s="16"/>
      <c r="AL820" s="16"/>
      <c r="AM820" s="16"/>
      <c r="AN820" s="16"/>
      <c r="AO820" s="16"/>
      <c r="AP820" s="16"/>
      <c r="AQ820" s="16"/>
      <c r="AR820" s="16"/>
    </row>
    <row r="821" spans="3:44" ht="15.75" customHeight="1" x14ac:dyDescent="0.35">
      <c r="C821" s="16"/>
      <c r="D821" s="16"/>
      <c r="E821" s="16"/>
      <c r="F821" s="16"/>
      <c r="G821" s="34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T821" s="16"/>
      <c r="AK821" s="16"/>
      <c r="AL821" s="16"/>
      <c r="AM821" s="16"/>
      <c r="AN821" s="16"/>
      <c r="AO821" s="16"/>
      <c r="AP821" s="16"/>
      <c r="AQ821" s="16"/>
      <c r="AR821" s="16"/>
    </row>
    <row r="822" spans="3:44" ht="15.75" customHeight="1" x14ac:dyDescent="0.35">
      <c r="C822" s="16"/>
      <c r="D822" s="16"/>
      <c r="E822" s="16"/>
      <c r="F822" s="16"/>
      <c r="G822" s="34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T822" s="16"/>
      <c r="AK822" s="16"/>
      <c r="AL822" s="16"/>
      <c r="AM822" s="16"/>
      <c r="AN822" s="16"/>
      <c r="AO822" s="16"/>
      <c r="AP822" s="16"/>
      <c r="AQ822" s="16"/>
      <c r="AR822" s="16"/>
    </row>
    <row r="823" spans="3:44" ht="15.75" customHeight="1" x14ac:dyDescent="0.35">
      <c r="C823" s="16"/>
      <c r="D823" s="16"/>
      <c r="E823" s="16"/>
      <c r="F823" s="16"/>
      <c r="G823" s="34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T823" s="16"/>
      <c r="AK823" s="16"/>
      <c r="AL823" s="16"/>
      <c r="AM823" s="16"/>
      <c r="AN823" s="16"/>
      <c r="AO823" s="16"/>
      <c r="AP823" s="16"/>
      <c r="AQ823" s="16"/>
      <c r="AR823" s="16"/>
    </row>
    <row r="824" spans="3:44" ht="15.75" customHeight="1" x14ac:dyDescent="0.35">
      <c r="C824" s="16"/>
      <c r="D824" s="16"/>
      <c r="E824" s="16"/>
      <c r="F824" s="16"/>
      <c r="G824" s="34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T824" s="16"/>
      <c r="AK824" s="16"/>
      <c r="AL824" s="16"/>
      <c r="AM824" s="16"/>
      <c r="AN824" s="16"/>
      <c r="AO824" s="16"/>
      <c r="AP824" s="16"/>
      <c r="AQ824" s="16"/>
      <c r="AR824" s="16"/>
    </row>
    <row r="825" spans="3:44" ht="15.75" customHeight="1" x14ac:dyDescent="0.35">
      <c r="C825" s="16"/>
      <c r="D825" s="16"/>
      <c r="E825" s="16"/>
      <c r="F825" s="16"/>
      <c r="G825" s="34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T825" s="16"/>
      <c r="AK825" s="16"/>
      <c r="AL825" s="16"/>
      <c r="AM825" s="16"/>
      <c r="AN825" s="16"/>
      <c r="AO825" s="16"/>
      <c r="AP825" s="16"/>
      <c r="AQ825" s="16"/>
      <c r="AR825" s="16"/>
    </row>
    <row r="826" spans="3:44" ht="15.75" customHeight="1" x14ac:dyDescent="0.35">
      <c r="C826" s="16"/>
      <c r="D826" s="16"/>
      <c r="E826" s="16"/>
      <c r="F826" s="16"/>
      <c r="G826" s="34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T826" s="16"/>
      <c r="AK826" s="16"/>
      <c r="AL826" s="16"/>
      <c r="AM826" s="16"/>
      <c r="AN826" s="16"/>
      <c r="AO826" s="16"/>
      <c r="AP826" s="16"/>
      <c r="AQ826" s="16"/>
      <c r="AR826" s="16"/>
    </row>
    <row r="827" spans="3:44" ht="15.75" customHeight="1" x14ac:dyDescent="0.35">
      <c r="C827" s="16"/>
      <c r="D827" s="16"/>
      <c r="E827" s="16"/>
      <c r="F827" s="16"/>
      <c r="G827" s="34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T827" s="16"/>
      <c r="AK827" s="16"/>
      <c r="AL827" s="16"/>
      <c r="AM827" s="16"/>
      <c r="AN827" s="16"/>
      <c r="AO827" s="16"/>
      <c r="AP827" s="16"/>
      <c r="AQ827" s="16"/>
      <c r="AR827" s="16"/>
    </row>
    <row r="828" spans="3:44" ht="15.75" customHeight="1" x14ac:dyDescent="0.35">
      <c r="C828" s="16"/>
      <c r="D828" s="16"/>
      <c r="E828" s="16"/>
      <c r="F828" s="16"/>
      <c r="G828" s="34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T828" s="16"/>
      <c r="AK828" s="16"/>
      <c r="AL828" s="16"/>
      <c r="AM828" s="16"/>
      <c r="AN828" s="16"/>
      <c r="AO828" s="16"/>
      <c r="AP828" s="16"/>
      <c r="AQ828" s="16"/>
      <c r="AR828" s="16"/>
    </row>
    <row r="829" spans="3:44" ht="15.75" customHeight="1" x14ac:dyDescent="0.35">
      <c r="C829" s="16"/>
      <c r="D829" s="16"/>
      <c r="E829" s="16"/>
      <c r="F829" s="16"/>
      <c r="G829" s="34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T829" s="16"/>
      <c r="AK829" s="16"/>
      <c r="AL829" s="16"/>
      <c r="AM829" s="16"/>
      <c r="AN829" s="16"/>
      <c r="AO829" s="16"/>
      <c r="AP829" s="16"/>
      <c r="AQ829" s="16"/>
      <c r="AR829" s="16"/>
    </row>
    <row r="830" spans="3:44" ht="15.75" customHeight="1" x14ac:dyDescent="0.35">
      <c r="C830" s="16"/>
      <c r="D830" s="16"/>
      <c r="E830" s="16"/>
      <c r="F830" s="16"/>
      <c r="G830" s="34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T830" s="16"/>
      <c r="AK830" s="16"/>
      <c r="AL830" s="16"/>
      <c r="AM830" s="16"/>
      <c r="AN830" s="16"/>
      <c r="AO830" s="16"/>
      <c r="AP830" s="16"/>
      <c r="AQ830" s="16"/>
      <c r="AR830" s="16"/>
    </row>
    <row r="831" spans="3:44" ht="15.75" customHeight="1" x14ac:dyDescent="0.35">
      <c r="C831" s="16"/>
      <c r="D831" s="16"/>
      <c r="E831" s="16"/>
      <c r="F831" s="16"/>
      <c r="G831" s="34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T831" s="16"/>
      <c r="AK831" s="16"/>
      <c r="AL831" s="16"/>
      <c r="AM831" s="16"/>
      <c r="AN831" s="16"/>
      <c r="AO831" s="16"/>
      <c r="AP831" s="16"/>
      <c r="AQ831" s="16"/>
      <c r="AR831" s="16"/>
    </row>
    <row r="832" spans="3:44" ht="15.75" customHeight="1" x14ac:dyDescent="0.35">
      <c r="C832" s="16"/>
      <c r="D832" s="16"/>
      <c r="E832" s="16"/>
      <c r="F832" s="16"/>
      <c r="G832" s="34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T832" s="16"/>
      <c r="AK832" s="16"/>
      <c r="AL832" s="16"/>
      <c r="AM832" s="16"/>
      <c r="AN832" s="16"/>
      <c r="AO832" s="16"/>
      <c r="AP832" s="16"/>
      <c r="AQ832" s="16"/>
      <c r="AR832" s="16"/>
    </row>
    <row r="833" spans="3:44" ht="15.75" customHeight="1" x14ac:dyDescent="0.35">
      <c r="C833" s="16"/>
      <c r="D833" s="16"/>
      <c r="E833" s="16"/>
      <c r="F833" s="16"/>
      <c r="G833" s="34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T833" s="16"/>
      <c r="AK833" s="16"/>
      <c r="AL833" s="16"/>
      <c r="AM833" s="16"/>
      <c r="AN833" s="16"/>
      <c r="AO833" s="16"/>
      <c r="AP833" s="16"/>
      <c r="AQ833" s="16"/>
      <c r="AR833" s="16"/>
    </row>
    <row r="834" spans="3:44" ht="15.75" customHeight="1" x14ac:dyDescent="0.35">
      <c r="C834" s="16"/>
      <c r="D834" s="16"/>
      <c r="E834" s="16"/>
      <c r="F834" s="16"/>
      <c r="G834" s="34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T834" s="16"/>
      <c r="AK834" s="16"/>
      <c r="AL834" s="16"/>
      <c r="AM834" s="16"/>
      <c r="AN834" s="16"/>
      <c r="AO834" s="16"/>
      <c r="AP834" s="16"/>
      <c r="AQ834" s="16"/>
      <c r="AR834" s="16"/>
    </row>
    <row r="835" spans="3:44" ht="15.75" customHeight="1" x14ac:dyDescent="0.35">
      <c r="C835" s="16"/>
      <c r="D835" s="16"/>
      <c r="E835" s="16"/>
      <c r="F835" s="16"/>
      <c r="G835" s="34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T835" s="16"/>
      <c r="AK835" s="16"/>
      <c r="AL835" s="16"/>
      <c r="AM835" s="16"/>
      <c r="AN835" s="16"/>
      <c r="AO835" s="16"/>
      <c r="AP835" s="16"/>
      <c r="AQ835" s="16"/>
      <c r="AR835" s="16"/>
    </row>
    <row r="836" spans="3:44" ht="15.75" customHeight="1" x14ac:dyDescent="0.35">
      <c r="C836" s="16"/>
      <c r="D836" s="16"/>
      <c r="E836" s="16"/>
      <c r="F836" s="16"/>
      <c r="G836" s="34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T836" s="16"/>
      <c r="AK836" s="16"/>
      <c r="AL836" s="16"/>
      <c r="AM836" s="16"/>
      <c r="AN836" s="16"/>
      <c r="AO836" s="16"/>
      <c r="AP836" s="16"/>
      <c r="AQ836" s="16"/>
      <c r="AR836" s="16"/>
    </row>
    <row r="837" spans="3:44" ht="15.75" customHeight="1" x14ac:dyDescent="0.35">
      <c r="C837" s="16"/>
      <c r="D837" s="16"/>
      <c r="E837" s="16"/>
      <c r="F837" s="16"/>
      <c r="G837" s="34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T837" s="16"/>
      <c r="AK837" s="16"/>
      <c r="AL837" s="16"/>
      <c r="AM837" s="16"/>
      <c r="AN837" s="16"/>
      <c r="AO837" s="16"/>
      <c r="AP837" s="16"/>
      <c r="AQ837" s="16"/>
      <c r="AR837" s="16"/>
    </row>
    <row r="838" spans="3:44" ht="15.75" customHeight="1" x14ac:dyDescent="0.35">
      <c r="C838" s="16"/>
      <c r="D838" s="16"/>
      <c r="E838" s="16"/>
      <c r="F838" s="16"/>
      <c r="G838" s="34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T838" s="16"/>
      <c r="AK838" s="16"/>
      <c r="AL838" s="16"/>
      <c r="AM838" s="16"/>
      <c r="AN838" s="16"/>
      <c r="AO838" s="16"/>
      <c r="AP838" s="16"/>
      <c r="AQ838" s="16"/>
      <c r="AR838" s="16"/>
    </row>
    <row r="839" spans="3:44" ht="15.75" customHeight="1" x14ac:dyDescent="0.35">
      <c r="C839" s="16"/>
      <c r="D839" s="16"/>
      <c r="E839" s="16"/>
      <c r="F839" s="16"/>
      <c r="G839" s="34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T839" s="16"/>
      <c r="AK839" s="16"/>
      <c r="AL839" s="16"/>
      <c r="AM839" s="16"/>
      <c r="AN839" s="16"/>
      <c r="AO839" s="16"/>
      <c r="AP839" s="16"/>
      <c r="AQ839" s="16"/>
      <c r="AR839" s="16"/>
    </row>
    <row r="840" spans="3:44" ht="15.75" customHeight="1" x14ac:dyDescent="0.35">
      <c r="C840" s="16"/>
      <c r="D840" s="16"/>
      <c r="E840" s="16"/>
      <c r="F840" s="16"/>
      <c r="G840" s="34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T840" s="16"/>
      <c r="AK840" s="16"/>
      <c r="AL840" s="16"/>
      <c r="AM840" s="16"/>
      <c r="AN840" s="16"/>
      <c r="AO840" s="16"/>
      <c r="AP840" s="16"/>
      <c r="AQ840" s="16"/>
      <c r="AR840" s="16"/>
    </row>
    <row r="841" spans="3:44" ht="15.75" customHeight="1" x14ac:dyDescent="0.35">
      <c r="C841" s="16"/>
      <c r="D841" s="16"/>
      <c r="E841" s="16"/>
      <c r="F841" s="16"/>
      <c r="G841" s="34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T841" s="16"/>
      <c r="AK841" s="16"/>
      <c r="AL841" s="16"/>
      <c r="AM841" s="16"/>
      <c r="AN841" s="16"/>
      <c r="AO841" s="16"/>
      <c r="AP841" s="16"/>
      <c r="AQ841" s="16"/>
      <c r="AR841" s="16"/>
    </row>
    <row r="842" spans="3:44" ht="15.75" customHeight="1" x14ac:dyDescent="0.35">
      <c r="C842" s="16"/>
      <c r="D842" s="16"/>
      <c r="E842" s="16"/>
      <c r="F842" s="16"/>
      <c r="G842" s="34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T842" s="16"/>
      <c r="AK842" s="16"/>
      <c r="AL842" s="16"/>
      <c r="AM842" s="16"/>
      <c r="AN842" s="16"/>
      <c r="AO842" s="16"/>
      <c r="AP842" s="16"/>
      <c r="AQ842" s="16"/>
      <c r="AR842" s="16"/>
    </row>
    <row r="843" spans="3:44" ht="15.75" customHeight="1" x14ac:dyDescent="0.35">
      <c r="C843" s="16"/>
      <c r="D843" s="16"/>
      <c r="E843" s="16"/>
      <c r="F843" s="16"/>
      <c r="G843" s="34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T843" s="16"/>
      <c r="AK843" s="16"/>
      <c r="AL843" s="16"/>
      <c r="AM843" s="16"/>
      <c r="AN843" s="16"/>
      <c r="AO843" s="16"/>
      <c r="AP843" s="16"/>
      <c r="AQ843" s="16"/>
      <c r="AR843" s="16"/>
    </row>
    <row r="844" spans="3:44" ht="15.75" customHeight="1" x14ac:dyDescent="0.35">
      <c r="C844" s="16"/>
      <c r="D844" s="16"/>
      <c r="E844" s="16"/>
      <c r="F844" s="16"/>
      <c r="G844" s="34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T844" s="16"/>
      <c r="AK844" s="16"/>
      <c r="AL844" s="16"/>
      <c r="AM844" s="16"/>
      <c r="AN844" s="16"/>
      <c r="AO844" s="16"/>
      <c r="AP844" s="16"/>
      <c r="AQ844" s="16"/>
      <c r="AR844" s="16"/>
    </row>
    <row r="845" spans="3:44" ht="15.75" customHeight="1" x14ac:dyDescent="0.35">
      <c r="C845" s="16"/>
      <c r="D845" s="16"/>
      <c r="E845" s="16"/>
      <c r="F845" s="16"/>
      <c r="G845" s="34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T845" s="16"/>
      <c r="AK845" s="16"/>
      <c r="AL845" s="16"/>
      <c r="AM845" s="16"/>
      <c r="AN845" s="16"/>
      <c r="AO845" s="16"/>
      <c r="AP845" s="16"/>
      <c r="AQ845" s="16"/>
      <c r="AR845" s="16"/>
    </row>
    <row r="846" spans="3:44" ht="15.75" customHeight="1" x14ac:dyDescent="0.35">
      <c r="C846" s="16"/>
      <c r="D846" s="16"/>
      <c r="E846" s="16"/>
      <c r="F846" s="16"/>
      <c r="G846" s="34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T846" s="16"/>
      <c r="AK846" s="16"/>
      <c r="AL846" s="16"/>
      <c r="AM846" s="16"/>
      <c r="AN846" s="16"/>
      <c r="AO846" s="16"/>
      <c r="AP846" s="16"/>
      <c r="AQ846" s="16"/>
      <c r="AR846" s="16"/>
    </row>
    <row r="847" spans="3:44" ht="15.75" customHeight="1" x14ac:dyDescent="0.35">
      <c r="C847" s="16"/>
      <c r="D847" s="16"/>
      <c r="E847" s="16"/>
      <c r="F847" s="16"/>
      <c r="G847" s="34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T847" s="16"/>
      <c r="AK847" s="16"/>
      <c r="AL847" s="16"/>
      <c r="AM847" s="16"/>
      <c r="AN847" s="16"/>
      <c r="AO847" s="16"/>
      <c r="AP847" s="16"/>
      <c r="AQ847" s="16"/>
      <c r="AR847" s="16"/>
    </row>
    <row r="848" spans="3:44" ht="15.75" customHeight="1" x14ac:dyDescent="0.35">
      <c r="C848" s="16"/>
      <c r="D848" s="16"/>
      <c r="E848" s="16"/>
      <c r="F848" s="16"/>
      <c r="G848" s="34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T848" s="16"/>
      <c r="AK848" s="16"/>
      <c r="AL848" s="16"/>
      <c r="AM848" s="16"/>
      <c r="AN848" s="16"/>
      <c r="AO848" s="16"/>
      <c r="AP848" s="16"/>
      <c r="AQ848" s="16"/>
      <c r="AR848" s="16"/>
    </row>
    <row r="849" spans="3:44" ht="15.75" customHeight="1" x14ac:dyDescent="0.35">
      <c r="C849" s="16"/>
      <c r="D849" s="16"/>
      <c r="E849" s="16"/>
      <c r="F849" s="16"/>
      <c r="G849" s="34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T849" s="16"/>
      <c r="AK849" s="16"/>
      <c r="AL849" s="16"/>
      <c r="AM849" s="16"/>
      <c r="AN849" s="16"/>
      <c r="AO849" s="16"/>
      <c r="AP849" s="16"/>
      <c r="AQ849" s="16"/>
      <c r="AR849" s="16"/>
    </row>
    <row r="850" spans="3:44" ht="15.75" customHeight="1" x14ac:dyDescent="0.35">
      <c r="C850" s="16"/>
      <c r="D850" s="16"/>
      <c r="E850" s="16"/>
      <c r="F850" s="16"/>
      <c r="G850" s="34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T850" s="16"/>
      <c r="AK850" s="16"/>
      <c r="AL850" s="16"/>
      <c r="AM850" s="16"/>
      <c r="AN850" s="16"/>
      <c r="AO850" s="16"/>
      <c r="AP850" s="16"/>
      <c r="AQ850" s="16"/>
      <c r="AR850" s="16"/>
    </row>
    <row r="851" spans="3:44" ht="15.75" customHeight="1" x14ac:dyDescent="0.35">
      <c r="C851" s="16"/>
      <c r="D851" s="16"/>
      <c r="E851" s="16"/>
      <c r="F851" s="16"/>
      <c r="G851" s="34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T851" s="16"/>
      <c r="AK851" s="16"/>
      <c r="AL851" s="16"/>
      <c r="AM851" s="16"/>
      <c r="AN851" s="16"/>
      <c r="AO851" s="16"/>
      <c r="AP851" s="16"/>
      <c r="AQ851" s="16"/>
      <c r="AR851" s="16"/>
    </row>
    <row r="852" spans="3:44" ht="15.75" customHeight="1" x14ac:dyDescent="0.35">
      <c r="C852" s="16"/>
      <c r="D852" s="16"/>
      <c r="E852" s="16"/>
      <c r="F852" s="16"/>
      <c r="G852" s="34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T852" s="16"/>
      <c r="AK852" s="16"/>
      <c r="AL852" s="16"/>
      <c r="AM852" s="16"/>
      <c r="AN852" s="16"/>
      <c r="AO852" s="16"/>
      <c r="AP852" s="16"/>
      <c r="AQ852" s="16"/>
      <c r="AR852" s="16"/>
    </row>
    <row r="853" spans="3:44" ht="15.75" customHeight="1" x14ac:dyDescent="0.35">
      <c r="C853" s="16"/>
      <c r="D853" s="16"/>
      <c r="E853" s="16"/>
      <c r="F853" s="16"/>
      <c r="G853" s="34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T853" s="16"/>
      <c r="AK853" s="16"/>
      <c r="AL853" s="16"/>
      <c r="AM853" s="16"/>
      <c r="AN853" s="16"/>
      <c r="AO853" s="16"/>
      <c r="AP853" s="16"/>
      <c r="AQ853" s="16"/>
      <c r="AR853" s="16"/>
    </row>
    <row r="854" spans="3:44" ht="15.75" customHeight="1" x14ac:dyDescent="0.35">
      <c r="C854" s="16"/>
      <c r="D854" s="16"/>
      <c r="E854" s="16"/>
      <c r="F854" s="16"/>
      <c r="G854" s="34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T854" s="16"/>
      <c r="AK854" s="16"/>
      <c r="AL854" s="16"/>
      <c r="AM854" s="16"/>
      <c r="AN854" s="16"/>
      <c r="AO854" s="16"/>
      <c r="AP854" s="16"/>
      <c r="AQ854" s="16"/>
      <c r="AR854" s="16"/>
    </row>
    <row r="855" spans="3:44" ht="15.75" customHeight="1" x14ac:dyDescent="0.35">
      <c r="C855" s="16"/>
      <c r="D855" s="16"/>
      <c r="E855" s="16"/>
      <c r="F855" s="16"/>
      <c r="G855" s="34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T855" s="16"/>
      <c r="AK855" s="16"/>
      <c r="AL855" s="16"/>
      <c r="AM855" s="16"/>
      <c r="AN855" s="16"/>
      <c r="AO855" s="16"/>
      <c r="AP855" s="16"/>
      <c r="AQ855" s="16"/>
      <c r="AR855" s="16"/>
    </row>
    <row r="856" spans="3:44" ht="15.75" customHeight="1" x14ac:dyDescent="0.35">
      <c r="C856" s="16"/>
      <c r="D856" s="16"/>
      <c r="E856" s="16"/>
      <c r="F856" s="16"/>
      <c r="G856" s="34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T856" s="16"/>
      <c r="AK856" s="16"/>
      <c r="AL856" s="16"/>
      <c r="AM856" s="16"/>
      <c r="AN856" s="16"/>
      <c r="AO856" s="16"/>
      <c r="AP856" s="16"/>
      <c r="AQ856" s="16"/>
      <c r="AR856" s="16"/>
    </row>
    <row r="857" spans="3:44" ht="15.75" customHeight="1" x14ac:dyDescent="0.35">
      <c r="C857" s="16"/>
      <c r="D857" s="16"/>
      <c r="E857" s="16"/>
      <c r="F857" s="16"/>
      <c r="G857" s="34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T857" s="16"/>
      <c r="AK857" s="16"/>
      <c r="AL857" s="16"/>
      <c r="AM857" s="16"/>
      <c r="AN857" s="16"/>
      <c r="AO857" s="16"/>
      <c r="AP857" s="16"/>
      <c r="AQ857" s="16"/>
      <c r="AR857" s="16"/>
    </row>
    <row r="858" spans="3:44" ht="15.75" customHeight="1" x14ac:dyDescent="0.35">
      <c r="C858" s="16"/>
      <c r="D858" s="16"/>
      <c r="E858" s="16"/>
      <c r="F858" s="16"/>
      <c r="G858" s="34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T858" s="16"/>
      <c r="AK858" s="16"/>
      <c r="AL858" s="16"/>
      <c r="AM858" s="16"/>
      <c r="AN858" s="16"/>
      <c r="AO858" s="16"/>
      <c r="AP858" s="16"/>
      <c r="AQ858" s="16"/>
      <c r="AR858" s="16"/>
    </row>
    <row r="859" spans="3:44" ht="15.75" customHeight="1" x14ac:dyDescent="0.35">
      <c r="C859" s="16"/>
      <c r="D859" s="16"/>
      <c r="E859" s="16"/>
      <c r="F859" s="16"/>
      <c r="G859" s="34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T859" s="16"/>
      <c r="AK859" s="16"/>
      <c r="AL859" s="16"/>
      <c r="AM859" s="16"/>
      <c r="AN859" s="16"/>
      <c r="AO859" s="16"/>
      <c r="AP859" s="16"/>
      <c r="AQ859" s="16"/>
      <c r="AR859" s="16"/>
    </row>
    <row r="860" spans="3:44" ht="15.75" customHeight="1" x14ac:dyDescent="0.35">
      <c r="C860" s="16"/>
      <c r="D860" s="16"/>
      <c r="E860" s="16"/>
      <c r="F860" s="16"/>
      <c r="G860" s="34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T860" s="16"/>
      <c r="AK860" s="16"/>
      <c r="AL860" s="16"/>
      <c r="AM860" s="16"/>
      <c r="AN860" s="16"/>
      <c r="AO860" s="16"/>
      <c r="AP860" s="16"/>
      <c r="AQ860" s="16"/>
      <c r="AR860" s="16"/>
    </row>
    <row r="861" spans="3:44" ht="15.75" customHeight="1" x14ac:dyDescent="0.35">
      <c r="C861" s="16"/>
      <c r="D861" s="16"/>
      <c r="E861" s="16"/>
      <c r="F861" s="16"/>
      <c r="G861" s="34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T861" s="16"/>
      <c r="AK861" s="16"/>
      <c r="AL861" s="16"/>
      <c r="AM861" s="16"/>
      <c r="AN861" s="16"/>
      <c r="AO861" s="16"/>
      <c r="AP861" s="16"/>
      <c r="AQ861" s="16"/>
      <c r="AR861" s="16"/>
    </row>
    <row r="862" spans="3:44" ht="15.75" customHeight="1" x14ac:dyDescent="0.35">
      <c r="C862" s="16"/>
      <c r="D862" s="16"/>
      <c r="E862" s="16"/>
      <c r="F862" s="16"/>
      <c r="G862" s="34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T862" s="16"/>
      <c r="AK862" s="16"/>
      <c r="AL862" s="16"/>
      <c r="AM862" s="16"/>
      <c r="AN862" s="16"/>
      <c r="AO862" s="16"/>
      <c r="AP862" s="16"/>
      <c r="AQ862" s="16"/>
      <c r="AR862" s="16"/>
    </row>
    <row r="863" spans="3:44" ht="15.75" customHeight="1" x14ac:dyDescent="0.35">
      <c r="C863" s="16"/>
      <c r="D863" s="16"/>
      <c r="E863" s="16"/>
      <c r="F863" s="16"/>
      <c r="G863" s="34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T863" s="16"/>
      <c r="AK863" s="16"/>
      <c r="AL863" s="16"/>
      <c r="AM863" s="16"/>
      <c r="AN863" s="16"/>
      <c r="AO863" s="16"/>
      <c r="AP863" s="16"/>
      <c r="AQ863" s="16"/>
      <c r="AR863" s="16"/>
    </row>
    <row r="864" spans="3:44" ht="15.75" customHeight="1" x14ac:dyDescent="0.35">
      <c r="C864" s="16"/>
      <c r="D864" s="16"/>
      <c r="E864" s="16"/>
      <c r="F864" s="16"/>
      <c r="G864" s="34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T864" s="16"/>
      <c r="AK864" s="16"/>
      <c r="AL864" s="16"/>
      <c r="AM864" s="16"/>
      <c r="AN864" s="16"/>
      <c r="AO864" s="16"/>
      <c r="AP864" s="16"/>
      <c r="AQ864" s="16"/>
      <c r="AR864" s="16"/>
    </row>
    <row r="865" spans="3:44" ht="15.75" customHeight="1" x14ac:dyDescent="0.35">
      <c r="C865" s="16"/>
      <c r="D865" s="16"/>
      <c r="E865" s="16"/>
      <c r="F865" s="16"/>
      <c r="G865" s="34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T865" s="16"/>
      <c r="AK865" s="16"/>
      <c r="AL865" s="16"/>
      <c r="AM865" s="16"/>
      <c r="AN865" s="16"/>
      <c r="AO865" s="16"/>
      <c r="AP865" s="16"/>
      <c r="AQ865" s="16"/>
      <c r="AR865" s="16"/>
    </row>
    <row r="866" spans="3:44" ht="15.75" customHeight="1" x14ac:dyDescent="0.35">
      <c r="C866" s="16"/>
      <c r="D866" s="16"/>
      <c r="E866" s="16"/>
      <c r="F866" s="16"/>
      <c r="G866" s="34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T866" s="16"/>
      <c r="AK866" s="16"/>
      <c r="AL866" s="16"/>
      <c r="AM866" s="16"/>
      <c r="AN866" s="16"/>
      <c r="AO866" s="16"/>
      <c r="AP866" s="16"/>
      <c r="AQ866" s="16"/>
      <c r="AR866" s="16"/>
    </row>
    <row r="867" spans="3:44" ht="15.75" customHeight="1" x14ac:dyDescent="0.35">
      <c r="C867" s="16"/>
      <c r="D867" s="16"/>
      <c r="E867" s="16"/>
      <c r="F867" s="16"/>
      <c r="G867" s="34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T867" s="16"/>
      <c r="AK867" s="16"/>
      <c r="AL867" s="16"/>
      <c r="AM867" s="16"/>
      <c r="AN867" s="16"/>
      <c r="AO867" s="16"/>
      <c r="AP867" s="16"/>
      <c r="AQ867" s="16"/>
      <c r="AR867" s="16"/>
    </row>
    <row r="868" spans="3:44" ht="15.75" customHeight="1" x14ac:dyDescent="0.35">
      <c r="C868" s="16"/>
      <c r="D868" s="16"/>
      <c r="E868" s="16"/>
      <c r="F868" s="16"/>
      <c r="G868" s="34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T868" s="16"/>
      <c r="AK868" s="16"/>
      <c r="AL868" s="16"/>
      <c r="AM868" s="16"/>
      <c r="AN868" s="16"/>
      <c r="AO868" s="16"/>
      <c r="AP868" s="16"/>
      <c r="AQ868" s="16"/>
      <c r="AR868" s="16"/>
    </row>
    <row r="869" spans="3:44" ht="15.75" customHeight="1" x14ac:dyDescent="0.35">
      <c r="C869" s="16"/>
      <c r="D869" s="16"/>
      <c r="E869" s="16"/>
      <c r="F869" s="16"/>
      <c r="G869" s="34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T869" s="16"/>
      <c r="AK869" s="16"/>
      <c r="AL869" s="16"/>
      <c r="AM869" s="16"/>
      <c r="AN869" s="16"/>
      <c r="AO869" s="16"/>
      <c r="AP869" s="16"/>
      <c r="AQ869" s="16"/>
      <c r="AR869" s="16"/>
    </row>
    <row r="870" spans="3:44" ht="15.75" customHeight="1" x14ac:dyDescent="0.35">
      <c r="C870" s="16"/>
      <c r="D870" s="16"/>
      <c r="E870" s="16"/>
      <c r="F870" s="16"/>
      <c r="G870" s="34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T870" s="16"/>
      <c r="AK870" s="16"/>
      <c r="AL870" s="16"/>
      <c r="AM870" s="16"/>
      <c r="AN870" s="16"/>
      <c r="AO870" s="16"/>
      <c r="AP870" s="16"/>
      <c r="AQ870" s="16"/>
      <c r="AR870" s="16"/>
    </row>
    <row r="871" spans="3:44" ht="15.75" customHeight="1" x14ac:dyDescent="0.35">
      <c r="C871" s="16"/>
      <c r="D871" s="16"/>
      <c r="E871" s="16"/>
      <c r="F871" s="16"/>
      <c r="G871" s="34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T871" s="16"/>
      <c r="AK871" s="16"/>
      <c r="AL871" s="16"/>
      <c r="AM871" s="16"/>
      <c r="AN871" s="16"/>
      <c r="AO871" s="16"/>
      <c r="AP871" s="16"/>
      <c r="AQ871" s="16"/>
      <c r="AR871" s="16"/>
    </row>
    <row r="872" spans="3:44" ht="15.75" customHeight="1" x14ac:dyDescent="0.35">
      <c r="C872" s="16"/>
      <c r="D872" s="16"/>
      <c r="E872" s="16"/>
      <c r="F872" s="16"/>
      <c r="G872" s="34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T872" s="16"/>
      <c r="AK872" s="16"/>
      <c r="AL872" s="16"/>
      <c r="AM872" s="16"/>
      <c r="AN872" s="16"/>
      <c r="AO872" s="16"/>
      <c r="AP872" s="16"/>
      <c r="AQ872" s="16"/>
      <c r="AR872" s="16"/>
    </row>
    <row r="873" spans="3:44" ht="15.75" customHeight="1" x14ac:dyDescent="0.35">
      <c r="C873" s="16"/>
      <c r="D873" s="16"/>
      <c r="E873" s="16"/>
      <c r="F873" s="16"/>
      <c r="G873" s="34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T873" s="16"/>
      <c r="AK873" s="16"/>
      <c r="AL873" s="16"/>
      <c r="AM873" s="16"/>
      <c r="AN873" s="16"/>
      <c r="AO873" s="16"/>
      <c r="AP873" s="16"/>
      <c r="AQ873" s="16"/>
      <c r="AR873" s="16"/>
    </row>
    <row r="874" spans="3:44" ht="15.75" customHeight="1" x14ac:dyDescent="0.35">
      <c r="C874" s="16"/>
      <c r="D874" s="16"/>
      <c r="E874" s="16"/>
      <c r="F874" s="16"/>
      <c r="G874" s="34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T874" s="16"/>
      <c r="AK874" s="16"/>
      <c r="AL874" s="16"/>
      <c r="AM874" s="16"/>
      <c r="AN874" s="16"/>
      <c r="AO874" s="16"/>
      <c r="AP874" s="16"/>
      <c r="AQ874" s="16"/>
      <c r="AR874" s="16"/>
    </row>
    <row r="875" spans="3:44" ht="15.75" customHeight="1" x14ac:dyDescent="0.35">
      <c r="C875" s="16"/>
      <c r="D875" s="16"/>
      <c r="E875" s="16"/>
      <c r="F875" s="16"/>
      <c r="G875" s="34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T875" s="16"/>
      <c r="AK875" s="16"/>
      <c r="AL875" s="16"/>
      <c r="AM875" s="16"/>
      <c r="AN875" s="16"/>
      <c r="AO875" s="16"/>
      <c r="AP875" s="16"/>
      <c r="AQ875" s="16"/>
      <c r="AR875" s="16"/>
    </row>
    <row r="876" spans="3:44" ht="15.75" customHeight="1" x14ac:dyDescent="0.35">
      <c r="C876" s="16"/>
      <c r="D876" s="16"/>
      <c r="E876" s="16"/>
      <c r="F876" s="16"/>
      <c r="G876" s="34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T876" s="16"/>
      <c r="AK876" s="16"/>
      <c r="AL876" s="16"/>
      <c r="AM876" s="16"/>
      <c r="AN876" s="16"/>
      <c r="AO876" s="16"/>
      <c r="AP876" s="16"/>
      <c r="AQ876" s="16"/>
      <c r="AR876" s="16"/>
    </row>
    <row r="877" spans="3:44" ht="15.75" customHeight="1" x14ac:dyDescent="0.35">
      <c r="C877" s="16"/>
      <c r="D877" s="16"/>
      <c r="E877" s="16"/>
      <c r="F877" s="16"/>
      <c r="G877" s="34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T877" s="16"/>
      <c r="AK877" s="16"/>
      <c r="AL877" s="16"/>
      <c r="AM877" s="16"/>
      <c r="AN877" s="16"/>
      <c r="AO877" s="16"/>
      <c r="AP877" s="16"/>
      <c r="AQ877" s="16"/>
      <c r="AR877" s="16"/>
    </row>
    <row r="878" spans="3:44" ht="15.75" customHeight="1" x14ac:dyDescent="0.35">
      <c r="C878" s="16"/>
      <c r="D878" s="16"/>
      <c r="E878" s="16"/>
      <c r="F878" s="16"/>
      <c r="G878" s="34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T878" s="16"/>
      <c r="AK878" s="16"/>
      <c r="AL878" s="16"/>
      <c r="AM878" s="16"/>
      <c r="AN878" s="16"/>
      <c r="AO878" s="16"/>
      <c r="AP878" s="16"/>
      <c r="AQ878" s="16"/>
      <c r="AR878" s="16"/>
    </row>
    <row r="879" spans="3:44" ht="15.75" customHeight="1" x14ac:dyDescent="0.35">
      <c r="C879" s="16"/>
      <c r="D879" s="16"/>
      <c r="E879" s="16"/>
      <c r="F879" s="16"/>
      <c r="G879" s="34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T879" s="16"/>
      <c r="AK879" s="16"/>
      <c r="AL879" s="16"/>
      <c r="AM879" s="16"/>
      <c r="AN879" s="16"/>
      <c r="AO879" s="16"/>
      <c r="AP879" s="16"/>
      <c r="AQ879" s="16"/>
      <c r="AR879" s="16"/>
    </row>
    <row r="880" spans="3:44" ht="15.75" customHeight="1" x14ac:dyDescent="0.35">
      <c r="C880" s="16"/>
      <c r="D880" s="16"/>
      <c r="E880" s="16"/>
      <c r="F880" s="16"/>
      <c r="G880" s="34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T880" s="16"/>
      <c r="AK880" s="16"/>
      <c r="AL880" s="16"/>
      <c r="AM880" s="16"/>
      <c r="AN880" s="16"/>
      <c r="AO880" s="16"/>
      <c r="AP880" s="16"/>
      <c r="AQ880" s="16"/>
      <c r="AR880" s="16"/>
    </row>
    <row r="881" spans="3:44" ht="15.75" customHeight="1" x14ac:dyDescent="0.35">
      <c r="C881" s="16"/>
      <c r="D881" s="16"/>
      <c r="E881" s="16"/>
      <c r="F881" s="16"/>
      <c r="G881" s="34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T881" s="16"/>
      <c r="AK881" s="16"/>
      <c r="AL881" s="16"/>
      <c r="AM881" s="16"/>
      <c r="AN881" s="16"/>
      <c r="AO881" s="16"/>
      <c r="AP881" s="16"/>
      <c r="AQ881" s="16"/>
      <c r="AR881" s="16"/>
    </row>
    <row r="882" spans="3:44" ht="15.75" customHeight="1" x14ac:dyDescent="0.35">
      <c r="C882" s="16"/>
      <c r="D882" s="16"/>
      <c r="E882" s="16"/>
      <c r="F882" s="16"/>
      <c r="G882" s="34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T882" s="16"/>
      <c r="AK882" s="16"/>
      <c r="AL882" s="16"/>
      <c r="AM882" s="16"/>
      <c r="AN882" s="16"/>
      <c r="AO882" s="16"/>
      <c r="AP882" s="16"/>
      <c r="AQ882" s="16"/>
      <c r="AR882" s="16"/>
    </row>
    <row r="883" spans="3:44" ht="15.75" customHeight="1" x14ac:dyDescent="0.35">
      <c r="C883" s="16"/>
      <c r="D883" s="16"/>
      <c r="E883" s="16"/>
      <c r="F883" s="16"/>
      <c r="G883" s="34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T883" s="16"/>
      <c r="AK883" s="16"/>
      <c r="AL883" s="16"/>
      <c r="AM883" s="16"/>
      <c r="AN883" s="16"/>
      <c r="AO883" s="16"/>
      <c r="AP883" s="16"/>
      <c r="AQ883" s="16"/>
      <c r="AR883" s="16"/>
    </row>
    <row r="884" spans="3:44" ht="15.75" customHeight="1" x14ac:dyDescent="0.35">
      <c r="C884" s="16"/>
      <c r="D884" s="16"/>
      <c r="E884" s="16"/>
      <c r="F884" s="16"/>
      <c r="G884" s="34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T884" s="16"/>
      <c r="AK884" s="16"/>
      <c r="AL884" s="16"/>
      <c r="AM884" s="16"/>
      <c r="AN884" s="16"/>
      <c r="AO884" s="16"/>
      <c r="AP884" s="16"/>
      <c r="AQ884" s="16"/>
      <c r="AR884" s="16"/>
    </row>
    <row r="885" spans="3:44" ht="15.75" customHeight="1" x14ac:dyDescent="0.35">
      <c r="C885" s="16"/>
      <c r="D885" s="16"/>
      <c r="E885" s="16"/>
      <c r="F885" s="16"/>
      <c r="G885" s="34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T885" s="16"/>
      <c r="AK885" s="16"/>
      <c r="AL885" s="16"/>
      <c r="AM885" s="16"/>
      <c r="AN885" s="16"/>
      <c r="AO885" s="16"/>
      <c r="AP885" s="16"/>
      <c r="AQ885" s="16"/>
      <c r="AR885" s="16"/>
    </row>
    <row r="886" spans="3:44" ht="15.75" customHeight="1" x14ac:dyDescent="0.35">
      <c r="C886" s="16"/>
      <c r="D886" s="16"/>
      <c r="E886" s="16"/>
      <c r="F886" s="16"/>
      <c r="G886" s="34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T886" s="16"/>
      <c r="AK886" s="16"/>
      <c r="AL886" s="16"/>
      <c r="AM886" s="16"/>
      <c r="AN886" s="16"/>
      <c r="AO886" s="16"/>
      <c r="AP886" s="16"/>
      <c r="AQ886" s="16"/>
      <c r="AR886" s="16"/>
    </row>
    <row r="887" spans="3:44" ht="15.75" customHeight="1" x14ac:dyDescent="0.35">
      <c r="C887" s="16"/>
      <c r="D887" s="16"/>
      <c r="E887" s="16"/>
      <c r="F887" s="16"/>
      <c r="G887" s="34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T887" s="16"/>
      <c r="AK887" s="16"/>
      <c r="AL887" s="16"/>
      <c r="AM887" s="16"/>
      <c r="AN887" s="16"/>
      <c r="AO887" s="16"/>
      <c r="AP887" s="16"/>
      <c r="AQ887" s="16"/>
      <c r="AR887" s="16"/>
    </row>
    <row r="888" spans="3:44" ht="15.75" customHeight="1" x14ac:dyDescent="0.35">
      <c r="C888" s="16"/>
      <c r="D888" s="16"/>
      <c r="E888" s="16"/>
      <c r="F888" s="16"/>
      <c r="G888" s="34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T888" s="16"/>
      <c r="AK888" s="16"/>
      <c r="AL888" s="16"/>
      <c r="AM888" s="16"/>
      <c r="AN888" s="16"/>
      <c r="AO888" s="16"/>
      <c r="AP888" s="16"/>
      <c r="AQ888" s="16"/>
      <c r="AR888" s="16"/>
    </row>
    <row r="889" spans="3:44" ht="15.75" customHeight="1" x14ac:dyDescent="0.35">
      <c r="C889" s="16"/>
      <c r="D889" s="16"/>
      <c r="E889" s="16"/>
      <c r="F889" s="16"/>
      <c r="G889" s="34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T889" s="16"/>
      <c r="AK889" s="16"/>
      <c r="AL889" s="16"/>
      <c r="AM889" s="16"/>
      <c r="AN889" s="16"/>
      <c r="AO889" s="16"/>
      <c r="AP889" s="16"/>
      <c r="AQ889" s="16"/>
      <c r="AR889" s="16"/>
    </row>
    <row r="890" spans="3:44" ht="15.75" customHeight="1" x14ac:dyDescent="0.35">
      <c r="C890" s="16"/>
      <c r="D890" s="16"/>
      <c r="E890" s="16"/>
      <c r="F890" s="16"/>
      <c r="G890" s="34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T890" s="16"/>
      <c r="AK890" s="16"/>
      <c r="AL890" s="16"/>
      <c r="AM890" s="16"/>
      <c r="AN890" s="16"/>
      <c r="AO890" s="16"/>
      <c r="AP890" s="16"/>
      <c r="AQ890" s="16"/>
      <c r="AR890" s="16"/>
    </row>
    <row r="891" spans="3:44" ht="15.75" customHeight="1" x14ac:dyDescent="0.35">
      <c r="C891" s="16"/>
      <c r="D891" s="16"/>
      <c r="E891" s="16"/>
      <c r="F891" s="16"/>
      <c r="G891" s="34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T891" s="16"/>
      <c r="AK891" s="16"/>
      <c r="AL891" s="16"/>
      <c r="AM891" s="16"/>
      <c r="AN891" s="16"/>
      <c r="AO891" s="16"/>
      <c r="AP891" s="16"/>
      <c r="AQ891" s="16"/>
      <c r="AR891" s="16"/>
    </row>
    <row r="892" spans="3:44" ht="15.75" customHeight="1" x14ac:dyDescent="0.35">
      <c r="C892" s="16"/>
      <c r="D892" s="16"/>
      <c r="E892" s="16"/>
      <c r="F892" s="16"/>
      <c r="G892" s="34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T892" s="16"/>
      <c r="AK892" s="16"/>
      <c r="AL892" s="16"/>
      <c r="AM892" s="16"/>
      <c r="AN892" s="16"/>
      <c r="AO892" s="16"/>
      <c r="AP892" s="16"/>
      <c r="AQ892" s="16"/>
      <c r="AR892" s="16"/>
    </row>
    <row r="893" spans="3:44" ht="15.75" customHeight="1" x14ac:dyDescent="0.35">
      <c r="C893" s="16"/>
      <c r="D893" s="16"/>
      <c r="E893" s="16"/>
      <c r="F893" s="16"/>
      <c r="G893" s="34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T893" s="16"/>
      <c r="AK893" s="16"/>
      <c r="AL893" s="16"/>
      <c r="AM893" s="16"/>
      <c r="AN893" s="16"/>
      <c r="AO893" s="16"/>
      <c r="AP893" s="16"/>
      <c r="AQ893" s="16"/>
      <c r="AR893" s="16"/>
    </row>
    <row r="894" spans="3:44" ht="15.75" customHeight="1" x14ac:dyDescent="0.35">
      <c r="C894" s="16"/>
      <c r="D894" s="16"/>
      <c r="E894" s="16"/>
      <c r="F894" s="16"/>
      <c r="G894" s="34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T894" s="16"/>
      <c r="AK894" s="16"/>
      <c r="AL894" s="16"/>
      <c r="AM894" s="16"/>
      <c r="AN894" s="16"/>
      <c r="AO894" s="16"/>
      <c r="AP894" s="16"/>
      <c r="AQ894" s="16"/>
      <c r="AR894" s="16"/>
    </row>
    <row r="895" spans="3:44" ht="15.75" customHeight="1" x14ac:dyDescent="0.35">
      <c r="C895" s="16"/>
      <c r="D895" s="16"/>
      <c r="E895" s="16"/>
      <c r="F895" s="16"/>
      <c r="G895" s="34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T895" s="16"/>
      <c r="AK895" s="16"/>
      <c r="AL895" s="16"/>
      <c r="AM895" s="16"/>
      <c r="AN895" s="16"/>
      <c r="AO895" s="16"/>
      <c r="AP895" s="16"/>
      <c r="AQ895" s="16"/>
      <c r="AR895" s="16"/>
    </row>
    <row r="896" spans="3:44" ht="15.75" customHeight="1" x14ac:dyDescent="0.35">
      <c r="C896" s="16"/>
      <c r="D896" s="16"/>
      <c r="E896" s="16"/>
      <c r="F896" s="16"/>
      <c r="G896" s="34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T896" s="16"/>
      <c r="AK896" s="16"/>
      <c r="AL896" s="16"/>
      <c r="AM896" s="16"/>
      <c r="AN896" s="16"/>
      <c r="AO896" s="16"/>
      <c r="AP896" s="16"/>
      <c r="AQ896" s="16"/>
      <c r="AR896" s="16"/>
    </row>
    <row r="897" spans="3:44" ht="15.75" customHeight="1" x14ac:dyDescent="0.35">
      <c r="C897" s="16"/>
      <c r="D897" s="16"/>
      <c r="E897" s="16"/>
      <c r="F897" s="16"/>
      <c r="G897" s="34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T897" s="16"/>
      <c r="AK897" s="16"/>
      <c r="AL897" s="16"/>
      <c r="AM897" s="16"/>
      <c r="AN897" s="16"/>
      <c r="AO897" s="16"/>
      <c r="AP897" s="16"/>
      <c r="AQ897" s="16"/>
      <c r="AR897" s="16"/>
    </row>
    <row r="898" spans="3:44" ht="15.75" customHeight="1" x14ac:dyDescent="0.35">
      <c r="C898" s="16"/>
      <c r="D898" s="16"/>
      <c r="E898" s="16"/>
      <c r="F898" s="16"/>
      <c r="G898" s="34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T898" s="16"/>
      <c r="AK898" s="16"/>
      <c r="AL898" s="16"/>
      <c r="AM898" s="16"/>
      <c r="AN898" s="16"/>
      <c r="AO898" s="16"/>
      <c r="AP898" s="16"/>
      <c r="AQ898" s="16"/>
      <c r="AR898" s="16"/>
    </row>
    <row r="899" spans="3:44" ht="15.75" customHeight="1" x14ac:dyDescent="0.35">
      <c r="C899" s="16"/>
      <c r="D899" s="16"/>
      <c r="E899" s="16"/>
      <c r="F899" s="16"/>
      <c r="G899" s="34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T899" s="16"/>
      <c r="AK899" s="16"/>
      <c r="AL899" s="16"/>
      <c r="AM899" s="16"/>
      <c r="AN899" s="16"/>
      <c r="AO899" s="16"/>
      <c r="AP899" s="16"/>
      <c r="AQ899" s="16"/>
      <c r="AR899" s="16"/>
    </row>
    <row r="900" spans="3:44" ht="15.75" customHeight="1" x14ac:dyDescent="0.35">
      <c r="C900" s="16"/>
      <c r="D900" s="16"/>
      <c r="E900" s="16"/>
      <c r="F900" s="16"/>
      <c r="G900" s="34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T900" s="16"/>
      <c r="AK900" s="16"/>
      <c r="AL900" s="16"/>
      <c r="AM900" s="16"/>
      <c r="AN900" s="16"/>
      <c r="AO900" s="16"/>
      <c r="AP900" s="16"/>
      <c r="AQ900" s="16"/>
      <c r="AR900" s="16"/>
    </row>
    <row r="901" spans="3:44" ht="15.75" customHeight="1" x14ac:dyDescent="0.35">
      <c r="C901" s="16"/>
      <c r="D901" s="16"/>
      <c r="E901" s="16"/>
      <c r="F901" s="16"/>
      <c r="G901" s="34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T901" s="16"/>
      <c r="AK901" s="16"/>
      <c r="AL901" s="16"/>
      <c r="AM901" s="16"/>
      <c r="AN901" s="16"/>
      <c r="AO901" s="16"/>
      <c r="AP901" s="16"/>
      <c r="AQ901" s="16"/>
      <c r="AR901" s="16"/>
    </row>
    <row r="902" spans="3:44" ht="15.75" customHeight="1" x14ac:dyDescent="0.35">
      <c r="C902" s="16"/>
      <c r="D902" s="16"/>
      <c r="E902" s="16"/>
      <c r="F902" s="16"/>
      <c r="G902" s="34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T902" s="16"/>
      <c r="AK902" s="16"/>
      <c r="AL902" s="16"/>
      <c r="AM902" s="16"/>
      <c r="AN902" s="16"/>
      <c r="AO902" s="16"/>
      <c r="AP902" s="16"/>
      <c r="AQ902" s="16"/>
      <c r="AR902" s="16"/>
    </row>
    <row r="903" spans="3:44" ht="15.75" customHeight="1" x14ac:dyDescent="0.35">
      <c r="C903" s="16"/>
      <c r="D903" s="16"/>
      <c r="E903" s="16"/>
      <c r="F903" s="16"/>
      <c r="G903" s="34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T903" s="16"/>
      <c r="AK903" s="16"/>
      <c r="AL903" s="16"/>
      <c r="AM903" s="16"/>
      <c r="AN903" s="16"/>
      <c r="AO903" s="16"/>
      <c r="AP903" s="16"/>
      <c r="AQ903" s="16"/>
      <c r="AR903" s="16"/>
    </row>
    <row r="904" spans="3:44" ht="15.75" customHeight="1" x14ac:dyDescent="0.35">
      <c r="C904" s="16"/>
      <c r="D904" s="16"/>
      <c r="E904" s="16"/>
      <c r="F904" s="16"/>
      <c r="G904" s="34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T904" s="16"/>
      <c r="AK904" s="16"/>
      <c r="AL904" s="16"/>
      <c r="AM904" s="16"/>
      <c r="AN904" s="16"/>
      <c r="AO904" s="16"/>
      <c r="AP904" s="16"/>
      <c r="AQ904" s="16"/>
      <c r="AR904" s="16"/>
    </row>
    <row r="905" spans="3:44" ht="15.75" customHeight="1" x14ac:dyDescent="0.35">
      <c r="C905" s="16"/>
      <c r="D905" s="16"/>
      <c r="E905" s="16"/>
      <c r="F905" s="16"/>
      <c r="G905" s="34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T905" s="16"/>
      <c r="AK905" s="16"/>
      <c r="AL905" s="16"/>
      <c r="AM905" s="16"/>
      <c r="AN905" s="16"/>
      <c r="AO905" s="16"/>
      <c r="AP905" s="16"/>
      <c r="AQ905" s="16"/>
      <c r="AR905" s="16"/>
    </row>
    <row r="906" spans="3:44" ht="15.75" customHeight="1" x14ac:dyDescent="0.35">
      <c r="C906" s="16"/>
      <c r="D906" s="16"/>
      <c r="E906" s="16"/>
      <c r="F906" s="16"/>
      <c r="G906" s="34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T906" s="16"/>
      <c r="AK906" s="16"/>
      <c r="AL906" s="16"/>
      <c r="AM906" s="16"/>
      <c r="AN906" s="16"/>
      <c r="AO906" s="16"/>
      <c r="AP906" s="16"/>
      <c r="AQ906" s="16"/>
      <c r="AR906" s="16"/>
    </row>
    <row r="907" spans="3:44" ht="15.75" customHeight="1" x14ac:dyDescent="0.35">
      <c r="C907" s="16"/>
      <c r="D907" s="16"/>
      <c r="E907" s="16"/>
      <c r="F907" s="16"/>
      <c r="G907" s="34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T907" s="16"/>
      <c r="AK907" s="16"/>
      <c r="AL907" s="16"/>
      <c r="AM907" s="16"/>
      <c r="AN907" s="16"/>
      <c r="AO907" s="16"/>
      <c r="AP907" s="16"/>
      <c r="AQ907" s="16"/>
      <c r="AR907" s="16"/>
    </row>
    <row r="908" spans="3:44" ht="15.75" customHeight="1" x14ac:dyDescent="0.35">
      <c r="C908" s="16"/>
      <c r="D908" s="16"/>
      <c r="E908" s="16"/>
      <c r="F908" s="16"/>
      <c r="G908" s="34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T908" s="16"/>
      <c r="AK908" s="16"/>
      <c r="AL908" s="16"/>
      <c r="AM908" s="16"/>
      <c r="AN908" s="16"/>
      <c r="AO908" s="16"/>
      <c r="AP908" s="16"/>
      <c r="AQ908" s="16"/>
      <c r="AR908" s="16"/>
    </row>
    <row r="909" spans="3:44" ht="15.75" customHeight="1" x14ac:dyDescent="0.35">
      <c r="C909" s="16"/>
      <c r="D909" s="16"/>
      <c r="E909" s="16"/>
      <c r="F909" s="16"/>
      <c r="G909" s="34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T909" s="16"/>
      <c r="AK909" s="16"/>
      <c r="AL909" s="16"/>
      <c r="AM909" s="16"/>
      <c r="AN909" s="16"/>
      <c r="AO909" s="16"/>
      <c r="AP909" s="16"/>
      <c r="AQ909" s="16"/>
      <c r="AR909" s="16"/>
    </row>
    <row r="910" spans="3:44" ht="15.75" customHeight="1" x14ac:dyDescent="0.35">
      <c r="C910" s="16"/>
      <c r="D910" s="16"/>
      <c r="E910" s="16"/>
      <c r="F910" s="16"/>
      <c r="G910" s="34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T910" s="16"/>
      <c r="AK910" s="16"/>
      <c r="AL910" s="16"/>
      <c r="AM910" s="16"/>
      <c r="AN910" s="16"/>
      <c r="AO910" s="16"/>
      <c r="AP910" s="16"/>
      <c r="AQ910" s="16"/>
      <c r="AR910" s="16"/>
    </row>
    <row r="911" spans="3:44" ht="15.75" customHeight="1" x14ac:dyDescent="0.35">
      <c r="C911" s="16"/>
      <c r="D911" s="16"/>
      <c r="E911" s="16"/>
      <c r="F911" s="16"/>
      <c r="G911" s="34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T911" s="16"/>
      <c r="AK911" s="16"/>
      <c r="AL911" s="16"/>
      <c r="AM911" s="16"/>
      <c r="AN911" s="16"/>
      <c r="AO911" s="16"/>
      <c r="AP911" s="16"/>
      <c r="AQ911" s="16"/>
      <c r="AR911" s="16"/>
    </row>
    <row r="912" spans="3:44" ht="15.75" customHeight="1" x14ac:dyDescent="0.35">
      <c r="C912" s="16"/>
      <c r="D912" s="16"/>
      <c r="E912" s="16"/>
      <c r="F912" s="16"/>
      <c r="G912" s="34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T912" s="16"/>
      <c r="AK912" s="16"/>
      <c r="AL912" s="16"/>
      <c r="AM912" s="16"/>
      <c r="AN912" s="16"/>
      <c r="AO912" s="16"/>
      <c r="AP912" s="16"/>
      <c r="AQ912" s="16"/>
      <c r="AR912" s="16"/>
    </row>
    <row r="913" spans="3:44" ht="15.75" customHeight="1" x14ac:dyDescent="0.35">
      <c r="C913" s="16"/>
      <c r="D913" s="16"/>
      <c r="E913" s="16"/>
      <c r="F913" s="16"/>
      <c r="G913" s="34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T913" s="16"/>
      <c r="AK913" s="16"/>
      <c r="AL913" s="16"/>
      <c r="AM913" s="16"/>
      <c r="AN913" s="16"/>
      <c r="AO913" s="16"/>
      <c r="AP913" s="16"/>
      <c r="AQ913" s="16"/>
      <c r="AR913" s="16"/>
    </row>
    <row r="914" spans="3:44" ht="15.75" customHeight="1" x14ac:dyDescent="0.35">
      <c r="C914" s="16"/>
      <c r="D914" s="16"/>
      <c r="E914" s="16"/>
      <c r="F914" s="16"/>
      <c r="G914" s="34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T914" s="16"/>
      <c r="AK914" s="16"/>
      <c r="AL914" s="16"/>
      <c r="AM914" s="16"/>
      <c r="AN914" s="16"/>
      <c r="AO914" s="16"/>
      <c r="AP914" s="16"/>
      <c r="AQ914" s="16"/>
      <c r="AR914" s="16"/>
    </row>
    <row r="915" spans="3:44" ht="15.75" customHeight="1" x14ac:dyDescent="0.35">
      <c r="C915" s="16"/>
      <c r="D915" s="16"/>
      <c r="E915" s="16"/>
      <c r="F915" s="16"/>
      <c r="G915" s="34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T915" s="16"/>
      <c r="AK915" s="16"/>
      <c r="AL915" s="16"/>
      <c r="AM915" s="16"/>
      <c r="AN915" s="16"/>
      <c r="AO915" s="16"/>
      <c r="AP915" s="16"/>
      <c r="AQ915" s="16"/>
      <c r="AR915" s="16"/>
    </row>
    <row r="916" spans="3:44" ht="15.75" customHeight="1" x14ac:dyDescent="0.35">
      <c r="C916" s="16"/>
      <c r="D916" s="16"/>
      <c r="E916" s="16"/>
      <c r="F916" s="16"/>
      <c r="G916" s="34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T916" s="16"/>
      <c r="AK916" s="16"/>
      <c r="AL916" s="16"/>
      <c r="AM916" s="16"/>
      <c r="AN916" s="16"/>
      <c r="AO916" s="16"/>
      <c r="AP916" s="16"/>
      <c r="AQ916" s="16"/>
      <c r="AR916" s="16"/>
    </row>
    <row r="917" spans="3:44" ht="15.75" customHeight="1" x14ac:dyDescent="0.35">
      <c r="C917" s="16"/>
      <c r="D917" s="16"/>
      <c r="E917" s="16"/>
      <c r="F917" s="16"/>
      <c r="G917" s="34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T917" s="16"/>
      <c r="AK917" s="16"/>
      <c r="AL917" s="16"/>
      <c r="AM917" s="16"/>
      <c r="AN917" s="16"/>
      <c r="AO917" s="16"/>
      <c r="AP917" s="16"/>
      <c r="AQ917" s="16"/>
      <c r="AR917" s="16"/>
    </row>
    <row r="918" spans="3:44" ht="15.75" customHeight="1" x14ac:dyDescent="0.35">
      <c r="C918" s="16"/>
      <c r="D918" s="16"/>
      <c r="E918" s="16"/>
      <c r="F918" s="16"/>
      <c r="G918" s="34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T918" s="16"/>
      <c r="AK918" s="16"/>
      <c r="AL918" s="16"/>
      <c r="AM918" s="16"/>
      <c r="AN918" s="16"/>
      <c r="AO918" s="16"/>
      <c r="AP918" s="16"/>
      <c r="AQ918" s="16"/>
      <c r="AR918" s="16"/>
    </row>
    <row r="919" spans="3:44" ht="15.75" customHeight="1" x14ac:dyDescent="0.35">
      <c r="C919" s="16"/>
      <c r="D919" s="16"/>
      <c r="E919" s="16"/>
      <c r="F919" s="16"/>
      <c r="G919" s="34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T919" s="16"/>
      <c r="AK919" s="16"/>
      <c r="AL919" s="16"/>
      <c r="AM919" s="16"/>
      <c r="AN919" s="16"/>
      <c r="AO919" s="16"/>
      <c r="AP919" s="16"/>
      <c r="AQ919" s="16"/>
      <c r="AR919" s="16"/>
    </row>
    <row r="920" spans="3:44" ht="15.75" customHeight="1" x14ac:dyDescent="0.35">
      <c r="C920" s="16"/>
      <c r="D920" s="16"/>
      <c r="E920" s="16"/>
      <c r="F920" s="16"/>
      <c r="G920" s="34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T920" s="16"/>
      <c r="AK920" s="16"/>
      <c r="AL920" s="16"/>
      <c r="AM920" s="16"/>
      <c r="AN920" s="16"/>
      <c r="AO920" s="16"/>
      <c r="AP920" s="16"/>
      <c r="AQ920" s="16"/>
      <c r="AR920" s="16"/>
    </row>
    <row r="921" spans="3:44" ht="15.75" customHeight="1" x14ac:dyDescent="0.35">
      <c r="C921" s="16"/>
      <c r="D921" s="16"/>
      <c r="E921" s="16"/>
      <c r="F921" s="16"/>
      <c r="G921" s="34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T921" s="16"/>
      <c r="AK921" s="16"/>
      <c r="AL921" s="16"/>
      <c r="AM921" s="16"/>
      <c r="AN921" s="16"/>
      <c r="AO921" s="16"/>
      <c r="AP921" s="16"/>
      <c r="AQ921" s="16"/>
      <c r="AR921" s="16"/>
    </row>
    <row r="922" spans="3:44" ht="15.75" customHeight="1" x14ac:dyDescent="0.35">
      <c r="C922" s="16"/>
      <c r="D922" s="16"/>
      <c r="E922" s="16"/>
      <c r="F922" s="16"/>
      <c r="G922" s="34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T922" s="16"/>
      <c r="AK922" s="16"/>
      <c r="AL922" s="16"/>
      <c r="AM922" s="16"/>
      <c r="AN922" s="16"/>
      <c r="AO922" s="16"/>
      <c r="AP922" s="16"/>
      <c r="AQ922" s="16"/>
      <c r="AR922" s="16"/>
    </row>
    <row r="923" spans="3:44" ht="15.75" customHeight="1" x14ac:dyDescent="0.35">
      <c r="C923" s="16"/>
      <c r="D923" s="16"/>
      <c r="E923" s="16"/>
      <c r="F923" s="16"/>
      <c r="G923" s="34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T923" s="16"/>
      <c r="AK923" s="16"/>
      <c r="AL923" s="16"/>
      <c r="AM923" s="16"/>
      <c r="AN923" s="16"/>
      <c r="AO923" s="16"/>
      <c r="AP923" s="16"/>
      <c r="AQ923" s="16"/>
      <c r="AR923" s="16"/>
    </row>
    <row r="924" spans="3:44" ht="15.75" customHeight="1" x14ac:dyDescent="0.35">
      <c r="C924" s="16"/>
      <c r="D924" s="16"/>
      <c r="E924" s="16"/>
      <c r="F924" s="16"/>
      <c r="G924" s="34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T924" s="16"/>
      <c r="AK924" s="16"/>
      <c r="AL924" s="16"/>
      <c r="AM924" s="16"/>
      <c r="AN924" s="16"/>
      <c r="AO924" s="16"/>
      <c r="AP924" s="16"/>
      <c r="AQ924" s="16"/>
      <c r="AR924" s="16"/>
    </row>
    <row r="925" spans="3:44" ht="15.75" customHeight="1" x14ac:dyDescent="0.35">
      <c r="C925" s="16"/>
      <c r="D925" s="16"/>
      <c r="E925" s="16"/>
      <c r="F925" s="16"/>
      <c r="G925" s="34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T925" s="16"/>
      <c r="AK925" s="16"/>
      <c r="AL925" s="16"/>
      <c r="AM925" s="16"/>
      <c r="AN925" s="16"/>
      <c r="AO925" s="16"/>
      <c r="AP925" s="16"/>
      <c r="AQ925" s="16"/>
      <c r="AR925" s="16"/>
    </row>
    <row r="926" spans="3:44" ht="15.75" customHeight="1" x14ac:dyDescent="0.35">
      <c r="C926" s="16"/>
      <c r="D926" s="16"/>
      <c r="E926" s="16"/>
      <c r="F926" s="16"/>
      <c r="G926" s="34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T926" s="16"/>
      <c r="AK926" s="16"/>
      <c r="AL926" s="16"/>
      <c r="AM926" s="16"/>
      <c r="AN926" s="16"/>
      <c r="AO926" s="16"/>
      <c r="AP926" s="16"/>
      <c r="AQ926" s="16"/>
      <c r="AR926" s="16"/>
    </row>
    <row r="927" spans="3:44" ht="15.75" customHeight="1" x14ac:dyDescent="0.35">
      <c r="C927" s="16"/>
      <c r="D927" s="16"/>
      <c r="E927" s="16"/>
      <c r="F927" s="16"/>
      <c r="G927" s="34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T927" s="16"/>
      <c r="AK927" s="16"/>
      <c r="AL927" s="16"/>
      <c r="AM927" s="16"/>
      <c r="AN927" s="16"/>
      <c r="AO927" s="16"/>
      <c r="AP927" s="16"/>
      <c r="AQ927" s="16"/>
      <c r="AR927" s="16"/>
    </row>
    <row r="928" spans="3:44" ht="15.75" customHeight="1" x14ac:dyDescent="0.35">
      <c r="C928" s="16"/>
      <c r="D928" s="16"/>
      <c r="E928" s="16"/>
      <c r="F928" s="16"/>
      <c r="G928" s="34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T928" s="16"/>
      <c r="AK928" s="16"/>
      <c r="AL928" s="16"/>
      <c r="AM928" s="16"/>
      <c r="AN928" s="16"/>
      <c r="AO928" s="16"/>
      <c r="AP928" s="16"/>
      <c r="AQ928" s="16"/>
      <c r="AR928" s="16"/>
    </row>
    <row r="929" spans="3:44" ht="15.75" customHeight="1" x14ac:dyDescent="0.35">
      <c r="C929" s="16"/>
      <c r="D929" s="16"/>
      <c r="E929" s="16"/>
      <c r="F929" s="16"/>
      <c r="G929" s="34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T929" s="16"/>
      <c r="AK929" s="16"/>
      <c r="AL929" s="16"/>
      <c r="AM929" s="16"/>
      <c r="AN929" s="16"/>
      <c r="AO929" s="16"/>
      <c r="AP929" s="16"/>
      <c r="AQ929" s="16"/>
      <c r="AR929" s="16"/>
    </row>
    <row r="930" spans="3:44" ht="15.75" customHeight="1" x14ac:dyDescent="0.35">
      <c r="C930" s="16"/>
      <c r="D930" s="16"/>
      <c r="E930" s="16"/>
      <c r="F930" s="16"/>
      <c r="G930" s="34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T930" s="16"/>
      <c r="AK930" s="16"/>
      <c r="AL930" s="16"/>
      <c r="AM930" s="16"/>
      <c r="AN930" s="16"/>
      <c r="AO930" s="16"/>
      <c r="AP930" s="16"/>
      <c r="AQ930" s="16"/>
      <c r="AR930" s="16"/>
    </row>
    <row r="931" spans="3:44" ht="15.75" customHeight="1" x14ac:dyDescent="0.35">
      <c r="C931" s="16"/>
      <c r="D931" s="16"/>
      <c r="E931" s="16"/>
      <c r="F931" s="16"/>
      <c r="G931" s="34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T931" s="16"/>
      <c r="AK931" s="16"/>
      <c r="AL931" s="16"/>
      <c r="AM931" s="16"/>
      <c r="AN931" s="16"/>
      <c r="AO931" s="16"/>
      <c r="AP931" s="16"/>
      <c r="AQ931" s="16"/>
      <c r="AR931" s="16"/>
    </row>
    <row r="932" spans="3:44" ht="15.75" customHeight="1" x14ac:dyDescent="0.35">
      <c r="C932" s="16"/>
      <c r="D932" s="16"/>
      <c r="E932" s="16"/>
      <c r="F932" s="16"/>
      <c r="G932" s="34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T932" s="16"/>
      <c r="AK932" s="16"/>
      <c r="AL932" s="16"/>
      <c r="AM932" s="16"/>
      <c r="AN932" s="16"/>
      <c r="AO932" s="16"/>
      <c r="AP932" s="16"/>
      <c r="AQ932" s="16"/>
      <c r="AR932" s="16"/>
    </row>
    <row r="933" spans="3:44" ht="15.75" customHeight="1" x14ac:dyDescent="0.35">
      <c r="C933" s="16"/>
      <c r="D933" s="16"/>
      <c r="E933" s="16"/>
      <c r="F933" s="16"/>
      <c r="G933" s="34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T933" s="16"/>
      <c r="AK933" s="16"/>
      <c r="AL933" s="16"/>
      <c r="AM933" s="16"/>
      <c r="AN933" s="16"/>
      <c r="AO933" s="16"/>
      <c r="AP933" s="16"/>
      <c r="AQ933" s="16"/>
      <c r="AR933" s="16"/>
    </row>
    <row r="934" spans="3:44" ht="15.75" customHeight="1" x14ac:dyDescent="0.35">
      <c r="C934" s="16"/>
      <c r="D934" s="16"/>
      <c r="E934" s="16"/>
      <c r="F934" s="16"/>
      <c r="G934" s="34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T934" s="16"/>
      <c r="AK934" s="16"/>
      <c r="AL934" s="16"/>
      <c r="AM934" s="16"/>
      <c r="AN934" s="16"/>
      <c r="AO934" s="16"/>
      <c r="AP934" s="16"/>
      <c r="AQ934" s="16"/>
      <c r="AR934" s="16"/>
    </row>
    <row r="935" spans="3:44" ht="15.75" customHeight="1" x14ac:dyDescent="0.35">
      <c r="C935" s="16"/>
      <c r="D935" s="16"/>
      <c r="E935" s="16"/>
      <c r="F935" s="16"/>
      <c r="G935" s="34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T935" s="16"/>
      <c r="AK935" s="16"/>
      <c r="AL935" s="16"/>
      <c r="AM935" s="16"/>
      <c r="AN935" s="16"/>
      <c r="AO935" s="16"/>
      <c r="AP935" s="16"/>
      <c r="AQ935" s="16"/>
      <c r="AR935" s="16"/>
    </row>
    <row r="936" spans="3:44" ht="15.75" customHeight="1" x14ac:dyDescent="0.35">
      <c r="C936" s="16"/>
      <c r="D936" s="16"/>
      <c r="E936" s="16"/>
      <c r="F936" s="16"/>
      <c r="G936" s="34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T936" s="16"/>
      <c r="AK936" s="16"/>
      <c r="AL936" s="16"/>
      <c r="AM936" s="16"/>
      <c r="AN936" s="16"/>
      <c r="AO936" s="16"/>
      <c r="AP936" s="16"/>
      <c r="AQ936" s="16"/>
      <c r="AR936" s="16"/>
    </row>
    <row r="937" spans="3:44" ht="15.75" customHeight="1" x14ac:dyDescent="0.35">
      <c r="C937" s="16"/>
      <c r="D937" s="16"/>
      <c r="E937" s="16"/>
      <c r="F937" s="16"/>
      <c r="G937" s="34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T937" s="16"/>
      <c r="AK937" s="16"/>
      <c r="AL937" s="16"/>
      <c r="AM937" s="16"/>
      <c r="AN937" s="16"/>
      <c r="AO937" s="16"/>
      <c r="AP937" s="16"/>
      <c r="AQ937" s="16"/>
      <c r="AR937" s="16"/>
    </row>
    <row r="938" spans="3:44" ht="15.75" customHeight="1" x14ac:dyDescent="0.35">
      <c r="C938" s="16"/>
      <c r="D938" s="16"/>
      <c r="E938" s="16"/>
      <c r="F938" s="16"/>
      <c r="G938" s="34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T938" s="16"/>
      <c r="AK938" s="16"/>
      <c r="AL938" s="16"/>
      <c r="AM938" s="16"/>
      <c r="AN938" s="16"/>
      <c r="AO938" s="16"/>
      <c r="AP938" s="16"/>
      <c r="AQ938" s="16"/>
      <c r="AR938" s="16"/>
    </row>
    <row r="939" spans="3:44" ht="15.75" customHeight="1" x14ac:dyDescent="0.35">
      <c r="C939" s="16"/>
      <c r="D939" s="16"/>
      <c r="E939" s="16"/>
      <c r="F939" s="16"/>
      <c r="G939" s="34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T939" s="16"/>
      <c r="AK939" s="16"/>
      <c r="AL939" s="16"/>
      <c r="AM939" s="16"/>
      <c r="AN939" s="16"/>
      <c r="AO939" s="16"/>
      <c r="AP939" s="16"/>
      <c r="AQ939" s="16"/>
      <c r="AR939" s="16"/>
    </row>
    <row r="940" spans="3:44" ht="15.75" customHeight="1" x14ac:dyDescent="0.35">
      <c r="C940" s="16"/>
      <c r="D940" s="16"/>
      <c r="E940" s="16"/>
      <c r="F940" s="16"/>
      <c r="G940" s="34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T940" s="16"/>
      <c r="AK940" s="16"/>
      <c r="AL940" s="16"/>
      <c r="AM940" s="16"/>
      <c r="AN940" s="16"/>
      <c r="AO940" s="16"/>
      <c r="AP940" s="16"/>
      <c r="AQ940" s="16"/>
      <c r="AR940" s="16"/>
    </row>
    <row r="941" spans="3:44" ht="15.75" customHeight="1" x14ac:dyDescent="0.35">
      <c r="C941" s="16"/>
      <c r="D941" s="16"/>
      <c r="E941" s="16"/>
      <c r="F941" s="16"/>
      <c r="G941" s="34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T941" s="16"/>
      <c r="AK941" s="16"/>
      <c r="AL941" s="16"/>
      <c r="AM941" s="16"/>
      <c r="AN941" s="16"/>
      <c r="AO941" s="16"/>
      <c r="AP941" s="16"/>
      <c r="AQ941" s="16"/>
      <c r="AR941" s="16"/>
    </row>
    <row r="942" spans="3:44" ht="15.75" customHeight="1" x14ac:dyDescent="0.35">
      <c r="C942" s="16"/>
      <c r="D942" s="16"/>
      <c r="E942" s="16"/>
      <c r="F942" s="16"/>
      <c r="G942" s="34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T942" s="16"/>
      <c r="AK942" s="16"/>
      <c r="AL942" s="16"/>
      <c r="AM942" s="16"/>
      <c r="AN942" s="16"/>
      <c r="AO942" s="16"/>
      <c r="AP942" s="16"/>
      <c r="AQ942" s="16"/>
      <c r="AR942" s="16"/>
    </row>
    <row r="943" spans="3:44" ht="15.75" customHeight="1" x14ac:dyDescent="0.35">
      <c r="C943" s="16"/>
      <c r="D943" s="16"/>
      <c r="E943" s="16"/>
      <c r="F943" s="16"/>
      <c r="G943" s="34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T943" s="16"/>
      <c r="AK943" s="16"/>
      <c r="AL943" s="16"/>
      <c r="AM943" s="16"/>
      <c r="AN943" s="16"/>
      <c r="AO943" s="16"/>
      <c r="AP943" s="16"/>
      <c r="AQ943" s="16"/>
      <c r="AR943" s="16"/>
    </row>
    <row r="944" spans="3:44" ht="15.75" customHeight="1" x14ac:dyDescent="0.35">
      <c r="C944" s="16"/>
      <c r="D944" s="16"/>
      <c r="E944" s="16"/>
      <c r="F944" s="16"/>
      <c r="G944" s="34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T944" s="16"/>
      <c r="AK944" s="16"/>
      <c r="AL944" s="16"/>
      <c r="AM944" s="16"/>
      <c r="AN944" s="16"/>
      <c r="AO944" s="16"/>
      <c r="AP944" s="16"/>
      <c r="AQ944" s="16"/>
      <c r="AR944" s="16"/>
    </row>
    <row r="945" spans="3:44" ht="15.75" customHeight="1" x14ac:dyDescent="0.35">
      <c r="C945" s="16"/>
      <c r="D945" s="16"/>
      <c r="E945" s="16"/>
      <c r="F945" s="16"/>
      <c r="G945" s="34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T945" s="16"/>
      <c r="AK945" s="16"/>
      <c r="AL945" s="16"/>
      <c r="AM945" s="16"/>
      <c r="AN945" s="16"/>
      <c r="AO945" s="16"/>
      <c r="AP945" s="16"/>
      <c r="AQ945" s="16"/>
      <c r="AR945" s="16"/>
    </row>
    <row r="946" spans="3:44" ht="15.75" customHeight="1" x14ac:dyDescent="0.35">
      <c r="C946" s="16"/>
      <c r="D946" s="16"/>
      <c r="E946" s="16"/>
      <c r="F946" s="16"/>
      <c r="G946" s="34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T946" s="16"/>
      <c r="AK946" s="16"/>
      <c r="AL946" s="16"/>
      <c r="AM946" s="16"/>
      <c r="AN946" s="16"/>
      <c r="AO946" s="16"/>
      <c r="AP946" s="16"/>
      <c r="AQ946" s="16"/>
      <c r="AR946" s="16"/>
    </row>
    <row r="947" spans="3:44" ht="15.75" customHeight="1" x14ac:dyDescent="0.35">
      <c r="C947" s="16"/>
      <c r="D947" s="16"/>
      <c r="E947" s="16"/>
      <c r="F947" s="16"/>
      <c r="G947" s="34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T947" s="16"/>
      <c r="AK947" s="16"/>
      <c r="AL947" s="16"/>
      <c r="AM947" s="16"/>
      <c r="AN947" s="16"/>
      <c r="AO947" s="16"/>
      <c r="AP947" s="16"/>
      <c r="AQ947" s="16"/>
      <c r="AR947" s="16"/>
    </row>
    <row r="948" spans="3:44" ht="15.75" customHeight="1" x14ac:dyDescent="0.35">
      <c r="C948" s="16"/>
      <c r="D948" s="16"/>
      <c r="E948" s="16"/>
      <c r="F948" s="16"/>
      <c r="G948" s="34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T948" s="16"/>
      <c r="AK948" s="16"/>
      <c r="AL948" s="16"/>
      <c r="AM948" s="16"/>
      <c r="AN948" s="16"/>
      <c r="AO948" s="16"/>
      <c r="AP948" s="16"/>
      <c r="AQ948" s="16"/>
      <c r="AR948" s="16"/>
    </row>
    <row r="949" spans="3:44" ht="15.75" customHeight="1" x14ac:dyDescent="0.35">
      <c r="C949" s="16"/>
      <c r="D949" s="16"/>
      <c r="E949" s="16"/>
      <c r="F949" s="16"/>
      <c r="G949" s="34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T949" s="16"/>
      <c r="AK949" s="16"/>
      <c r="AL949" s="16"/>
      <c r="AM949" s="16"/>
      <c r="AN949" s="16"/>
      <c r="AO949" s="16"/>
      <c r="AP949" s="16"/>
      <c r="AQ949" s="16"/>
      <c r="AR949" s="16"/>
    </row>
    <row r="950" spans="3:44" ht="15.75" customHeight="1" x14ac:dyDescent="0.35">
      <c r="C950" s="16"/>
      <c r="D950" s="16"/>
      <c r="E950" s="16"/>
      <c r="F950" s="16"/>
      <c r="G950" s="34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T950" s="16"/>
      <c r="AK950" s="16"/>
      <c r="AL950" s="16"/>
      <c r="AM950" s="16"/>
      <c r="AN950" s="16"/>
      <c r="AO950" s="16"/>
      <c r="AP950" s="16"/>
      <c r="AQ950" s="16"/>
      <c r="AR950" s="16"/>
    </row>
    <row r="951" spans="3:44" ht="15.75" customHeight="1" x14ac:dyDescent="0.35">
      <c r="C951" s="16"/>
      <c r="D951" s="16"/>
      <c r="E951" s="16"/>
      <c r="F951" s="16"/>
      <c r="G951" s="34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T951" s="16"/>
      <c r="AK951" s="16"/>
      <c r="AL951" s="16"/>
      <c r="AM951" s="16"/>
      <c r="AN951" s="16"/>
      <c r="AO951" s="16"/>
      <c r="AP951" s="16"/>
      <c r="AQ951" s="16"/>
      <c r="AR951" s="16"/>
    </row>
    <row r="952" spans="3:44" ht="15.75" customHeight="1" x14ac:dyDescent="0.35">
      <c r="C952" s="16"/>
      <c r="D952" s="16"/>
      <c r="E952" s="16"/>
      <c r="F952" s="16"/>
      <c r="G952" s="34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T952" s="16"/>
      <c r="AK952" s="16"/>
      <c r="AL952" s="16"/>
      <c r="AM952" s="16"/>
      <c r="AN952" s="16"/>
      <c r="AO952" s="16"/>
      <c r="AP952" s="16"/>
      <c r="AQ952" s="16"/>
      <c r="AR952" s="16"/>
    </row>
    <row r="953" spans="3:44" ht="15.75" customHeight="1" x14ac:dyDescent="0.35">
      <c r="C953" s="16"/>
      <c r="D953" s="16"/>
      <c r="E953" s="16"/>
      <c r="F953" s="16"/>
      <c r="G953" s="34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T953" s="16"/>
      <c r="AK953" s="16"/>
      <c r="AL953" s="16"/>
      <c r="AM953" s="16"/>
      <c r="AN953" s="16"/>
      <c r="AO953" s="16"/>
      <c r="AP953" s="16"/>
      <c r="AQ953" s="16"/>
      <c r="AR953" s="16"/>
    </row>
    <row r="954" spans="3:44" ht="15.75" customHeight="1" x14ac:dyDescent="0.35">
      <c r="C954" s="16"/>
      <c r="D954" s="16"/>
      <c r="E954" s="16"/>
      <c r="F954" s="16"/>
      <c r="G954" s="34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T954" s="16"/>
      <c r="AK954" s="16"/>
      <c r="AL954" s="16"/>
      <c r="AM954" s="16"/>
      <c r="AN954" s="16"/>
      <c r="AO954" s="16"/>
      <c r="AP954" s="16"/>
      <c r="AQ954" s="16"/>
      <c r="AR954" s="16"/>
    </row>
    <row r="955" spans="3:44" ht="15.75" customHeight="1" x14ac:dyDescent="0.35">
      <c r="C955" s="16"/>
      <c r="D955" s="16"/>
      <c r="E955" s="16"/>
      <c r="F955" s="16"/>
      <c r="G955" s="34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T955" s="16"/>
      <c r="AK955" s="16"/>
      <c r="AL955" s="16"/>
      <c r="AM955" s="16"/>
      <c r="AN955" s="16"/>
      <c r="AO955" s="16"/>
      <c r="AP955" s="16"/>
      <c r="AQ955" s="16"/>
      <c r="AR955" s="16"/>
    </row>
    <row r="956" spans="3:44" ht="15.75" customHeight="1" x14ac:dyDescent="0.35">
      <c r="C956" s="16"/>
      <c r="D956" s="16"/>
      <c r="E956" s="16"/>
      <c r="F956" s="16"/>
      <c r="G956" s="34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T956" s="16"/>
      <c r="AK956" s="16"/>
      <c r="AL956" s="16"/>
      <c r="AM956" s="16"/>
      <c r="AN956" s="16"/>
      <c r="AO956" s="16"/>
      <c r="AP956" s="16"/>
      <c r="AQ956" s="16"/>
      <c r="AR956" s="16"/>
    </row>
    <row r="957" spans="3:44" ht="15.75" customHeight="1" x14ac:dyDescent="0.35">
      <c r="C957" s="16"/>
      <c r="D957" s="16"/>
      <c r="E957" s="16"/>
      <c r="F957" s="16"/>
      <c r="G957" s="34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T957" s="16"/>
      <c r="AK957" s="16"/>
      <c r="AL957" s="16"/>
      <c r="AM957" s="16"/>
      <c r="AN957" s="16"/>
      <c r="AO957" s="16"/>
      <c r="AP957" s="16"/>
      <c r="AQ957" s="16"/>
      <c r="AR957" s="16"/>
    </row>
    <row r="958" spans="3:44" ht="15.75" customHeight="1" x14ac:dyDescent="0.35">
      <c r="C958" s="16"/>
      <c r="D958" s="16"/>
      <c r="E958" s="16"/>
      <c r="F958" s="16"/>
      <c r="G958" s="34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T958" s="16"/>
      <c r="AK958" s="16"/>
      <c r="AL958" s="16"/>
      <c r="AM958" s="16"/>
      <c r="AN958" s="16"/>
      <c r="AO958" s="16"/>
      <c r="AP958" s="16"/>
      <c r="AQ958" s="16"/>
      <c r="AR958" s="16"/>
    </row>
    <row r="959" spans="3:44" ht="15.75" customHeight="1" x14ac:dyDescent="0.35">
      <c r="C959" s="16"/>
      <c r="D959" s="16"/>
      <c r="E959" s="16"/>
      <c r="F959" s="16"/>
      <c r="G959" s="34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T959" s="16"/>
      <c r="AK959" s="16"/>
      <c r="AL959" s="16"/>
      <c r="AM959" s="16"/>
      <c r="AN959" s="16"/>
      <c r="AO959" s="16"/>
      <c r="AP959" s="16"/>
      <c r="AQ959" s="16"/>
      <c r="AR959" s="16"/>
    </row>
    <row r="960" spans="3:44" ht="15.75" customHeight="1" x14ac:dyDescent="0.35">
      <c r="C960" s="16"/>
      <c r="D960" s="16"/>
      <c r="E960" s="16"/>
      <c r="F960" s="16"/>
      <c r="G960" s="34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T960" s="16"/>
      <c r="AK960" s="16"/>
      <c r="AL960" s="16"/>
      <c r="AM960" s="16"/>
      <c r="AN960" s="16"/>
      <c r="AO960" s="16"/>
      <c r="AP960" s="16"/>
      <c r="AQ960" s="16"/>
      <c r="AR960" s="16"/>
    </row>
    <row r="961" spans="3:44" ht="15.75" customHeight="1" x14ac:dyDescent="0.35">
      <c r="C961" s="16"/>
      <c r="D961" s="16"/>
      <c r="E961" s="16"/>
      <c r="F961" s="16"/>
      <c r="G961" s="34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T961" s="16"/>
      <c r="AK961" s="16"/>
      <c r="AL961" s="16"/>
      <c r="AM961" s="16"/>
      <c r="AN961" s="16"/>
      <c r="AO961" s="16"/>
      <c r="AP961" s="16"/>
      <c r="AQ961" s="16"/>
      <c r="AR961" s="16"/>
    </row>
    <row r="962" spans="3:44" ht="15.75" customHeight="1" x14ac:dyDescent="0.35">
      <c r="C962" s="16"/>
      <c r="D962" s="16"/>
      <c r="E962" s="16"/>
      <c r="F962" s="16"/>
      <c r="G962" s="34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T962" s="16"/>
      <c r="AK962" s="16"/>
      <c r="AL962" s="16"/>
      <c r="AM962" s="16"/>
      <c r="AN962" s="16"/>
      <c r="AO962" s="16"/>
      <c r="AP962" s="16"/>
      <c r="AQ962" s="16"/>
      <c r="AR962" s="16"/>
    </row>
    <row r="963" spans="3:44" ht="15.75" customHeight="1" x14ac:dyDescent="0.35">
      <c r="C963" s="16"/>
      <c r="D963" s="16"/>
      <c r="E963" s="16"/>
      <c r="F963" s="16"/>
      <c r="G963" s="34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T963" s="16"/>
      <c r="AK963" s="16"/>
      <c r="AL963" s="16"/>
      <c r="AM963" s="16"/>
      <c r="AN963" s="16"/>
      <c r="AO963" s="16"/>
      <c r="AP963" s="16"/>
      <c r="AQ963" s="16"/>
      <c r="AR963" s="16"/>
    </row>
    <row r="964" spans="3:44" ht="15.75" customHeight="1" x14ac:dyDescent="0.35">
      <c r="C964" s="16"/>
      <c r="D964" s="16"/>
      <c r="E964" s="16"/>
      <c r="F964" s="16"/>
      <c r="G964" s="34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T964" s="16"/>
      <c r="AK964" s="16"/>
      <c r="AL964" s="16"/>
      <c r="AM964" s="16"/>
      <c r="AN964" s="16"/>
      <c r="AO964" s="16"/>
      <c r="AP964" s="16"/>
      <c r="AQ964" s="16"/>
      <c r="AR964" s="16"/>
    </row>
    <row r="965" spans="3:44" ht="15.75" customHeight="1" x14ac:dyDescent="0.35">
      <c r="C965" s="16"/>
      <c r="D965" s="16"/>
      <c r="E965" s="16"/>
      <c r="F965" s="16"/>
      <c r="G965" s="34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T965" s="16"/>
      <c r="AK965" s="16"/>
      <c r="AL965" s="16"/>
      <c r="AM965" s="16"/>
      <c r="AN965" s="16"/>
      <c r="AO965" s="16"/>
      <c r="AP965" s="16"/>
      <c r="AQ965" s="16"/>
      <c r="AR965" s="16"/>
    </row>
    <row r="966" spans="3:44" ht="15.75" customHeight="1" x14ac:dyDescent="0.35">
      <c r="C966" s="16"/>
      <c r="D966" s="16"/>
      <c r="E966" s="16"/>
      <c r="F966" s="16"/>
      <c r="G966" s="34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T966" s="16"/>
      <c r="AK966" s="16"/>
      <c r="AL966" s="16"/>
      <c r="AM966" s="16"/>
      <c r="AN966" s="16"/>
      <c r="AO966" s="16"/>
      <c r="AP966" s="16"/>
      <c r="AQ966" s="16"/>
      <c r="AR966" s="16"/>
    </row>
    <row r="967" spans="3:44" ht="15.75" customHeight="1" x14ac:dyDescent="0.35">
      <c r="C967" s="16"/>
      <c r="D967" s="16"/>
      <c r="E967" s="16"/>
      <c r="F967" s="16"/>
      <c r="G967" s="34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T967" s="16"/>
      <c r="AK967" s="16"/>
      <c r="AL967" s="16"/>
      <c r="AM967" s="16"/>
      <c r="AN967" s="16"/>
      <c r="AO967" s="16"/>
      <c r="AP967" s="16"/>
      <c r="AQ967" s="16"/>
      <c r="AR967" s="16"/>
    </row>
    <row r="968" spans="3:44" ht="15.75" customHeight="1" x14ac:dyDescent="0.35">
      <c r="C968" s="16"/>
      <c r="D968" s="16"/>
      <c r="E968" s="16"/>
      <c r="F968" s="16"/>
      <c r="G968" s="34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T968" s="16"/>
      <c r="AK968" s="16"/>
      <c r="AL968" s="16"/>
      <c r="AM968" s="16"/>
      <c r="AN968" s="16"/>
      <c r="AO968" s="16"/>
      <c r="AP968" s="16"/>
      <c r="AQ968" s="16"/>
      <c r="AR968" s="16"/>
    </row>
    <row r="969" spans="3:44" ht="15.75" customHeight="1" x14ac:dyDescent="0.35">
      <c r="C969" s="16"/>
      <c r="D969" s="16"/>
      <c r="E969" s="16"/>
      <c r="F969" s="16"/>
      <c r="G969" s="34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T969" s="16"/>
      <c r="AK969" s="16"/>
      <c r="AL969" s="16"/>
      <c r="AM969" s="16"/>
      <c r="AN969" s="16"/>
      <c r="AO969" s="16"/>
      <c r="AP969" s="16"/>
      <c r="AQ969" s="16"/>
      <c r="AR969" s="16"/>
    </row>
    <row r="970" spans="3:44" ht="15.75" customHeight="1" x14ac:dyDescent="0.35">
      <c r="C970" s="16"/>
      <c r="D970" s="16"/>
      <c r="E970" s="16"/>
      <c r="F970" s="16"/>
      <c r="G970" s="34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T970" s="16"/>
      <c r="AK970" s="16"/>
      <c r="AL970" s="16"/>
      <c r="AM970" s="16"/>
      <c r="AN970" s="16"/>
      <c r="AO970" s="16"/>
      <c r="AP970" s="16"/>
      <c r="AQ970" s="16"/>
      <c r="AR970" s="16"/>
    </row>
    <row r="971" spans="3:44" ht="15.75" customHeight="1" x14ac:dyDescent="0.35">
      <c r="C971" s="16"/>
      <c r="D971" s="16"/>
      <c r="E971" s="16"/>
      <c r="F971" s="16"/>
      <c r="G971" s="34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T971" s="16"/>
      <c r="AK971" s="16"/>
      <c r="AL971" s="16"/>
      <c r="AM971" s="16"/>
      <c r="AN971" s="16"/>
      <c r="AO971" s="16"/>
      <c r="AP971" s="16"/>
      <c r="AQ971" s="16"/>
      <c r="AR971" s="16"/>
    </row>
    <row r="972" spans="3:44" ht="15.75" customHeight="1" x14ac:dyDescent="0.35">
      <c r="C972" s="16"/>
      <c r="D972" s="16"/>
      <c r="E972" s="16"/>
      <c r="F972" s="16"/>
      <c r="G972" s="34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T972" s="16"/>
      <c r="AK972" s="16"/>
      <c r="AL972" s="16"/>
      <c r="AM972" s="16"/>
      <c r="AN972" s="16"/>
      <c r="AO972" s="16"/>
      <c r="AP972" s="16"/>
      <c r="AQ972" s="16"/>
      <c r="AR972" s="16"/>
    </row>
    <row r="973" spans="3:44" ht="15.75" customHeight="1" x14ac:dyDescent="0.35">
      <c r="C973" s="16"/>
      <c r="D973" s="16"/>
      <c r="E973" s="16"/>
      <c r="F973" s="16"/>
      <c r="G973" s="34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T973" s="16"/>
      <c r="AK973" s="16"/>
      <c r="AL973" s="16"/>
      <c r="AM973" s="16"/>
      <c r="AN973" s="16"/>
      <c r="AO973" s="16"/>
      <c r="AP973" s="16"/>
      <c r="AQ973" s="16"/>
      <c r="AR973" s="16"/>
    </row>
    <row r="974" spans="3:44" ht="15.75" customHeight="1" x14ac:dyDescent="0.35">
      <c r="C974" s="16"/>
      <c r="D974" s="16"/>
      <c r="E974" s="16"/>
      <c r="F974" s="16"/>
      <c r="G974" s="34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T974" s="16"/>
      <c r="AK974" s="16"/>
      <c r="AL974" s="16"/>
      <c r="AM974" s="16"/>
      <c r="AN974" s="16"/>
      <c r="AO974" s="16"/>
      <c r="AP974" s="16"/>
      <c r="AQ974" s="16"/>
      <c r="AR974" s="16"/>
    </row>
    <row r="975" spans="3:44" ht="15.75" customHeight="1" x14ac:dyDescent="0.35">
      <c r="C975" s="16"/>
      <c r="D975" s="16"/>
      <c r="E975" s="16"/>
      <c r="F975" s="16"/>
      <c r="G975" s="34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T975" s="16"/>
      <c r="AK975" s="16"/>
      <c r="AL975" s="16"/>
      <c r="AM975" s="16"/>
      <c r="AN975" s="16"/>
      <c r="AO975" s="16"/>
      <c r="AP975" s="16"/>
      <c r="AQ975" s="16"/>
      <c r="AR975" s="16"/>
    </row>
    <row r="976" spans="3:44" ht="15.75" customHeight="1" x14ac:dyDescent="0.35">
      <c r="C976" s="16"/>
      <c r="D976" s="16"/>
      <c r="E976" s="16"/>
      <c r="F976" s="16"/>
      <c r="G976" s="34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T976" s="16"/>
      <c r="AK976" s="16"/>
      <c r="AL976" s="16"/>
      <c r="AM976" s="16"/>
      <c r="AN976" s="16"/>
      <c r="AO976" s="16"/>
      <c r="AP976" s="16"/>
      <c r="AQ976" s="16"/>
      <c r="AR976" s="16"/>
    </row>
    <row r="977" spans="3:44" ht="15.75" customHeight="1" x14ac:dyDescent="0.35">
      <c r="C977" s="16"/>
      <c r="D977" s="16"/>
      <c r="E977" s="16"/>
      <c r="F977" s="16"/>
      <c r="G977" s="34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T977" s="16"/>
      <c r="AK977" s="16"/>
      <c r="AL977" s="16"/>
      <c r="AM977" s="16"/>
      <c r="AN977" s="16"/>
      <c r="AO977" s="16"/>
      <c r="AP977" s="16"/>
      <c r="AQ977" s="16"/>
      <c r="AR977" s="16"/>
    </row>
    <row r="978" spans="3:44" ht="15.75" customHeight="1" x14ac:dyDescent="0.35">
      <c r="C978" s="16"/>
      <c r="D978" s="16"/>
      <c r="E978" s="16"/>
      <c r="F978" s="16"/>
      <c r="G978" s="34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T978" s="16"/>
      <c r="AK978" s="16"/>
      <c r="AL978" s="16"/>
      <c r="AM978" s="16"/>
      <c r="AN978" s="16"/>
      <c r="AO978" s="16"/>
      <c r="AP978" s="16"/>
      <c r="AQ978" s="16"/>
      <c r="AR978" s="16"/>
    </row>
    <row r="979" spans="3:44" ht="15.75" customHeight="1" x14ac:dyDescent="0.35">
      <c r="C979" s="16"/>
      <c r="D979" s="16"/>
      <c r="E979" s="16"/>
      <c r="F979" s="16"/>
      <c r="G979" s="34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T979" s="16"/>
      <c r="AK979" s="16"/>
      <c r="AL979" s="16"/>
      <c r="AM979" s="16"/>
      <c r="AN979" s="16"/>
      <c r="AO979" s="16"/>
      <c r="AP979" s="16"/>
      <c r="AQ979" s="16"/>
      <c r="AR979" s="16"/>
    </row>
    <row r="980" spans="3:44" ht="15.75" customHeight="1" x14ac:dyDescent="0.35">
      <c r="C980" s="16"/>
      <c r="D980" s="16"/>
      <c r="E980" s="16"/>
      <c r="F980" s="16"/>
      <c r="G980" s="34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T980" s="16"/>
      <c r="AK980" s="16"/>
      <c r="AL980" s="16"/>
      <c r="AM980" s="16"/>
      <c r="AN980" s="16"/>
      <c r="AO980" s="16"/>
      <c r="AP980" s="16"/>
      <c r="AQ980" s="16"/>
      <c r="AR980" s="16"/>
    </row>
    <row r="981" spans="3:44" ht="15.75" customHeight="1" x14ac:dyDescent="0.35">
      <c r="C981" s="16"/>
      <c r="D981" s="16"/>
      <c r="E981" s="16"/>
      <c r="F981" s="16"/>
      <c r="G981" s="34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T981" s="16"/>
      <c r="AK981" s="16"/>
      <c r="AL981" s="16"/>
      <c r="AM981" s="16"/>
      <c r="AN981" s="16"/>
      <c r="AO981" s="16"/>
      <c r="AP981" s="16"/>
      <c r="AQ981" s="16"/>
      <c r="AR981" s="16"/>
    </row>
    <row r="982" spans="3:44" ht="15.75" customHeight="1" x14ac:dyDescent="0.35">
      <c r="C982" s="16"/>
      <c r="D982" s="16"/>
      <c r="E982" s="16"/>
      <c r="F982" s="16"/>
      <c r="G982" s="34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T982" s="16"/>
      <c r="AK982" s="16"/>
      <c r="AL982" s="16"/>
      <c r="AM982" s="16"/>
      <c r="AN982" s="16"/>
      <c r="AO982" s="16"/>
      <c r="AP982" s="16"/>
      <c r="AQ982" s="16"/>
      <c r="AR982" s="16"/>
    </row>
    <row r="983" spans="3:44" ht="15.75" customHeight="1" x14ac:dyDescent="0.35">
      <c r="C983" s="16"/>
      <c r="D983" s="16"/>
      <c r="E983" s="16"/>
      <c r="F983" s="16"/>
      <c r="G983" s="34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T983" s="16"/>
      <c r="AK983" s="16"/>
      <c r="AL983" s="16"/>
      <c r="AM983" s="16"/>
      <c r="AN983" s="16"/>
      <c r="AO983" s="16"/>
      <c r="AP983" s="16"/>
      <c r="AQ983" s="16"/>
      <c r="AR983" s="16"/>
    </row>
    <row r="984" spans="3:44" ht="15.75" customHeight="1" x14ac:dyDescent="0.35">
      <c r="C984" s="16"/>
      <c r="D984" s="16"/>
      <c r="E984" s="16"/>
      <c r="F984" s="16"/>
      <c r="G984" s="34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T984" s="16"/>
      <c r="AK984" s="16"/>
      <c r="AL984" s="16"/>
      <c r="AM984" s="16"/>
      <c r="AN984" s="16"/>
      <c r="AO984" s="16"/>
      <c r="AP984" s="16"/>
      <c r="AQ984" s="16"/>
      <c r="AR984" s="16"/>
    </row>
    <row r="985" spans="3:44" ht="15.75" customHeight="1" x14ac:dyDescent="0.35">
      <c r="C985" s="16"/>
      <c r="D985" s="16"/>
      <c r="E985" s="16"/>
      <c r="F985" s="16"/>
      <c r="G985" s="34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T985" s="16"/>
      <c r="AK985" s="16"/>
      <c r="AL985" s="16"/>
      <c r="AM985" s="16"/>
      <c r="AN985" s="16"/>
      <c r="AO985" s="16"/>
      <c r="AP985" s="16"/>
      <c r="AQ985" s="16"/>
      <c r="AR985" s="16"/>
    </row>
    <row r="986" spans="3:44" ht="15.75" customHeight="1" x14ac:dyDescent="0.35">
      <c r="C986" s="16"/>
      <c r="D986" s="16"/>
      <c r="E986" s="16"/>
      <c r="F986" s="16"/>
      <c r="G986" s="34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T986" s="16"/>
      <c r="AK986" s="16"/>
      <c r="AL986" s="16"/>
      <c r="AM986" s="16"/>
      <c r="AN986" s="16"/>
      <c r="AO986" s="16"/>
      <c r="AP986" s="16"/>
      <c r="AQ986" s="16"/>
      <c r="AR986" s="16"/>
    </row>
    <row r="987" spans="3:44" ht="15.75" customHeight="1" x14ac:dyDescent="0.35">
      <c r="C987" s="16"/>
      <c r="D987" s="16"/>
      <c r="E987" s="16"/>
      <c r="F987" s="16"/>
      <c r="G987" s="34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T987" s="16"/>
      <c r="AK987" s="16"/>
      <c r="AL987" s="16"/>
      <c r="AM987" s="16"/>
      <c r="AN987" s="16"/>
      <c r="AO987" s="16"/>
      <c r="AP987" s="16"/>
      <c r="AQ987" s="16"/>
      <c r="AR987" s="16"/>
    </row>
    <row r="988" spans="3:44" ht="15.75" customHeight="1" x14ac:dyDescent="0.35">
      <c r="C988" s="16"/>
      <c r="D988" s="16"/>
      <c r="E988" s="16"/>
      <c r="F988" s="16"/>
      <c r="G988" s="34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T988" s="16"/>
      <c r="AK988" s="16"/>
      <c r="AL988" s="16"/>
      <c r="AM988" s="16"/>
      <c r="AN988" s="16"/>
      <c r="AO988" s="16"/>
      <c r="AP988" s="16"/>
      <c r="AQ988" s="16"/>
      <c r="AR988" s="16"/>
    </row>
    <row r="989" spans="3:44" ht="15.75" customHeight="1" x14ac:dyDescent="0.35">
      <c r="C989" s="16"/>
      <c r="D989" s="16"/>
      <c r="E989" s="16"/>
      <c r="F989" s="16"/>
      <c r="G989" s="34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T989" s="16"/>
      <c r="AK989" s="16"/>
      <c r="AL989" s="16"/>
      <c r="AM989" s="16"/>
      <c r="AN989" s="16"/>
      <c r="AO989" s="16"/>
      <c r="AP989" s="16"/>
      <c r="AQ989" s="16"/>
      <c r="AR989" s="16"/>
    </row>
    <row r="990" spans="3:44" ht="15.75" customHeight="1" x14ac:dyDescent="0.35">
      <c r="C990" s="16"/>
      <c r="D990" s="16"/>
      <c r="E990" s="16"/>
      <c r="F990" s="16"/>
      <c r="G990" s="34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T990" s="16"/>
      <c r="AK990" s="16"/>
      <c r="AL990" s="16"/>
      <c r="AM990" s="16"/>
      <c r="AN990" s="16"/>
      <c r="AO990" s="16"/>
      <c r="AP990" s="16"/>
      <c r="AQ990" s="16"/>
      <c r="AR990" s="16"/>
    </row>
    <row r="991" spans="3:44" ht="15.75" customHeight="1" x14ac:dyDescent="0.35">
      <c r="C991" s="16"/>
      <c r="D991" s="16"/>
      <c r="E991" s="16"/>
      <c r="F991" s="16"/>
      <c r="G991" s="34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T991" s="16"/>
      <c r="AK991" s="16"/>
      <c r="AL991" s="16"/>
      <c r="AM991" s="16"/>
      <c r="AN991" s="16"/>
      <c r="AO991" s="16"/>
      <c r="AP991" s="16"/>
      <c r="AQ991" s="16"/>
      <c r="AR991" s="16"/>
    </row>
    <row r="992" spans="3:44" ht="15.75" customHeight="1" x14ac:dyDescent="0.35">
      <c r="C992" s="16"/>
      <c r="D992" s="16"/>
      <c r="E992" s="16"/>
      <c r="F992" s="16"/>
      <c r="G992" s="34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T992" s="16"/>
      <c r="AK992" s="16"/>
      <c r="AL992" s="16"/>
      <c r="AM992" s="16"/>
      <c r="AN992" s="16"/>
      <c r="AO992" s="16"/>
      <c r="AP992" s="16"/>
      <c r="AQ992" s="16"/>
      <c r="AR992" s="16"/>
    </row>
    <row r="993" spans="3:44" ht="15.75" customHeight="1" x14ac:dyDescent="0.35">
      <c r="C993" s="16"/>
      <c r="D993" s="16"/>
      <c r="E993" s="16"/>
      <c r="F993" s="16"/>
      <c r="G993" s="34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T993" s="16"/>
      <c r="AK993" s="16"/>
      <c r="AL993" s="16"/>
      <c r="AM993" s="16"/>
      <c r="AN993" s="16"/>
      <c r="AO993" s="16"/>
      <c r="AP993" s="16"/>
      <c r="AQ993" s="16"/>
      <c r="AR993" s="16"/>
    </row>
    <row r="994" spans="3:44" ht="15.75" customHeight="1" x14ac:dyDescent="0.35">
      <c r="C994" s="16"/>
      <c r="D994" s="16"/>
      <c r="E994" s="16"/>
      <c r="F994" s="16"/>
      <c r="G994" s="34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T994" s="16"/>
      <c r="AK994" s="16"/>
      <c r="AL994" s="16"/>
      <c r="AM994" s="16"/>
      <c r="AN994" s="16"/>
      <c r="AO994" s="16"/>
      <c r="AP994" s="16"/>
      <c r="AQ994" s="16"/>
      <c r="AR994" s="16"/>
    </row>
    <row r="995" spans="3:44" ht="15.75" customHeight="1" x14ac:dyDescent="0.35">
      <c r="C995" s="16"/>
      <c r="D995" s="16"/>
      <c r="E995" s="16"/>
      <c r="F995" s="16"/>
      <c r="G995" s="34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T995" s="16"/>
      <c r="AK995" s="16"/>
      <c r="AL995" s="16"/>
      <c r="AM995" s="16"/>
      <c r="AN995" s="16"/>
      <c r="AO995" s="16"/>
      <c r="AP995" s="16"/>
      <c r="AQ995" s="16"/>
      <c r="AR995" s="16"/>
    </row>
    <row r="996" spans="3:44" ht="15.75" customHeight="1" x14ac:dyDescent="0.35">
      <c r="C996" s="16"/>
      <c r="D996" s="16"/>
      <c r="E996" s="16"/>
      <c r="F996" s="16"/>
      <c r="G996" s="34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T996" s="16"/>
      <c r="AK996" s="16"/>
      <c r="AL996" s="16"/>
      <c r="AM996" s="16"/>
      <c r="AN996" s="16"/>
      <c r="AO996" s="16"/>
      <c r="AP996" s="16"/>
      <c r="AQ996" s="16"/>
      <c r="AR996" s="16"/>
    </row>
    <row r="997" spans="3:44" ht="15.75" customHeight="1" x14ac:dyDescent="0.35">
      <c r="C997" s="16"/>
      <c r="D997" s="16"/>
      <c r="E997" s="16"/>
      <c r="F997" s="16"/>
      <c r="G997" s="34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T997" s="16"/>
      <c r="AK997" s="16"/>
      <c r="AL997" s="16"/>
      <c r="AM997" s="16"/>
      <c r="AN997" s="16"/>
      <c r="AO997" s="16"/>
      <c r="AP997" s="16"/>
      <c r="AQ997" s="16"/>
      <c r="AR997" s="16"/>
    </row>
    <row r="998" spans="3:44" ht="15.75" customHeight="1" x14ac:dyDescent="0.35">
      <c r="C998" s="16"/>
      <c r="D998" s="16"/>
      <c r="E998" s="16"/>
      <c r="F998" s="16"/>
      <c r="G998" s="34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T998" s="16"/>
      <c r="AK998" s="16"/>
      <c r="AL998" s="16"/>
      <c r="AM998" s="16"/>
      <c r="AN998" s="16"/>
      <c r="AO998" s="16"/>
      <c r="AP998" s="16"/>
      <c r="AQ998" s="16"/>
      <c r="AR998" s="16"/>
    </row>
    <row r="999" spans="3:44" ht="15.75" customHeight="1" x14ac:dyDescent="0.35">
      <c r="C999" s="16"/>
      <c r="D999" s="16"/>
      <c r="E999" s="16"/>
      <c r="F999" s="16"/>
      <c r="G999" s="34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T999" s="16"/>
      <c r="AK999" s="16"/>
      <c r="AL999" s="16"/>
      <c r="AM999" s="16"/>
      <c r="AN999" s="16"/>
      <c r="AO999" s="16"/>
      <c r="AP999" s="16"/>
      <c r="AQ999" s="16"/>
      <c r="AR999" s="16"/>
    </row>
    <row r="1000" spans="3:44" ht="15.75" customHeight="1" x14ac:dyDescent="0.35">
      <c r="C1000" s="16"/>
      <c r="D1000" s="16"/>
      <c r="E1000" s="16"/>
      <c r="F1000" s="16"/>
      <c r="G1000" s="34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T1000" s="16"/>
      <c r="AK1000" s="16"/>
      <c r="AL1000" s="16"/>
      <c r="AM1000" s="16"/>
      <c r="AN1000" s="16"/>
      <c r="AO1000" s="16"/>
      <c r="AP1000" s="16"/>
      <c r="AQ1000" s="16"/>
      <c r="AR1000" s="16"/>
    </row>
  </sheetData>
  <mergeCells count="19">
    <mergeCell ref="B1:B3"/>
    <mergeCell ref="C1:C3"/>
    <mergeCell ref="D1:D3"/>
    <mergeCell ref="E1:E3"/>
    <mergeCell ref="F1:F3"/>
    <mergeCell ref="S1:AR1"/>
    <mergeCell ref="AB2:AJ2"/>
    <mergeCell ref="AK2:AR2"/>
    <mergeCell ref="H1:R1"/>
    <mergeCell ref="H2:K2"/>
    <mergeCell ref="L2:O2"/>
    <mergeCell ref="P2:R2"/>
    <mergeCell ref="S2:AA2"/>
    <mergeCell ref="AS1:BG1"/>
    <mergeCell ref="BH1:BO1"/>
    <mergeCell ref="BH2:BO2"/>
    <mergeCell ref="AS2:AW2"/>
    <mergeCell ref="AX2:BB2"/>
    <mergeCell ref="BC2:BG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5"/>
  <sheetViews>
    <sheetView workbookViewId="0">
      <selection sqref="A1:B1048576"/>
    </sheetView>
  </sheetViews>
  <sheetFormatPr defaultColWidth="12.58203125" defaultRowHeight="15" customHeight="1" x14ac:dyDescent="0.3"/>
  <cols>
    <col min="3" max="5" width="8" customWidth="1"/>
    <col min="6" max="6" width="20.33203125" customWidth="1"/>
    <col min="7" max="11" width="7.58203125" customWidth="1"/>
    <col min="12" max="12" width="10" customWidth="1"/>
    <col min="13" max="25" width="7.58203125" customWidth="1"/>
  </cols>
  <sheetData>
    <row r="1" spans="1:22" ht="14.5" x14ac:dyDescent="0.35">
      <c r="B1" t="s">
        <v>0</v>
      </c>
      <c r="C1" s="338" t="s">
        <v>0</v>
      </c>
      <c r="D1" s="338" t="s">
        <v>1</v>
      </c>
      <c r="E1" s="338" t="s">
        <v>2</v>
      </c>
      <c r="F1" s="338" t="s">
        <v>3</v>
      </c>
      <c r="G1" s="360" t="s">
        <v>657</v>
      </c>
      <c r="H1" s="330"/>
      <c r="I1" s="330"/>
      <c r="J1" s="330"/>
      <c r="K1" s="330"/>
      <c r="L1" s="330"/>
      <c r="M1" s="331"/>
      <c r="N1" s="362" t="s">
        <v>658</v>
      </c>
      <c r="O1" s="330"/>
      <c r="P1" s="330"/>
      <c r="Q1" s="105"/>
      <c r="R1" s="361" t="s">
        <v>711</v>
      </c>
      <c r="S1" s="361"/>
      <c r="T1" s="361"/>
      <c r="U1" s="361"/>
      <c r="V1" s="361"/>
    </row>
    <row r="2" spans="1:22" ht="14.5" x14ac:dyDescent="0.35">
      <c r="C2" s="339"/>
      <c r="D2" s="339"/>
      <c r="E2" s="339"/>
      <c r="F2" s="339"/>
      <c r="G2" s="360" t="s">
        <v>26</v>
      </c>
      <c r="H2" s="330"/>
      <c r="I2" s="331"/>
      <c r="J2" s="360" t="s">
        <v>27</v>
      </c>
      <c r="K2" s="330"/>
      <c r="L2" s="331"/>
      <c r="M2" s="48" t="s">
        <v>28</v>
      </c>
      <c r="N2" s="360" t="s">
        <v>26</v>
      </c>
      <c r="O2" s="330"/>
      <c r="P2" s="331"/>
      <c r="Q2" s="106" t="s">
        <v>28</v>
      </c>
      <c r="R2" s="343" t="s">
        <v>26</v>
      </c>
      <c r="S2" s="343"/>
      <c r="T2" s="343" t="s">
        <v>27</v>
      </c>
      <c r="U2" s="343"/>
      <c r="V2" s="112"/>
    </row>
    <row r="3" spans="1:22" ht="14.5" x14ac:dyDescent="0.35">
      <c r="A3" t="s">
        <v>973</v>
      </c>
      <c r="C3" s="359"/>
      <c r="D3" s="359"/>
      <c r="E3" s="359"/>
      <c r="F3" s="359"/>
      <c r="G3" s="7" t="s">
        <v>659</v>
      </c>
      <c r="H3" s="7" t="s">
        <v>37</v>
      </c>
      <c r="I3" s="7" t="s">
        <v>660</v>
      </c>
      <c r="J3" s="7" t="s">
        <v>659</v>
      </c>
      <c r="K3" s="7" t="s">
        <v>37</v>
      </c>
      <c r="L3" s="7" t="s">
        <v>660</v>
      </c>
      <c r="M3" s="7" t="s">
        <v>659</v>
      </c>
      <c r="N3" s="7" t="s">
        <v>659</v>
      </c>
      <c r="O3" s="7" t="s">
        <v>37</v>
      </c>
      <c r="P3" s="7" t="s">
        <v>660</v>
      </c>
      <c r="Q3" s="107" t="s">
        <v>659</v>
      </c>
      <c r="R3" s="113" t="s">
        <v>659</v>
      </c>
      <c r="S3" s="113" t="s">
        <v>660</v>
      </c>
      <c r="T3" s="113" t="s">
        <v>659</v>
      </c>
      <c r="U3" s="113" t="s">
        <v>660</v>
      </c>
      <c r="V3" s="113" t="s">
        <v>712</v>
      </c>
    </row>
    <row r="4" spans="1:22" ht="14.5" x14ac:dyDescent="0.35">
      <c r="B4">
        <v>14</v>
      </c>
      <c r="C4" s="8">
        <v>14</v>
      </c>
      <c r="D4" s="9" t="s">
        <v>53</v>
      </c>
      <c r="E4" s="10" t="s">
        <v>56</v>
      </c>
      <c r="F4" s="11" t="s">
        <v>57</v>
      </c>
      <c r="G4" s="22">
        <v>50</v>
      </c>
      <c r="H4" s="22"/>
      <c r="I4" s="13" t="s">
        <v>68</v>
      </c>
      <c r="J4" s="22">
        <v>80</v>
      </c>
      <c r="K4" s="22"/>
      <c r="L4" s="13" t="s">
        <v>95</v>
      </c>
      <c r="M4" s="22">
        <f t="shared" ref="M4:M20" si="0">AVERAGE(G4,J4)</f>
        <v>65</v>
      </c>
      <c r="N4" s="20">
        <v>60</v>
      </c>
      <c r="O4" s="49"/>
      <c r="P4" s="20" t="s">
        <v>95</v>
      </c>
      <c r="Q4" s="108">
        <f t="shared" ref="Q4:Q186" si="1">AVERAGE(G4,J4,N4)</f>
        <v>63.333333333333336</v>
      </c>
      <c r="R4" s="99">
        <v>90</v>
      </c>
      <c r="S4" s="99" t="s">
        <v>95</v>
      </c>
      <c r="T4" s="100">
        <v>25</v>
      </c>
      <c r="U4" s="100" t="s">
        <v>69</v>
      </c>
      <c r="V4" s="101">
        <f>R4-T4</f>
        <v>65</v>
      </c>
    </row>
    <row r="5" spans="1:22" ht="14.5" x14ac:dyDescent="0.35">
      <c r="B5">
        <v>33</v>
      </c>
      <c r="C5" s="8">
        <v>33</v>
      </c>
      <c r="D5" s="9" t="s">
        <v>72</v>
      </c>
      <c r="E5" s="10" t="s">
        <v>73</v>
      </c>
      <c r="F5" s="11" t="s">
        <v>74</v>
      </c>
      <c r="G5" s="22">
        <v>5</v>
      </c>
      <c r="H5" s="22"/>
      <c r="I5" s="13" t="s">
        <v>63</v>
      </c>
      <c r="J5" s="22">
        <v>40</v>
      </c>
      <c r="K5" s="22"/>
      <c r="L5" s="13" t="s">
        <v>68</v>
      </c>
      <c r="M5" s="22">
        <f t="shared" si="0"/>
        <v>22.5</v>
      </c>
      <c r="N5" s="20">
        <v>20</v>
      </c>
      <c r="O5" s="49"/>
      <c r="P5" s="20" t="s">
        <v>69</v>
      </c>
      <c r="Q5" s="108">
        <f t="shared" si="1"/>
        <v>21.666666666666668</v>
      </c>
      <c r="R5" s="100">
        <v>10</v>
      </c>
      <c r="S5" s="100" t="s">
        <v>63</v>
      </c>
      <c r="T5" s="100">
        <v>15</v>
      </c>
      <c r="U5" s="100" t="s">
        <v>69</v>
      </c>
      <c r="V5" s="101">
        <f>R5-T5</f>
        <v>-5</v>
      </c>
    </row>
    <row r="6" spans="1:22" ht="14.5" x14ac:dyDescent="0.35">
      <c r="A6" t="s">
        <v>81</v>
      </c>
      <c r="B6">
        <v>34</v>
      </c>
      <c r="C6" s="8">
        <v>34</v>
      </c>
      <c r="D6" s="9" t="s">
        <v>84</v>
      </c>
      <c r="E6" s="10" t="s">
        <v>73</v>
      </c>
      <c r="F6" s="11" t="s">
        <v>74</v>
      </c>
      <c r="G6" s="22">
        <v>5</v>
      </c>
      <c r="H6" s="22"/>
      <c r="I6" s="13" t="s">
        <v>63</v>
      </c>
      <c r="J6" s="22">
        <v>15</v>
      </c>
      <c r="K6" s="22"/>
      <c r="L6" s="13" t="s">
        <v>69</v>
      </c>
      <c r="M6" s="22">
        <f t="shared" si="0"/>
        <v>10</v>
      </c>
      <c r="N6" s="20">
        <v>2</v>
      </c>
      <c r="O6" s="49"/>
      <c r="P6" s="20" t="s">
        <v>63</v>
      </c>
      <c r="Q6" s="108">
        <f t="shared" si="1"/>
        <v>7.333333333333333</v>
      </c>
      <c r="R6" s="100">
        <v>50</v>
      </c>
      <c r="S6" s="100" t="s">
        <v>95</v>
      </c>
      <c r="T6" s="100">
        <v>60</v>
      </c>
      <c r="U6" s="100" t="s">
        <v>95</v>
      </c>
      <c r="V6" s="101">
        <f>R6-T6</f>
        <v>-10</v>
      </c>
    </row>
    <row r="7" spans="1:22" ht="14.5" x14ac:dyDescent="0.35">
      <c r="B7">
        <v>35</v>
      </c>
      <c r="C7" s="8">
        <v>35</v>
      </c>
      <c r="D7" s="9" t="s">
        <v>87</v>
      </c>
      <c r="E7" s="10" t="s">
        <v>56</v>
      </c>
      <c r="F7" s="11" t="s">
        <v>57</v>
      </c>
      <c r="G7" s="22">
        <v>5</v>
      </c>
      <c r="H7" s="22"/>
      <c r="I7" s="13" t="s">
        <v>63</v>
      </c>
      <c r="J7" s="22">
        <v>2</v>
      </c>
      <c r="K7" s="22"/>
      <c r="L7" s="13" t="s">
        <v>63</v>
      </c>
      <c r="M7" s="22">
        <f t="shared" si="0"/>
        <v>3.5</v>
      </c>
      <c r="N7" s="20">
        <v>1</v>
      </c>
      <c r="O7" s="49"/>
      <c r="P7" s="20" t="s">
        <v>63</v>
      </c>
      <c r="Q7" s="108">
        <f t="shared" si="1"/>
        <v>2.6666666666666665</v>
      </c>
      <c r="R7" s="101"/>
      <c r="S7" s="101"/>
      <c r="T7" s="101"/>
      <c r="U7" s="101"/>
      <c r="V7" s="101"/>
    </row>
    <row r="8" spans="1:22" ht="14.5" x14ac:dyDescent="0.35">
      <c r="B8">
        <v>36</v>
      </c>
      <c r="C8" s="8">
        <v>36</v>
      </c>
      <c r="D8" s="9" t="s">
        <v>91</v>
      </c>
      <c r="E8" s="10" t="s">
        <v>56</v>
      </c>
      <c r="F8" s="11" t="s">
        <v>57</v>
      </c>
      <c r="G8" s="22">
        <v>1</v>
      </c>
      <c r="H8" s="22"/>
      <c r="I8" s="13" t="s">
        <v>63</v>
      </c>
      <c r="J8" s="22">
        <v>2</v>
      </c>
      <c r="K8" s="22"/>
      <c r="L8" s="13" t="s">
        <v>63</v>
      </c>
      <c r="M8" s="22">
        <f t="shared" si="0"/>
        <v>1.5</v>
      </c>
      <c r="N8" s="20">
        <v>2</v>
      </c>
      <c r="O8" s="49"/>
      <c r="P8" s="20" t="s">
        <v>63</v>
      </c>
      <c r="Q8" s="108">
        <f t="shared" si="1"/>
        <v>1.6666666666666667</v>
      </c>
      <c r="R8" s="100">
        <v>10</v>
      </c>
      <c r="S8" s="100" t="s">
        <v>63</v>
      </c>
      <c r="T8" s="100">
        <v>10</v>
      </c>
      <c r="U8" s="100" t="s">
        <v>63</v>
      </c>
      <c r="V8" s="101">
        <f t="shared" ref="V8:V13" si="2">R8-T8</f>
        <v>0</v>
      </c>
    </row>
    <row r="9" spans="1:22" ht="14.5" x14ac:dyDescent="0.35">
      <c r="B9">
        <v>37</v>
      </c>
      <c r="C9" s="8">
        <v>37</v>
      </c>
      <c r="D9" s="9" t="s">
        <v>93</v>
      </c>
      <c r="E9" s="10" t="s">
        <v>56</v>
      </c>
      <c r="F9" s="11" t="s">
        <v>57</v>
      </c>
      <c r="G9" s="22">
        <v>1</v>
      </c>
      <c r="H9" s="22"/>
      <c r="I9" s="13" t="s">
        <v>63</v>
      </c>
      <c r="J9" s="22">
        <v>1</v>
      </c>
      <c r="K9" s="22"/>
      <c r="L9" s="13" t="s">
        <v>63</v>
      </c>
      <c r="M9" s="22">
        <f t="shared" si="0"/>
        <v>1</v>
      </c>
      <c r="N9" s="20">
        <v>15</v>
      </c>
      <c r="O9" s="49"/>
      <c r="P9" s="20" t="s">
        <v>69</v>
      </c>
      <c r="Q9" s="108">
        <f t="shared" si="1"/>
        <v>5.666666666666667</v>
      </c>
      <c r="R9" s="100">
        <v>20</v>
      </c>
      <c r="S9" s="100" t="s">
        <v>69</v>
      </c>
      <c r="T9" s="100">
        <v>5</v>
      </c>
      <c r="U9" s="100" t="s">
        <v>63</v>
      </c>
      <c r="V9" s="101">
        <f t="shared" si="2"/>
        <v>15</v>
      </c>
    </row>
    <row r="10" spans="1:22" ht="14.5" x14ac:dyDescent="0.35">
      <c r="B10">
        <v>38</v>
      </c>
      <c r="C10" s="8">
        <v>38</v>
      </c>
      <c r="D10" s="9" t="s">
        <v>98</v>
      </c>
      <c r="E10" s="10" t="s">
        <v>56</v>
      </c>
      <c r="F10" s="11" t="s">
        <v>57</v>
      </c>
      <c r="G10" s="22">
        <v>5</v>
      </c>
      <c r="H10" s="22"/>
      <c r="I10" s="13" t="s">
        <v>63</v>
      </c>
      <c r="J10" s="22">
        <v>0</v>
      </c>
      <c r="K10" s="22"/>
      <c r="L10" s="13" t="s">
        <v>63</v>
      </c>
      <c r="M10" s="22">
        <f t="shared" si="0"/>
        <v>2.5</v>
      </c>
      <c r="N10" s="20">
        <v>2</v>
      </c>
      <c r="O10" s="49"/>
      <c r="P10" s="20" t="s">
        <v>63</v>
      </c>
      <c r="Q10" s="108">
        <f t="shared" si="1"/>
        <v>2.3333333333333335</v>
      </c>
      <c r="R10" s="100">
        <v>15</v>
      </c>
      <c r="S10" s="100" t="s">
        <v>69</v>
      </c>
      <c r="T10" s="100">
        <v>2</v>
      </c>
      <c r="U10" s="100" t="s">
        <v>63</v>
      </c>
      <c r="V10" s="101">
        <f t="shared" si="2"/>
        <v>13</v>
      </c>
    </row>
    <row r="11" spans="1:22" ht="14.5" x14ac:dyDescent="0.35">
      <c r="B11">
        <v>39</v>
      </c>
      <c r="C11" s="8">
        <v>39</v>
      </c>
      <c r="D11" s="9" t="s">
        <v>100</v>
      </c>
      <c r="E11" s="10" t="s">
        <v>56</v>
      </c>
      <c r="F11" s="11" t="s">
        <v>57</v>
      </c>
      <c r="G11" s="22">
        <v>90</v>
      </c>
      <c r="H11" s="22"/>
      <c r="I11" s="13" t="s">
        <v>95</v>
      </c>
      <c r="J11" s="22">
        <v>20</v>
      </c>
      <c r="K11" s="22"/>
      <c r="L11" s="13" t="s">
        <v>661</v>
      </c>
      <c r="M11" s="22">
        <f t="shared" si="0"/>
        <v>55</v>
      </c>
      <c r="N11" s="20">
        <v>50</v>
      </c>
      <c r="O11" s="49"/>
      <c r="P11" s="20" t="s">
        <v>95</v>
      </c>
      <c r="Q11" s="108">
        <f t="shared" si="1"/>
        <v>53.333333333333336</v>
      </c>
      <c r="R11" s="100">
        <v>90</v>
      </c>
      <c r="S11" s="100" t="s">
        <v>95</v>
      </c>
      <c r="T11" s="100">
        <v>90</v>
      </c>
      <c r="U11" s="100" t="s">
        <v>95</v>
      </c>
      <c r="V11" s="101">
        <f t="shared" si="2"/>
        <v>0</v>
      </c>
    </row>
    <row r="12" spans="1:22" ht="14.5" x14ac:dyDescent="0.35">
      <c r="B12">
        <v>40</v>
      </c>
      <c r="C12" s="8">
        <v>40</v>
      </c>
      <c r="D12" s="9" t="s">
        <v>109</v>
      </c>
      <c r="E12" s="10" t="s">
        <v>56</v>
      </c>
      <c r="F12" s="11" t="s">
        <v>57</v>
      </c>
      <c r="G12" s="22">
        <v>5</v>
      </c>
      <c r="H12" s="22"/>
      <c r="I12" s="13" t="s">
        <v>63</v>
      </c>
      <c r="J12" s="22">
        <v>0</v>
      </c>
      <c r="K12" s="22"/>
      <c r="L12" s="13" t="s">
        <v>63</v>
      </c>
      <c r="M12" s="22">
        <f t="shared" si="0"/>
        <v>2.5</v>
      </c>
      <c r="N12" s="20">
        <v>2</v>
      </c>
      <c r="O12" s="49"/>
      <c r="P12" s="20" t="s">
        <v>63</v>
      </c>
      <c r="Q12" s="108">
        <f t="shared" si="1"/>
        <v>2.3333333333333335</v>
      </c>
      <c r="R12" s="100">
        <v>5</v>
      </c>
      <c r="S12" s="100" t="s">
        <v>63</v>
      </c>
      <c r="T12" s="100">
        <v>30</v>
      </c>
      <c r="U12" s="100" t="s">
        <v>661</v>
      </c>
      <c r="V12" s="101">
        <f t="shared" si="2"/>
        <v>-25</v>
      </c>
    </row>
    <row r="13" spans="1:22" ht="14.5" x14ac:dyDescent="0.35">
      <c r="B13">
        <v>41</v>
      </c>
      <c r="C13" s="8">
        <v>41</v>
      </c>
      <c r="D13" s="9" t="s">
        <v>113</v>
      </c>
      <c r="E13" s="10" t="s">
        <v>56</v>
      </c>
      <c r="F13" s="11" t="s">
        <v>57</v>
      </c>
      <c r="G13" s="22">
        <v>0</v>
      </c>
      <c r="H13" s="22"/>
      <c r="I13" s="13" t="s">
        <v>63</v>
      </c>
      <c r="J13" s="22">
        <v>0</v>
      </c>
      <c r="K13" s="22"/>
      <c r="L13" s="13" t="s">
        <v>63</v>
      </c>
      <c r="M13" s="22">
        <f t="shared" si="0"/>
        <v>0</v>
      </c>
      <c r="N13" s="20">
        <v>0</v>
      </c>
      <c r="O13" s="49"/>
      <c r="P13" s="20" t="s">
        <v>63</v>
      </c>
      <c r="Q13" s="108">
        <f t="shared" si="1"/>
        <v>0</v>
      </c>
      <c r="R13" s="100">
        <v>1</v>
      </c>
      <c r="S13" s="100" t="s">
        <v>63</v>
      </c>
      <c r="T13" s="100">
        <v>1</v>
      </c>
      <c r="U13" s="100" t="s">
        <v>63</v>
      </c>
      <c r="V13" s="101">
        <f t="shared" si="2"/>
        <v>0</v>
      </c>
    </row>
    <row r="14" spans="1:22" ht="14.5" x14ac:dyDescent="0.35">
      <c r="B14">
        <v>42</v>
      </c>
      <c r="C14" s="8">
        <v>42</v>
      </c>
      <c r="D14" s="9" t="s">
        <v>117</v>
      </c>
      <c r="E14" s="10" t="s">
        <v>56</v>
      </c>
      <c r="F14" s="11" t="s">
        <v>57</v>
      </c>
      <c r="G14" s="22">
        <v>95</v>
      </c>
      <c r="H14" s="22"/>
      <c r="I14" s="13" t="s">
        <v>95</v>
      </c>
      <c r="J14" s="22">
        <v>70</v>
      </c>
      <c r="K14" s="22"/>
      <c r="L14" s="13" t="s">
        <v>95</v>
      </c>
      <c r="M14" s="22">
        <f t="shared" si="0"/>
        <v>82.5</v>
      </c>
      <c r="N14" s="20">
        <v>10</v>
      </c>
      <c r="O14" s="49"/>
      <c r="P14" s="20" t="s">
        <v>63</v>
      </c>
      <c r="Q14" s="108">
        <f t="shared" si="1"/>
        <v>58.333333333333336</v>
      </c>
      <c r="R14" s="101"/>
      <c r="S14" s="101"/>
      <c r="T14" s="101"/>
      <c r="U14" s="101"/>
      <c r="V14" s="101"/>
    </row>
    <row r="15" spans="1:22" ht="14.5" x14ac:dyDescent="0.35">
      <c r="B15">
        <v>43</v>
      </c>
      <c r="C15" s="8">
        <v>43</v>
      </c>
      <c r="D15" s="9" t="s">
        <v>121</v>
      </c>
      <c r="E15" s="10" t="s">
        <v>56</v>
      </c>
      <c r="F15" s="11" t="s">
        <v>57</v>
      </c>
      <c r="G15" s="22">
        <v>40</v>
      </c>
      <c r="H15" s="22"/>
      <c r="I15" s="13" t="s">
        <v>68</v>
      </c>
      <c r="J15" s="22">
        <v>20</v>
      </c>
      <c r="K15" s="22"/>
      <c r="L15" s="13" t="s">
        <v>661</v>
      </c>
      <c r="M15" s="22">
        <f t="shared" si="0"/>
        <v>30</v>
      </c>
      <c r="N15" s="20">
        <v>5</v>
      </c>
      <c r="O15" s="49"/>
      <c r="P15" s="20" t="s">
        <v>63</v>
      </c>
      <c r="Q15" s="108">
        <f t="shared" si="1"/>
        <v>21.666666666666668</v>
      </c>
      <c r="R15" s="100">
        <v>50</v>
      </c>
      <c r="S15" s="100" t="s">
        <v>95</v>
      </c>
      <c r="T15" s="100">
        <v>80</v>
      </c>
      <c r="U15" s="100" t="s">
        <v>95</v>
      </c>
      <c r="V15" s="101">
        <f>R15-T15</f>
        <v>-30</v>
      </c>
    </row>
    <row r="16" spans="1:22" ht="14.5" x14ac:dyDescent="0.35">
      <c r="B16">
        <v>44</v>
      </c>
      <c r="C16" s="8">
        <v>44</v>
      </c>
      <c r="D16" s="9" t="s">
        <v>125</v>
      </c>
      <c r="E16" s="10" t="s">
        <v>56</v>
      </c>
      <c r="F16" s="11" t="s">
        <v>57</v>
      </c>
      <c r="G16" s="22">
        <v>2</v>
      </c>
      <c r="H16" s="22"/>
      <c r="I16" s="13" t="s">
        <v>63</v>
      </c>
      <c r="J16" s="22">
        <v>10</v>
      </c>
      <c r="K16" s="22"/>
      <c r="L16" s="13" t="s">
        <v>69</v>
      </c>
      <c r="M16" s="22">
        <f t="shared" si="0"/>
        <v>6</v>
      </c>
      <c r="N16" s="20">
        <v>15</v>
      </c>
      <c r="O16" s="49"/>
      <c r="P16" s="20" t="s">
        <v>69</v>
      </c>
      <c r="Q16" s="108">
        <f t="shared" si="1"/>
        <v>9</v>
      </c>
      <c r="R16" s="100">
        <v>2</v>
      </c>
      <c r="S16" s="100" t="s">
        <v>63</v>
      </c>
      <c r="T16" s="100">
        <v>2</v>
      </c>
      <c r="U16" s="100" t="s">
        <v>63</v>
      </c>
      <c r="V16" s="101">
        <f>R16-T16</f>
        <v>0</v>
      </c>
    </row>
    <row r="17" spans="2:22" ht="14.5" x14ac:dyDescent="0.35">
      <c r="B17">
        <v>45</v>
      </c>
      <c r="C17" s="8">
        <v>45</v>
      </c>
      <c r="D17" s="9" t="s">
        <v>129</v>
      </c>
      <c r="E17" s="10" t="s">
        <v>56</v>
      </c>
      <c r="F17" s="11" t="s">
        <v>57</v>
      </c>
      <c r="G17" s="22">
        <v>90</v>
      </c>
      <c r="H17" s="22"/>
      <c r="I17" s="13" t="s">
        <v>95</v>
      </c>
      <c r="J17" s="22">
        <v>90</v>
      </c>
      <c r="K17" s="22"/>
      <c r="L17" s="13" t="s">
        <v>95</v>
      </c>
      <c r="M17" s="22">
        <f t="shared" si="0"/>
        <v>90</v>
      </c>
      <c r="N17" s="20">
        <v>100</v>
      </c>
      <c r="O17" s="49"/>
      <c r="P17" s="20" t="s">
        <v>95</v>
      </c>
      <c r="Q17" s="108">
        <f t="shared" si="1"/>
        <v>93.333333333333329</v>
      </c>
      <c r="R17" s="100">
        <v>90</v>
      </c>
      <c r="S17" s="100" t="s">
        <v>95</v>
      </c>
      <c r="T17" s="100">
        <v>70</v>
      </c>
      <c r="U17" s="100" t="s">
        <v>95</v>
      </c>
      <c r="V17" s="101">
        <f>R17-T17</f>
        <v>20</v>
      </c>
    </row>
    <row r="18" spans="2:22" ht="14.5" x14ac:dyDescent="0.35">
      <c r="B18">
        <v>46</v>
      </c>
      <c r="C18" s="8">
        <v>46</v>
      </c>
      <c r="D18" s="9" t="s">
        <v>130</v>
      </c>
      <c r="E18" s="10" t="s">
        <v>56</v>
      </c>
      <c r="F18" s="11" t="s">
        <v>57</v>
      </c>
      <c r="G18" s="22">
        <v>2</v>
      </c>
      <c r="H18" s="22"/>
      <c r="I18" s="13" t="s">
        <v>63</v>
      </c>
      <c r="J18" s="22">
        <v>1</v>
      </c>
      <c r="K18" s="22"/>
      <c r="L18" s="13" t="s">
        <v>63</v>
      </c>
      <c r="M18" s="22">
        <f t="shared" si="0"/>
        <v>1.5</v>
      </c>
      <c r="N18" s="20">
        <v>5</v>
      </c>
      <c r="O18" s="49"/>
      <c r="P18" s="20" t="s">
        <v>63</v>
      </c>
      <c r="Q18" s="108">
        <f t="shared" si="1"/>
        <v>2.6666666666666665</v>
      </c>
      <c r="R18" s="101"/>
      <c r="S18" s="101"/>
      <c r="T18" s="101"/>
      <c r="U18" s="101"/>
      <c r="V18" s="101"/>
    </row>
    <row r="19" spans="2:22" ht="14.5" x14ac:dyDescent="0.35">
      <c r="B19">
        <v>47</v>
      </c>
      <c r="C19" s="8">
        <v>47</v>
      </c>
      <c r="D19" s="9" t="s">
        <v>133</v>
      </c>
      <c r="E19" s="10" t="s">
        <v>56</v>
      </c>
      <c r="F19" s="11" t="s">
        <v>57</v>
      </c>
      <c r="G19" s="22">
        <v>2</v>
      </c>
      <c r="H19" s="22"/>
      <c r="I19" s="13" t="s">
        <v>63</v>
      </c>
      <c r="J19" s="22">
        <v>1</v>
      </c>
      <c r="K19" s="22"/>
      <c r="L19" s="13" t="s">
        <v>63</v>
      </c>
      <c r="M19" s="22">
        <f t="shared" si="0"/>
        <v>1.5</v>
      </c>
      <c r="N19" s="20">
        <v>0</v>
      </c>
      <c r="O19" s="49"/>
      <c r="P19" s="20" t="s">
        <v>63</v>
      </c>
      <c r="Q19" s="108">
        <f t="shared" si="1"/>
        <v>1</v>
      </c>
      <c r="R19" s="100">
        <v>20</v>
      </c>
      <c r="S19" s="100" t="s">
        <v>69</v>
      </c>
      <c r="T19" s="100">
        <v>40</v>
      </c>
      <c r="U19" s="100" t="s">
        <v>661</v>
      </c>
      <c r="V19" s="101">
        <f>R19-T19</f>
        <v>-20</v>
      </c>
    </row>
    <row r="20" spans="2:22" ht="14.5" x14ac:dyDescent="0.35">
      <c r="B20">
        <v>48</v>
      </c>
      <c r="C20" s="8">
        <v>48</v>
      </c>
      <c r="D20" s="9" t="s">
        <v>136</v>
      </c>
      <c r="E20" s="10" t="s">
        <v>56</v>
      </c>
      <c r="F20" s="11" t="s">
        <v>57</v>
      </c>
      <c r="G20" s="22">
        <v>1</v>
      </c>
      <c r="H20" s="22"/>
      <c r="I20" s="13" t="s">
        <v>63</v>
      </c>
      <c r="J20" s="22">
        <v>5</v>
      </c>
      <c r="K20" s="22"/>
      <c r="L20" s="13" t="s">
        <v>63</v>
      </c>
      <c r="M20" s="22">
        <f t="shared" si="0"/>
        <v>3</v>
      </c>
      <c r="N20" s="20">
        <v>2</v>
      </c>
      <c r="O20" s="49"/>
      <c r="P20" s="20" t="s">
        <v>63</v>
      </c>
      <c r="Q20" s="108">
        <f t="shared" si="1"/>
        <v>2.6666666666666665</v>
      </c>
      <c r="R20" s="100">
        <v>2</v>
      </c>
      <c r="S20" s="100" t="s">
        <v>63</v>
      </c>
      <c r="T20" s="100">
        <v>5</v>
      </c>
      <c r="U20" s="100" t="s">
        <v>63</v>
      </c>
      <c r="V20" s="101">
        <f>R20-T20</f>
        <v>-3</v>
      </c>
    </row>
    <row r="21" spans="2:22" ht="15.75" customHeight="1" x14ac:dyDescent="0.35">
      <c r="B21">
        <v>49</v>
      </c>
      <c r="C21" s="8">
        <v>49</v>
      </c>
      <c r="D21" s="9" t="s">
        <v>138</v>
      </c>
      <c r="E21" s="10" t="s">
        <v>56</v>
      </c>
      <c r="F21" s="11" t="s">
        <v>57</v>
      </c>
      <c r="G21" s="22"/>
      <c r="H21" s="22" t="s">
        <v>662</v>
      </c>
      <c r="I21" s="13"/>
      <c r="J21" s="22"/>
      <c r="K21" s="22"/>
      <c r="L21" s="13"/>
      <c r="M21" s="22"/>
      <c r="N21" s="20">
        <v>15</v>
      </c>
      <c r="O21" s="49"/>
      <c r="P21" s="20" t="s">
        <v>69</v>
      </c>
      <c r="Q21" s="108">
        <f t="shared" si="1"/>
        <v>15</v>
      </c>
      <c r="R21" s="101"/>
      <c r="S21" s="101"/>
      <c r="T21" s="101"/>
      <c r="U21" s="101"/>
      <c r="V21" s="101"/>
    </row>
    <row r="22" spans="2:22" ht="15.75" customHeight="1" x14ac:dyDescent="0.35">
      <c r="B22">
        <v>50</v>
      </c>
      <c r="C22" s="8">
        <v>50</v>
      </c>
      <c r="D22" s="9" t="s">
        <v>142</v>
      </c>
      <c r="E22" s="10" t="s">
        <v>56</v>
      </c>
      <c r="F22" s="11" t="s">
        <v>57</v>
      </c>
      <c r="G22" s="22">
        <v>1</v>
      </c>
      <c r="H22" s="22"/>
      <c r="I22" s="13" t="s">
        <v>63</v>
      </c>
      <c r="J22" s="22">
        <v>5</v>
      </c>
      <c r="K22" s="22"/>
      <c r="L22" s="13" t="s">
        <v>63</v>
      </c>
      <c r="M22" s="22">
        <f t="shared" ref="M22:M81" si="3">AVERAGE(G22,J22)</f>
        <v>3</v>
      </c>
      <c r="N22" s="20">
        <v>5</v>
      </c>
      <c r="O22" s="49"/>
      <c r="P22" s="20" t="s">
        <v>63</v>
      </c>
      <c r="Q22" s="108">
        <f t="shared" si="1"/>
        <v>3.6666666666666665</v>
      </c>
      <c r="R22" s="100">
        <v>5</v>
      </c>
      <c r="S22" s="100" t="s">
        <v>63</v>
      </c>
      <c r="T22" s="100">
        <v>2</v>
      </c>
      <c r="U22" s="100" t="s">
        <v>63</v>
      </c>
      <c r="V22" s="101">
        <f>R22-T22</f>
        <v>3</v>
      </c>
    </row>
    <row r="23" spans="2:22" ht="15.75" customHeight="1" x14ac:dyDescent="0.35">
      <c r="B23">
        <v>51</v>
      </c>
      <c r="C23" s="8">
        <v>51</v>
      </c>
      <c r="D23" s="9" t="s">
        <v>143</v>
      </c>
      <c r="E23" s="10" t="s">
        <v>56</v>
      </c>
      <c r="F23" s="11" t="s">
        <v>57</v>
      </c>
      <c r="G23" s="22">
        <v>2</v>
      </c>
      <c r="H23" s="22"/>
      <c r="I23" s="13" t="s">
        <v>63</v>
      </c>
      <c r="J23" s="22">
        <v>0</v>
      </c>
      <c r="K23" s="22"/>
      <c r="L23" s="13" t="s">
        <v>63</v>
      </c>
      <c r="M23" s="22">
        <f t="shared" si="3"/>
        <v>1</v>
      </c>
      <c r="N23" s="20">
        <v>50</v>
      </c>
      <c r="O23" s="49"/>
      <c r="P23" s="20" t="s">
        <v>95</v>
      </c>
      <c r="Q23" s="108">
        <f t="shared" si="1"/>
        <v>17.333333333333332</v>
      </c>
      <c r="R23" s="100">
        <v>2</v>
      </c>
      <c r="S23" s="100" t="s">
        <v>63</v>
      </c>
      <c r="T23" s="100">
        <v>20</v>
      </c>
      <c r="U23" s="100" t="s">
        <v>69</v>
      </c>
      <c r="V23" s="101">
        <f>R23-T23</f>
        <v>-18</v>
      </c>
    </row>
    <row r="24" spans="2:22" ht="15.75" customHeight="1" x14ac:dyDescent="0.35">
      <c r="B24">
        <v>52</v>
      </c>
      <c r="C24" s="8">
        <v>52</v>
      </c>
      <c r="D24" s="9" t="s">
        <v>144</v>
      </c>
      <c r="E24" s="10" t="s">
        <v>56</v>
      </c>
      <c r="F24" s="11" t="s">
        <v>57</v>
      </c>
      <c r="G24" s="22">
        <v>0</v>
      </c>
      <c r="H24" s="22"/>
      <c r="I24" s="13" t="s">
        <v>63</v>
      </c>
      <c r="J24" s="22">
        <v>0</v>
      </c>
      <c r="K24" s="22"/>
      <c r="L24" s="13" t="s">
        <v>63</v>
      </c>
      <c r="M24" s="22">
        <f t="shared" si="3"/>
        <v>0</v>
      </c>
      <c r="N24" s="20">
        <v>0</v>
      </c>
      <c r="O24" s="49"/>
      <c r="P24" s="20" t="s">
        <v>63</v>
      </c>
      <c r="Q24" s="108">
        <f t="shared" si="1"/>
        <v>0</v>
      </c>
      <c r="R24" s="101"/>
      <c r="S24" s="101"/>
      <c r="T24" s="101"/>
      <c r="U24" s="101"/>
      <c r="V24" s="101"/>
    </row>
    <row r="25" spans="2:22" ht="15.75" customHeight="1" x14ac:dyDescent="0.35">
      <c r="B25">
        <v>53</v>
      </c>
      <c r="C25" s="8">
        <v>53</v>
      </c>
      <c r="D25" s="9" t="s">
        <v>150</v>
      </c>
      <c r="E25" s="10" t="s">
        <v>56</v>
      </c>
      <c r="F25" s="11" t="s">
        <v>57</v>
      </c>
      <c r="G25" s="22">
        <v>10</v>
      </c>
      <c r="H25" s="22"/>
      <c r="I25" s="13" t="s">
        <v>69</v>
      </c>
      <c r="J25" s="22">
        <v>10</v>
      </c>
      <c r="K25" s="22"/>
      <c r="L25" s="13" t="s">
        <v>69</v>
      </c>
      <c r="M25" s="22">
        <f t="shared" si="3"/>
        <v>10</v>
      </c>
      <c r="N25" s="20">
        <v>5</v>
      </c>
      <c r="O25" s="49"/>
      <c r="P25" s="20" t="s">
        <v>63</v>
      </c>
      <c r="Q25" s="108">
        <f t="shared" si="1"/>
        <v>8.3333333333333339</v>
      </c>
      <c r="R25" s="99">
        <v>60</v>
      </c>
      <c r="S25" s="99" t="s">
        <v>95</v>
      </c>
      <c r="T25" s="100">
        <v>5</v>
      </c>
      <c r="U25" s="100" t="s">
        <v>63</v>
      </c>
      <c r="V25" s="101">
        <f t="shared" ref="V25:V35" si="4">R25-T25</f>
        <v>55</v>
      </c>
    </row>
    <row r="26" spans="2:22" ht="15.75" customHeight="1" x14ac:dyDescent="0.35">
      <c r="B26">
        <v>54</v>
      </c>
      <c r="C26" s="8">
        <v>54</v>
      </c>
      <c r="D26" s="9" t="s">
        <v>152</v>
      </c>
      <c r="E26" s="10" t="s">
        <v>56</v>
      </c>
      <c r="F26" s="11" t="s">
        <v>57</v>
      </c>
      <c r="G26" s="22">
        <v>0</v>
      </c>
      <c r="H26" s="22"/>
      <c r="I26" s="13" t="s">
        <v>63</v>
      </c>
      <c r="J26" s="22">
        <v>10</v>
      </c>
      <c r="K26" s="22"/>
      <c r="L26" s="13" t="s">
        <v>69</v>
      </c>
      <c r="M26" s="22">
        <f t="shared" si="3"/>
        <v>5</v>
      </c>
      <c r="N26" s="20">
        <v>2</v>
      </c>
      <c r="O26" s="49"/>
      <c r="P26" s="20" t="s">
        <v>63</v>
      </c>
      <c r="Q26" s="108">
        <f t="shared" si="1"/>
        <v>4</v>
      </c>
      <c r="R26" s="100">
        <v>5</v>
      </c>
      <c r="S26" s="100" t="s">
        <v>63</v>
      </c>
      <c r="T26" s="100">
        <v>2</v>
      </c>
      <c r="U26" s="100" t="s">
        <v>63</v>
      </c>
      <c r="V26" s="101">
        <f t="shared" si="4"/>
        <v>3</v>
      </c>
    </row>
    <row r="27" spans="2:22" ht="15.75" customHeight="1" x14ac:dyDescent="0.35">
      <c r="B27">
        <v>55</v>
      </c>
      <c r="C27" s="8">
        <v>55</v>
      </c>
      <c r="D27" s="9" t="s">
        <v>154</v>
      </c>
      <c r="E27" s="10" t="s">
        <v>56</v>
      </c>
      <c r="F27" s="11" t="s">
        <v>57</v>
      </c>
      <c r="G27" s="22">
        <v>2</v>
      </c>
      <c r="H27" s="22"/>
      <c r="I27" s="13" t="s">
        <v>63</v>
      </c>
      <c r="J27" s="22">
        <v>2</v>
      </c>
      <c r="K27" s="22"/>
      <c r="L27" s="13" t="s">
        <v>63</v>
      </c>
      <c r="M27" s="22">
        <f t="shared" si="3"/>
        <v>2</v>
      </c>
      <c r="N27" s="20">
        <v>1</v>
      </c>
      <c r="O27" s="49"/>
      <c r="P27" s="20" t="s">
        <v>63</v>
      </c>
      <c r="Q27" s="108">
        <f t="shared" si="1"/>
        <v>1.6666666666666667</v>
      </c>
      <c r="R27" s="100">
        <v>10</v>
      </c>
      <c r="S27" s="100" t="s">
        <v>63</v>
      </c>
      <c r="T27" s="100">
        <v>2</v>
      </c>
      <c r="U27" s="100" t="s">
        <v>63</v>
      </c>
      <c r="V27" s="101">
        <f t="shared" si="4"/>
        <v>8</v>
      </c>
    </row>
    <row r="28" spans="2:22" ht="15.75" customHeight="1" x14ac:dyDescent="0.35">
      <c r="B28">
        <v>56</v>
      </c>
      <c r="C28" s="8">
        <v>56</v>
      </c>
      <c r="D28" s="9" t="s">
        <v>157</v>
      </c>
      <c r="E28" s="10" t="s">
        <v>56</v>
      </c>
      <c r="F28" s="11" t="s">
        <v>57</v>
      </c>
      <c r="G28" s="22">
        <v>2</v>
      </c>
      <c r="H28" s="22"/>
      <c r="I28" s="13" t="s">
        <v>63</v>
      </c>
      <c r="J28" s="22">
        <v>2</v>
      </c>
      <c r="K28" s="22"/>
      <c r="L28" s="13" t="s">
        <v>63</v>
      </c>
      <c r="M28" s="22">
        <f t="shared" si="3"/>
        <v>2</v>
      </c>
      <c r="N28" s="20">
        <v>2</v>
      </c>
      <c r="O28" s="49"/>
      <c r="P28" s="20" t="s">
        <v>63</v>
      </c>
      <c r="Q28" s="108">
        <f t="shared" si="1"/>
        <v>2</v>
      </c>
      <c r="R28" s="100">
        <v>5</v>
      </c>
      <c r="S28" s="100" t="s">
        <v>63</v>
      </c>
      <c r="T28" s="100">
        <v>2</v>
      </c>
      <c r="U28" s="100" t="s">
        <v>63</v>
      </c>
      <c r="V28" s="101">
        <f t="shared" si="4"/>
        <v>3</v>
      </c>
    </row>
    <row r="29" spans="2:22" ht="15.75" customHeight="1" x14ac:dyDescent="0.35">
      <c r="B29">
        <v>57</v>
      </c>
      <c r="C29" s="8">
        <v>57</v>
      </c>
      <c r="D29" s="9" t="s">
        <v>159</v>
      </c>
      <c r="E29" s="10" t="s">
        <v>56</v>
      </c>
      <c r="F29" s="11" t="s">
        <v>57</v>
      </c>
      <c r="G29" s="22">
        <v>10</v>
      </c>
      <c r="H29" s="22"/>
      <c r="I29" s="13" t="s">
        <v>69</v>
      </c>
      <c r="J29" s="22">
        <v>5</v>
      </c>
      <c r="K29" s="22"/>
      <c r="L29" s="13" t="s">
        <v>63</v>
      </c>
      <c r="M29" s="22">
        <f t="shared" si="3"/>
        <v>7.5</v>
      </c>
      <c r="N29" s="20">
        <v>2</v>
      </c>
      <c r="O29" s="49"/>
      <c r="P29" s="20" t="s">
        <v>63</v>
      </c>
      <c r="Q29" s="108">
        <f t="shared" si="1"/>
        <v>5.666666666666667</v>
      </c>
      <c r="R29" s="100">
        <v>10</v>
      </c>
      <c r="S29" s="100" t="s">
        <v>63</v>
      </c>
      <c r="T29" s="100">
        <v>2</v>
      </c>
      <c r="U29" s="100" t="s">
        <v>63</v>
      </c>
      <c r="V29" s="101">
        <f t="shared" si="4"/>
        <v>8</v>
      </c>
    </row>
    <row r="30" spans="2:22" ht="15.75" customHeight="1" x14ac:dyDescent="0.35">
      <c r="B30">
        <v>58</v>
      </c>
      <c r="C30" s="8">
        <v>58</v>
      </c>
      <c r="D30" s="9" t="s">
        <v>161</v>
      </c>
      <c r="E30" s="10" t="s">
        <v>56</v>
      </c>
      <c r="F30" s="11" t="s">
        <v>57</v>
      </c>
      <c r="G30" s="22">
        <v>0</v>
      </c>
      <c r="H30" s="22"/>
      <c r="I30" s="13" t="s">
        <v>63</v>
      </c>
      <c r="J30" s="22">
        <v>0</v>
      </c>
      <c r="K30" s="22"/>
      <c r="L30" s="13" t="s">
        <v>63</v>
      </c>
      <c r="M30" s="22">
        <f t="shared" si="3"/>
        <v>0</v>
      </c>
      <c r="N30" s="20">
        <v>0</v>
      </c>
      <c r="O30" s="49"/>
      <c r="P30" s="20" t="s">
        <v>63</v>
      </c>
      <c r="Q30" s="108">
        <f t="shared" si="1"/>
        <v>0</v>
      </c>
      <c r="R30" s="100">
        <v>10</v>
      </c>
      <c r="S30" s="100" t="s">
        <v>63</v>
      </c>
      <c r="T30" s="100">
        <v>2</v>
      </c>
      <c r="U30" s="100" t="s">
        <v>63</v>
      </c>
      <c r="V30" s="101">
        <f t="shared" si="4"/>
        <v>8</v>
      </c>
    </row>
    <row r="31" spans="2:22" ht="15.75" customHeight="1" x14ac:dyDescent="0.35">
      <c r="B31">
        <v>59</v>
      </c>
      <c r="C31" s="8">
        <v>59</v>
      </c>
      <c r="D31" s="9" t="s">
        <v>163</v>
      </c>
      <c r="E31" s="10" t="s">
        <v>56</v>
      </c>
      <c r="F31" s="11" t="s">
        <v>57</v>
      </c>
      <c r="G31" s="22">
        <v>2</v>
      </c>
      <c r="H31" s="22"/>
      <c r="I31" s="13" t="s">
        <v>63</v>
      </c>
      <c r="J31" s="22">
        <v>0</v>
      </c>
      <c r="K31" s="22"/>
      <c r="L31" s="13" t="s">
        <v>63</v>
      </c>
      <c r="M31" s="22">
        <f t="shared" si="3"/>
        <v>1</v>
      </c>
      <c r="N31" s="20">
        <v>15</v>
      </c>
      <c r="O31" s="49"/>
      <c r="P31" s="20" t="s">
        <v>69</v>
      </c>
      <c r="Q31" s="108">
        <f t="shared" si="1"/>
        <v>5.666666666666667</v>
      </c>
      <c r="R31" s="100">
        <v>1</v>
      </c>
      <c r="S31" s="100" t="s">
        <v>63</v>
      </c>
      <c r="T31" s="100">
        <v>2</v>
      </c>
      <c r="U31" s="100" t="s">
        <v>63</v>
      </c>
      <c r="V31" s="101">
        <f t="shared" si="4"/>
        <v>-1</v>
      </c>
    </row>
    <row r="32" spans="2:22" ht="15.75" customHeight="1" x14ac:dyDescent="0.35">
      <c r="B32">
        <v>60</v>
      </c>
      <c r="C32" s="8">
        <v>60</v>
      </c>
      <c r="D32" s="9" t="s">
        <v>165</v>
      </c>
      <c r="E32" s="10" t="s">
        <v>56</v>
      </c>
      <c r="F32" s="11" t="s">
        <v>57</v>
      </c>
      <c r="G32" s="22">
        <v>5</v>
      </c>
      <c r="H32" s="22"/>
      <c r="I32" s="13" t="s">
        <v>63</v>
      </c>
      <c r="J32" s="22">
        <v>1</v>
      </c>
      <c r="K32" s="22"/>
      <c r="L32" s="13" t="s">
        <v>63</v>
      </c>
      <c r="M32" s="22">
        <f t="shared" si="3"/>
        <v>3</v>
      </c>
      <c r="N32" s="20">
        <v>0</v>
      </c>
      <c r="O32" s="49"/>
      <c r="P32" s="20" t="s">
        <v>63</v>
      </c>
      <c r="Q32" s="108">
        <f t="shared" si="1"/>
        <v>2</v>
      </c>
      <c r="R32" s="100">
        <v>20</v>
      </c>
      <c r="S32" s="100" t="s">
        <v>69</v>
      </c>
      <c r="T32" s="100">
        <v>20</v>
      </c>
      <c r="U32" s="100" t="s">
        <v>69</v>
      </c>
      <c r="V32" s="101">
        <f t="shared" si="4"/>
        <v>0</v>
      </c>
    </row>
    <row r="33" spans="1:22" ht="15.75" customHeight="1" x14ac:dyDescent="0.35">
      <c r="B33">
        <v>61</v>
      </c>
      <c r="C33" s="8">
        <v>61</v>
      </c>
      <c r="D33" s="9" t="s">
        <v>167</v>
      </c>
      <c r="E33" s="10" t="s">
        <v>56</v>
      </c>
      <c r="F33" s="11" t="s">
        <v>57</v>
      </c>
      <c r="G33" s="22">
        <v>0</v>
      </c>
      <c r="H33" s="22"/>
      <c r="I33" s="13" t="s">
        <v>63</v>
      </c>
      <c r="J33" s="22">
        <v>1</v>
      </c>
      <c r="K33" s="22"/>
      <c r="L33" s="13" t="s">
        <v>63</v>
      </c>
      <c r="M33" s="22">
        <f t="shared" si="3"/>
        <v>0.5</v>
      </c>
      <c r="N33" s="20">
        <v>2</v>
      </c>
      <c r="O33" s="49"/>
      <c r="P33" s="20" t="s">
        <v>63</v>
      </c>
      <c r="Q33" s="108">
        <f t="shared" si="1"/>
        <v>1</v>
      </c>
      <c r="R33" s="99">
        <v>50</v>
      </c>
      <c r="S33" s="99" t="s">
        <v>95</v>
      </c>
      <c r="T33" s="100">
        <v>20</v>
      </c>
      <c r="U33" s="100" t="s">
        <v>69</v>
      </c>
      <c r="V33" s="101">
        <f t="shared" si="4"/>
        <v>30</v>
      </c>
    </row>
    <row r="34" spans="1:22" ht="15.75" customHeight="1" x14ac:dyDescent="0.35">
      <c r="B34">
        <v>62</v>
      </c>
      <c r="C34" s="8">
        <v>62</v>
      </c>
      <c r="D34" s="9" t="s">
        <v>169</v>
      </c>
      <c r="E34" s="10" t="s">
        <v>56</v>
      </c>
      <c r="F34" s="11" t="s">
        <v>57</v>
      </c>
      <c r="G34" s="22">
        <v>2</v>
      </c>
      <c r="H34" s="22"/>
      <c r="I34" s="13" t="s">
        <v>63</v>
      </c>
      <c r="J34" s="22">
        <v>0</v>
      </c>
      <c r="K34" s="22"/>
      <c r="L34" s="13" t="s">
        <v>63</v>
      </c>
      <c r="M34" s="22">
        <f t="shared" si="3"/>
        <v>1</v>
      </c>
      <c r="N34" s="20">
        <v>2</v>
      </c>
      <c r="O34" s="49"/>
      <c r="P34" s="20" t="s">
        <v>63</v>
      </c>
      <c r="Q34" s="108">
        <f t="shared" si="1"/>
        <v>1.3333333333333333</v>
      </c>
      <c r="R34" s="100">
        <v>10</v>
      </c>
      <c r="S34" s="100" t="s">
        <v>63</v>
      </c>
      <c r="T34" s="100">
        <v>5</v>
      </c>
      <c r="U34" s="100" t="s">
        <v>63</v>
      </c>
      <c r="V34" s="101">
        <f t="shared" si="4"/>
        <v>5</v>
      </c>
    </row>
    <row r="35" spans="1:22" ht="15.75" customHeight="1" x14ac:dyDescent="0.35">
      <c r="B35">
        <v>99</v>
      </c>
      <c r="C35" s="8">
        <v>99</v>
      </c>
      <c r="D35" s="9" t="s">
        <v>170</v>
      </c>
      <c r="E35" s="10" t="s">
        <v>56</v>
      </c>
      <c r="F35" s="11" t="s">
        <v>171</v>
      </c>
      <c r="G35" s="22">
        <v>0</v>
      </c>
      <c r="H35" s="22"/>
      <c r="I35" s="13" t="s">
        <v>63</v>
      </c>
      <c r="J35" s="22">
        <v>0</v>
      </c>
      <c r="K35" s="22"/>
      <c r="L35" s="13" t="s">
        <v>63</v>
      </c>
      <c r="M35" s="22">
        <f t="shared" si="3"/>
        <v>0</v>
      </c>
      <c r="N35" s="20">
        <v>0</v>
      </c>
      <c r="O35" s="49"/>
      <c r="P35" s="20" t="s">
        <v>63</v>
      </c>
      <c r="Q35" s="108">
        <f t="shared" si="1"/>
        <v>0</v>
      </c>
      <c r="R35" s="100">
        <v>1</v>
      </c>
      <c r="S35" s="100" t="s">
        <v>63</v>
      </c>
      <c r="T35" s="100">
        <v>2</v>
      </c>
      <c r="U35" s="100" t="s">
        <v>63</v>
      </c>
      <c r="V35" s="101">
        <f t="shared" si="4"/>
        <v>-1</v>
      </c>
    </row>
    <row r="36" spans="1:22" ht="15.75" customHeight="1" x14ac:dyDescent="0.35">
      <c r="B36">
        <v>100</v>
      </c>
      <c r="C36" s="8">
        <v>100</v>
      </c>
      <c r="D36" s="9" t="s">
        <v>174</v>
      </c>
      <c r="E36" s="10" t="s">
        <v>56</v>
      </c>
      <c r="F36" s="11" t="s">
        <v>171</v>
      </c>
      <c r="G36" s="22">
        <v>25</v>
      </c>
      <c r="H36" s="22"/>
      <c r="I36" s="13" t="s">
        <v>661</v>
      </c>
      <c r="J36" s="22">
        <v>90</v>
      </c>
      <c r="K36" s="22"/>
      <c r="L36" s="13" t="s">
        <v>95</v>
      </c>
      <c r="M36" s="22">
        <f t="shared" si="3"/>
        <v>57.5</v>
      </c>
      <c r="N36" s="20">
        <v>20</v>
      </c>
      <c r="O36" s="49"/>
      <c r="P36" s="20" t="s">
        <v>69</v>
      </c>
      <c r="Q36" s="108">
        <f t="shared" si="1"/>
        <v>45</v>
      </c>
      <c r="R36" s="101"/>
      <c r="S36" s="101"/>
      <c r="T36" s="101"/>
      <c r="U36" s="101"/>
      <c r="V36" s="101"/>
    </row>
    <row r="37" spans="1:22" ht="15.75" customHeight="1" x14ac:dyDescent="0.35">
      <c r="B37">
        <v>101</v>
      </c>
      <c r="C37" s="8">
        <v>101</v>
      </c>
      <c r="D37" s="9" t="s">
        <v>176</v>
      </c>
      <c r="E37" s="10" t="s">
        <v>56</v>
      </c>
      <c r="F37" s="11" t="s">
        <v>171</v>
      </c>
      <c r="G37" s="22">
        <v>70</v>
      </c>
      <c r="H37" s="22"/>
      <c r="I37" s="13" t="s">
        <v>95</v>
      </c>
      <c r="J37" s="22">
        <v>75</v>
      </c>
      <c r="K37" s="22"/>
      <c r="L37" s="13" t="s">
        <v>95</v>
      </c>
      <c r="M37" s="22">
        <f t="shared" si="3"/>
        <v>72.5</v>
      </c>
      <c r="N37" s="20">
        <v>5</v>
      </c>
      <c r="O37" s="49"/>
      <c r="P37" s="20" t="s">
        <v>63</v>
      </c>
      <c r="Q37" s="108">
        <f t="shared" si="1"/>
        <v>50</v>
      </c>
      <c r="R37" s="99">
        <v>70</v>
      </c>
      <c r="S37" s="99" t="s">
        <v>95</v>
      </c>
      <c r="T37" s="100">
        <v>15</v>
      </c>
      <c r="U37" s="100" t="s">
        <v>69</v>
      </c>
      <c r="V37" s="101">
        <f>R37-T37</f>
        <v>55</v>
      </c>
    </row>
    <row r="38" spans="1:22" ht="15.75" customHeight="1" x14ac:dyDescent="0.35">
      <c r="B38">
        <v>102</v>
      </c>
      <c r="C38" s="8">
        <v>102</v>
      </c>
      <c r="D38" s="9" t="s">
        <v>178</v>
      </c>
      <c r="E38" s="10" t="s">
        <v>56</v>
      </c>
      <c r="F38" s="11" t="s">
        <v>171</v>
      </c>
      <c r="G38" s="22">
        <v>0</v>
      </c>
      <c r="H38" s="22"/>
      <c r="I38" s="13" t="s">
        <v>63</v>
      </c>
      <c r="J38" s="22">
        <v>0</v>
      </c>
      <c r="K38" s="22"/>
      <c r="L38" s="13" t="s">
        <v>63</v>
      </c>
      <c r="M38" s="22">
        <f t="shared" si="3"/>
        <v>0</v>
      </c>
      <c r="N38" s="20" t="s">
        <v>131</v>
      </c>
      <c r="O38" s="49"/>
      <c r="P38" s="20" t="s">
        <v>195</v>
      </c>
      <c r="Q38" s="108">
        <f t="shared" si="1"/>
        <v>0</v>
      </c>
      <c r="R38" s="100">
        <v>5</v>
      </c>
      <c r="S38" s="100" t="s">
        <v>63</v>
      </c>
      <c r="T38" s="100">
        <v>1</v>
      </c>
      <c r="U38" s="100" t="s">
        <v>63</v>
      </c>
      <c r="V38" s="101">
        <f>R38-T38</f>
        <v>4</v>
      </c>
    </row>
    <row r="39" spans="1:22" ht="15.75" customHeight="1" x14ac:dyDescent="0.35">
      <c r="B39">
        <v>103</v>
      </c>
      <c r="C39" s="8">
        <v>103</v>
      </c>
      <c r="D39" s="9" t="s">
        <v>179</v>
      </c>
      <c r="E39" s="10" t="s">
        <v>56</v>
      </c>
      <c r="F39" s="11" t="s">
        <v>171</v>
      </c>
      <c r="G39" s="22">
        <v>10</v>
      </c>
      <c r="H39" s="22"/>
      <c r="I39" s="13" t="s">
        <v>69</v>
      </c>
      <c r="J39" s="22">
        <v>2</v>
      </c>
      <c r="K39" s="22"/>
      <c r="L39" s="13" t="s">
        <v>63</v>
      </c>
      <c r="M39" s="22">
        <f t="shared" si="3"/>
        <v>6</v>
      </c>
      <c r="N39" s="20">
        <v>2</v>
      </c>
      <c r="O39" s="49"/>
      <c r="P39" s="20" t="s">
        <v>63</v>
      </c>
      <c r="Q39" s="108">
        <f t="shared" si="1"/>
        <v>4.666666666666667</v>
      </c>
      <c r="R39" s="100">
        <v>5</v>
      </c>
      <c r="S39" s="100" t="s">
        <v>63</v>
      </c>
      <c r="T39" s="100">
        <v>2</v>
      </c>
      <c r="U39" s="100" t="s">
        <v>63</v>
      </c>
      <c r="V39" s="101">
        <f>R39-T39</f>
        <v>3</v>
      </c>
    </row>
    <row r="40" spans="1:22" ht="15.75" customHeight="1" x14ac:dyDescent="0.35">
      <c r="B40">
        <v>104</v>
      </c>
      <c r="C40" s="8">
        <v>104</v>
      </c>
      <c r="D40" s="9" t="s">
        <v>180</v>
      </c>
      <c r="E40" s="10" t="s">
        <v>56</v>
      </c>
      <c r="F40" s="11" t="s">
        <v>57</v>
      </c>
      <c r="G40" s="22">
        <v>40</v>
      </c>
      <c r="H40" s="22"/>
      <c r="I40" s="13" t="s">
        <v>68</v>
      </c>
      <c r="J40" s="22">
        <v>25</v>
      </c>
      <c r="K40" s="22"/>
      <c r="L40" s="13" t="s">
        <v>661</v>
      </c>
      <c r="M40" s="22">
        <f t="shared" si="3"/>
        <v>32.5</v>
      </c>
      <c r="N40" s="20">
        <v>60</v>
      </c>
      <c r="O40" s="49"/>
      <c r="P40" s="20" t="s">
        <v>95</v>
      </c>
      <c r="Q40" s="108">
        <f t="shared" si="1"/>
        <v>41.666666666666664</v>
      </c>
      <c r="R40" s="99">
        <v>30</v>
      </c>
      <c r="S40" s="99" t="s">
        <v>661</v>
      </c>
      <c r="T40" s="100">
        <v>50</v>
      </c>
      <c r="U40" s="100" t="s">
        <v>95</v>
      </c>
      <c r="V40" s="101">
        <f>R40-T40</f>
        <v>-20</v>
      </c>
    </row>
    <row r="41" spans="1:22" ht="15.75" customHeight="1" x14ac:dyDescent="0.35">
      <c r="B41">
        <v>105</v>
      </c>
      <c r="C41" s="8">
        <v>105</v>
      </c>
      <c r="D41" s="9" t="s">
        <v>183</v>
      </c>
      <c r="E41" s="10" t="s">
        <v>56</v>
      </c>
      <c r="F41" s="11" t="s">
        <v>184</v>
      </c>
      <c r="G41" s="22">
        <v>0</v>
      </c>
      <c r="H41" s="22"/>
      <c r="I41" s="13" t="s">
        <v>63</v>
      </c>
      <c r="J41" s="22">
        <v>0</v>
      </c>
      <c r="K41" s="22"/>
      <c r="L41" s="13" t="s">
        <v>63</v>
      </c>
      <c r="M41" s="22">
        <f t="shared" si="3"/>
        <v>0</v>
      </c>
      <c r="N41" s="20">
        <v>0</v>
      </c>
      <c r="O41" s="49"/>
      <c r="P41" s="20" t="s">
        <v>63</v>
      </c>
      <c r="Q41" s="108">
        <f t="shared" si="1"/>
        <v>0</v>
      </c>
      <c r="R41" s="101"/>
      <c r="S41" s="101"/>
      <c r="T41" s="101"/>
      <c r="U41" s="101"/>
      <c r="V41" s="101"/>
    </row>
    <row r="42" spans="1:22" ht="15.75" customHeight="1" x14ac:dyDescent="0.35">
      <c r="A42" t="s">
        <v>81</v>
      </c>
      <c r="B42">
        <v>106</v>
      </c>
      <c r="C42" s="8">
        <v>106</v>
      </c>
      <c r="D42" s="9" t="s">
        <v>191</v>
      </c>
      <c r="E42" s="10" t="s">
        <v>56</v>
      </c>
      <c r="F42" s="11" t="s">
        <v>184</v>
      </c>
      <c r="G42" s="22">
        <v>50</v>
      </c>
      <c r="H42" s="22"/>
      <c r="I42" s="13" t="s">
        <v>68</v>
      </c>
      <c r="J42" s="22">
        <v>70</v>
      </c>
      <c r="K42" s="22"/>
      <c r="L42" s="13" t="s">
        <v>95</v>
      </c>
      <c r="M42" s="22">
        <f t="shared" si="3"/>
        <v>60</v>
      </c>
      <c r="N42" s="20">
        <v>75</v>
      </c>
      <c r="O42" s="49"/>
      <c r="P42" s="20" t="s">
        <v>95</v>
      </c>
      <c r="Q42" s="108">
        <f t="shared" si="1"/>
        <v>65</v>
      </c>
      <c r="R42" s="100">
        <v>25</v>
      </c>
      <c r="S42" s="100" t="s">
        <v>69</v>
      </c>
      <c r="T42" s="99">
        <v>45</v>
      </c>
      <c r="U42" s="99" t="s">
        <v>68</v>
      </c>
      <c r="V42" s="101">
        <f>R42-T42</f>
        <v>-20</v>
      </c>
    </row>
    <row r="43" spans="1:22" ht="15.75" customHeight="1" x14ac:dyDescent="0.35">
      <c r="B43">
        <v>107</v>
      </c>
      <c r="C43" s="8">
        <v>107</v>
      </c>
      <c r="D43" s="9" t="s">
        <v>192</v>
      </c>
      <c r="E43" s="10" t="s">
        <v>56</v>
      </c>
      <c r="F43" s="11" t="s">
        <v>184</v>
      </c>
      <c r="G43" s="22">
        <v>1</v>
      </c>
      <c r="H43" s="22"/>
      <c r="I43" s="13" t="s">
        <v>63</v>
      </c>
      <c r="J43" s="22">
        <v>1</v>
      </c>
      <c r="K43" s="22"/>
      <c r="L43" s="13" t="s">
        <v>63</v>
      </c>
      <c r="M43" s="22">
        <f t="shared" si="3"/>
        <v>1</v>
      </c>
      <c r="N43" s="20">
        <v>5</v>
      </c>
      <c r="O43" s="49"/>
      <c r="P43" s="20" t="s">
        <v>63</v>
      </c>
      <c r="Q43" s="108">
        <f t="shared" si="1"/>
        <v>2.3333333333333335</v>
      </c>
      <c r="R43" s="101"/>
      <c r="S43" s="101"/>
      <c r="T43" s="101"/>
      <c r="U43" s="101"/>
      <c r="V43" s="101"/>
    </row>
    <row r="44" spans="1:22" ht="15.75" customHeight="1" x14ac:dyDescent="0.35">
      <c r="B44">
        <v>108</v>
      </c>
      <c r="C44" s="8">
        <v>108</v>
      </c>
      <c r="D44" s="9" t="s">
        <v>198</v>
      </c>
      <c r="E44" s="10" t="s">
        <v>56</v>
      </c>
      <c r="F44" s="11" t="s">
        <v>184</v>
      </c>
      <c r="G44" s="22">
        <v>95</v>
      </c>
      <c r="H44" s="22"/>
      <c r="I44" s="13" t="s">
        <v>95</v>
      </c>
      <c r="J44" s="22">
        <v>65</v>
      </c>
      <c r="K44" s="22"/>
      <c r="L44" s="13" t="s">
        <v>95</v>
      </c>
      <c r="M44" s="22">
        <f t="shared" si="3"/>
        <v>80</v>
      </c>
      <c r="N44" s="20">
        <v>75</v>
      </c>
      <c r="O44" s="49"/>
      <c r="P44" s="20" t="s">
        <v>95</v>
      </c>
      <c r="Q44" s="108">
        <f t="shared" si="1"/>
        <v>78.333333333333329</v>
      </c>
      <c r="R44" s="100" t="s">
        <v>655</v>
      </c>
      <c r="S44" s="100" t="s">
        <v>685</v>
      </c>
      <c r="T44" s="100">
        <v>90</v>
      </c>
      <c r="U44" s="100" t="s">
        <v>95</v>
      </c>
      <c r="V44" s="101"/>
    </row>
    <row r="45" spans="1:22" ht="15.75" customHeight="1" x14ac:dyDescent="0.35">
      <c r="A45" t="s">
        <v>81</v>
      </c>
      <c r="B45">
        <v>110</v>
      </c>
      <c r="C45" s="8">
        <v>110</v>
      </c>
      <c r="D45" s="9" t="s">
        <v>202</v>
      </c>
      <c r="E45" s="10" t="s">
        <v>56</v>
      </c>
      <c r="F45" s="11" t="s">
        <v>184</v>
      </c>
      <c r="G45" s="22">
        <v>1</v>
      </c>
      <c r="H45" s="22"/>
      <c r="I45" s="13" t="s">
        <v>63</v>
      </c>
      <c r="J45" s="22">
        <v>2</v>
      </c>
      <c r="K45" s="22"/>
      <c r="L45" s="13" t="s">
        <v>63</v>
      </c>
      <c r="M45" s="22">
        <f t="shared" si="3"/>
        <v>1.5</v>
      </c>
      <c r="N45" s="20">
        <v>0</v>
      </c>
      <c r="O45" s="49"/>
      <c r="P45" s="20" t="s">
        <v>63</v>
      </c>
      <c r="Q45" s="108">
        <f t="shared" si="1"/>
        <v>1</v>
      </c>
      <c r="R45" s="100">
        <v>1</v>
      </c>
      <c r="S45" s="100" t="s">
        <v>63</v>
      </c>
      <c r="T45" s="100">
        <v>2</v>
      </c>
      <c r="U45" s="100" t="s">
        <v>63</v>
      </c>
      <c r="V45" s="101">
        <f>R45-T45</f>
        <v>-1</v>
      </c>
    </row>
    <row r="46" spans="1:22" ht="15.75" customHeight="1" x14ac:dyDescent="0.35">
      <c r="B46">
        <v>111</v>
      </c>
      <c r="C46" s="8">
        <v>111</v>
      </c>
      <c r="D46" s="9" t="s">
        <v>205</v>
      </c>
      <c r="E46" s="10" t="s">
        <v>56</v>
      </c>
      <c r="F46" s="11" t="s">
        <v>184</v>
      </c>
      <c r="G46" s="22">
        <v>80</v>
      </c>
      <c r="H46" s="22"/>
      <c r="I46" s="13" t="s">
        <v>95</v>
      </c>
      <c r="J46" s="22">
        <v>95</v>
      </c>
      <c r="K46" s="22"/>
      <c r="L46" s="13" t="s">
        <v>95</v>
      </c>
      <c r="M46" s="22">
        <f t="shared" si="3"/>
        <v>87.5</v>
      </c>
      <c r="N46" s="20">
        <v>90</v>
      </c>
      <c r="O46" s="49"/>
      <c r="P46" s="20" t="s">
        <v>95</v>
      </c>
      <c r="Q46" s="108">
        <f t="shared" si="1"/>
        <v>88.333333333333329</v>
      </c>
      <c r="R46" s="101"/>
      <c r="S46" s="101"/>
      <c r="T46" s="101"/>
      <c r="U46" s="101"/>
      <c r="V46" s="101"/>
    </row>
    <row r="47" spans="1:22" ht="15.75" customHeight="1" x14ac:dyDescent="0.35">
      <c r="B47">
        <v>112</v>
      </c>
      <c r="C47" s="8">
        <v>112</v>
      </c>
      <c r="D47" s="9" t="s">
        <v>208</v>
      </c>
      <c r="E47" s="10" t="s">
        <v>56</v>
      </c>
      <c r="F47" s="11" t="s">
        <v>184</v>
      </c>
      <c r="G47" s="22">
        <v>20</v>
      </c>
      <c r="H47" s="22"/>
      <c r="I47" s="13" t="s">
        <v>661</v>
      </c>
      <c r="J47" s="25">
        <v>80</v>
      </c>
      <c r="K47" s="22"/>
      <c r="L47" s="13" t="s">
        <v>95</v>
      </c>
      <c r="M47" s="22">
        <f t="shared" si="3"/>
        <v>50</v>
      </c>
      <c r="N47" s="20">
        <v>75</v>
      </c>
      <c r="O47" s="49"/>
      <c r="P47" s="20" t="s">
        <v>95</v>
      </c>
      <c r="Q47" s="108">
        <f t="shared" si="1"/>
        <v>58.333333333333336</v>
      </c>
      <c r="R47" s="100">
        <v>90</v>
      </c>
      <c r="S47" s="100" t="s">
        <v>95</v>
      </c>
      <c r="T47" s="100">
        <v>75</v>
      </c>
      <c r="U47" s="100" t="s">
        <v>95</v>
      </c>
      <c r="V47" s="101">
        <f>R47-T47</f>
        <v>15</v>
      </c>
    </row>
    <row r="48" spans="1:22" ht="15.75" customHeight="1" x14ac:dyDescent="0.35">
      <c r="B48">
        <v>113</v>
      </c>
      <c r="C48" s="8">
        <v>113</v>
      </c>
      <c r="D48" s="9" t="s">
        <v>211</v>
      </c>
      <c r="E48" s="10" t="s">
        <v>56</v>
      </c>
      <c r="F48" s="11" t="s">
        <v>184</v>
      </c>
      <c r="G48" s="22">
        <v>80</v>
      </c>
      <c r="H48" s="22"/>
      <c r="I48" s="13" t="s">
        <v>95</v>
      </c>
      <c r="J48" s="22">
        <v>70</v>
      </c>
      <c r="K48" s="22"/>
      <c r="L48" s="13" t="s">
        <v>95</v>
      </c>
      <c r="M48" s="22">
        <f t="shared" si="3"/>
        <v>75</v>
      </c>
      <c r="N48" s="20">
        <v>60</v>
      </c>
      <c r="O48" s="49"/>
      <c r="P48" s="20" t="s">
        <v>95</v>
      </c>
      <c r="Q48" s="108">
        <f t="shared" si="1"/>
        <v>70</v>
      </c>
      <c r="R48" s="101"/>
      <c r="S48" s="101"/>
      <c r="T48" s="101"/>
      <c r="U48" s="101"/>
      <c r="V48" s="101"/>
    </row>
    <row r="49" spans="1:22" ht="15.75" customHeight="1" x14ac:dyDescent="0.35">
      <c r="B49">
        <v>116</v>
      </c>
      <c r="C49" s="8">
        <v>116</v>
      </c>
      <c r="D49" s="9" t="s">
        <v>212</v>
      </c>
      <c r="E49" s="10" t="s">
        <v>56</v>
      </c>
      <c r="F49" s="11" t="s">
        <v>184</v>
      </c>
      <c r="G49" s="22">
        <v>90</v>
      </c>
      <c r="H49" s="22"/>
      <c r="I49" s="13" t="s">
        <v>95</v>
      </c>
      <c r="J49" s="22">
        <v>90</v>
      </c>
      <c r="K49" s="22"/>
      <c r="L49" s="13" t="s">
        <v>95</v>
      </c>
      <c r="M49" s="22">
        <f t="shared" si="3"/>
        <v>90</v>
      </c>
      <c r="N49" s="20">
        <v>90</v>
      </c>
      <c r="O49" s="49"/>
      <c r="P49" s="20" t="s">
        <v>95</v>
      </c>
      <c r="Q49" s="108">
        <f t="shared" si="1"/>
        <v>90</v>
      </c>
      <c r="R49" s="99">
        <v>70</v>
      </c>
      <c r="S49" s="99" t="s">
        <v>95</v>
      </c>
      <c r="T49" s="100">
        <v>20</v>
      </c>
      <c r="U49" s="100" t="s">
        <v>69</v>
      </c>
      <c r="V49" s="101">
        <f t="shared" ref="V49:V54" si="5">R49-T49</f>
        <v>50</v>
      </c>
    </row>
    <row r="50" spans="1:22" ht="15.75" customHeight="1" x14ac:dyDescent="0.35">
      <c r="B50">
        <v>117</v>
      </c>
      <c r="C50" s="8">
        <v>117</v>
      </c>
      <c r="D50" s="9">
        <v>5310</v>
      </c>
      <c r="E50" s="10" t="s">
        <v>56</v>
      </c>
      <c r="F50" s="11" t="s">
        <v>184</v>
      </c>
      <c r="G50" s="22">
        <v>1</v>
      </c>
      <c r="H50" s="22"/>
      <c r="I50" s="13" t="s">
        <v>63</v>
      </c>
      <c r="J50" s="22">
        <v>2</v>
      </c>
      <c r="K50" s="22"/>
      <c r="L50" s="13" t="s">
        <v>63</v>
      </c>
      <c r="M50" s="22">
        <f t="shared" si="3"/>
        <v>1.5</v>
      </c>
      <c r="N50" s="20">
        <v>2</v>
      </c>
      <c r="O50" s="49"/>
      <c r="P50" s="20" t="s">
        <v>63</v>
      </c>
      <c r="Q50" s="108">
        <f t="shared" si="1"/>
        <v>1.6666666666666667</v>
      </c>
      <c r="R50" s="99">
        <v>80</v>
      </c>
      <c r="S50" s="99" t="s">
        <v>95</v>
      </c>
      <c r="T50" s="100">
        <v>5</v>
      </c>
      <c r="U50" s="100" t="s">
        <v>63</v>
      </c>
      <c r="V50" s="101">
        <f t="shared" si="5"/>
        <v>75</v>
      </c>
    </row>
    <row r="51" spans="1:22" ht="15.75" customHeight="1" x14ac:dyDescent="0.35">
      <c r="B51">
        <v>118</v>
      </c>
      <c r="C51" s="8">
        <v>118</v>
      </c>
      <c r="D51" s="9">
        <v>5315</v>
      </c>
      <c r="E51" s="10" t="s">
        <v>56</v>
      </c>
      <c r="F51" s="11" t="s">
        <v>184</v>
      </c>
      <c r="G51" s="22">
        <v>40</v>
      </c>
      <c r="H51" s="22"/>
      <c r="I51" s="13" t="s">
        <v>68</v>
      </c>
      <c r="J51" s="22">
        <v>25</v>
      </c>
      <c r="K51" s="22"/>
      <c r="L51" s="13" t="s">
        <v>661</v>
      </c>
      <c r="M51" s="22">
        <f t="shared" si="3"/>
        <v>32.5</v>
      </c>
      <c r="N51" s="20">
        <v>5</v>
      </c>
      <c r="O51" s="49"/>
      <c r="P51" s="20" t="s">
        <v>63</v>
      </c>
      <c r="Q51" s="108">
        <f t="shared" si="1"/>
        <v>23.333333333333332</v>
      </c>
      <c r="R51" s="100">
        <v>75</v>
      </c>
      <c r="S51" s="100" t="s">
        <v>95</v>
      </c>
      <c r="T51" s="100">
        <v>50</v>
      </c>
      <c r="U51" s="100" t="s">
        <v>95</v>
      </c>
      <c r="V51" s="101">
        <f t="shared" si="5"/>
        <v>25</v>
      </c>
    </row>
    <row r="52" spans="1:22" ht="15.75" customHeight="1" x14ac:dyDescent="0.35">
      <c r="B52">
        <v>119</v>
      </c>
      <c r="C52" s="8">
        <v>119</v>
      </c>
      <c r="D52" s="9" t="s">
        <v>217</v>
      </c>
      <c r="E52" s="10" t="s">
        <v>56</v>
      </c>
      <c r="F52" s="11" t="s">
        <v>218</v>
      </c>
      <c r="G52" s="22">
        <v>20</v>
      </c>
      <c r="H52" s="22"/>
      <c r="I52" s="13" t="s">
        <v>661</v>
      </c>
      <c r="J52" s="22">
        <v>80</v>
      </c>
      <c r="K52" s="22"/>
      <c r="L52" s="13" t="s">
        <v>95</v>
      </c>
      <c r="M52" s="22">
        <f t="shared" si="3"/>
        <v>50</v>
      </c>
      <c r="N52" s="20">
        <v>15</v>
      </c>
      <c r="O52" s="49"/>
      <c r="P52" s="20" t="s">
        <v>69</v>
      </c>
      <c r="Q52" s="108">
        <f t="shared" si="1"/>
        <v>38.333333333333336</v>
      </c>
      <c r="R52" s="100">
        <v>75</v>
      </c>
      <c r="S52" s="100" t="s">
        <v>95</v>
      </c>
      <c r="T52" s="100">
        <v>70</v>
      </c>
      <c r="U52" s="100" t="s">
        <v>95</v>
      </c>
      <c r="V52" s="101">
        <f t="shared" si="5"/>
        <v>5</v>
      </c>
    </row>
    <row r="53" spans="1:22" ht="15.75" customHeight="1" x14ac:dyDescent="0.35">
      <c r="B53">
        <v>120</v>
      </c>
      <c r="C53" s="8">
        <v>120</v>
      </c>
      <c r="D53" s="9" t="s">
        <v>219</v>
      </c>
      <c r="E53" s="10" t="s">
        <v>56</v>
      </c>
      <c r="F53" s="11" t="s">
        <v>218</v>
      </c>
      <c r="G53" s="22">
        <v>0</v>
      </c>
      <c r="H53" s="22"/>
      <c r="I53" s="13" t="s">
        <v>63</v>
      </c>
      <c r="J53" s="22">
        <v>2</v>
      </c>
      <c r="K53" s="22"/>
      <c r="L53" s="13" t="s">
        <v>63</v>
      </c>
      <c r="M53" s="22">
        <f t="shared" si="3"/>
        <v>1</v>
      </c>
      <c r="N53" s="20">
        <v>1</v>
      </c>
      <c r="O53" s="49"/>
      <c r="P53" s="20" t="s">
        <v>63</v>
      </c>
      <c r="Q53" s="108">
        <f t="shared" si="1"/>
        <v>1</v>
      </c>
      <c r="R53" s="100">
        <v>2</v>
      </c>
      <c r="S53" s="100" t="s">
        <v>63</v>
      </c>
      <c r="T53" s="100">
        <v>2</v>
      </c>
      <c r="U53" s="100" t="s">
        <v>63</v>
      </c>
      <c r="V53" s="101">
        <f t="shared" si="5"/>
        <v>0</v>
      </c>
    </row>
    <row r="54" spans="1:22" ht="15.75" customHeight="1" x14ac:dyDescent="0.35">
      <c r="B54">
        <v>121</v>
      </c>
      <c r="C54" s="8">
        <v>121</v>
      </c>
      <c r="D54" s="9" t="s">
        <v>221</v>
      </c>
      <c r="E54" s="10" t="s">
        <v>56</v>
      </c>
      <c r="F54" s="11" t="s">
        <v>218</v>
      </c>
      <c r="G54" s="22">
        <v>0</v>
      </c>
      <c r="H54" s="22"/>
      <c r="I54" s="13" t="s">
        <v>63</v>
      </c>
      <c r="J54" s="22">
        <v>0</v>
      </c>
      <c r="K54" s="22"/>
      <c r="L54" s="13" t="s">
        <v>63</v>
      </c>
      <c r="M54" s="22">
        <f t="shared" si="3"/>
        <v>0</v>
      </c>
      <c r="N54" s="20">
        <v>2</v>
      </c>
      <c r="O54" s="49"/>
      <c r="P54" s="20" t="s">
        <v>63</v>
      </c>
      <c r="Q54" s="108">
        <f t="shared" si="1"/>
        <v>0.66666666666666663</v>
      </c>
      <c r="R54" s="100">
        <v>5</v>
      </c>
      <c r="S54" s="100" t="s">
        <v>63</v>
      </c>
      <c r="T54" s="100">
        <v>5</v>
      </c>
      <c r="U54" s="100" t="s">
        <v>63</v>
      </c>
      <c r="V54" s="101">
        <f t="shared" si="5"/>
        <v>0</v>
      </c>
    </row>
    <row r="55" spans="1:22" ht="15.75" customHeight="1" x14ac:dyDescent="0.35">
      <c r="B55">
        <v>124</v>
      </c>
      <c r="C55" s="8">
        <v>124</v>
      </c>
      <c r="D55" s="9" t="s">
        <v>223</v>
      </c>
      <c r="E55" s="10" t="s">
        <v>56</v>
      </c>
      <c r="F55" s="11" t="s">
        <v>224</v>
      </c>
      <c r="G55" s="22">
        <v>2</v>
      </c>
      <c r="H55" s="22"/>
      <c r="I55" s="13" t="s">
        <v>63</v>
      </c>
      <c r="J55" s="22">
        <v>10</v>
      </c>
      <c r="K55" s="22"/>
      <c r="L55" s="13" t="s">
        <v>69</v>
      </c>
      <c r="M55" s="22">
        <f t="shared" si="3"/>
        <v>6</v>
      </c>
      <c r="N55" s="20">
        <v>5</v>
      </c>
      <c r="O55" s="49"/>
      <c r="P55" s="20" t="s">
        <v>63</v>
      </c>
      <c r="Q55" s="108">
        <f t="shared" si="1"/>
        <v>5.666666666666667</v>
      </c>
      <c r="R55" s="100" t="s">
        <v>655</v>
      </c>
      <c r="S55" s="100" t="s">
        <v>685</v>
      </c>
      <c r="T55" s="100">
        <v>5</v>
      </c>
      <c r="U55" s="100" t="s">
        <v>63</v>
      </c>
      <c r="V55" s="101"/>
    </row>
    <row r="56" spans="1:22" ht="15.75" customHeight="1" x14ac:dyDescent="0.35">
      <c r="B56">
        <v>125</v>
      </c>
      <c r="C56" s="8">
        <v>125</v>
      </c>
      <c r="D56" s="9" t="s">
        <v>225</v>
      </c>
      <c r="E56" s="10" t="s">
        <v>56</v>
      </c>
      <c r="F56" s="11" t="s">
        <v>224</v>
      </c>
      <c r="G56" s="22">
        <v>0</v>
      </c>
      <c r="H56" s="22"/>
      <c r="I56" s="13" t="s">
        <v>63</v>
      </c>
      <c r="J56" s="22">
        <v>0</v>
      </c>
      <c r="K56" s="22"/>
      <c r="L56" s="13" t="s">
        <v>63</v>
      </c>
      <c r="M56" s="22">
        <f t="shared" si="3"/>
        <v>0</v>
      </c>
      <c r="N56" s="20">
        <v>2</v>
      </c>
      <c r="O56" s="49"/>
      <c r="P56" s="20" t="s">
        <v>63</v>
      </c>
      <c r="Q56" s="108">
        <f t="shared" si="1"/>
        <v>0.66666666666666663</v>
      </c>
      <c r="R56" s="100">
        <v>2</v>
      </c>
      <c r="S56" s="100" t="s">
        <v>63</v>
      </c>
      <c r="T56" s="100">
        <v>2</v>
      </c>
      <c r="U56" s="100" t="s">
        <v>63</v>
      </c>
      <c r="V56" s="101">
        <f>R56-T56</f>
        <v>0</v>
      </c>
    </row>
    <row r="57" spans="1:22" ht="15.75" customHeight="1" x14ac:dyDescent="0.35">
      <c r="A57" t="s">
        <v>81</v>
      </c>
      <c r="B57">
        <v>126</v>
      </c>
      <c r="C57" s="8">
        <v>126</v>
      </c>
      <c r="D57" s="9" t="s">
        <v>227</v>
      </c>
      <c r="E57" s="10" t="s">
        <v>56</v>
      </c>
      <c r="F57" s="11" t="s">
        <v>224</v>
      </c>
      <c r="G57" s="22">
        <v>100</v>
      </c>
      <c r="H57" s="22"/>
      <c r="I57" s="13" t="s">
        <v>95</v>
      </c>
      <c r="J57" s="22">
        <v>10</v>
      </c>
      <c r="K57" s="22"/>
      <c r="L57" s="13" t="s">
        <v>69</v>
      </c>
      <c r="M57" s="22">
        <f t="shared" si="3"/>
        <v>55</v>
      </c>
      <c r="N57" s="20">
        <v>20</v>
      </c>
      <c r="O57" s="49"/>
      <c r="P57" s="20" t="s">
        <v>69</v>
      </c>
      <c r="Q57" s="108">
        <f t="shared" si="1"/>
        <v>43.333333333333336</v>
      </c>
      <c r="R57" s="100">
        <v>30</v>
      </c>
      <c r="S57" s="100" t="s">
        <v>661</v>
      </c>
      <c r="T57" s="100">
        <v>60</v>
      </c>
      <c r="U57" s="100" t="s">
        <v>95</v>
      </c>
      <c r="V57" s="101">
        <f>R57-T57</f>
        <v>-30</v>
      </c>
    </row>
    <row r="58" spans="1:22" ht="15.75" customHeight="1" x14ac:dyDescent="0.35">
      <c r="B58">
        <v>127</v>
      </c>
      <c r="C58" s="8">
        <v>127</v>
      </c>
      <c r="D58" s="9" t="s">
        <v>229</v>
      </c>
      <c r="E58" s="10" t="s">
        <v>56</v>
      </c>
      <c r="F58" s="11" t="s">
        <v>224</v>
      </c>
      <c r="G58" s="22">
        <v>40</v>
      </c>
      <c r="H58" s="22"/>
      <c r="I58" s="13" t="s">
        <v>68</v>
      </c>
      <c r="J58" s="22">
        <v>95</v>
      </c>
      <c r="K58" s="22"/>
      <c r="L58" s="13" t="s">
        <v>95</v>
      </c>
      <c r="M58" s="22">
        <f t="shared" si="3"/>
        <v>67.5</v>
      </c>
      <c r="N58" s="20">
        <v>85</v>
      </c>
      <c r="O58" s="49"/>
      <c r="P58" s="20" t="s">
        <v>95</v>
      </c>
      <c r="Q58" s="108">
        <f t="shared" si="1"/>
        <v>73.333333333333329</v>
      </c>
      <c r="R58" s="101"/>
      <c r="S58" s="101"/>
      <c r="T58" s="101"/>
      <c r="U58" s="101"/>
      <c r="V58" s="101"/>
    </row>
    <row r="59" spans="1:22" ht="15.75" customHeight="1" x14ac:dyDescent="0.35">
      <c r="B59">
        <v>128</v>
      </c>
      <c r="C59" s="8">
        <v>128</v>
      </c>
      <c r="D59" s="9" t="s">
        <v>235</v>
      </c>
      <c r="E59" s="10" t="s">
        <v>56</v>
      </c>
      <c r="F59" s="11" t="s">
        <v>224</v>
      </c>
      <c r="G59" s="22"/>
      <c r="H59" s="22"/>
      <c r="I59" s="13"/>
      <c r="J59" s="22">
        <v>0</v>
      </c>
      <c r="K59" s="22"/>
      <c r="L59" s="13" t="s">
        <v>63</v>
      </c>
      <c r="M59" s="22">
        <f t="shared" si="3"/>
        <v>0</v>
      </c>
      <c r="N59" s="20">
        <v>2</v>
      </c>
      <c r="O59" s="49"/>
      <c r="P59" s="20" t="s">
        <v>63</v>
      </c>
      <c r="Q59" s="108">
        <f t="shared" si="1"/>
        <v>1</v>
      </c>
      <c r="R59" s="101"/>
      <c r="S59" s="101"/>
      <c r="T59" s="101"/>
      <c r="U59" s="101"/>
      <c r="V59" s="101"/>
    </row>
    <row r="60" spans="1:22" ht="15.75" customHeight="1" x14ac:dyDescent="0.35">
      <c r="B60">
        <v>130</v>
      </c>
      <c r="C60" s="8">
        <v>130</v>
      </c>
      <c r="D60" s="9" t="s">
        <v>237</v>
      </c>
      <c r="E60" s="10" t="s">
        <v>56</v>
      </c>
      <c r="F60" s="11" t="s">
        <v>224</v>
      </c>
      <c r="G60" s="22"/>
      <c r="H60" s="22"/>
      <c r="I60" s="13"/>
      <c r="J60" s="22">
        <v>0</v>
      </c>
      <c r="K60" s="22" t="s">
        <v>663</v>
      </c>
      <c r="L60" s="13" t="s">
        <v>63</v>
      </c>
      <c r="M60" s="22">
        <f t="shared" si="3"/>
        <v>0</v>
      </c>
      <c r="N60" s="50"/>
      <c r="O60" s="49"/>
      <c r="P60" s="50"/>
      <c r="Q60" s="108">
        <f t="shared" si="1"/>
        <v>0</v>
      </c>
      <c r="R60" s="101"/>
      <c r="S60" s="101"/>
      <c r="T60" s="101"/>
      <c r="U60" s="101"/>
      <c r="V60" s="101"/>
    </row>
    <row r="61" spans="1:22" ht="15.75" customHeight="1" x14ac:dyDescent="0.35">
      <c r="B61">
        <v>131</v>
      </c>
      <c r="C61" s="8">
        <v>131</v>
      </c>
      <c r="D61" s="9" t="s">
        <v>241</v>
      </c>
      <c r="E61" s="10" t="s">
        <v>56</v>
      </c>
      <c r="F61" s="11" t="s">
        <v>224</v>
      </c>
      <c r="G61" s="22">
        <v>70</v>
      </c>
      <c r="H61" s="22"/>
      <c r="I61" s="13" t="s">
        <v>95</v>
      </c>
      <c r="J61" s="22">
        <v>60</v>
      </c>
      <c r="K61" s="22"/>
      <c r="L61" s="13" t="s">
        <v>95</v>
      </c>
      <c r="M61" s="22">
        <f t="shared" si="3"/>
        <v>65</v>
      </c>
      <c r="N61" s="20">
        <v>50</v>
      </c>
      <c r="O61" s="49"/>
      <c r="P61" s="20" t="s">
        <v>95</v>
      </c>
      <c r="Q61" s="108">
        <f t="shared" si="1"/>
        <v>60</v>
      </c>
      <c r="R61" s="100">
        <v>40</v>
      </c>
      <c r="S61" s="100" t="s">
        <v>661</v>
      </c>
      <c r="T61" s="100">
        <v>15</v>
      </c>
      <c r="U61" s="100" t="s">
        <v>69</v>
      </c>
      <c r="V61" s="101">
        <f t="shared" ref="V61:V79" si="6">R61-T61</f>
        <v>25</v>
      </c>
    </row>
    <row r="62" spans="1:22" ht="15.75" customHeight="1" x14ac:dyDescent="0.35">
      <c r="B62">
        <v>132</v>
      </c>
      <c r="C62" s="8">
        <v>132</v>
      </c>
      <c r="D62" s="9" t="s">
        <v>243</v>
      </c>
      <c r="E62" s="10" t="s">
        <v>56</v>
      </c>
      <c r="F62" s="11" t="s">
        <v>244</v>
      </c>
      <c r="G62" s="22">
        <v>100</v>
      </c>
      <c r="H62" s="22"/>
      <c r="I62" s="13" t="s">
        <v>95</v>
      </c>
      <c r="J62" s="22">
        <v>90</v>
      </c>
      <c r="K62" s="22"/>
      <c r="L62" s="13" t="s">
        <v>95</v>
      </c>
      <c r="M62" s="22">
        <f t="shared" si="3"/>
        <v>95</v>
      </c>
      <c r="N62" s="20">
        <v>75</v>
      </c>
      <c r="O62" s="49"/>
      <c r="P62" s="20" t="s">
        <v>95</v>
      </c>
      <c r="Q62" s="108">
        <f t="shared" si="1"/>
        <v>88.333333333333329</v>
      </c>
      <c r="R62" s="99">
        <v>90</v>
      </c>
      <c r="S62" s="99" t="s">
        <v>95</v>
      </c>
      <c r="T62" s="100">
        <v>2</v>
      </c>
      <c r="U62" s="100" t="s">
        <v>63</v>
      </c>
      <c r="V62" s="101">
        <f t="shared" si="6"/>
        <v>88</v>
      </c>
    </row>
    <row r="63" spans="1:22" ht="15.75" customHeight="1" x14ac:dyDescent="0.35">
      <c r="B63">
        <v>133</v>
      </c>
      <c r="C63" s="8">
        <v>133</v>
      </c>
      <c r="D63" s="9" t="s">
        <v>245</v>
      </c>
      <c r="E63" s="10" t="s">
        <v>56</v>
      </c>
      <c r="F63" s="11" t="s">
        <v>244</v>
      </c>
      <c r="G63" s="22">
        <v>5</v>
      </c>
      <c r="H63" s="22"/>
      <c r="I63" s="13" t="s">
        <v>63</v>
      </c>
      <c r="J63" s="22">
        <v>55</v>
      </c>
      <c r="K63" s="22"/>
      <c r="L63" s="13" t="s">
        <v>95</v>
      </c>
      <c r="M63" s="22">
        <f t="shared" si="3"/>
        <v>30</v>
      </c>
      <c r="N63" s="20">
        <v>2</v>
      </c>
      <c r="O63" s="49"/>
      <c r="P63" s="20" t="s">
        <v>63</v>
      </c>
      <c r="Q63" s="108">
        <f t="shared" si="1"/>
        <v>20.666666666666668</v>
      </c>
      <c r="R63" s="100">
        <v>15</v>
      </c>
      <c r="S63" s="100" t="s">
        <v>69</v>
      </c>
      <c r="T63" s="100">
        <v>5</v>
      </c>
      <c r="U63" s="100" t="s">
        <v>63</v>
      </c>
      <c r="V63" s="101">
        <f t="shared" si="6"/>
        <v>10</v>
      </c>
    </row>
    <row r="64" spans="1:22" ht="15.75" customHeight="1" x14ac:dyDescent="0.35">
      <c r="B64">
        <v>134</v>
      </c>
      <c r="C64" s="8">
        <v>134</v>
      </c>
      <c r="D64" s="9" t="s">
        <v>247</v>
      </c>
      <c r="E64" s="10" t="s">
        <v>56</v>
      </c>
      <c r="F64" s="11" t="s">
        <v>248</v>
      </c>
      <c r="G64" s="22">
        <v>0</v>
      </c>
      <c r="H64" s="22"/>
      <c r="I64" s="13" t="s">
        <v>63</v>
      </c>
      <c r="J64" s="22">
        <v>0</v>
      </c>
      <c r="K64" s="22"/>
      <c r="L64" s="13" t="s">
        <v>63</v>
      </c>
      <c r="M64" s="22">
        <f t="shared" si="3"/>
        <v>0</v>
      </c>
      <c r="N64" s="20">
        <v>2</v>
      </c>
      <c r="O64" s="49"/>
      <c r="P64" s="20" t="s">
        <v>63</v>
      </c>
      <c r="Q64" s="108">
        <f t="shared" si="1"/>
        <v>0.66666666666666663</v>
      </c>
      <c r="R64" s="100">
        <v>15</v>
      </c>
      <c r="S64" s="100" t="s">
        <v>69</v>
      </c>
      <c r="T64" s="100">
        <v>2</v>
      </c>
      <c r="U64" s="100" t="s">
        <v>63</v>
      </c>
      <c r="V64" s="101">
        <f t="shared" si="6"/>
        <v>13</v>
      </c>
    </row>
    <row r="65" spans="1:22" ht="15.75" customHeight="1" x14ac:dyDescent="0.35">
      <c r="B65">
        <v>135</v>
      </c>
      <c r="C65" s="8">
        <v>135</v>
      </c>
      <c r="D65" s="9" t="s">
        <v>252</v>
      </c>
      <c r="E65" s="10" t="s">
        <v>56</v>
      </c>
      <c r="F65" s="11" t="s">
        <v>248</v>
      </c>
      <c r="G65" s="22">
        <v>0</v>
      </c>
      <c r="H65" s="22"/>
      <c r="I65" s="13" t="s">
        <v>63</v>
      </c>
      <c r="J65" s="22">
        <v>0</v>
      </c>
      <c r="K65" s="22"/>
      <c r="L65" s="13" t="s">
        <v>63</v>
      </c>
      <c r="M65" s="22">
        <f t="shared" si="3"/>
        <v>0</v>
      </c>
      <c r="N65" s="20">
        <v>2</v>
      </c>
      <c r="O65" s="49"/>
      <c r="P65" s="20" t="s">
        <v>63</v>
      </c>
      <c r="Q65" s="108">
        <f t="shared" si="1"/>
        <v>0.66666666666666663</v>
      </c>
      <c r="R65" s="100">
        <v>2</v>
      </c>
      <c r="S65" s="100" t="s">
        <v>63</v>
      </c>
      <c r="T65" s="100">
        <v>2</v>
      </c>
      <c r="U65" s="100" t="s">
        <v>63</v>
      </c>
      <c r="V65" s="101">
        <f t="shared" si="6"/>
        <v>0</v>
      </c>
    </row>
    <row r="66" spans="1:22" ht="15.75" customHeight="1" x14ac:dyDescent="0.35">
      <c r="B66">
        <v>136</v>
      </c>
      <c r="C66" s="8">
        <v>136</v>
      </c>
      <c r="D66" s="9" t="s">
        <v>257</v>
      </c>
      <c r="E66" s="10" t="s">
        <v>56</v>
      </c>
      <c r="F66" s="11" t="s">
        <v>248</v>
      </c>
      <c r="G66" s="22">
        <v>0</v>
      </c>
      <c r="H66" s="22"/>
      <c r="I66" s="13" t="s">
        <v>63</v>
      </c>
      <c r="J66" s="22">
        <v>0</v>
      </c>
      <c r="K66" s="22"/>
      <c r="L66" s="13" t="s">
        <v>63</v>
      </c>
      <c r="M66" s="22">
        <f t="shared" si="3"/>
        <v>0</v>
      </c>
      <c r="N66" s="20">
        <v>2</v>
      </c>
      <c r="O66" s="49"/>
      <c r="P66" s="20" t="s">
        <v>63</v>
      </c>
      <c r="Q66" s="108">
        <f t="shared" si="1"/>
        <v>0.66666666666666663</v>
      </c>
      <c r="R66" s="100">
        <v>5</v>
      </c>
      <c r="S66" s="100" t="s">
        <v>63</v>
      </c>
      <c r="T66" s="100">
        <v>5</v>
      </c>
      <c r="U66" s="100" t="s">
        <v>63</v>
      </c>
      <c r="V66" s="101">
        <f t="shared" si="6"/>
        <v>0</v>
      </c>
    </row>
    <row r="67" spans="1:22" ht="15.75" customHeight="1" x14ac:dyDescent="0.35">
      <c r="B67">
        <v>137</v>
      </c>
      <c r="C67" s="8">
        <v>137</v>
      </c>
      <c r="D67" s="9" t="s">
        <v>261</v>
      </c>
      <c r="E67" s="10" t="s">
        <v>56</v>
      </c>
      <c r="F67" s="11" t="s">
        <v>248</v>
      </c>
      <c r="G67" s="22">
        <v>0</v>
      </c>
      <c r="H67" s="22"/>
      <c r="I67" s="13" t="s">
        <v>63</v>
      </c>
      <c r="J67" s="22">
        <v>0</v>
      </c>
      <c r="K67" s="22"/>
      <c r="L67" s="13" t="s">
        <v>63</v>
      </c>
      <c r="M67" s="22">
        <f t="shared" si="3"/>
        <v>0</v>
      </c>
      <c r="N67" s="20">
        <v>2</v>
      </c>
      <c r="O67" s="49"/>
      <c r="P67" s="20" t="s">
        <v>63</v>
      </c>
      <c r="Q67" s="108">
        <f t="shared" si="1"/>
        <v>0.66666666666666663</v>
      </c>
      <c r="R67" s="100">
        <v>2</v>
      </c>
      <c r="S67" s="100" t="s">
        <v>63</v>
      </c>
      <c r="T67" s="100">
        <v>5</v>
      </c>
      <c r="U67" s="100" t="s">
        <v>63</v>
      </c>
      <c r="V67" s="101">
        <f t="shared" si="6"/>
        <v>-3</v>
      </c>
    </row>
    <row r="68" spans="1:22" ht="15.75" customHeight="1" x14ac:dyDescent="0.35">
      <c r="B68">
        <v>138</v>
      </c>
      <c r="C68" s="8">
        <v>138</v>
      </c>
      <c r="D68" s="9" t="s">
        <v>263</v>
      </c>
      <c r="E68" s="10" t="s">
        <v>56</v>
      </c>
      <c r="F68" s="11" t="s">
        <v>248</v>
      </c>
      <c r="G68" s="22">
        <v>5</v>
      </c>
      <c r="H68" s="22"/>
      <c r="I68" s="13" t="s">
        <v>63</v>
      </c>
      <c r="J68" s="22">
        <v>2</v>
      </c>
      <c r="K68" s="22"/>
      <c r="L68" s="13" t="s">
        <v>63</v>
      </c>
      <c r="M68" s="22">
        <f t="shared" si="3"/>
        <v>3.5</v>
      </c>
      <c r="N68" s="20">
        <v>10</v>
      </c>
      <c r="O68" s="49"/>
      <c r="P68" s="20" t="s">
        <v>63</v>
      </c>
      <c r="Q68" s="108">
        <f t="shared" si="1"/>
        <v>5.666666666666667</v>
      </c>
      <c r="R68" s="100">
        <v>10</v>
      </c>
      <c r="S68" s="100" t="s">
        <v>63</v>
      </c>
      <c r="T68" s="100">
        <v>15</v>
      </c>
      <c r="U68" s="100" t="s">
        <v>69</v>
      </c>
      <c r="V68" s="101">
        <f t="shared" si="6"/>
        <v>-5</v>
      </c>
    </row>
    <row r="69" spans="1:22" ht="15.75" customHeight="1" x14ac:dyDescent="0.35">
      <c r="B69">
        <v>139</v>
      </c>
      <c r="C69" s="8">
        <v>139</v>
      </c>
      <c r="D69" s="9" t="s">
        <v>266</v>
      </c>
      <c r="E69" s="10" t="s">
        <v>56</v>
      </c>
      <c r="F69" s="11" t="s">
        <v>248</v>
      </c>
      <c r="G69" s="22">
        <v>0</v>
      </c>
      <c r="H69" s="22"/>
      <c r="I69" s="13" t="s">
        <v>63</v>
      </c>
      <c r="J69" s="22">
        <v>5</v>
      </c>
      <c r="K69" s="22"/>
      <c r="L69" s="13" t="s">
        <v>63</v>
      </c>
      <c r="M69" s="22">
        <f t="shared" si="3"/>
        <v>2.5</v>
      </c>
      <c r="N69" s="20">
        <v>2</v>
      </c>
      <c r="O69" s="49"/>
      <c r="P69" s="20" t="s">
        <v>63</v>
      </c>
      <c r="Q69" s="108">
        <f t="shared" si="1"/>
        <v>2.3333333333333335</v>
      </c>
      <c r="R69" s="100">
        <v>1</v>
      </c>
      <c r="S69" s="100" t="s">
        <v>63</v>
      </c>
      <c r="T69" s="100">
        <v>2</v>
      </c>
      <c r="U69" s="100" t="s">
        <v>63</v>
      </c>
      <c r="V69" s="101">
        <f t="shared" si="6"/>
        <v>-1</v>
      </c>
    </row>
    <row r="70" spans="1:22" ht="15.75" customHeight="1" x14ac:dyDescent="0.35">
      <c r="B70">
        <v>140</v>
      </c>
      <c r="C70" s="8">
        <v>140</v>
      </c>
      <c r="D70" s="9" t="s">
        <v>271</v>
      </c>
      <c r="E70" s="10" t="s">
        <v>56</v>
      </c>
      <c r="F70" s="11" t="s">
        <v>248</v>
      </c>
      <c r="G70" s="22">
        <v>5</v>
      </c>
      <c r="H70" s="22"/>
      <c r="I70" s="13" t="s">
        <v>63</v>
      </c>
      <c r="J70" s="22">
        <v>5</v>
      </c>
      <c r="K70" s="22"/>
      <c r="L70" s="13" t="s">
        <v>63</v>
      </c>
      <c r="M70" s="22">
        <f t="shared" si="3"/>
        <v>5</v>
      </c>
      <c r="N70" s="20">
        <v>1</v>
      </c>
      <c r="O70" s="49"/>
      <c r="P70" s="20" t="s">
        <v>63</v>
      </c>
      <c r="Q70" s="108">
        <f t="shared" si="1"/>
        <v>3.6666666666666665</v>
      </c>
      <c r="R70" s="100">
        <v>15</v>
      </c>
      <c r="S70" s="100" t="s">
        <v>69</v>
      </c>
      <c r="T70" s="100">
        <v>2</v>
      </c>
      <c r="U70" s="100" t="s">
        <v>63</v>
      </c>
      <c r="V70" s="101">
        <f t="shared" si="6"/>
        <v>13</v>
      </c>
    </row>
    <row r="71" spans="1:22" ht="15.75" customHeight="1" x14ac:dyDescent="0.35">
      <c r="B71">
        <v>141</v>
      </c>
      <c r="C71" s="8">
        <v>141</v>
      </c>
      <c r="D71" s="9" t="s">
        <v>274</v>
      </c>
      <c r="E71" s="10" t="s">
        <v>56</v>
      </c>
      <c r="F71" s="11" t="s">
        <v>248</v>
      </c>
      <c r="G71" s="22">
        <v>25</v>
      </c>
      <c r="H71" s="22"/>
      <c r="I71" s="13" t="s">
        <v>661</v>
      </c>
      <c r="J71" s="22">
        <v>2</v>
      </c>
      <c r="K71" s="22"/>
      <c r="L71" s="13" t="s">
        <v>63</v>
      </c>
      <c r="M71" s="22">
        <f t="shared" si="3"/>
        <v>13.5</v>
      </c>
      <c r="N71" s="20">
        <v>2</v>
      </c>
      <c r="O71" s="49"/>
      <c r="P71" s="20" t="s">
        <v>63</v>
      </c>
      <c r="Q71" s="108">
        <f t="shared" si="1"/>
        <v>9.6666666666666661</v>
      </c>
      <c r="R71" s="100">
        <v>1</v>
      </c>
      <c r="S71" s="100" t="s">
        <v>63</v>
      </c>
      <c r="T71" s="100">
        <v>2</v>
      </c>
      <c r="U71" s="100" t="s">
        <v>63</v>
      </c>
      <c r="V71" s="101">
        <f t="shared" si="6"/>
        <v>-1</v>
      </c>
    </row>
    <row r="72" spans="1:22" ht="15.75" customHeight="1" x14ac:dyDescent="0.35">
      <c r="B72">
        <v>142</v>
      </c>
      <c r="C72" s="8">
        <v>142</v>
      </c>
      <c r="D72" s="9" t="s">
        <v>276</v>
      </c>
      <c r="E72" s="10" t="s">
        <v>56</v>
      </c>
      <c r="F72" s="11" t="s">
        <v>248</v>
      </c>
      <c r="G72" s="22">
        <v>60</v>
      </c>
      <c r="H72" s="22"/>
      <c r="I72" s="13" t="s">
        <v>95</v>
      </c>
      <c r="J72" s="22">
        <v>2</v>
      </c>
      <c r="K72" s="22"/>
      <c r="L72" s="13" t="s">
        <v>63</v>
      </c>
      <c r="M72" s="22">
        <f t="shared" si="3"/>
        <v>31</v>
      </c>
      <c r="N72" s="20">
        <v>5</v>
      </c>
      <c r="O72" s="49"/>
      <c r="P72" s="20" t="s">
        <v>63</v>
      </c>
      <c r="Q72" s="108">
        <f t="shared" si="1"/>
        <v>22.333333333333332</v>
      </c>
      <c r="R72" s="100">
        <v>2</v>
      </c>
      <c r="S72" s="100" t="s">
        <v>63</v>
      </c>
      <c r="T72" s="100">
        <v>5</v>
      </c>
      <c r="U72" s="100" t="s">
        <v>63</v>
      </c>
      <c r="V72" s="101">
        <f t="shared" si="6"/>
        <v>-3</v>
      </c>
    </row>
    <row r="73" spans="1:22" ht="15.75" customHeight="1" x14ac:dyDescent="0.35">
      <c r="A73" t="s">
        <v>81</v>
      </c>
      <c r="B73">
        <v>143</v>
      </c>
      <c r="C73" s="8">
        <v>143</v>
      </c>
      <c r="D73" s="9" t="s">
        <v>281</v>
      </c>
      <c r="E73" s="10" t="s">
        <v>56</v>
      </c>
      <c r="F73" s="11" t="s">
        <v>248</v>
      </c>
      <c r="G73" s="22">
        <v>5</v>
      </c>
      <c r="H73" s="22"/>
      <c r="I73" s="13" t="s">
        <v>63</v>
      </c>
      <c r="J73" s="22">
        <v>2</v>
      </c>
      <c r="K73" s="22"/>
      <c r="L73" s="13" t="s">
        <v>63</v>
      </c>
      <c r="M73" s="22">
        <f t="shared" si="3"/>
        <v>3.5</v>
      </c>
      <c r="N73" s="20">
        <v>5</v>
      </c>
      <c r="O73" s="49"/>
      <c r="P73" s="20" t="s">
        <v>63</v>
      </c>
      <c r="Q73" s="108">
        <f t="shared" si="1"/>
        <v>4</v>
      </c>
      <c r="R73" s="100">
        <v>2</v>
      </c>
      <c r="S73" s="100" t="s">
        <v>63</v>
      </c>
      <c r="T73" s="100">
        <v>15</v>
      </c>
      <c r="U73" s="100" t="s">
        <v>69</v>
      </c>
      <c r="V73" s="101">
        <f t="shared" si="6"/>
        <v>-13</v>
      </c>
    </row>
    <row r="74" spans="1:22" ht="15.75" customHeight="1" x14ac:dyDescent="0.35">
      <c r="B74">
        <v>144</v>
      </c>
      <c r="C74" s="8">
        <v>144</v>
      </c>
      <c r="D74" s="9" t="s">
        <v>283</v>
      </c>
      <c r="E74" s="10" t="s">
        <v>56</v>
      </c>
      <c r="F74" s="11" t="s">
        <v>248</v>
      </c>
      <c r="G74" s="22">
        <v>5</v>
      </c>
      <c r="H74" s="22"/>
      <c r="I74" s="13" t="s">
        <v>63</v>
      </c>
      <c r="J74" s="22">
        <v>2</v>
      </c>
      <c r="K74" s="22"/>
      <c r="L74" s="13" t="s">
        <v>63</v>
      </c>
      <c r="M74" s="22">
        <f t="shared" si="3"/>
        <v>3.5</v>
      </c>
      <c r="N74" s="20">
        <v>5</v>
      </c>
      <c r="O74" s="49"/>
      <c r="P74" s="20" t="s">
        <v>63</v>
      </c>
      <c r="Q74" s="108">
        <f t="shared" si="1"/>
        <v>4</v>
      </c>
      <c r="R74" s="100">
        <v>2</v>
      </c>
      <c r="S74" s="100" t="s">
        <v>63</v>
      </c>
      <c r="T74" s="100">
        <v>5</v>
      </c>
      <c r="U74" s="100" t="s">
        <v>63</v>
      </c>
      <c r="V74" s="101">
        <f t="shared" si="6"/>
        <v>-3</v>
      </c>
    </row>
    <row r="75" spans="1:22" ht="15.75" customHeight="1" x14ac:dyDescent="0.35">
      <c r="B75">
        <v>145</v>
      </c>
      <c r="C75" s="8">
        <v>145</v>
      </c>
      <c r="D75" s="9" t="s">
        <v>286</v>
      </c>
      <c r="E75" s="10" t="s">
        <v>56</v>
      </c>
      <c r="F75" s="11" t="s">
        <v>248</v>
      </c>
      <c r="G75" s="22">
        <v>80</v>
      </c>
      <c r="H75" s="22"/>
      <c r="I75" s="13" t="s">
        <v>95</v>
      </c>
      <c r="J75" s="22">
        <v>60</v>
      </c>
      <c r="K75" s="22"/>
      <c r="L75" s="13" t="s">
        <v>95</v>
      </c>
      <c r="M75" s="22">
        <f t="shared" si="3"/>
        <v>70</v>
      </c>
      <c r="N75" s="20">
        <v>100</v>
      </c>
      <c r="O75" s="49"/>
      <c r="P75" s="20" t="s">
        <v>95</v>
      </c>
      <c r="Q75" s="108">
        <f t="shared" si="1"/>
        <v>80</v>
      </c>
      <c r="R75" s="100">
        <v>90</v>
      </c>
      <c r="S75" s="100" t="s">
        <v>95</v>
      </c>
      <c r="T75" s="100">
        <v>60</v>
      </c>
      <c r="U75" s="100" t="s">
        <v>95</v>
      </c>
      <c r="V75" s="101">
        <f t="shared" si="6"/>
        <v>30</v>
      </c>
    </row>
    <row r="76" spans="1:22" ht="15.75" customHeight="1" x14ac:dyDescent="0.35">
      <c r="B76">
        <v>146</v>
      </c>
      <c r="C76" s="8">
        <v>146</v>
      </c>
      <c r="D76" s="9" t="s">
        <v>288</v>
      </c>
      <c r="E76" s="10" t="s">
        <v>56</v>
      </c>
      <c r="F76" s="11" t="s">
        <v>248</v>
      </c>
      <c r="G76" s="22">
        <v>0</v>
      </c>
      <c r="H76" s="22"/>
      <c r="I76" s="13" t="s">
        <v>63</v>
      </c>
      <c r="J76" s="22">
        <v>0</v>
      </c>
      <c r="K76" s="22"/>
      <c r="L76" s="13" t="s">
        <v>63</v>
      </c>
      <c r="M76" s="22">
        <f t="shared" si="3"/>
        <v>0</v>
      </c>
      <c r="N76" s="20">
        <v>2</v>
      </c>
      <c r="O76" s="49"/>
      <c r="P76" s="20" t="s">
        <v>63</v>
      </c>
      <c r="Q76" s="108">
        <f t="shared" si="1"/>
        <v>0.66666666666666663</v>
      </c>
      <c r="R76" s="100">
        <v>5</v>
      </c>
      <c r="S76" s="100" t="s">
        <v>63</v>
      </c>
      <c r="T76" s="100">
        <v>25</v>
      </c>
      <c r="U76" s="100" t="s">
        <v>69</v>
      </c>
      <c r="V76" s="101">
        <f t="shared" si="6"/>
        <v>-20</v>
      </c>
    </row>
    <row r="77" spans="1:22" ht="15.75" customHeight="1" x14ac:dyDescent="0.35">
      <c r="B77">
        <v>147</v>
      </c>
      <c r="C77" s="8">
        <v>147</v>
      </c>
      <c r="D77" s="9" t="s">
        <v>290</v>
      </c>
      <c r="E77" s="10" t="s">
        <v>56</v>
      </c>
      <c r="F77" s="11" t="s">
        <v>291</v>
      </c>
      <c r="G77" s="22">
        <v>1</v>
      </c>
      <c r="H77" s="22"/>
      <c r="I77" s="13" t="s">
        <v>63</v>
      </c>
      <c r="J77" s="22">
        <v>0</v>
      </c>
      <c r="K77" s="22"/>
      <c r="L77" s="13" t="s">
        <v>63</v>
      </c>
      <c r="M77" s="22">
        <f t="shared" si="3"/>
        <v>0.5</v>
      </c>
      <c r="N77" s="20">
        <v>5</v>
      </c>
      <c r="O77" s="49"/>
      <c r="P77" s="20" t="s">
        <v>63</v>
      </c>
      <c r="Q77" s="108">
        <f t="shared" si="1"/>
        <v>2</v>
      </c>
      <c r="R77" s="100">
        <v>1</v>
      </c>
      <c r="S77" s="100" t="s">
        <v>63</v>
      </c>
      <c r="T77" s="100">
        <v>2</v>
      </c>
      <c r="U77" s="100" t="s">
        <v>63</v>
      </c>
      <c r="V77" s="101">
        <f t="shared" si="6"/>
        <v>-1</v>
      </c>
    </row>
    <row r="78" spans="1:22" ht="15.75" customHeight="1" x14ac:dyDescent="0.35">
      <c r="B78">
        <v>148</v>
      </c>
      <c r="C78" s="8">
        <v>148</v>
      </c>
      <c r="D78" s="9" t="s">
        <v>294</v>
      </c>
      <c r="E78" s="10" t="s">
        <v>56</v>
      </c>
      <c r="F78" s="11" t="s">
        <v>291</v>
      </c>
      <c r="G78" s="22">
        <v>0</v>
      </c>
      <c r="H78" s="22"/>
      <c r="I78" s="13" t="s">
        <v>63</v>
      </c>
      <c r="J78" s="22">
        <v>0</v>
      </c>
      <c r="K78" s="22"/>
      <c r="L78" s="13" t="s">
        <v>63</v>
      </c>
      <c r="M78" s="22">
        <f t="shared" si="3"/>
        <v>0</v>
      </c>
      <c r="N78" s="20">
        <v>0</v>
      </c>
      <c r="O78" s="49"/>
      <c r="P78" s="20" t="s">
        <v>63</v>
      </c>
      <c r="Q78" s="108">
        <f t="shared" si="1"/>
        <v>0</v>
      </c>
      <c r="R78" s="100">
        <v>1</v>
      </c>
      <c r="S78" s="100" t="s">
        <v>63</v>
      </c>
      <c r="T78" s="100">
        <v>2</v>
      </c>
      <c r="U78" s="100" t="s">
        <v>63</v>
      </c>
      <c r="V78" s="101">
        <f t="shared" si="6"/>
        <v>-1</v>
      </c>
    </row>
    <row r="79" spans="1:22" ht="15.75" customHeight="1" x14ac:dyDescent="0.35">
      <c r="B79">
        <v>149</v>
      </c>
      <c r="C79" s="8">
        <v>149</v>
      </c>
      <c r="D79" s="9" t="s">
        <v>296</v>
      </c>
      <c r="E79" s="10" t="s">
        <v>56</v>
      </c>
      <c r="F79" s="11" t="s">
        <v>291</v>
      </c>
      <c r="G79" s="22">
        <v>0</v>
      </c>
      <c r="H79" s="22"/>
      <c r="I79" s="13" t="s">
        <v>63</v>
      </c>
      <c r="J79" s="22">
        <v>10</v>
      </c>
      <c r="K79" s="22"/>
      <c r="L79" s="13" t="s">
        <v>69</v>
      </c>
      <c r="M79" s="22">
        <f t="shared" si="3"/>
        <v>5</v>
      </c>
      <c r="N79" s="20">
        <v>30</v>
      </c>
      <c r="O79" s="49"/>
      <c r="P79" s="20" t="s">
        <v>661</v>
      </c>
      <c r="Q79" s="108">
        <f t="shared" si="1"/>
        <v>13.333333333333334</v>
      </c>
      <c r="R79" s="100">
        <v>25</v>
      </c>
      <c r="S79" s="100" t="s">
        <v>69</v>
      </c>
      <c r="T79" s="100">
        <v>20</v>
      </c>
      <c r="U79" s="100" t="s">
        <v>69</v>
      </c>
      <c r="V79" s="101">
        <f t="shared" si="6"/>
        <v>5</v>
      </c>
    </row>
    <row r="80" spans="1:22" ht="15.75" customHeight="1" x14ac:dyDescent="0.35">
      <c r="B80">
        <v>151</v>
      </c>
      <c r="C80" s="8">
        <v>151</v>
      </c>
      <c r="D80" s="9" t="s">
        <v>298</v>
      </c>
      <c r="E80" s="10" t="s">
        <v>56</v>
      </c>
      <c r="F80" s="11" t="s">
        <v>299</v>
      </c>
      <c r="G80" s="22">
        <v>0</v>
      </c>
      <c r="H80" s="22"/>
      <c r="I80" s="13" t="s">
        <v>63</v>
      </c>
      <c r="J80" s="22">
        <v>0</v>
      </c>
      <c r="K80" s="22"/>
      <c r="L80" s="13" t="s">
        <v>63</v>
      </c>
      <c r="M80" s="22">
        <f t="shared" si="3"/>
        <v>0</v>
      </c>
      <c r="N80" s="20">
        <v>1</v>
      </c>
      <c r="O80" s="49"/>
      <c r="P80" s="20" t="s">
        <v>63</v>
      </c>
      <c r="Q80" s="108">
        <f t="shared" si="1"/>
        <v>0.33333333333333331</v>
      </c>
      <c r="R80" s="101"/>
      <c r="S80" s="101"/>
      <c r="T80" s="101"/>
      <c r="U80" s="101"/>
      <c r="V80" s="101"/>
    </row>
    <row r="81" spans="1:22" ht="15.75" customHeight="1" x14ac:dyDescent="0.35">
      <c r="A81" t="s">
        <v>81</v>
      </c>
      <c r="B81">
        <v>152</v>
      </c>
      <c r="C81" s="8">
        <v>152</v>
      </c>
      <c r="D81" s="9" t="s">
        <v>300</v>
      </c>
      <c r="E81" s="10" t="s">
        <v>56</v>
      </c>
      <c r="F81" s="11" t="s">
        <v>299</v>
      </c>
      <c r="G81" s="22">
        <v>0</v>
      </c>
      <c r="H81" s="22"/>
      <c r="I81" s="13" t="s">
        <v>63</v>
      </c>
      <c r="J81" s="22">
        <v>0</v>
      </c>
      <c r="K81" s="22"/>
      <c r="L81" s="13" t="s">
        <v>63</v>
      </c>
      <c r="M81" s="22">
        <f t="shared" si="3"/>
        <v>0</v>
      </c>
      <c r="N81" s="20">
        <v>1</v>
      </c>
      <c r="O81" s="49"/>
      <c r="P81" s="20" t="s">
        <v>63</v>
      </c>
      <c r="Q81" s="108">
        <f t="shared" si="1"/>
        <v>0.33333333333333331</v>
      </c>
      <c r="R81" s="100">
        <v>20</v>
      </c>
      <c r="S81" s="100" t="s">
        <v>69</v>
      </c>
      <c r="T81" s="100">
        <v>2</v>
      </c>
      <c r="U81" s="100" t="s">
        <v>63</v>
      </c>
      <c r="V81" s="101">
        <f>R81-T81</f>
        <v>18</v>
      </c>
    </row>
    <row r="82" spans="1:22" ht="15.75" customHeight="1" x14ac:dyDescent="0.35">
      <c r="B82">
        <v>153</v>
      </c>
      <c r="C82" s="8">
        <v>153</v>
      </c>
      <c r="D82" s="9" t="s">
        <v>301</v>
      </c>
      <c r="E82" s="10" t="s">
        <v>56</v>
      </c>
      <c r="F82" s="11" t="s">
        <v>299</v>
      </c>
      <c r="G82" s="22" t="s">
        <v>664</v>
      </c>
      <c r="H82" s="22" t="s">
        <v>662</v>
      </c>
      <c r="I82" s="13"/>
      <c r="J82" s="22"/>
      <c r="K82" s="22"/>
      <c r="L82" s="13"/>
      <c r="M82" s="22"/>
      <c r="N82" s="20">
        <v>2</v>
      </c>
      <c r="O82" s="49"/>
      <c r="P82" s="20" t="s">
        <v>63</v>
      </c>
      <c r="Q82" s="108">
        <f t="shared" si="1"/>
        <v>2</v>
      </c>
      <c r="R82" s="101"/>
      <c r="S82" s="101"/>
      <c r="T82" s="101"/>
      <c r="U82" s="101"/>
      <c r="V82" s="101"/>
    </row>
    <row r="83" spans="1:22" ht="15.75" customHeight="1" x14ac:dyDescent="0.35">
      <c r="B83">
        <v>154</v>
      </c>
      <c r="C83" s="8">
        <v>154</v>
      </c>
      <c r="D83" s="9" t="s">
        <v>303</v>
      </c>
      <c r="E83" s="10" t="s">
        <v>56</v>
      </c>
      <c r="F83" s="11" t="s">
        <v>299</v>
      </c>
      <c r="G83" s="22">
        <v>25</v>
      </c>
      <c r="H83" s="22"/>
      <c r="I83" s="13" t="s">
        <v>661</v>
      </c>
      <c r="J83" s="22">
        <v>2</v>
      </c>
      <c r="K83" s="22"/>
      <c r="L83" s="13" t="s">
        <v>63</v>
      </c>
      <c r="M83" s="22">
        <f t="shared" ref="M83:M186" si="7">AVERAGE(G83,J83)</f>
        <v>13.5</v>
      </c>
      <c r="N83" s="20">
        <v>2</v>
      </c>
      <c r="O83" s="49"/>
      <c r="P83" s="20" t="s">
        <v>63</v>
      </c>
      <c r="Q83" s="108">
        <f t="shared" si="1"/>
        <v>9.6666666666666661</v>
      </c>
      <c r="R83" s="100">
        <v>50</v>
      </c>
      <c r="S83" s="100" t="s">
        <v>95</v>
      </c>
      <c r="T83" s="100">
        <v>50</v>
      </c>
      <c r="U83" s="100" t="s">
        <v>95</v>
      </c>
      <c r="V83" s="101">
        <f t="shared" ref="V83:V91" si="8">R83-T83</f>
        <v>0</v>
      </c>
    </row>
    <row r="84" spans="1:22" ht="15.75" customHeight="1" x14ac:dyDescent="0.35">
      <c r="B84">
        <v>160</v>
      </c>
      <c r="C84" s="8">
        <v>160</v>
      </c>
      <c r="D84" s="9" t="s">
        <v>304</v>
      </c>
      <c r="E84" s="10" t="s">
        <v>73</v>
      </c>
      <c r="F84" s="11" t="s">
        <v>74</v>
      </c>
      <c r="G84" s="22">
        <v>0</v>
      </c>
      <c r="H84" s="22"/>
      <c r="I84" s="13" t="s">
        <v>63</v>
      </c>
      <c r="J84" s="22">
        <v>5</v>
      </c>
      <c r="K84" s="22"/>
      <c r="L84" s="13" t="s">
        <v>63</v>
      </c>
      <c r="M84" s="22">
        <f t="shared" si="7"/>
        <v>2.5</v>
      </c>
      <c r="N84" s="20">
        <v>0</v>
      </c>
      <c r="O84" s="49"/>
      <c r="P84" s="20" t="s">
        <v>63</v>
      </c>
      <c r="Q84" s="108">
        <f t="shared" si="1"/>
        <v>1.6666666666666667</v>
      </c>
      <c r="R84" s="100">
        <v>0</v>
      </c>
      <c r="S84" s="100" t="s">
        <v>63</v>
      </c>
      <c r="T84" s="100">
        <v>1</v>
      </c>
      <c r="U84" s="100" t="s">
        <v>63</v>
      </c>
      <c r="V84" s="101">
        <f t="shared" si="8"/>
        <v>-1</v>
      </c>
    </row>
    <row r="85" spans="1:22" ht="15.75" customHeight="1" x14ac:dyDescent="0.35">
      <c r="B85">
        <v>161</v>
      </c>
      <c r="C85" s="8">
        <v>161</v>
      </c>
      <c r="D85" s="9" t="s">
        <v>306</v>
      </c>
      <c r="E85" s="10" t="s">
        <v>73</v>
      </c>
      <c r="F85" s="11" t="s">
        <v>74</v>
      </c>
      <c r="G85" s="22">
        <v>10</v>
      </c>
      <c r="H85" s="22"/>
      <c r="I85" s="13" t="s">
        <v>69</v>
      </c>
      <c r="J85" s="22">
        <v>30</v>
      </c>
      <c r="K85" s="22"/>
      <c r="L85" s="13" t="s">
        <v>661</v>
      </c>
      <c r="M85" s="22">
        <f t="shared" si="7"/>
        <v>20</v>
      </c>
      <c r="N85" s="20">
        <v>2</v>
      </c>
      <c r="O85" s="49"/>
      <c r="P85" s="20" t="s">
        <v>63</v>
      </c>
      <c r="Q85" s="108">
        <f t="shared" si="1"/>
        <v>14</v>
      </c>
      <c r="R85" s="100">
        <v>5</v>
      </c>
      <c r="S85" s="100" t="s">
        <v>63</v>
      </c>
      <c r="T85" s="100">
        <v>30</v>
      </c>
      <c r="U85" s="100" t="s">
        <v>661</v>
      </c>
      <c r="V85" s="101">
        <f t="shared" si="8"/>
        <v>-25</v>
      </c>
    </row>
    <row r="86" spans="1:22" ht="15.75" customHeight="1" x14ac:dyDescent="0.35">
      <c r="B86">
        <v>162</v>
      </c>
      <c r="C86" s="8">
        <v>162</v>
      </c>
      <c r="D86" s="9" t="s">
        <v>308</v>
      </c>
      <c r="E86" s="10" t="s">
        <v>73</v>
      </c>
      <c r="F86" s="11" t="s">
        <v>74</v>
      </c>
      <c r="G86" s="22">
        <v>0</v>
      </c>
      <c r="H86" s="22"/>
      <c r="I86" s="13" t="s">
        <v>63</v>
      </c>
      <c r="J86" s="22">
        <v>0</v>
      </c>
      <c r="K86" s="22"/>
      <c r="L86" s="13" t="s">
        <v>63</v>
      </c>
      <c r="M86" s="22">
        <f t="shared" si="7"/>
        <v>0</v>
      </c>
      <c r="N86" s="20">
        <v>1</v>
      </c>
      <c r="O86" s="49"/>
      <c r="P86" s="20" t="s">
        <v>63</v>
      </c>
      <c r="Q86" s="108">
        <f t="shared" si="1"/>
        <v>0.33333333333333331</v>
      </c>
      <c r="R86" s="100">
        <v>1</v>
      </c>
      <c r="S86" s="100" t="s">
        <v>63</v>
      </c>
      <c r="T86" s="100">
        <v>1</v>
      </c>
      <c r="U86" s="100" t="s">
        <v>63</v>
      </c>
      <c r="V86" s="101">
        <f t="shared" si="8"/>
        <v>0</v>
      </c>
    </row>
    <row r="87" spans="1:22" ht="15.75" customHeight="1" x14ac:dyDescent="0.35">
      <c r="A87" t="s">
        <v>81</v>
      </c>
      <c r="B87">
        <v>163</v>
      </c>
      <c r="C87" s="8">
        <v>163</v>
      </c>
      <c r="D87" s="9" t="s">
        <v>309</v>
      </c>
      <c r="E87" s="10" t="s">
        <v>73</v>
      </c>
      <c r="F87" s="11" t="s">
        <v>74</v>
      </c>
      <c r="G87" s="22">
        <v>0</v>
      </c>
      <c r="H87" s="22"/>
      <c r="I87" s="13" t="s">
        <v>63</v>
      </c>
      <c r="J87" s="22">
        <v>2</v>
      </c>
      <c r="K87" s="22"/>
      <c r="L87" s="13" t="s">
        <v>63</v>
      </c>
      <c r="M87" s="22">
        <f t="shared" si="7"/>
        <v>1</v>
      </c>
      <c r="N87" s="20">
        <v>2</v>
      </c>
      <c r="O87" s="49"/>
      <c r="P87" s="20" t="s">
        <v>63</v>
      </c>
      <c r="Q87" s="108">
        <f t="shared" si="1"/>
        <v>1.3333333333333333</v>
      </c>
      <c r="R87" s="100">
        <v>5</v>
      </c>
      <c r="S87" s="100" t="s">
        <v>63</v>
      </c>
      <c r="T87" s="100">
        <v>1</v>
      </c>
      <c r="U87" s="100" t="s">
        <v>63</v>
      </c>
      <c r="V87" s="101">
        <f t="shared" si="8"/>
        <v>4</v>
      </c>
    </row>
    <row r="88" spans="1:22" ht="15.75" customHeight="1" x14ac:dyDescent="0.35">
      <c r="B88">
        <v>164</v>
      </c>
      <c r="C88" s="8">
        <v>164</v>
      </c>
      <c r="D88" s="9" t="s">
        <v>310</v>
      </c>
      <c r="E88" s="10" t="s">
        <v>73</v>
      </c>
      <c r="F88" s="11" t="s">
        <v>74</v>
      </c>
      <c r="G88" s="22">
        <v>2</v>
      </c>
      <c r="H88" s="22"/>
      <c r="I88" s="13" t="s">
        <v>63</v>
      </c>
      <c r="J88" s="22">
        <v>2</v>
      </c>
      <c r="K88" s="22"/>
      <c r="L88" s="13" t="s">
        <v>63</v>
      </c>
      <c r="M88" s="22">
        <f t="shared" si="7"/>
        <v>2</v>
      </c>
      <c r="N88" s="20">
        <v>2</v>
      </c>
      <c r="O88" s="49"/>
      <c r="P88" s="20" t="s">
        <v>63</v>
      </c>
      <c r="Q88" s="108">
        <f t="shared" si="1"/>
        <v>2</v>
      </c>
      <c r="R88" s="100">
        <v>2</v>
      </c>
      <c r="S88" s="100" t="s">
        <v>63</v>
      </c>
      <c r="T88" s="100">
        <v>2</v>
      </c>
      <c r="U88" s="100" t="s">
        <v>63</v>
      </c>
      <c r="V88" s="101">
        <f t="shared" si="8"/>
        <v>0</v>
      </c>
    </row>
    <row r="89" spans="1:22" ht="15.75" customHeight="1" x14ac:dyDescent="0.35">
      <c r="A89" t="s">
        <v>81</v>
      </c>
      <c r="B89">
        <v>165</v>
      </c>
      <c r="C89" s="8">
        <v>165</v>
      </c>
      <c r="D89" s="9" t="s">
        <v>312</v>
      </c>
      <c r="E89" s="10" t="s">
        <v>73</v>
      </c>
      <c r="F89" s="11" t="s">
        <v>313</v>
      </c>
      <c r="G89" s="22">
        <v>80</v>
      </c>
      <c r="H89" s="22"/>
      <c r="I89" s="13" t="s">
        <v>95</v>
      </c>
      <c r="J89" s="22">
        <v>15</v>
      </c>
      <c r="K89" s="22"/>
      <c r="L89" s="13" t="s">
        <v>69</v>
      </c>
      <c r="M89" s="22">
        <f t="shared" si="7"/>
        <v>47.5</v>
      </c>
      <c r="N89" s="20">
        <v>100</v>
      </c>
      <c r="O89" s="49"/>
      <c r="P89" s="20" t="s">
        <v>95</v>
      </c>
      <c r="Q89" s="108">
        <f t="shared" si="1"/>
        <v>65</v>
      </c>
      <c r="R89" s="100">
        <v>1</v>
      </c>
      <c r="S89" s="100" t="s">
        <v>63</v>
      </c>
      <c r="T89" s="100">
        <v>2</v>
      </c>
      <c r="U89" s="100" t="s">
        <v>63</v>
      </c>
      <c r="V89" s="101">
        <f t="shared" si="8"/>
        <v>-1</v>
      </c>
    </row>
    <row r="90" spans="1:22" ht="15.75" customHeight="1" x14ac:dyDescent="0.35">
      <c r="B90">
        <v>166</v>
      </c>
      <c r="C90" s="8">
        <v>166</v>
      </c>
      <c r="D90" s="9" t="s">
        <v>314</v>
      </c>
      <c r="E90" s="10" t="s">
        <v>73</v>
      </c>
      <c r="F90" s="11" t="s">
        <v>313</v>
      </c>
      <c r="G90" s="22">
        <v>2</v>
      </c>
      <c r="H90" s="22"/>
      <c r="I90" s="13" t="s">
        <v>63</v>
      </c>
      <c r="J90" s="22">
        <v>1</v>
      </c>
      <c r="K90" s="22"/>
      <c r="L90" s="13" t="s">
        <v>63</v>
      </c>
      <c r="M90" s="22">
        <f t="shared" si="7"/>
        <v>1.5</v>
      </c>
      <c r="N90" s="20">
        <v>2</v>
      </c>
      <c r="O90" s="49"/>
      <c r="P90" s="20" t="s">
        <v>63</v>
      </c>
      <c r="Q90" s="108">
        <f t="shared" si="1"/>
        <v>1.6666666666666667</v>
      </c>
      <c r="R90" s="100">
        <v>10</v>
      </c>
      <c r="S90" s="100" t="s">
        <v>63</v>
      </c>
      <c r="T90" s="100">
        <v>2</v>
      </c>
      <c r="U90" s="100" t="s">
        <v>63</v>
      </c>
      <c r="V90" s="101">
        <f t="shared" si="8"/>
        <v>8</v>
      </c>
    </row>
    <row r="91" spans="1:22" ht="15.75" customHeight="1" x14ac:dyDescent="0.35">
      <c r="B91">
        <v>168</v>
      </c>
      <c r="C91" s="8">
        <v>168</v>
      </c>
      <c r="D91" s="9" t="s">
        <v>316</v>
      </c>
      <c r="E91" s="10" t="s">
        <v>73</v>
      </c>
      <c r="F91" s="11" t="s">
        <v>313</v>
      </c>
      <c r="G91" s="22">
        <v>70</v>
      </c>
      <c r="H91" s="22"/>
      <c r="I91" s="13" t="s">
        <v>95</v>
      </c>
      <c r="J91" s="22">
        <v>25</v>
      </c>
      <c r="K91" s="22"/>
      <c r="L91" s="13" t="s">
        <v>661</v>
      </c>
      <c r="M91" s="22">
        <f t="shared" si="7"/>
        <v>47.5</v>
      </c>
      <c r="N91" s="20">
        <v>15</v>
      </c>
      <c r="O91" s="49"/>
      <c r="P91" s="20" t="s">
        <v>69</v>
      </c>
      <c r="Q91" s="108">
        <f t="shared" si="1"/>
        <v>36.666666666666664</v>
      </c>
      <c r="R91" s="100">
        <v>50</v>
      </c>
      <c r="S91" s="100" t="s">
        <v>95</v>
      </c>
      <c r="T91" s="100">
        <v>40</v>
      </c>
      <c r="U91" s="100" t="s">
        <v>661</v>
      </c>
      <c r="V91" s="101">
        <f t="shared" si="8"/>
        <v>10</v>
      </c>
    </row>
    <row r="92" spans="1:22" ht="15.75" customHeight="1" x14ac:dyDescent="0.35">
      <c r="B92">
        <v>169</v>
      </c>
      <c r="C92" s="8">
        <v>169</v>
      </c>
      <c r="D92" s="9" t="s">
        <v>319</v>
      </c>
      <c r="E92" s="10" t="s">
        <v>73</v>
      </c>
      <c r="F92" s="11" t="s">
        <v>320</v>
      </c>
      <c r="G92" s="22">
        <v>0</v>
      </c>
      <c r="H92" s="22"/>
      <c r="I92" s="13" t="s">
        <v>63</v>
      </c>
      <c r="J92" s="22">
        <v>1</v>
      </c>
      <c r="K92" s="22"/>
      <c r="L92" s="13" t="s">
        <v>63</v>
      </c>
      <c r="M92" s="22">
        <f t="shared" si="7"/>
        <v>0.5</v>
      </c>
      <c r="N92" s="20">
        <v>1</v>
      </c>
      <c r="O92" s="49"/>
      <c r="P92" s="20" t="s">
        <v>63</v>
      </c>
      <c r="Q92" s="108">
        <f t="shared" si="1"/>
        <v>0.66666666666666663</v>
      </c>
      <c r="R92" s="101"/>
      <c r="S92" s="101"/>
      <c r="T92" s="101"/>
      <c r="U92" s="101"/>
      <c r="V92" s="101"/>
    </row>
    <row r="93" spans="1:22" ht="15.75" customHeight="1" x14ac:dyDescent="0.35">
      <c r="B93">
        <v>170</v>
      </c>
      <c r="C93" s="8">
        <v>170</v>
      </c>
      <c r="D93" s="9" t="s">
        <v>326</v>
      </c>
      <c r="E93" s="10" t="s">
        <v>73</v>
      </c>
      <c r="F93" s="11" t="s">
        <v>320</v>
      </c>
      <c r="G93" s="22">
        <v>0</v>
      </c>
      <c r="H93" s="22"/>
      <c r="I93" s="13" t="s">
        <v>63</v>
      </c>
      <c r="J93" s="22">
        <v>0</v>
      </c>
      <c r="K93" s="22"/>
      <c r="L93" s="13" t="s">
        <v>63</v>
      </c>
      <c r="M93" s="22">
        <f t="shared" si="7"/>
        <v>0</v>
      </c>
      <c r="N93" s="20">
        <v>0</v>
      </c>
      <c r="O93" s="49"/>
      <c r="P93" s="20" t="s">
        <v>63</v>
      </c>
      <c r="Q93" s="108">
        <f t="shared" si="1"/>
        <v>0</v>
      </c>
      <c r="R93" s="101"/>
      <c r="S93" s="101"/>
      <c r="T93" s="101"/>
      <c r="U93" s="101"/>
      <c r="V93" s="101"/>
    </row>
    <row r="94" spans="1:22" ht="15.75" customHeight="1" x14ac:dyDescent="0.35">
      <c r="B94">
        <v>171</v>
      </c>
      <c r="C94" s="8">
        <v>171</v>
      </c>
      <c r="D94" s="9" t="s">
        <v>330</v>
      </c>
      <c r="E94" s="10" t="s">
        <v>73</v>
      </c>
      <c r="F94" s="11" t="s">
        <v>320</v>
      </c>
      <c r="G94" s="22">
        <v>50</v>
      </c>
      <c r="H94" s="22"/>
      <c r="I94" s="13" t="s">
        <v>68</v>
      </c>
      <c r="J94" s="22">
        <v>0</v>
      </c>
      <c r="K94" s="22"/>
      <c r="L94" s="13" t="s">
        <v>63</v>
      </c>
      <c r="M94" s="22">
        <f t="shared" si="7"/>
        <v>25</v>
      </c>
      <c r="N94" s="20">
        <v>2</v>
      </c>
      <c r="O94" s="49"/>
      <c r="P94" s="20" t="s">
        <v>63</v>
      </c>
      <c r="Q94" s="108">
        <f t="shared" si="1"/>
        <v>17.333333333333332</v>
      </c>
      <c r="R94" s="100">
        <v>20</v>
      </c>
      <c r="S94" s="100" t="s">
        <v>69</v>
      </c>
      <c r="T94" s="100">
        <v>50</v>
      </c>
      <c r="U94" s="100" t="s">
        <v>95</v>
      </c>
      <c r="V94" s="101">
        <f>R94-T94</f>
        <v>-30</v>
      </c>
    </row>
    <row r="95" spans="1:22" ht="15.75" customHeight="1" x14ac:dyDescent="0.35">
      <c r="B95">
        <v>172</v>
      </c>
      <c r="C95" s="8">
        <v>172</v>
      </c>
      <c r="D95" s="9" t="s">
        <v>334</v>
      </c>
      <c r="E95" s="10" t="s">
        <v>73</v>
      </c>
      <c r="F95" s="11" t="s">
        <v>320</v>
      </c>
      <c r="G95" s="22">
        <v>0</v>
      </c>
      <c r="H95" s="22"/>
      <c r="I95" s="13" t="s">
        <v>63</v>
      </c>
      <c r="J95" s="22">
        <v>0</v>
      </c>
      <c r="K95" s="22"/>
      <c r="L95" s="13" t="s">
        <v>63</v>
      </c>
      <c r="M95" s="22">
        <f t="shared" si="7"/>
        <v>0</v>
      </c>
      <c r="N95" s="20">
        <v>1</v>
      </c>
      <c r="O95" s="49"/>
      <c r="P95" s="20" t="s">
        <v>63</v>
      </c>
      <c r="Q95" s="108">
        <f t="shared" si="1"/>
        <v>0.33333333333333331</v>
      </c>
      <c r="R95" s="100">
        <v>0</v>
      </c>
      <c r="S95" s="100" t="s">
        <v>63</v>
      </c>
      <c r="T95" s="100">
        <v>1</v>
      </c>
      <c r="U95" s="100" t="s">
        <v>63</v>
      </c>
      <c r="V95" s="101">
        <f>R95-T95</f>
        <v>-1</v>
      </c>
    </row>
    <row r="96" spans="1:22" ht="15.75" customHeight="1" x14ac:dyDescent="0.35">
      <c r="B96">
        <v>173</v>
      </c>
      <c r="C96" s="8">
        <v>173</v>
      </c>
      <c r="D96" s="9" t="s">
        <v>337</v>
      </c>
      <c r="E96" s="10" t="s">
        <v>73</v>
      </c>
      <c r="F96" s="11" t="s">
        <v>320</v>
      </c>
      <c r="G96" s="22">
        <v>0</v>
      </c>
      <c r="H96" s="22"/>
      <c r="I96" s="13" t="s">
        <v>63</v>
      </c>
      <c r="J96" s="22">
        <v>0</v>
      </c>
      <c r="K96" s="22"/>
      <c r="L96" s="13" t="s">
        <v>63</v>
      </c>
      <c r="M96" s="22">
        <f t="shared" si="7"/>
        <v>0</v>
      </c>
      <c r="N96" s="20">
        <v>1</v>
      </c>
      <c r="O96" s="49"/>
      <c r="P96" s="20" t="s">
        <v>63</v>
      </c>
      <c r="Q96" s="108">
        <f t="shared" si="1"/>
        <v>0.33333333333333331</v>
      </c>
      <c r="R96" s="100">
        <v>1</v>
      </c>
      <c r="S96" s="100" t="s">
        <v>63</v>
      </c>
      <c r="T96" s="100">
        <v>1</v>
      </c>
      <c r="U96" s="100" t="s">
        <v>63</v>
      </c>
      <c r="V96" s="101">
        <f>R96-T96</f>
        <v>0</v>
      </c>
    </row>
    <row r="97" spans="1:22" ht="15.75" customHeight="1" x14ac:dyDescent="0.35">
      <c r="A97" t="s">
        <v>81</v>
      </c>
      <c r="B97">
        <v>174</v>
      </c>
      <c r="C97" s="8">
        <v>174</v>
      </c>
      <c r="D97" s="9" t="s">
        <v>340</v>
      </c>
      <c r="E97" s="10" t="s">
        <v>73</v>
      </c>
      <c r="F97" s="11" t="s">
        <v>320</v>
      </c>
      <c r="G97" s="22">
        <v>50</v>
      </c>
      <c r="H97" s="22"/>
      <c r="I97" s="13" t="s">
        <v>68</v>
      </c>
      <c r="J97" s="22">
        <v>80</v>
      </c>
      <c r="K97" s="22"/>
      <c r="L97" s="13" t="s">
        <v>95</v>
      </c>
      <c r="M97" s="22">
        <f t="shared" si="7"/>
        <v>65</v>
      </c>
      <c r="N97" s="20">
        <v>50</v>
      </c>
      <c r="O97" s="49"/>
      <c r="P97" s="20" t="s">
        <v>95</v>
      </c>
      <c r="Q97" s="108">
        <f t="shared" si="1"/>
        <v>60</v>
      </c>
      <c r="R97" s="101"/>
      <c r="S97" s="101"/>
      <c r="T97" s="101"/>
      <c r="U97" s="101"/>
      <c r="V97" s="101"/>
    </row>
    <row r="98" spans="1:22" ht="15.75" customHeight="1" x14ac:dyDescent="0.35">
      <c r="A98" t="s">
        <v>81</v>
      </c>
      <c r="B98">
        <v>175</v>
      </c>
      <c r="C98" s="8">
        <v>175</v>
      </c>
      <c r="D98" s="9" t="s">
        <v>344</v>
      </c>
      <c r="E98" s="10" t="s">
        <v>73</v>
      </c>
      <c r="F98" s="11" t="s">
        <v>320</v>
      </c>
      <c r="G98" s="22" t="s">
        <v>664</v>
      </c>
      <c r="H98" s="22" t="s">
        <v>662</v>
      </c>
      <c r="I98" s="13"/>
      <c r="J98" s="22">
        <v>60</v>
      </c>
      <c r="K98" s="22"/>
      <c r="L98" s="13" t="s">
        <v>95</v>
      </c>
      <c r="M98" s="22">
        <f t="shared" si="7"/>
        <v>60</v>
      </c>
      <c r="N98" s="20">
        <v>70</v>
      </c>
      <c r="O98" s="49"/>
      <c r="P98" s="20" t="s">
        <v>95</v>
      </c>
      <c r="Q98" s="108">
        <f t="shared" si="1"/>
        <v>65</v>
      </c>
      <c r="R98" s="101"/>
      <c r="S98" s="101"/>
      <c r="T98" s="101"/>
      <c r="U98" s="101"/>
      <c r="V98" s="101"/>
    </row>
    <row r="99" spans="1:22" ht="15.75" customHeight="1" x14ac:dyDescent="0.35">
      <c r="B99">
        <v>176</v>
      </c>
      <c r="C99" s="8">
        <v>176</v>
      </c>
      <c r="D99" s="9" t="s">
        <v>347</v>
      </c>
      <c r="E99" s="10" t="s">
        <v>73</v>
      </c>
      <c r="F99" s="11" t="s">
        <v>348</v>
      </c>
      <c r="G99" s="22">
        <v>7</v>
      </c>
      <c r="H99" s="22"/>
      <c r="I99" s="13" t="s">
        <v>63</v>
      </c>
      <c r="J99" s="22">
        <v>35</v>
      </c>
      <c r="K99" s="22"/>
      <c r="L99" s="13" t="s">
        <v>68</v>
      </c>
      <c r="M99" s="22">
        <f t="shared" si="7"/>
        <v>21</v>
      </c>
      <c r="N99" s="20">
        <v>30</v>
      </c>
      <c r="O99" s="49"/>
      <c r="P99" s="20" t="s">
        <v>661</v>
      </c>
      <c r="Q99" s="108">
        <f t="shared" si="1"/>
        <v>24</v>
      </c>
      <c r="R99" s="100">
        <v>25</v>
      </c>
      <c r="S99" s="100" t="s">
        <v>69</v>
      </c>
      <c r="T99" s="100">
        <v>35</v>
      </c>
      <c r="U99" s="100" t="s">
        <v>661</v>
      </c>
      <c r="V99" s="101">
        <f>R99-T99</f>
        <v>-10</v>
      </c>
    </row>
    <row r="100" spans="1:22" ht="15.75" customHeight="1" x14ac:dyDescent="0.35">
      <c r="B100">
        <v>359</v>
      </c>
      <c r="C100" s="8">
        <v>359</v>
      </c>
      <c r="D100" s="9" t="s">
        <v>351</v>
      </c>
      <c r="E100" s="10" t="s">
        <v>73</v>
      </c>
      <c r="F100" s="11" t="s">
        <v>352</v>
      </c>
      <c r="G100" s="22">
        <v>2</v>
      </c>
      <c r="H100" s="22"/>
      <c r="I100" s="13" t="s">
        <v>63</v>
      </c>
      <c r="J100" s="22">
        <v>2</v>
      </c>
      <c r="K100" s="22"/>
      <c r="L100" s="13" t="s">
        <v>63</v>
      </c>
      <c r="M100" s="22">
        <f t="shared" si="7"/>
        <v>2</v>
      </c>
      <c r="N100" s="20">
        <v>2</v>
      </c>
      <c r="O100" s="49"/>
      <c r="P100" s="20" t="s">
        <v>63</v>
      </c>
      <c r="Q100" s="108">
        <f t="shared" si="1"/>
        <v>2</v>
      </c>
      <c r="R100" s="100">
        <v>1</v>
      </c>
      <c r="S100" s="100" t="s">
        <v>63</v>
      </c>
      <c r="T100" s="100">
        <v>5</v>
      </c>
      <c r="U100" s="100" t="s">
        <v>63</v>
      </c>
      <c r="V100" s="101">
        <f>R100-T100</f>
        <v>-4</v>
      </c>
    </row>
    <row r="101" spans="1:22" ht="15.75" customHeight="1" x14ac:dyDescent="0.35">
      <c r="B101">
        <v>365</v>
      </c>
      <c r="C101" s="8">
        <v>365</v>
      </c>
      <c r="D101" s="9" t="s">
        <v>353</v>
      </c>
      <c r="E101" s="10" t="s">
        <v>73</v>
      </c>
      <c r="F101" s="11" t="s">
        <v>352</v>
      </c>
      <c r="G101" s="22">
        <v>2</v>
      </c>
      <c r="H101" s="22"/>
      <c r="I101" s="13" t="s">
        <v>63</v>
      </c>
      <c r="J101" s="22">
        <v>0</v>
      </c>
      <c r="K101" s="22"/>
      <c r="L101" s="13" t="s">
        <v>63</v>
      </c>
      <c r="M101" s="22">
        <f t="shared" si="7"/>
        <v>1</v>
      </c>
      <c r="N101" s="20">
        <v>1</v>
      </c>
      <c r="O101" s="49"/>
      <c r="P101" s="20" t="s">
        <v>63</v>
      </c>
      <c r="Q101" s="108">
        <f t="shared" si="1"/>
        <v>1</v>
      </c>
      <c r="R101" s="100">
        <v>2</v>
      </c>
      <c r="S101" s="100" t="s">
        <v>63</v>
      </c>
      <c r="T101" s="100">
        <v>1</v>
      </c>
      <c r="U101" s="100" t="s">
        <v>63</v>
      </c>
      <c r="V101" s="101">
        <f>R101-T101</f>
        <v>1</v>
      </c>
    </row>
    <row r="102" spans="1:22" ht="15.75" customHeight="1" x14ac:dyDescent="0.35">
      <c r="B102">
        <v>455</v>
      </c>
      <c r="C102" s="8">
        <v>455</v>
      </c>
      <c r="D102" s="9" t="s">
        <v>354</v>
      </c>
      <c r="E102" s="10" t="s">
        <v>73</v>
      </c>
      <c r="F102" s="11" t="s">
        <v>352</v>
      </c>
      <c r="G102" s="22">
        <v>5</v>
      </c>
      <c r="H102" s="22"/>
      <c r="I102" s="13" t="s">
        <v>63</v>
      </c>
      <c r="J102" s="22">
        <v>5</v>
      </c>
      <c r="K102" s="22"/>
      <c r="L102" s="13" t="s">
        <v>63</v>
      </c>
      <c r="M102" s="22">
        <f t="shared" si="7"/>
        <v>5</v>
      </c>
      <c r="N102" s="20">
        <v>40</v>
      </c>
      <c r="O102" s="49"/>
      <c r="P102" s="20" t="s">
        <v>661</v>
      </c>
      <c r="Q102" s="108">
        <f t="shared" si="1"/>
        <v>16.666666666666668</v>
      </c>
      <c r="R102" s="102">
        <v>10</v>
      </c>
      <c r="S102" s="102" t="s">
        <v>63</v>
      </c>
      <c r="T102" s="99">
        <v>45</v>
      </c>
      <c r="U102" s="99" t="s">
        <v>68</v>
      </c>
      <c r="V102" s="101">
        <f>R102-T102</f>
        <v>-35</v>
      </c>
    </row>
    <row r="103" spans="1:22" ht="15.75" customHeight="1" x14ac:dyDescent="0.35">
      <c r="B103">
        <v>456</v>
      </c>
      <c r="C103" s="8">
        <v>456</v>
      </c>
      <c r="D103" s="9" t="s">
        <v>355</v>
      </c>
      <c r="E103" s="10" t="s">
        <v>73</v>
      </c>
      <c r="F103" s="11" t="s">
        <v>356</v>
      </c>
      <c r="G103" s="22">
        <v>20</v>
      </c>
      <c r="H103" s="22"/>
      <c r="I103" s="13" t="s">
        <v>661</v>
      </c>
      <c r="J103" s="22">
        <v>50</v>
      </c>
      <c r="K103" s="22"/>
      <c r="L103" s="13" t="s">
        <v>68</v>
      </c>
      <c r="M103" s="22">
        <f t="shared" si="7"/>
        <v>35</v>
      </c>
      <c r="N103" s="20">
        <v>75</v>
      </c>
      <c r="O103" s="49"/>
      <c r="P103" s="20" t="s">
        <v>95</v>
      </c>
      <c r="Q103" s="108">
        <f t="shared" si="1"/>
        <v>48.333333333333336</v>
      </c>
      <c r="R103" s="100">
        <v>80</v>
      </c>
      <c r="S103" s="100" t="s">
        <v>95</v>
      </c>
      <c r="T103" s="100">
        <v>90</v>
      </c>
      <c r="U103" s="100" t="s">
        <v>95</v>
      </c>
      <c r="V103" s="101">
        <f>R103-T103</f>
        <v>-10</v>
      </c>
    </row>
    <row r="104" spans="1:22" ht="15.75" customHeight="1" x14ac:dyDescent="0.35">
      <c r="A104" t="s">
        <v>81</v>
      </c>
      <c r="B104">
        <v>579</v>
      </c>
      <c r="C104" s="8">
        <v>579</v>
      </c>
      <c r="D104" s="9" t="s">
        <v>357</v>
      </c>
      <c r="E104" s="10" t="s">
        <v>73</v>
      </c>
      <c r="F104" s="11" t="s">
        <v>358</v>
      </c>
      <c r="G104" s="22">
        <v>70</v>
      </c>
      <c r="H104" s="22"/>
      <c r="I104" s="13" t="s">
        <v>95</v>
      </c>
      <c r="J104" s="22">
        <v>40</v>
      </c>
      <c r="K104" s="22"/>
      <c r="L104" s="13" t="s">
        <v>68</v>
      </c>
      <c r="M104" s="22">
        <f t="shared" si="7"/>
        <v>55</v>
      </c>
      <c r="N104" s="20">
        <v>20</v>
      </c>
      <c r="O104" s="49"/>
      <c r="P104" s="20" t="s">
        <v>69</v>
      </c>
      <c r="Q104" s="108">
        <f t="shared" si="1"/>
        <v>43.333333333333336</v>
      </c>
      <c r="R104" s="101"/>
      <c r="S104" s="101"/>
      <c r="T104" s="101"/>
      <c r="U104" s="101"/>
      <c r="V104" s="101"/>
    </row>
    <row r="105" spans="1:22" ht="15.75" customHeight="1" x14ac:dyDescent="0.35">
      <c r="A105" t="s">
        <v>81</v>
      </c>
      <c r="B105">
        <v>582</v>
      </c>
      <c r="C105" s="8">
        <v>582</v>
      </c>
      <c r="D105" s="9" t="s">
        <v>359</v>
      </c>
      <c r="E105" s="10" t="s">
        <v>73</v>
      </c>
      <c r="F105" s="11" t="s">
        <v>358</v>
      </c>
      <c r="G105" s="22">
        <v>95</v>
      </c>
      <c r="H105" s="22"/>
      <c r="I105" s="13" t="s">
        <v>95</v>
      </c>
      <c r="J105" s="22"/>
      <c r="K105" s="22"/>
      <c r="L105" s="13"/>
      <c r="M105" s="22">
        <f t="shared" si="7"/>
        <v>95</v>
      </c>
      <c r="N105" s="20">
        <v>100</v>
      </c>
      <c r="O105" s="49"/>
      <c r="P105" s="20" t="s">
        <v>95</v>
      </c>
      <c r="Q105" s="108">
        <f t="shared" si="1"/>
        <v>97.5</v>
      </c>
      <c r="R105" s="100">
        <v>75</v>
      </c>
      <c r="S105" s="100" t="s">
        <v>95</v>
      </c>
      <c r="T105" s="100">
        <v>90</v>
      </c>
      <c r="U105" s="100" t="s">
        <v>95</v>
      </c>
      <c r="V105" s="101">
        <f>R105-T105</f>
        <v>-15</v>
      </c>
    </row>
    <row r="106" spans="1:22" ht="15.75" customHeight="1" x14ac:dyDescent="0.35">
      <c r="A106" t="s">
        <v>81</v>
      </c>
      <c r="B106">
        <v>583</v>
      </c>
      <c r="C106" s="8">
        <v>583</v>
      </c>
      <c r="D106" s="9" t="s">
        <v>361</v>
      </c>
      <c r="E106" s="10" t="s">
        <v>73</v>
      </c>
      <c r="F106" s="11" t="s">
        <v>358</v>
      </c>
      <c r="G106" s="22">
        <v>60</v>
      </c>
      <c r="H106" s="22"/>
      <c r="I106" s="13" t="s">
        <v>95</v>
      </c>
      <c r="J106" s="22">
        <v>80</v>
      </c>
      <c r="K106" s="22"/>
      <c r="L106" s="13" t="s">
        <v>95</v>
      </c>
      <c r="M106" s="22">
        <f t="shared" si="7"/>
        <v>70</v>
      </c>
      <c r="N106" s="20">
        <v>90</v>
      </c>
      <c r="O106" s="49"/>
      <c r="P106" s="20" t="s">
        <v>95</v>
      </c>
      <c r="Q106" s="108">
        <f t="shared" si="1"/>
        <v>76.666666666666671</v>
      </c>
      <c r="R106" s="100" t="s">
        <v>655</v>
      </c>
      <c r="S106" s="100" t="s">
        <v>685</v>
      </c>
      <c r="T106" s="100">
        <v>90</v>
      </c>
      <c r="U106" s="100" t="s">
        <v>95</v>
      </c>
      <c r="V106" s="101"/>
    </row>
    <row r="107" spans="1:22" ht="15.75" customHeight="1" x14ac:dyDescent="0.35">
      <c r="A107" t="s">
        <v>81</v>
      </c>
      <c r="B107">
        <v>584</v>
      </c>
      <c r="C107" s="8">
        <v>584</v>
      </c>
      <c r="D107" s="9" t="s">
        <v>363</v>
      </c>
      <c r="E107" s="10" t="s">
        <v>73</v>
      </c>
      <c r="F107" s="11" t="s">
        <v>358</v>
      </c>
      <c r="G107" s="22">
        <v>90</v>
      </c>
      <c r="H107" s="22"/>
      <c r="I107" s="13" t="s">
        <v>95</v>
      </c>
      <c r="J107" s="22">
        <v>90</v>
      </c>
      <c r="K107" s="22"/>
      <c r="L107" s="13" t="s">
        <v>95</v>
      </c>
      <c r="M107" s="22">
        <f t="shared" si="7"/>
        <v>90</v>
      </c>
      <c r="N107" s="50"/>
      <c r="O107" s="49"/>
      <c r="P107" s="50"/>
      <c r="Q107" s="108">
        <f t="shared" si="1"/>
        <v>90</v>
      </c>
      <c r="R107" s="101"/>
      <c r="S107" s="101"/>
      <c r="T107" s="101"/>
      <c r="U107" s="101"/>
      <c r="V107" s="101"/>
    </row>
    <row r="108" spans="1:22" ht="15.75" customHeight="1" x14ac:dyDescent="0.35">
      <c r="A108" t="s">
        <v>81</v>
      </c>
      <c r="B108">
        <v>588</v>
      </c>
      <c r="C108" s="8">
        <v>588</v>
      </c>
      <c r="D108" s="9" t="s">
        <v>365</v>
      </c>
      <c r="E108" s="10" t="s">
        <v>73</v>
      </c>
      <c r="F108" s="11" t="s">
        <v>358</v>
      </c>
      <c r="G108" s="22">
        <v>40</v>
      </c>
      <c r="H108" s="22"/>
      <c r="I108" s="13" t="s">
        <v>68</v>
      </c>
      <c r="J108" s="22">
        <v>2</v>
      </c>
      <c r="K108" s="22"/>
      <c r="L108" s="13" t="s">
        <v>63</v>
      </c>
      <c r="M108" s="22">
        <f t="shared" si="7"/>
        <v>21</v>
      </c>
      <c r="N108" s="20" t="s">
        <v>131</v>
      </c>
      <c r="O108" s="49"/>
      <c r="P108" s="20" t="s">
        <v>195</v>
      </c>
      <c r="Q108" s="108">
        <f t="shared" si="1"/>
        <v>21</v>
      </c>
      <c r="R108" s="101"/>
      <c r="S108" s="101"/>
      <c r="T108" s="101"/>
      <c r="U108" s="101"/>
      <c r="V108" s="101"/>
    </row>
    <row r="109" spans="1:22" ht="15.75" customHeight="1" x14ac:dyDescent="0.35">
      <c r="A109" t="s">
        <v>81</v>
      </c>
      <c r="B109">
        <v>593</v>
      </c>
      <c r="C109" s="8">
        <v>593</v>
      </c>
      <c r="D109" s="9" t="s">
        <v>369</v>
      </c>
      <c r="E109" s="10" t="s">
        <v>73</v>
      </c>
      <c r="F109" s="11" t="s">
        <v>358</v>
      </c>
      <c r="G109" s="22">
        <v>90</v>
      </c>
      <c r="H109" s="22"/>
      <c r="I109" s="13" t="s">
        <v>95</v>
      </c>
      <c r="J109" s="22">
        <v>25</v>
      </c>
      <c r="K109" s="22"/>
      <c r="L109" s="13" t="s">
        <v>661</v>
      </c>
      <c r="M109" s="22">
        <f t="shared" si="7"/>
        <v>57.5</v>
      </c>
      <c r="N109" s="20">
        <v>20</v>
      </c>
      <c r="O109" s="49"/>
      <c r="P109" s="20" t="s">
        <v>69</v>
      </c>
      <c r="Q109" s="108">
        <f t="shared" si="1"/>
        <v>45</v>
      </c>
      <c r="R109" s="100">
        <v>50</v>
      </c>
      <c r="S109" s="100" t="s">
        <v>95</v>
      </c>
      <c r="T109" s="100">
        <v>90</v>
      </c>
      <c r="U109" s="100" t="s">
        <v>95</v>
      </c>
      <c r="V109" s="101">
        <f>R109-T109</f>
        <v>-40</v>
      </c>
    </row>
    <row r="110" spans="1:22" ht="15.75" customHeight="1" x14ac:dyDescent="0.35">
      <c r="A110" t="s">
        <v>81</v>
      </c>
      <c r="B110">
        <v>594</v>
      </c>
      <c r="C110" s="8">
        <v>594</v>
      </c>
      <c r="D110" s="9" t="s">
        <v>371</v>
      </c>
      <c r="E110" s="10" t="s">
        <v>73</v>
      </c>
      <c r="F110" s="11" t="s">
        <v>358</v>
      </c>
      <c r="G110" s="22">
        <v>50</v>
      </c>
      <c r="H110" s="22"/>
      <c r="I110" s="13" t="s">
        <v>68</v>
      </c>
      <c r="J110" s="22">
        <v>25</v>
      </c>
      <c r="K110" s="22"/>
      <c r="L110" s="13" t="s">
        <v>661</v>
      </c>
      <c r="M110" s="22">
        <f t="shared" si="7"/>
        <v>37.5</v>
      </c>
      <c r="N110" s="20" t="s">
        <v>131</v>
      </c>
      <c r="O110" s="49"/>
      <c r="P110" s="20" t="s">
        <v>195</v>
      </c>
      <c r="Q110" s="108">
        <f t="shared" si="1"/>
        <v>37.5</v>
      </c>
      <c r="R110" s="100" t="s">
        <v>655</v>
      </c>
      <c r="S110" s="100" t="s">
        <v>685</v>
      </c>
      <c r="T110" s="100" t="s">
        <v>655</v>
      </c>
      <c r="U110" s="100" t="s">
        <v>685</v>
      </c>
      <c r="V110" s="101"/>
    </row>
    <row r="111" spans="1:22" ht="15.75" customHeight="1" x14ac:dyDescent="0.35">
      <c r="A111" t="s">
        <v>81</v>
      </c>
      <c r="B111">
        <v>596</v>
      </c>
      <c r="C111" s="8">
        <v>596</v>
      </c>
      <c r="D111" s="9" t="s">
        <v>372</v>
      </c>
      <c r="E111" s="10" t="s">
        <v>73</v>
      </c>
      <c r="F111" s="11" t="s">
        <v>358</v>
      </c>
      <c r="G111" s="22">
        <v>0</v>
      </c>
      <c r="H111" s="22"/>
      <c r="I111" s="13" t="s">
        <v>63</v>
      </c>
      <c r="J111" s="22" t="s">
        <v>89</v>
      </c>
      <c r="K111" s="22"/>
      <c r="L111" s="13"/>
      <c r="M111" s="22">
        <f t="shared" si="7"/>
        <v>0</v>
      </c>
      <c r="N111" s="20">
        <v>5</v>
      </c>
      <c r="O111" s="49"/>
      <c r="P111" s="20" t="s">
        <v>63</v>
      </c>
      <c r="Q111" s="108">
        <f t="shared" si="1"/>
        <v>2.5</v>
      </c>
      <c r="R111" s="101"/>
      <c r="S111" s="101"/>
      <c r="T111" s="101"/>
      <c r="U111" s="101"/>
      <c r="V111" s="101"/>
    </row>
    <row r="112" spans="1:22" ht="15.75" customHeight="1" x14ac:dyDescent="0.35">
      <c r="A112" t="s">
        <v>81</v>
      </c>
      <c r="B112">
        <v>597</v>
      </c>
      <c r="C112" s="8">
        <v>597</v>
      </c>
      <c r="D112" s="9" t="s">
        <v>377</v>
      </c>
      <c r="E112" s="10" t="s">
        <v>73</v>
      </c>
      <c r="F112" s="11" t="s">
        <v>358</v>
      </c>
      <c r="G112" s="22">
        <v>20</v>
      </c>
      <c r="H112" s="22"/>
      <c r="I112" s="13" t="s">
        <v>661</v>
      </c>
      <c r="J112" s="22">
        <v>10</v>
      </c>
      <c r="K112" s="22"/>
      <c r="L112" s="13" t="s">
        <v>69</v>
      </c>
      <c r="M112" s="22">
        <f t="shared" si="7"/>
        <v>15</v>
      </c>
      <c r="N112" s="20">
        <v>1</v>
      </c>
      <c r="O112" s="49"/>
      <c r="P112" s="20" t="s">
        <v>63</v>
      </c>
      <c r="Q112" s="108">
        <f t="shared" si="1"/>
        <v>10.333333333333334</v>
      </c>
      <c r="R112" s="100">
        <v>1</v>
      </c>
      <c r="S112" s="100" t="s">
        <v>63</v>
      </c>
      <c r="T112" s="100">
        <v>10</v>
      </c>
      <c r="U112" s="100" t="s">
        <v>63</v>
      </c>
      <c r="V112" s="101">
        <f>R112-T112</f>
        <v>-9</v>
      </c>
    </row>
    <row r="113" spans="1:22" ht="15.75" customHeight="1" x14ac:dyDescent="0.35">
      <c r="A113" t="s">
        <v>81</v>
      </c>
      <c r="B113">
        <v>598</v>
      </c>
      <c r="C113" s="8">
        <v>598</v>
      </c>
      <c r="D113" s="9" t="s">
        <v>380</v>
      </c>
      <c r="E113" s="10" t="s">
        <v>73</v>
      </c>
      <c r="F113" s="11" t="s">
        <v>358</v>
      </c>
      <c r="G113" s="22">
        <v>35</v>
      </c>
      <c r="H113" s="22"/>
      <c r="I113" s="13" t="s">
        <v>68</v>
      </c>
      <c r="J113" s="22">
        <v>80</v>
      </c>
      <c r="K113" s="22"/>
      <c r="L113" s="13" t="s">
        <v>95</v>
      </c>
      <c r="M113" s="22">
        <f t="shared" si="7"/>
        <v>57.5</v>
      </c>
      <c r="N113" s="20">
        <v>100</v>
      </c>
      <c r="O113" s="49"/>
      <c r="P113" s="20" t="s">
        <v>95</v>
      </c>
      <c r="Q113" s="108">
        <f t="shared" si="1"/>
        <v>71.666666666666671</v>
      </c>
      <c r="R113" s="101"/>
      <c r="S113" s="101"/>
      <c r="T113" s="101"/>
      <c r="U113" s="101"/>
      <c r="V113" s="101"/>
    </row>
    <row r="114" spans="1:22" ht="15.75" customHeight="1" x14ac:dyDescent="0.35">
      <c r="A114" t="s">
        <v>81</v>
      </c>
      <c r="B114">
        <v>599</v>
      </c>
      <c r="C114" s="8">
        <v>599</v>
      </c>
      <c r="D114" s="9" t="s">
        <v>383</v>
      </c>
      <c r="E114" s="10" t="s">
        <v>73</v>
      </c>
      <c r="F114" s="11" t="s">
        <v>358</v>
      </c>
      <c r="G114" s="22">
        <v>5</v>
      </c>
      <c r="H114" s="22"/>
      <c r="I114" s="13" t="s">
        <v>63</v>
      </c>
      <c r="J114" s="22">
        <v>10</v>
      </c>
      <c r="K114" s="22"/>
      <c r="L114" s="13" t="s">
        <v>69</v>
      </c>
      <c r="M114" s="22">
        <f t="shared" si="7"/>
        <v>7.5</v>
      </c>
      <c r="N114" s="20">
        <v>40</v>
      </c>
      <c r="O114" s="49"/>
      <c r="P114" s="20" t="s">
        <v>661</v>
      </c>
      <c r="Q114" s="108">
        <f t="shared" si="1"/>
        <v>18.333333333333332</v>
      </c>
      <c r="R114" s="100">
        <v>50</v>
      </c>
      <c r="S114" s="100" t="s">
        <v>95</v>
      </c>
      <c r="T114" s="100">
        <v>10</v>
      </c>
      <c r="U114" s="100" t="s">
        <v>63</v>
      </c>
      <c r="V114" s="101">
        <f>R114-T114</f>
        <v>40</v>
      </c>
    </row>
    <row r="115" spans="1:22" ht="15.75" customHeight="1" x14ac:dyDescent="0.35">
      <c r="A115" t="s">
        <v>81</v>
      </c>
      <c r="B115">
        <v>600</v>
      </c>
      <c r="C115" s="8">
        <v>600</v>
      </c>
      <c r="D115" s="9" t="s">
        <v>384</v>
      </c>
      <c r="E115" s="10" t="s">
        <v>73</v>
      </c>
      <c r="F115" s="11" t="s">
        <v>358</v>
      </c>
      <c r="G115" s="22">
        <v>40</v>
      </c>
      <c r="H115" s="84"/>
      <c r="I115" s="85" t="s">
        <v>68</v>
      </c>
      <c r="J115" s="84">
        <v>90</v>
      </c>
      <c r="K115" s="84"/>
      <c r="L115" s="85" t="s">
        <v>95</v>
      </c>
      <c r="M115" s="84">
        <f t="shared" si="7"/>
        <v>65</v>
      </c>
      <c r="N115" s="85" t="s">
        <v>131</v>
      </c>
      <c r="O115" s="86"/>
      <c r="P115" s="85" t="s">
        <v>195</v>
      </c>
      <c r="Q115" s="109">
        <f t="shared" si="1"/>
        <v>65</v>
      </c>
      <c r="R115" s="100">
        <v>90</v>
      </c>
      <c r="S115" s="100" t="s">
        <v>95</v>
      </c>
      <c r="T115" s="100">
        <v>70</v>
      </c>
      <c r="U115" s="100" t="s">
        <v>95</v>
      </c>
      <c r="V115" s="101">
        <f>R115-T115</f>
        <v>20</v>
      </c>
    </row>
    <row r="116" spans="1:22" ht="15.75" customHeight="1" x14ac:dyDescent="0.35">
      <c r="A116" t="s">
        <v>81</v>
      </c>
      <c r="B116">
        <v>601</v>
      </c>
      <c r="C116" s="8">
        <v>601</v>
      </c>
      <c r="D116" s="9" t="s">
        <v>386</v>
      </c>
      <c r="E116" s="10" t="s">
        <v>73</v>
      </c>
      <c r="F116" s="11" t="s">
        <v>358</v>
      </c>
      <c r="G116" s="83">
        <v>98</v>
      </c>
      <c r="H116" s="89"/>
      <c r="I116" s="90" t="s">
        <v>95</v>
      </c>
      <c r="J116" s="89">
        <v>75</v>
      </c>
      <c r="K116" s="89"/>
      <c r="L116" s="90" t="s">
        <v>95</v>
      </c>
      <c r="M116" s="89">
        <f t="shared" si="7"/>
        <v>86.5</v>
      </c>
      <c r="N116" s="90">
        <v>100</v>
      </c>
      <c r="O116" s="91"/>
      <c r="P116" s="90" t="s">
        <v>95</v>
      </c>
      <c r="Q116" s="110">
        <f t="shared" si="1"/>
        <v>91</v>
      </c>
      <c r="R116" s="100">
        <v>90</v>
      </c>
      <c r="S116" s="100" t="s">
        <v>95</v>
      </c>
      <c r="T116" s="100">
        <v>75</v>
      </c>
      <c r="U116" s="100" t="s">
        <v>95</v>
      </c>
      <c r="V116" s="101">
        <f>R116-T116</f>
        <v>15</v>
      </c>
    </row>
    <row r="117" spans="1:22" ht="15.75" customHeight="1" x14ac:dyDescent="0.35">
      <c r="A117" t="s">
        <v>81</v>
      </c>
      <c r="B117">
        <v>602</v>
      </c>
      <c r="C117" s="8">
        <v>602</v>
      </c>
      <c r="D117" s="9" t="s">
        <v>388</v>
      </c>
      <c r="E117" s="10" t="s">
        <v>73</v>
      </c>
      <c r="F117" s="11" t="s">
        <v>358</v>
      </c>
      <c r="G117" s="83">
        <v>50</v>
      </c>
      <c r="H117" s="89"/>
      <c r="I117" s="90" t="s">
        <v>68</v>
      </c>
      <c r="J117" s="89">
        <v>90</v>
      </c>
      <c r="K117" s="89"/>
      <c r="L117" s="90" t="s">
        <v>95</v>
      </c>
      <c r="M117" s="89">
        <f t="shared" si="7"/>
        <v>70</v>
      </c>
      <c r="N117" s="90">
        <v>100</v>
      </c>
      <c r="O117" s="91"/>
      <c r="P117" s="90" t="s">
        <v>95</v>
      </c>
      <c r="Q117" s="110">
        <f t="shared" si="1"/>
        <v>80</v>
      </c>
      <c r="R117" s="100">
        <v>60</v>
      </c>
      <c r="S117" s="100" t="s">
        <v>95</v>
      </c>
      <c r="T117" s="100" t="s">
        <v>655</v>
      </c>
      <c r="U117" s="100" t="s">
        <v>685</v>
      </c>
      <c r="V117" s="101"/>
    </row>
    <row r="118" spans="1:22" ht="15.75" customHeight="1" x14ac:dyDescent="0.35">
      <c r="A118" t="s">
        <v>81</v>
      </c>
      <c r="B118">
        <v>605</v>
      </c>
      <c r="C118" s="8">
        <v>605</v>
      </c>
      <c r="D118" s="9" t="s">
        <v>391</v>
      </c>
      <c r="E118" s="10" t="s">
        <v>73</v>
      </c>
      <c r="F118" s="11" t="s">
        <v>358</v>
      </c>
      <c r="G118" s="83">
        <v>1</v>
      </c>
      <c r="H118" s="89"/>
      <c r="I118" s="90" t="s">
        <v>63</v>
      </c>
      <c r="J118" s="89">
        <v>0</v>
      </c>
      <c r="K118" s="89"/>
      <c r="L118" s="90" t="s">
        <v>63</v>
      </c>
      <c r="M118" s="89">
        <f t="shared" si="7"/>
        <v>0.5</v>
      </c>
      <c r="N118" s="90">
        <v>2</v>
      </c>
      <c r="O118" s="91"/>
      <c r="P118" s="90" t="s">
        <v>63</v>
      </c>
      <c r="Q118" s="110">
        <f t="shared" si="1"/>
        <v>1</v>
      </c>
      <c r="R118" s="100" t="s">
        <v>655</v>
      </c>
      <c r="S118" s="100" t="s">
        <v>685</v>
      </c>
      <c r="T118" s="100">
        <v>1</v>
      </c>
      <c r="U118" s="100" t="s">
        <v>63</v>
      </c>
      <c r="V118" s="101"/>
    </row>
    <row r="119" spans="1:22" ht="15.75" customHeight="1" x14ac:dyDescent="0.35">
      <c r="A119" t="s">
        <v>81</v>
      </c>
      <c r="B119">
        <v>606</v>
      </c>
      <c r="C119" s="8">
        <v>606</v>
      </c>
      <c r="D119" s="9" t="s">
        <v>394</v>
      </c>
      <c r="E119" s="10" t="s">
        <v>73</v>
      </c>
      <c r="F119" s="11" t="s">
        <v>358</v>
      </c>
      <c r="G119" s="83">
        <v>0</v>
      </c>
      <c r="H119" s="89"/>
      <c r="I119" s="90" t="s">
        <v>63</v>
      </c>
      <c r="J119" s="89">
        <v>1</v>
      </c>
      <c r="K119" s="89"/>
      <c r="L119" s="90" t="s">
        <v>63</v>
      </c>
      <c r="M119" s="89">
        <f t="shared" si="7"/>
        <v>0.5</v>
      </c>
      <c r="N119" s="90">
        <v>2</v>
      </c>
      <c r="O119" s="91"/>
      <c r="P119" s="90" t="s">
        <v>63</v>
      </c>
      <c r="Q119" s="110">
        <f t="shared" si="1"/>
        <v>1</v>
      </c>
      <c r="R119" s="100">
        <v>2</v>
      </c>
      <c r="S119" s="100" t="s">
        <v>63</v>
      </c>
      <c r="T119" s="100">
        <v>5</v>
      </c>
      <c r="U119" s="100" t="s">
        <v>63</v>
      </c>
      <c r="V119" s="101">
        <f t="shared" ref="V119:V133" si="9">R119-T119</f>
        <v>-3</v>
      </c>
    </row>
    <row r="120" spans="1:22" ht="15.75" customHeight="1" x14ac:dyDescent="0.35">
      <c r="A120" t="s">
        <v>81</v>
      </c>
      <c r="B120">
        <v>607</v>
      </c>
      <c r="C120" s="8">
        <v>607</v>
      </c>
      <c r="D120" s="9" t="s">
        <v>395</v>
      </c>
      <c r="E120" s="10" t="s">
        <v>73</v>
      </c>
      <c r="F120" s="11" t="s">
        <v>358</v>
      </c>
      <c r="G120" s="83">
        <v>95</v>
      </c>
      <c r="H120" s="89"/>
      <c r="I120" s="90" t="s">
        <v>95</v>
      </c>
      <c r="J120" s="89">
        <v>5</v>
      </c>
      <c r="K120" s="89"/>
      <c r="L120" s="90" t="s">
        <v>63</v>
      </c>
      <c r="M120" s="89">
        <f t="shared" si="7"/>
        <v>50</v>
      </c>
      <c r="N120" s="90">
        <v>5</v>
      </c>
      <c r="O120" s="91"/>
      <c r="P120" s="90" t="s">
        <v>63</v>
      </c>
      <c r="Q120" s="110">
        <f t="shared" si="1"/>
        <v>35</v>
      </c>
      <c r="R120" s="100">
        <v>5</v>
      </c>
      <c r="S120" s="100" t="s">
        <v>63</v>
      </c>
      <c r="T120" s="99">
        <v>20</v>
      </c>
      <c r="U120" s="99" t="s">
        <v>69</v>
      </c>
      <c r="V120" s="101">
        <f t="shared" si="9"/>
        <v>-15</v>
      </c>
    </row>
    <row r="121" spans="1:22" ht="15.75" customHeight="1" x14ac:dyDescent="0.35">
      <c r="A121" t="s">
        <v>81</v>
      </c>
      <c r="B121">
        <v>609</v>
      </c>
      <c r="C121" s="8">
        <v>609</v>
      </c>
      <c r="D121" s="9" t="s">
        <v>396</v>
      </c>
      <c r="E121" s="10" t="s">
        <v>73</v>
      </c>
      <c r="F121" s="11" t="s">
        <v>358</v>
      </c>
      <c r="G121" s="83">
        <v>25</v>
      </c>
      <c r="H121" s="89"/>
      <c r="I121" s="90" t="s">
        <v>661</v>
      </c>
      <c r="J121" s="89">
        <v>20</v>
      </c>
      <c r="K121" s="89"/>
      <c r="L121" s="90" t="s">
        <v>661</v>
      </c>
      <c r="M121" s="89">
        <f t="shared" si="7"/>
        <v>22.5</v>
      </c>
      <c r="N121" s="90">
        <v>2</v>
      </c>
      <c r="O121" s="91"/>
      <c r="P121" s="90" t="s">
        <v>63</v>
      </c>
      <c r="Q121" s="110">
        <f t="shared" si="1"/>
        <v>15.666666666666666</v>
      </c>
      <c r="R121" s="100">
        <v>30</v>
      </c>
      <c r="S121" s="100" t="s">
        <v>661</v>
      </c>
      <c r="T121" s="100">
        <v>10</v>
      </c>
      <c r="U121" s="100" t="s">
        <v>63</v>
      </c>
      <c r="V121" s="101">
        <f t="shared" si="9"/>
        <v>20</v>
      </c>
    </row>
    <row r="122" spans="1:22" ht="15.75" customHeight="1" x14ac:dyDescent="0.35">
      <c r="A122" t="s">
        <v>81</v>
      </c>
      <c r="B122">
        <v>610</v>
      </c>
      <c r="C122" s="8">
        <v>610</v>
      </c>
      <c r="D122" s="9" t="s">
        <v>398</v>
      </c>
      <c r="E122" s="10" t="s">
        <v>73</v>
      </c>
      <c r="F122" s="27" t="s">
        <v>399</v>
      </c>
      <c r="G122" s="83">
        <v>35</v>
      </c>
      <c r="H122" s="89"/>
      <c r="I122" s="90" t="s">
        <v>68</v>
      </c>
      <c r="J122" s="89">
        <v>2</v>
      </c>
      <c r="K122" s="89"/>
      <c r="L122" s="90" t="s">
        <v>63</v>
      </c>
      <c r="M122" s="89">
        <f t="shared" si="7"/>
        <v>18.5</v>
      </c>
      <c r="N122" s="90">
        <v>2</v>
      </c>
      <c r="O122" s="91"/>
      <c r="P122" s="90" t="s">
        <v>63</v>
      </c>
      <c r="Q122" s="110">
        <f t="shared" si="1"/>
        <v>13</v>
      </c>
      <c r="R122" s="99">
        <v>90</v>
      </c>
      <c r="S122" s="99" t="s">
        <v>95</v>
      </c>
      <c r="T122" s="100">
        <v>20</v>
      </c>
      <c r="U122" s="100" t="s">
        <v>69</v>
      </c>
      <c r="V122" s="101">
        <f t="shared" si="9"/>
        <v>70</v>
      </c>
    </row>
    <row r="123" spans="1:22" ht="15.75" customHeight="1" x14ac:dyDescent="0.35">
      <c r="A123" t="s">
        <v>81</v>
      </c>
      <c r="B123">
        <v>611</v>
      </c>
      <c r="C123" s="8">
        <v>611</v>
      </c>
      <c r="D123" s="9" t="s">
        <v>400</v>
      </c>
      <c r="E123" s="10" t="s">
        <v>56</v>
      </c>
      <c r="F123" s="11" t="s">
        <v>57</v>
      </c>
      <c r="G123" s="83">
        <v>10</v>
      </c>
      <c r="H123" s="89"/>
      <c r="I123" s="90" t="s">
        <v>69</v>
      </c>
      <c r="J123" s="89">
        <v>5</v>
      </c>
      <c r="K123" s="89"/>
      <c r="L123" s="90" t="s">
        <v>63</v>
      </c>
      <c r="M123" s="89">
        <f t="shared" si="7"/>
        <v>7.5</v>
      </c>
      <c r="N123" s="90">
        <v>2</v>
      </c>
      <c r="O123" s="91"/>
      <c r="P123" s="90" t="s">
        <v>63</v>
      </c>
      <c r="Q123" s="110">
        <f t="shared" si="1"/>
        <v>5.666666666666667</v>
      </c>
      <c r="R123" s="100">
        <v>10</v>
      </c>
      <c r="S123" s="100" t="s">
        <v>63</v>
      </c>
      <c r="T123" s="100">
        <v>5</v>
      </c>
      <c r="U123" s="100" t="s">
        <v>63</v>
      </c>
      <c r="V123" s="101">
        <f t="shared" si="9"/>
        <v>5</v>
      </c>
    </row>
    <row r="124" spans="1:22" ht="15.75" customHeight="1" x14ac:dyDescent="0.35">
      <c r="B124">
        <v>612</v>
      </c>
      <c r="C124" s="8">
        <v>612</v>
      </c>
      <c r="D124" s="9" t="s">
        <v>401</v>
      </c>
      <c r="E124" s="10" t="s">
        <v>56</v>
      </c>
      <c r="F124" s="11" t="s">
        <v>402</v>
      </c>
      <c r="G124" s="83">
        <v>95</v>
      </c>
      <c r="H124" s="89"/>
      <c r="I124" s="90" t="s">
        <v>95</v>
      </c>
      <c r="J124" s="89">
        <v>100</v>
      </c>
      <c r="K124" s="89"/>
      <c r="L124" s="90" t="s">
        <v>95</v>
      </c>
      <c r="M124" s="89">
        <f t="shared" si="7"/>
        <v>97.5</v>
      </c>
      <c r="N124" s="90">
        <v>100</v>
      </c>
      <c r="O124" s="91"/>
      <c r="P124" s="90" t="s">
        <v>95</v>
      </c>
      <c r="Q124" s="110">
        <f t="shared" si="1"/>
        <v>98.333333333333329</v>
      </c>
      <c r="R124" s="100">
        <v>90</v>
      </c>
      <c r="S124" s="100" t="s">
        <v>95</v>
      </c>
      <c r="T124" s="100">
        <v>60</v>
      </c>
      <c r="U124" s="100" t="s">
        <v>95</v>
      </c>
      <c r="V124" s="101">
        <f t="shared" si="9"/>
        <v>30</v>
      </c>
    </row>
    <row r="125" spans="1:22" ht="15.75" customHeight="1" x14ac:dyDescent="0.35">
      <c r="A125" t="s">
        <v>81</v>
      </c>
      <c r="B125">
        <v>613</v>
      </c>
      <c r="C125" s="8">
        <v>613</v>
      </c>
      <c r="D125" s="9" t="s">
        <v>405</v>
      </c>
      <c r="E125" s="10" t="s">
        <v>56</v>
      </c>
      <c r="F125" s="11" t="s">
        <v>402</v>
      </c>
      <c r="G125" s="83">
        <v>0</v>
      </c>
      <c r="H125" s="89"/>
      <c r="I125" s="90" t="s">
        <v>63</v>
      </c>
      <c r="J125" s="89">
        <v>0</v>
      </c>
      <c r="K125" s="89"/>
      <c r="L125" s="90" t="s">
        <v>63</v>
      </c>
      <c r="M125" s="89">
        <f t="shared" si="7"/>
        <v>0</v>
      </c>
      <c r="N125" s="90">
        <v>2</v>
      </c>
      <c r="O125" s="91"/>
      <c r="P125" s="90" t="s">
        <v>63</v>
      </c>
      <c r="Q125" s="110">
        <f t="shared" si="1"/>
        <v>0.66666666666666663</v>
      </c>
      <c r="R125" s="100">
        <v>1</v>
      </c>
      <c r="S125" s="100" t="s">
        <v>63</v>
      </c>
      <c r="T125" s="100">
        <v>2</v>
      </c>
      <c r="U125" s="100" t="s">
        <v>63</v>
      </c>
      <c r="V125" s="101">
        <f t="shared" si="9"/>
        <v>-1</v>
      </c>
    </row>
    <row r="126" spans="1:22" ht="15.75" customHeight="1" x14ac:dyDescent="0.35">
      <c r="A126" t="s">
        <v>81</v>
      </c>
      <c r="B126">
        <v>614</v>
      </c>
      <c r="C126" s="8">
        <v>614</v>
      </c>
      <c r="D126" s="9" t="s">
        <v>408</v>
      </c>
      <c r="E126" s="10" t="s">
        <v>56</v>
      </c>
      <c r="F126" s="10" t="s">
        <v>409</v>
      </c>
      <c r="G126" s="83">
        <v>0</v>
      </c>
      <c r="H126" s="89"/>
      <c r="I126" s="90" t="s">
        <v>63</v>
      </c>
      <c r="J126" s="89">
        <v>1</v>
      </c>
      <c r="K126" s="89"/>
      <c r="L126" s="90" t="s">
        <v>63</v>
      </c>
      <c r="M126" s="89">
        <f t="shared" si="7"/>
        <v>0.5</v>
      </c>
      <c r="N126" s="90">
        <v>5</v>
      </c>
      <c r="O126" s="91"/>
      <c r="P126" s="90" t="s">
        <v>63</v>
      </c>
      <c r="Q126" s="110">
        <f t="shared" si="1"/>
        <v>2</v>
      </c>
      <c r="R126" s="100">
        <v>5</v>
      </c>
      <c r="S126" s="100" t="s">
        <v>63</v>
      </c>
      <c r="T126" s="100">
        <v>5</v>
      </c>
      <c r="U126" s="100" t="s">
        <v>63</v>
      </c>
      <c r="V126" s="101">
        <f t="shared" si="9"/>
        <v>0</v>
      </c>
    </row>
    <row r="127" spans="1:22" ht="15.75" customHeight="1" x14ac:dyDescent="0.35">
      <c r="A127" t="s">
        <v>81</v>
      </c>
      <c r="B127">
        <v>615</v>
      </c>
      <c r="C127" s="8">
        <v>615</v>
      </c>
      <c r="D127" s="9" t="s">
        <v>411</v>
      </c>
      <c r="E127" s="10" t="s">
        <v>56</v>
      </c>
      <c r="F127" s="11" t="s">
        <v>402</v>
      </c>
      <c r="G127" s="83">
        <v>0</v>
      </c>
      <c r="H127" s="89"/>
      <c r="I127" s="90" t="s">
        <v>63</v>
      </c>
      <c r="J127" s="89">
        <v>0</v>
      </c>
      <c r="K127" s="89"/>
      <c r="L127" s="90" t="s">
        <v>63</v>
      </c>
      <c r="M127" s="89">
        <f t="shared" si="7"/>
        <v>0</v>
      </c>
      <c r="N127" s="90">
        <v>10</v>
      </c>
      <c r="O127" s="91"/>
      <c r="P127" s="90" t="s">
        <v>63</v>
      </c>
      <c r="Q127" s="110">
        <f t="shared" si="1"/>
        <v>3.3333333333333335</v>
      </c>
      <c r="R127" s="100">
        <v>1</v>
      </c>
      <c r="S127" s="100" t="s">
        <v>63</v>
      </c>
      <c r="T127" s="100">
        <v>10</v>
      </c>
      <c r="U127" s="100" t="s">
        <v>63</v>
      </c>
      <c r="V127" s="101">
        <f t="shared" si="9"/>
        <v>-9</v>
      </c>
    </row>
    <row r="128" spans="1:22" ht="15.75" customHeight="1" x14ac:dyDescent="0.35">
      <c r="A128" t="s">
        <v>81</v>
      </c>
      <c r="B128">
        <v>616</v>
      </c>
      <c r="C128" s="8">
        <v>616</v>
      </c>
      <c r="D128" s="9" t="s">
        <v>412</v>
      </c>
      <c r="E128" s="10" t="s">
        <v>56</v>
      </c>
      <c r="F128" s="11" t="s">
        <v>402</v>
      </c>
      <c r="G128" s="83">
        <v>1</v>
      </c>
      <c r="H128" s="89"/>
      <c r="I128" s="90" t="s">
        <v>63</v>
      </c>
      <c r="J128" s="89">
        <v>2</v>
      </c>
      <c r="K128" s="89"/>
      <c r="L128" s="90" t="s">
        <v>63</v>
      </c>
      <c r="M128" s="89">
        <f t="shared" si="7"/>
        <v>1.5</v>
      </c>
      <c r="N128" s="90">
        <v>2</v>
      </c>
      <c r="O128" s="91"/>
      <c r="P128" s="90" t="s">
        <v>63</v>
      </c>
      <c r="Q128" s="110">
        <f t="shared" si="1"/>
        <v>1.6666666666666667</v>
      </c>
      <c r="R128" s="100">
        <v>1</v>
      </c>
      <c r="S128" s="100" t="s">
        <v>63</v>
      </c>
      <c r="T128" s="100">
        <v>2</v>
      </c>
      <c r="U128" s="100" t="s">
        <v>63</v>
      </c>
      <c r="V128" s="101">
        <f t="shared" si="9"/>
        <v>-1</v>
      </c>
    </row>
    <row r="129" spans="1:22" ht="15.75" customHeight="1" x14ac:dyDescent="0.35">
      <c r="A129" t="s">
        <v>81</v>
      </c>
      <c r="B129">
        <v>617</v>
      </c>
      <c r="C129" s="8">
        <v>617</v>
      </c>
      <c r="D129" s="9" t="s">
        <v>414</v>
      </c>
      <c r="E129" s="10" t="s">
        <v>56</v>
      </c>
      <c r="F129" s="11" t="s">
        <v>402</v>
      </c>
      <c r="G129" s="83">
        <v>40</v>
      </c>
      <c r="H129" s="89"/>
      <c r="I129" s="90" t="s">
        <v>68</v>
      </c>
      <c r="J129" s="89">
        <v>15</v>
      </c>
      <c r="K129" s="89"/>
      <c r="L129" s="90" t="s">
        <v>69</v>
      </c>
      <c r="M129" s="89">
        <f t="shared" si="7"/>
        <v>27.5</v>
      </c>
      <c r="N129" s="90">
        <v>1</v>
      </c>
      <c r="O129" s="91"/>
      <c r="P129" s="90" t="s">
        <v>63</v>
      </c>
      <c r="Q129" s="110">
        <f t="shared" si="1"/>
        <v>18.666666666666668</v>
      </c>
      <c r="R129" s="100">
        <v>1</v>
      </c>
      <c r="S129" s="100" t="s">
        <v>63</v>
      </c>
      <c r="T129" s="100">
        <v>2</v>
      </c>
      <c r="U129" s="100" t="s">
        <v>63</v>
      </c>
      <c r="V129" s="101">
        <f t="shared" si="9"/>
        <v>-1</v>
      </c>
    </row>
    <row r="130" spans="1:22" ht="15.75" customHeight="1" x14ac:dyDescent="0.35">
      <c r="A130" t="s">
        <v>81</v>
      </c>
      <c r="B130">
        <v>618</v>
      </c>
      <c r="C130" s="8">
        <v>618</v>
      </c>
      <c r="D130" s="9" t="s">
        <v>416</v>
      </c>
      <c r="E130" s="10" t="s">
        <v>56</v>
      </c>
      <c r="F130" s="11" t="s">
        <v>402</v>
      </c>
      <c r="G130" s="83">
        <v>90</v>
      </c>
      <c r="H130" s="89"/>
      <c r="I130" s="90" t="s">
        <v>95</v>
      </c>
      <c r="J130" s="89">
        <v>100</v>
      </c>
      <c r="K130" s="89"/>
      <c r="L130" s="90" t="s">
        <v>95</v>
      </c>
      <c r="M130" s="89">
        <f t="shared" si="7"/>
        <v>95</v>
      </c>
      <c r="N130" s="90">
        <v>90</v>
      </c>
      <c r="O130" s="91"/>
      <c r="P130" s="90" t="s">
        <v>95</v>
      </c>
      <c r="Q130" s="110">
        <f t="shared" si="1"/>
        <v>93.333333333333329</v>
      </c>
      <c r="R130" s="100">
        <v>75</v>
      </c>
      <c r="S130" s="100" t="s">
        <v>95</v>
      </c>
      <c r="T130" s="100">
        <v>70</v>
      </c>
      <c r="U130" s="100" t="s">
        <v>95</v>
      </c>
      <c r="V130" s="101">
        <f t="shared" si="9"/>
        <v>5</v>
      </c>
    </row>
    <row r="131" spans="1:22" ht="15.75" customHeight="1" x14ac:dyDescent="0.35">
      <c r="A131" t="s">
        <v>81</v>
      </c>
      <c r="B131">
        <v>619</v>
      </c>
      <c r="C131" s="8">
        <v>619</v>
      </c>
      <c r="D131" s="9" t="s">
        <v>417</v>
      </c>
      <c r="E131" s="10" t="s">
        <v>56</v>
      </c>
      <c r="F131" s="10" t="s">
        <v>409</v>
      </c>
      <c r="G131" s="83">
        <v>30</v>
      </c>
      <c r="H131" s="89"/>
      <c r="I131" s="90" t="s">
        <v>661</v>
      </c>
      <c r="J131" s="89">
        <v>100</v>
      </c>
      <c r="K131" s="89"/>
      <c r="L131" s="90" t="s">
        <v>95</v>
      </c>
      <c r="M131" s="89">
        <f t="shared" si="7"/>
        <v>65</v>
      </c>
      <c r="N131" s="90">
        <v>90</v>
      </c>
      <c r="O131" s="91"/>
      <c r="P131" s="90" t="s">
        <v>95</v>
      </c>
      <c r="Q131" s="110">
        <f t="shared" si="1"/>
        <v>73.333333333333329</v>
      </c>
      <c r="R131" s="100">
        <v>90</v>
      </c>
      <c r="S131" s="100" t="s">
        <v>95</v>
      </c>
      <c r="T131" s="100">
        <v>90</v>
      </c>
      <c r="U131" s="100" t="s">
        <v>95</v>
      </c>
      <c r="V131" s="101">
        <f t="shared" si="9"/>
        <v>0</v>
      </c>
    </row>
    <row r="132" spans="1:22" ht="15.75" customHeight="1" x14ac:dyDescent="0.35">
      <c r="A132" t="s">
        <v>81</v>
      </c>
      <c r="B132">
        <v>620</v>
      </c>
      <c r="C132" s="8">
        <v>620</v>
      </c>
      <c r="D132" s="9" t="s">
        <v>419</v>
      </c>
      <c r="E132" s="10" t="s">
        <v>56</v>
      </c>
      <c r="F132" s="11" t="s">
        <v>402</v>
      </c>
      <c r="G132" s="83">
        <v>10</v>
      </c>
      <c r="H132" s="89"/>
      <c r="I132" s="90" t="s">
        <v>69</v>
      </c>
      <c r="J132" s="89">
        <v>5</v>
      </c>
      <c r="K132" s="89"/>
      <c r="L132" s="90" t="s">
        <v>63</v>
      </c>
      <c r="M132" s="89">
        <f t="shared" si="7"/>
        <v>7.5</v>
      </c>
      <c r="N132" s="90">
        <v>20</v>
      </c>
      <c r="O132" s="91"/>
      <c r="P132" s="90" t="s">
        <v>69</v>
      </c>
      <c r="Q132" s="110">
        <f t="shared" si="1"/>
        <v>11.666666666666666</v>
      </c>
      <c r="R132" s="100">
        <v>5</v>
      </c>
      <c r="S132" s="100" t="s">
        <v>63</v>
      </c>
      <c r="T132" s="100">
        <v>2</v>
      </c>
      <c r="U132" s="100" t="s">
        <v>63</v>
      </c>
      <c r="V132" s="101">
        <f t="shared" si="9"/>
        <v>3</v>
      </c>
    </row>
    <row r="133" spans="1:22" ht="15.75" customHeight="1" x14ac:dyDescent="0.35">
      <c r="A133" t="s">
        <v>81</v>
      </c>
      <c r="B133">
        <v>621</v>
      </c>
      <c r="C133" s="8">
        <v>621</v>
      </c>
      <c r="D133" s="9" t="s">
        <v>420</v>
      </c>
      <c r="E133" s="10" t="s">
        <v>56</v>
      </c>
      <c r="F133" s="11" t="s">
        <v>402</v>
      </c>
      <c r="G133" s="83">
        <v>2</v>
      </c>
      <c r="H133" s="89"/>
      <c r="I133" s="90" t="s">
        <v>63</v>
      </c>
      <c r="J133" s="89">
        <v>0</v>
      </c>
      <c r="K133" s="89"/>
      <c r="L133" s="90" t="s">
        <v>63</v>
      </c>
      <c r="M133" s="89">
        <f t="shared" si="7"/>
        <v>1</v>
      </c>
      <c r="N133" s="90">
        <v>5</v>
      </c>
      <c r="O133" s="91"/>
      <c r="P133" s="90" t="s">
        <v>63</v>
      </c>
      <c r="Q133" s="110">
        <f t="shared" si="1"/>
        <v>2.3333333333333335</v>
      </c>
      <c r="R133" s="100">
        <v>0</v>
      </c>
      <c r="S133" s="100" t="s">
        <v>63</v>
      </c>
      <c r="T133" s="100">
        <v>1</v>
      </c>
      <c r="U133" s="100" t="s">
        <v>63</v>
      </c>
      <c r="V133" s="101">
        <f t="shared" si="9"/>
        <v>-1</v>
      </c>
    </row>
    <row r="134" spans="1:22" ht="15.75" customHeight="1" x14ac:dyDescent="0.35">
      <c r="A134" t="s">
        <v>81</v>
      </c>
      <c r="B134">
        <v>622</v>
      </c>
      <c r="C134" s="8">
        <v>622</v>
      </c>
      <c r="D134" s="9" t="s">
        <v>422</v>
      </c>
      <c r="E134" s="10" t="s">
        <v>56</v>
      </c>
      <c r="F134" s="11" t="s">
        <v>402</v>
      </c>
      <c r="G134" s="83">
        <v>0</v>
      </c>
      <c r="H134" s="89"/>
      <c r="I134" s="90" t="s">
        <v>63</v>
      </c>
      <c r="J134" s="89">
        <v>35</v>
      </c>
      <c r="K134" s="89"/>
      <c r="L134" s="90" t="s">
        <v>68</v>
      </c>
      <c r="M134" s="89">
        <f t="shared" si="7"/>
        <v>17.5</v>
      </c>
      <c r="N134" s="92"/>
      <c r="O134" s="91"/>
      <c r="P134" s="92"/>
      <c r="Q134" s="110">
        <f t="shared" si="1"/>
        <v>17.5</v>
      </c>
      <c r="R134" s="101"/>
      <c r="S134" s="101"/>
      <c r="T134" s="101"/>
      <c r="U134" s="101"/>
      <c r="V134" s="101"/>
    </row>
    <row r="135" spans="1:22" ht="15.75" customHeight="1" x14ac:dyDescent="0.35">
      <c r="A135" t="s">
        <v>81</v>
      </c>
      <c r="B135">
        <v>623</v>
      </c>
      <c r="C135" s="8">
        <v>623</v>
      </c>
      <c r="D135" s="9" t="s">
        <v>423</v>
      </c>
      <c r="E135" s="10" t="s">
        <v>56</v>
      </c>
      <c r="F135" s="11" t="s">
        <v>402</v>
      </c>
      <c r="G135" s="83">
        <v>0</v>
      </c>
      <c r="H135" s="89"/>
      <c r="I135" s="90" t="s">
        <v>63</v>
      </c>
      <c r="J135" s="89">
        <v>0</v>
      </c>
      <c r="K135" s="89"/>
      <c r="L135" s="90" t="s">
        <v>63</v>
      </c>
      <c r="M135" s="89">
        <f t="shared" si="7"/>
        <v>0</v>
      </c>
      <c r="N135" s="90">
        <v>2</v>
      </c>
      <c r="O135" s="91"/>
      <c r="P135" s="90" t="s">
        <v>63</v>
      </c>
      <c r="Q135" s="110">
        <f t="shared" si="1"/>
        <v>0.66666666666666663</v>
      </c>
      <c r="R135" s="100">
        <v>5</v>
      </c>
      <c r="S135" s="100" t="s">
        <v>63</v>
      </c>
      <c r="T135" s="100">
        <v>2</v>
      </c>
      <c r="U135" s="100" t="s">
        <v>63</v>
      </c>
      <c r="V135" s="101">
        <f>R135-T135</f>
        <v>3</v>
      </c>
    </row>
    <row r="136" spans="1:22" ht="15.75" customHeight="1" x14ac:dyDescent="0.35">
      <c r="B136">
        <v>624</v>
      </c>
      <c r="C136" s="8">
        <v>624</v>
      </c>
      <c r="D136" s="9" t="s">
        <v>426</v>
      </c>
      <c r="E136" s="10" t="s">
        <v>56</v>
      </c>
      <c r="F136" s="11" t="s">
        <v>402</v>
      </c>
      <c r="G136" s="83">
        <v>0</v>
      </c>
      <c r="H136" s="89"/>
      <c r="I136" s="90" t="s">
        <v>63</v>
      </c>
      <c r="J136" s="89">
        <v>0</v>
      </c>
      <c r="K136" s="89"/>
      <c r="L136" s="90" t="s">
        <v>63</v>
      </c>
      <c r="M136" s="89">
        <f t="shared" si="7"/>
        <v>0</v>
      </c>
      <c r="N136" s="92"/>
      <c r="O136" s="91"/>
      <c r="P136" s="92"/>
      <c r="Q136" s="110">
        <f t="shared" si="1"/>
        <v>0</v>
      </c>
      <c r="R136" s="101"/>
      <c r="S136" s="101"/>
      <c r="T136" s="101"/>
      <c r="U136" s="101"/>
      <c r="V136" s="101"/>
    </row>
    <row r="137" spans="1:22" ht="15.75" customHeight="1" x14ac:dyDescent="0.35">
      <c r="A137" t="s">
        <v>81</v>
      </c>
      <c r="B137">
        <v>625</v>
      </c>
      <c r="C137" s="8">
        <v>625</v>
      </c>
      <c r="D137" s="9" t="s">
        <v>429</v>
      </c>
      <c r="E137" s="10" t="s">
        <v>56</v>
      </c>
      <c r="F137" s="11" t="s">
        <v>291</v>
      </c>
      <c r="G137" s="83">
        <v>5</v>
      </c>
      <c r="H137" s="89"/>
      <c r="I137" s="90" t="s">
        <v>63</v>
      </c>
      <c r="J137" s="89">
        <v>5</v>
      </c>
      <c r="K137" s="89"/>
      <c r="L137" s="90" t="s">
        <v>63</v>
      </c>
      <c r="M137" s="89">
        <f t="shared" si="7"/>
        <v>5</v>
      </c>
      <c r="N137" s="90">
        <v>5</v>
      </c>
      <c r="O137" s="91"/>
      <c r="P137" s="90" t="s">
        <v>63</v>
      </c>
      <c r="Q137" s="110">
        <f t="shared" si="1"/>
        <v>5</v>
      </c>
      <c r="R137" s="101"/>
      <c r="S137" s="101"/>
      <c r="T137" s="101"/>
      <c r="U137" s="101"/>
      <c r="V137" s="101"/>
    </row>
    <row r="138" spans="1:22" ht="15.75" customHeight="1" x14ac:dyDescent="0.35">
      <c r="A138" t="s">
        <v>81</v>
      </c>
      <c r="B138">
        <v>626</v>
      </c>
      <c r="C138" s="8">
        <v>626</v>
      </c>
      <c r="D138" s="9" t="s">
        <v>431</v>
      </c>
      <c r="E138" s="10" t="s">
        <v>56</v>
      </c>
      <c r="F138" s="11" t="s">
        <v>218</v>
      </c>
      <c r="G138" s="83">
        <v>5</v>
      </c>
      <c r="H138" s="89"/>
      <c r="I138" s="90" t="s">
        <v>63</v>
      </c>
      <c r="J138" s="89">
        <v>10</v>
      </c>
      <c r="K138" s="89"/>
      <c r="L138" s="90" t="s">
        <v>69</v>
      </c>
      <c r="M138" s="89">
        <f t="shared" si="7"/>
        <v>7.5</v>
      </c>
      <c r="N138" s="90">
        <v>20</v>
      </c>
      <c r="O138" s="91"/>
      <c r="P138" s="90" t="s">
        <v>69</v>
      </c>
      <c r="Q138" s="110">
        <f t="shared" si="1"/>
        <v>11.666666666666666</v>
      </c>
      <c r="R138" s="99">
        <v>40</v>
      </c>
      <c r="S138" s="99" t="s">
        <v>661</v>
      </c>
      <c r="T138" s="100">
        <v>5</v>
      </c>
      <c r="U138" s="100" t="s">
        <v>63</v>
      </c>
      <c r="V138" s="101">
        <f>R138-T138</f>
        <v>35</v>
      </c>
    </row>
    <row r="139" spans="1:22" ht="15.75" customHeight="1" x14ac:dyDescent="0.35">
      <c r="A139" t="s">
        <v>81</v>
      </c>
      <c r="B139">
        <v>627</v>
      </c>
      <c r="C139" s="8">
        <v>627</v>
      </c>
      <c r="D139" s="9" t="s">
        <v>432</v>
      </c>
      <c r="E139" s="10" t="s">
        <v>56</v>
      </c>
      <c r="F139" s="11" t="s">
        <v>57</v>
      </c>
      <c r="G139" s="83">
        <v>90</v>
      </c>
      <c r="H139" s="89"/>
      <c r="I139" s="90" t="s">
        <v>95</v>
      </c>
      <c r="J139" s="89">
        <v>25</v>
      </c>
      <c r="K139" s="89"/>
      <c r="L139" s="90" t="s">
        <v>661</v>
      </c>
      <c r="M139" s="89">
        <f t="shared" si="7"/>
        <v>57.5</v>
      </c>
      <c r="N139" s="90">
        <v>5</v>
      </c>
      <c r="O139" s="91"/>
      <c r="P139" s="90" t="s">
        <v>63</v>
      </c>
      <c r="Q139" s="110">
        <f t="shared" si="1"/>
        <v>40</v>
      </c>
      <c r="R139" s="100">
        <v>35</v>
      </c>
      <c r="S139" s="100" t="s">
        <v>661</v>
      </c>
      <c r="T139" s="99">
        <v>60</v>
      </c>
      <c r="U139" s="99" t="s">
        <v>95</v>
      </c>
      <c r="V139" s="101">
        <f>R139-T139</f>
        <v>-25</v>
      </c>
    </row>
    <row r="140" spans="1:22" ht="15.75" customHeight="1" x14ac:dyDescent="0.35">
      <c r="A140" t="s">
        <v>81</v>
      </c>
      <c r="B140">
        <v>628</v>
      </c>
      <c r="C140" s="8">
        <v>628</v>
      </c>
      <c r="D140" s="9" t="s">
        <v>434</v>
      </c>
      <c r="E140" s="10" t="s">
        <v>56</v>
      </c>
      <c r="F140" s="11" t="s">
        <v>57</v>
      </c>
      <c r="G140" s="83">
        <v>20</v>
      </c>
      <c r="H140" s="89"/>
      <c r="I140" s="90" t="s">
        <v>661</v>
      </c>
      <c r="J140" s="89">
        <v>15</v>
      </c>
      <c r="K140" s="89"/>
      <c r="L140" s="90" t="s">
        <v>69</v>
      </c>
      <c r="M140" s="89">
        <f t="shared" si="7"/>
        <v>17.5</v>
      </c>
      <c r="N140" s="90">
        <v>60</v>
      </c>
      <c r="O140" s="91"/>
      <c r="P140" s="90" t="s">
        <v>95</v>
      </c>
      <c r="Q140" s="110">
        <f t="shared" si="1"/>
        <v>31.666666666666668</v>
      </c>
      <c r="R140" s="100">
        <v>50</v>
      </c>
      <c r="S140" s="100" t="s">
        <v>95</v>
      </c>
      <c r="T140" s="100">
        <v>5</v>
      </c>
      <c r="U140" s="100" t="s">
        <v>63</v>
      </c>
      <c r="V140" s="101">
        <f>R140-T140</f>
        <v>45</v>
      </c>
    </row>
    <row r="141" spans="1:22" ht="15.75" customHeight="1" x14ac:dyDescent="0.35">
      <c r="A141" t="s">
        <v>81</v>
      </c>
      <c r="B141">
        <v>629</v>
      </c>
      <c r="C141" s="8">
        <v>629</v>
      </c>
      <c r="D141" s="9" t="s">
        <v>436</v>
      </c>
      <c r="E141" s="10" t="s">
        <v>56</v>
      </c>
      <c r="F141" s="11" t="s">
        <v>57</v>
      </c>
      <c r="G141" s="83">
        <v>0</v>
      </c>
      <c r="H141" s="89"/>
      <c r="I141" s="90" t="s">
        <v>63</v>
      </c>
      <c r="J141" s="89">
        <v>0</v>
      </c>
      <c r="K141" s="89"/>
      <c r="L141" s="90" t="s">
        <v>63</v>
      </c>
      <c r="M141" s="89">
        <f t="shared" si="7"/>
        <v>0</v>
      </c>
      <c r="N141" s="90">
        <v>2</v>
      </c>
      <c r="O141" s="91"/>
      <c r="P141" s="90" t="s">
        <v>63</v>
      </c>
      <c r="Q141" s="110">
        <f t="shared" si="1"/>
        <v>0.66666666666666663</v>
      </c>
      <c r="R141" s="100">
        <v>5</v>
      </c>
      <c r="S141" s="100" t="s">
        <v>63</v>
      </c>
      <c r="T141" s="100" t="s">
        <v>655</v>
      </c>
      <c r="U141" s="100" t="s">
        <v>685</v>
      </c>
      <c r="V141" s="101"/>
    </row>
    <row r="142" spans="1:22" ht="15.75" customHeight="1" x14ac:dyDescent="0.35">
      <c r="B142">
        <v>630</v>
      </c>
      <c r="C142" s="8">
        <v>630</v>
      </c>
      <c r="D142" s="28" t="s">
        <v>439</v>
      </c>
      <c r="E142" s="10" t="s">
        <v>56</v>
      </c>
      <c r="F142" s="11" t="s">
        <v>218</v>
      </c>
      <c r="G142" s="83">
        <v>5</v>
      </c>
      <c r="H142" s="89"/>
      <c r="I142" s="90" t="s">
        <v>63</v>
      </c>
      <c r="J142" s="89">
        <v>5</v>
      </c>
      <c r="K142" s="89"/>
      <c r="L142" s="90" t="s">
        <v>63</v>
      </c>
      <c r="M142" s="89">
        <f t="shared" si="7"/>
        <v>5</v>
      </c>
      <c r="N142" s="90">
        <v>2</v>
      </c>
      <c r="O142" s="91"/>
      <c r="P142" s="90" t="s">
        <v>63</v>
      </c>
      <c r="Q142" s="110">
        <f t="shared" si="1"/>
        <v>4</v>
      </c>
      <c r="R142" s="100">
        <v>5</v>
      </c>
      <c r="S142" s="100" t="s">
        <v>63</v>
      </c>
      <c r="T142" s="100">
        <v>5</v>
      </c>
      <c r="U142" s="100" t="s">
        <v>63</v>
      </c>
      <c r="V142" s="101">
        <f>R142-T142</f>
        <v>0</v>
      </c>
    </row>
    <row r="143" spans="1:22" ht="15.75" customHeight="1" x14ac:dyDescent="0.35">
      <c r="B143">
        <v>631</v>
      </c>
      <c r="C143" s="8">
        <v>631</v>
      </c>
      <c r="D143" s="28" t="s">
        <v>440</v>
      </c>
      <c r="E143" s="10" t="s">
        <v>56</v>
      </c>
      <c r="F143" s="10" t="s">
        <v>218</v>
      </c>
      <c r="G143" s="83">
        <v>10</v>
      </c>
      <c r="H143" s="89"/>
      <c r="I143" s="90" t="s">
        <v>69</v>
      </c>
      <c r="J143" s="89">
        <v>20</v>
      </c>
      <c r="K143" s="89"/>
      <c r="L143" s="90" t="s">
        <v>661</v>
      </c>
      <c r="M143" s="89">
        <f t="shared" si="7"/>
        <v>15</v>
      </c>
      <c r="N143" s="90">
        <v>2</v>
      </c>
      <c r="O143" s="91"/>
      <c r="P143" s="90" t="s">
        <v>63</v>
      </c>
      <c r="Q143" s="110">
        <f t="shared" si="1"/>
        <v>10.666666666666666</v>
      </c>
      <c r="R143" s="100">
        <v>2</v>
      </c>
      <c r="S143" s="100" t="s">
        <v>63</v>
      </c>
      <c r="T143" s="100">
        <v>2</v>
      </c>
      <c r="U143" s="100" t="s">
        <v>63</v>
      </c>
      <c r="V143" s="101">
        <f>R143-T143</f>
        <v>0</v>
      </c>
    </row>
    <row r="144" spans="1:22" ht="15.75" customHeight="1" x14ac:dyDescent="0.35">
      <c r="B144">
        <v>632</v>
      </c>
      <c r="C144" s="8">
        <v>632</v>
      </c>
      <c r="D144" s="28" t="s">
        <v>441</v>
      </c>
      <c r="E144" s="10" t="s">
        <v>56</v>
      </c>
      <c r="F144" s="10" t="s">
        <v>218</v>
      </c>
      <c r="G144" s="83">
        <v>5</v>
      </c>
      <c r="H144" s="89"/>
      <c r="I144" s="90" t="s">
        <v>63</v>
      </c>
      <c r="J144" s="89">
        <v>5</v>
      </c>
      <c r="K144" s="89"/>
      <c r="L144" s="90" t="s">
        <v>63</v>
      </c>
      <c r="M144" s="89">
        <f t="shared" si="7"/>
        <v>5</v>
      </c>
      <c r="N144" s="90">
        <v>2</v>
      </c>
      <c r="O144" s="91"/>
      <c r="P144" s="90" t="s">
        <v>63</v>
      </c>
      <c r="Q144" s="110">
        <f t="shared" si="1"/>
        <v>4</v>
      </c>
      <c r="R144" s="100">
        <v>10</v>
      </c>
      <c r="S144" s="100" t="s">
        <v>63</v>
      </c>
      <c r="T144" s="100">
        <v>25</v>
      </c>
      <c r="U144" s="100" t="s">
        <v>69</v>
      </c>
      <c r="V144" s="101">
        <f>R144-T144</f>
        <v>-15</v>
      </c>
    </row>
    <row r="145" spans="2:22" ht="15.75" customHeight="1" x14ac:dyDescent="0.35">
      <c r="B145">
        <v>634</v>
      </c>
      <c r="C145" s="8">
        <v>634</v>
      </c>
      <c r="D145" s="28" t="s">
        <v>442</v>
      </c>
      <c r="E145" s="10" t="s">
        <v>56</v>
      </c>
      <c r="F145" s="11" t="s">
        <v>218</v>
      </c>
      <c r="G145" s="83">
        <v>80</v>
      </c>
      <c r="H145" s="89"/>
      <c r="I145" s="90" t="s">
        <v>95</v>
      </c>
      <c r="J145" s="89">
        <v>25</v>
      </c>
      <c r="K145" s="89"/>
      <c r="L145" s="90" t="s">
        <v>661</v>
      </c>
      <c r="M145" s="89">
        <f t="shared" si="7"/>
        <v>52.5</v>
      </c>
      <c r="N145" s="90">
        <v>5</v>
      </c>
      <c r="O145" s="91"/>
      <c r="P145" s="90" t="s">
        <v>63</v>
      </c>
      <c r="Q145" s="110">
        <f t="shared" si="1"/>
        <v>36.666666666666664</v>
      </c>
      <c r="R145" s="100">
        <v>15</v>
      </c>
      <c r="S145" s="100" t="s">
        <v>69</v>
      </c>
      <c r="T145" s="99">
        <v>40</v>
      </c>
      <c r="U145" s="99" t="s">
        <v>661</v>
      </c>
      <c r="V145" s="101">
        <f>R145-T145</f>
        <v>-25</v>
      </c>
    </row>
    <row r="146" spans="2:22" ht="15.75" customHeight="1" x14ac:dyDescent="0.35">
      <c r="B146">
        <v>635</v>
      </c>
      <c r="C146" s="8">
        <v>635</v>
      </c>
      <c r="D146" s="28" t="s">
        <v>443</v>
      </c>
      <c r="E146" s="10" t="s">
        <v>56</v>
      </c>
      <c r="F146" s="11" t="s">
        <v>218</v>
      </c>
      <c r="G146" s="83">
        <v>30</v>
      </c>
      <c r="H146" s="89"/>
      <c r="I146" s="90" t="s">
        <v>661</v>
      </c>
      <c r="J146" s="89">
        <v>40</v>
      </c>
      <c r="K146" s="89"/>
      <c r="L146" s="90" t="s">
        <v>68</v>
      </c>
      <c r="M146" s="89">
        <f t="shared" si="7"/>
        <v>35</v>
      </c>
      <c r="N146" s="90">
        <v>20</v>
      </c>
      <c r="O146" s="91"/>
      <c r="P146" s="90" t="s">
        <v>69</v>
      </c>
      <c r="Q146" s="110">
        <f t="shared" si="1"/>
        <v>30</v>
      </c>
      <c r="R146" s="101"/>
      <c r="S146" s="101"/>
      <c r="T146" s="101"/>
      <c r="U146" s="101"/>
      <c r="V146" s="101"/>
    </row>
    <row r="147" spans="2:22" ht="15.75" customHeight="1" x14ac:dyDescent="0.35">
      <c r="B147">
        <v>636</v>
      </c>
      <c r="C147" s="8">
        <v>636</v>
      </c>
      <c r="D147" s="28" t="s">
        <v>445</v>
      </c>
      <c r="E147" s="10" t="s">
        <v>56</v>
      </c>
      <c r="F147" s="11" t="s">
        <v>218</v>
      </c>
      <c r="G147" s="83">
        <v>5</v>
      </c>
      <c r="H147" s="89"/>
      <c r="I147" s="90" t="s">
        <v>63</v>
      </c>
      <c r="J147" s="89">
        <v>2</v>
      </c>
      <c r="K147" s="89"/>
      <c r="L147" s="90" t="s">
        <v>63</v>
      </c>
      <c r="M147" s="89">
        <f t="shared" si="7"/>
        <v>3.5</v>
      </c>
      <c r="N147" s="90">
        <v>5</v>
      </c>
      <c r="O147" s="91"/>
      <c r="P147" s="90" t="s">
        <v>63</v>
      </c>
      <c r="Q147" s="110">
        <f t="shared" si="1"/>
        <v>4</v>
      </c>
      <c r="R147" s="99">
        <v>25</v>
      </c>
      <c r="S147" s="99" t="s">
        <v>69</v>
      </c>
      <c r="T147" s="100">
        <v>70</v>
      </c>
      <c r="U147" s="100" t="s">
        <v>95</v>
      </c>
      <c r="V147" s="101">
        <f t="shared" ref="V147:V153" si="10">R147-T147</f>
        <v>-45</v>
      </c>
    </row>
    <row r="148" spans="2:22" ht="15.75" customHeight="1" x14ac:dyDescent="0.35">
      <c r="B148">
        <v>637</v>
      </c>
      <c r="C148" s="8">
        <v>637</v>
      </c>
      <c r="D148" s="28" t="s">
        <v>447</v>
      </c>
      <c r="E148" s="10" t="s">
        <v>56</v>
      </c>
      <c r="F148" s="11" t="s">
        <v>218</v>
      </c>
      <c r="G148" s="83">
        <v>5</v>
      </c>
      <c r="H148" s="89"/>
      <c r="I148" s="90" t="s">
        <v>63</v>
      </c>
      <c r="J148" s="89">
        <v>2</v>
      </c>
      <c r="K148" s="89"/>
      <c r="L148" s="90" t="s">
        <v>63</v>
      </c>
      <c r="M148" s="89">
        <f t="shared" si="7"/>
        <v>3.5</v>
      </c>
      <c r="N148" s="90">
        <v>10</v>
      </c>
      <c r="O148" s="91"/>
      <c r="P148" s="90" t="s">
        <v>63</v>
      </c>
      <c r="Q148" s="110">
        <f t="shared" si="1"/>
        <v>5.666666666666667</v>
      </c>
      <c r="R148" s="100">
        <v>5</v>
      </c>
      <c r="S148" s="100" t="s">
        <v>63</v>
      </c>
      <c r="T148" s="100">
        <v>10</v>
      </c>
      <c r="U148" s="100" t="s">
        <v>63</v>
      </c>
      <c r="V148" s="101">
        <f t="shared" si="10"/>
        <v>-5</v>
      </c>
    </row>
    <row r="149" spans="2:22" ht="15.75" customHeight="1" x14ac:dyDescent="0.35">
      <c r="B149">
        <v>637</v>
      </c>
      <c r="C149" s="8">
        <v>637</v>
      </c>
      <c r="D149" s="28" t="s">
        <v>447</v>
      </c>
      <c r="E149" s="10" t="s">
        <v>56</v>
      </c>
      <c r="F149" s="11" t="s">
        <v>218</v>
      </c>
      <c r="G149" s="83">
        <v>2</v>
      </c>
      <c r="H149" s="89"/>
      <c r="I149" s="90" t="s">
        <v>63</v>
      </c>
      <c r="J149" s="89">
        <v>1</v>
      </c>
      <c r="K149" s="89"/>
      <c r="L149" s="90" t="s">
        <v>63</v>
      </c>
      <c r="M149" s="89">
        <f t="shared" si="7"/>
        <v>1.5</v>
      </c>
      <c r="N149" s="90">
        <v>1</v>
      </c>
      <c r="O149" s="91"/>
      <c r="P149" s="90" t="s">
        <v>63</v>
      </c>
      <c r="Q149" s="110">
        <f t="shared" si="1"/>
        <v>1.3333333333333333</v>
      </c>
      <c r="R149" s="100">
        <v>10</v>
      </c>
      <c r="S149" s="100" t="s">
        <v>63</v>
      </c>
      <c r="T149" s="100">
        <v>5</v>
      </c>
      <c r="U149" s="100" t="s">
        <v>63</v>
      </c>
      <c r="V149" s="101">
        <f t="shared" si="10"/>
        <v>5</v>
      </c>
    </row>
    <row r="150" spans="2:22" ht="15.75" customHeight="1" x14ac:dyDescent="0.35">
      <c r="B150">
        <v>637</v>
      </c>
      <c r="C150" s="8">
        <v>637</v>
      </c>
      <c r="D150" s="28" t="s">
        <v>447</v>
      </c>
      <c r="E150" s="10" t="s">
        <v>56</v>
      </c>
      <c r="F150" s="11" t="s">
        <v>218</v>
      </c>
      <c r="G150" s="83">
        <v>5</v>
      </c>
      <c r="H150" s="89"/>
      <c r="I150" s="90" t="s">
        <v>63</v>
      </c>
      <c r="J150" s="89">
        <v>2</v>
      </c>
      <c r="K150" s="89"/>
      <c r="L150" s="90" t="s">
        <v>63</v>
      </c>
      <c r="M150" s="89">
        <f t="shared" si="7"/>
        <v>3.5</v>
      </c>
      <c r="N150" s="90">
        <v>10</v>
      </c>
      <c r="O150" s="91"/>
      <c r="P150" s="90" t="s">
        <v>63</v>
      </c>
      <c r="Q150" s="110">
        <f t="shared" si="1"/>
        <v>5.666666666666667</v>
      </c>
      <c r="R150" s="100">
        <v>1</v>
      </c>
      <c r="S150" s="100" t="s">
        <v>63</v>
      </c>
      <c r="T150" s="100">
        <v>10</v>
      </c>
      <c r="U150" s="100" t="s">
        <v>63</v>
      </c>
      <c r="V150" s="101">
        <f t="shared" si="10"/>
        <v>-9</v>
      </c>
    </row>
    <row r="151" spans="2:22" ht="15.75" customHeight="1" x14ac:dyDescent="0.35">
      <c r="B151">
        <v>637</v>
      </c>
      <c r="C151" s="8">
        <v>637</v>
      </c>
      <c r="D151" s="28" t="s">
        <v>447</v>
      </c>
      <c r="E151" s="10" t="s">
        <v>56</v>
      </c>
      <c r="F151" s="11" t="s">
        <v>218</v>
      </c>
      <c r="G151" s="83">
        <v>10</v>
      </c>
      <c r="H151" s="89"/>
      <c r="I151" s="90" t="s">
        <v>69</v>
      </c>
      <c r="J151" s="89">
        <v>2</v>
      </c>
      <c r="K151" s="89"/>
      <c r="L151" s="90" t="s">
        <v>63</v>
      </c>
      <c r="M151" s="89">
        <f t="shared" si="7"/>
        <v>6</v>
      </c>
      <c r="N151" s="90">
        <v>2</v>
      </c>
      <c r="O151" s="91"/>
      <c r="P151" s="90" t="s">
        <v>63</v>
      </c>
      <c r="Q151" s="110">
        <f t="shared" si="1"/>
        <v>4.666666666666667</v>
      </c>
      <c r="R151" s="100">
        <v>5</v>
      </c>
      <c r="S151" s="100" t="s">
        <v>63</v>
      </c>
      <c r="T151" s="100">
        <v>5</v>
      </c>
      <c r="U151" s="100" t="s">
        <v>63</v>
      </c>
      <c r="V151" s="101">
        <f t="shared" si="10"/>
        <v>0</v>
      </c>
    </row>
    <row r="152" spans="2:22" ht="15.75" customHeight="1" x14ac:dyDescent="0.35">
      <c r="B152">
        <v>637</v>
      </c>
      <c r="C152" s="8">
        <v>637</v>
      </c>
      <c r="D152" s="28" t="s">
        <v>447</v>
      </c>
      <c r="E152" s="10" t="s">
        <v>56</v>
      </c>
      <c r="F152" s="11" t="s">
        <v>218</v>
      </c>
      <c r="G152" s="83">
        <v>1</v>
      </c>
      <c r="H152" s="89"/>
      <c r="I152" s="90" t="s">
        <v>63</v>
      </c>
      <c r="J152" s="89">
        <v>10</v>
      </c>
      <c r="K152" s="89"/>
      <c r="L152" s="90" t="s">
        <v>69</v>
      </c>
      <c r="M152" s="89">
        <f t="shared" si="7"/>
        <v>5.5</v>
      </c>
      <c r="N152" s="90">
        <v>2</v>
      </c>
      <c r="O152" s="91"/>
      <c r="P152" s="90" t="s">
        <v>63</v>
      </c>
      <c r="Q152" s="110">
        <f t="shared" si="1"/>
        <v>4.333333333333333</v>
      </c>
      <c r="R152" s="100">
        <v>10</v>
      </c>
      <c r="S152" s="100" t="s">
        <v>63</v>
      </c>
      <c r="T152" s="100">
        <v>5</v>
      </c>
      <c r="U152" s="100" t="s">
        <v>63</v>
      </c>
      <c r="V152" s="101">
        <f t="shared" si="10"/>
        <v>5</v>
      </c>
    </row>
    <row r="153" spans="2:22" ht="15.75" customHeight="1" x14ac:dyDescent="0.35">
      <c r="B153">
        <v>638</v>
      </c>
      <c r="C153" s="8">
        <v>638</v>
      </c>
      <c r="D153" s="28" t="s">
        <v>450</v>
      </c>
      <c r="E153" s="10" t="s">
        <v>56</v>
      </c>
      <c r="F153" s="10" t="s">
        <v>218</v>
      </c>
      <c r="G153" s="83">
        <v>2</v>
      </c>
      <c r="H153" s="89"/>
      <c r="I153" s="90" t="s">
        <v>63</v>
      </c>
      <c r="J153" s="89">
        <v>1</v>
      </c>
      <c r="K153" s="89"/>
      <c r="L153" s="90" t="s">
        <v>63</v>
      </c>
      <c r="M153" s="89">
        <f t="shared" si="7"/>
        <v>1.5</v>
      </c>
      <c r="N153" s="90">
        <v>1</v>
      </c>
      <c r="O153" s="91"/>
      <c r="P153" s="90" t="s">
        <v>63</v>
      </c>
      <c r="Q153" s="110">
        <f t="shared" si="1"/>
        <v>1.3333333333333333</v>
      </c>
      <c r="R153" s="100">
        <v>5</v>
      </c>
      <c r="S153" s="100" t="s">
        <v>63</v>
      </c>
      <c r="T153" s="100">
        <v>15</v>
      </c>
      <c r="U153" s="100" t="s">
        <v>69</v>
      </c>
      <c r="V153" s="101">
        <f t="shared" si="10"/>
        <v>-10</v>
      </c>
    </row>
    <row r="154" spans="2:22" ht="15.75" customHeight="1" x14ac:dyDescent="0.35">
      <c r="B154">
        <v>639</v>
      </c>
      <c r="C154" s="8">
        <v>639</v>
      </c>
      <c r="D154" s="28" t="s">
        <v>452</v>
      </c>
      <c r="E154" s="10" t="s">
        <v>56</v>
      </c>
      <c r="F154" s="10" t="s">
        <v>218</v>
      </c>
      <c r="G154" s="83">
        <v>15</v>
      </c>
      <c r="H154" s="89"/>
      <c r="I154" s="90" t="s">
        <v>69</v>
      </c>
      <c r="J154" s="89">
        <v>60</v>
      </c>
      <c r="K154" s="89"/>
      <c r="L154" s="90" t="s">
        <v>95</v>
      </c>
      <c r="M154" s="89">
        <f t="shared" si="7"/>
        <v>37.5</v>
      </c>
      <c r="N154" s="90">
        <v>2</v>
      </c>
      <c r="O154" s="91"/>
      <c r="P154" s="90" t="s">
        <v>63</v>
      </c>
      <c r="Q154" s="110">
        <f t="shared" si="1"/>
        <v>25.666666666666668</v>
      </c>
      <c r="R154" s="101"/>
      <c r="S154" s="101"/>
      <c r="T154" s="101"/>
      <c r="U154" s="101"/>
      <c r="V154" s="101"/>
    </row>
    <row r="155" spans="2:22" ht="15.75" customHeight="1" x14ac:dyDescent="0.35">
      <c r="B155">
        <v>671</v>
      </c>
      <c r="C155" s="8">
        <v>671</v>
      </c>
      <c r="D155" s="28" t="s">
        <v>453</v>
      </c>
      <c r="E155" s="10" t="s">
        <v>73</v>
      </c>
      <c r="F155" s="11" t="s">
        <v>454</v>
      </c>
      <c r="G155" s="83">
        <v>95</v>
      </c>
      <c r="H155" s="89"/>
      <c r="I155" s="90" t="s">
        <v>95</v>
      </c>
      <c r="J155" s="89">
        <v>80</v>
      </c>
      <c r="K155" s="89"/>
      <c r="L155" s="90" t="s">
        <v>95</v>
      </c>
      <c r="M155" s="89">
        <f t="shared" si="7"/>
        <v>87.5</v>
      </c>
      <c r="N155" s="90">
        <v>100</v>
      </c>
      <c r="O155" s="91"/>
      <c r="P155" s="90" t="s">
        <v>95</v>
      </c>
      <c r="Q155" s="110">
        <f t="shared" si="1"/>
        <v>91.666666666666671</v>
      </c>
      <c r="R155" s="100">
        <v>90</v>
      </c>
      <c r="S155" s="100" t="s">
        <v>95</v>
      </c>
      <c r="T155" s="100">
        <v>90</v>
      </c>
      <c r="U155" s="100" t="s">
        <v>95</v>
      </c>
      <c r="V155" s="101">
        <f t="shared" ref="V155:V178" si="11">R155-T155</f>
        <v>0</v>
      </c>
    </row>
    <row r="156" spans="2:22" ht="15.75" customHeight="1" x14ac:dyDescent="0.35">
      <c r="B156">
        <v>671</v>
      </c>
      <c r="C156" s="8">
        <v>671</v>
      </c>
      <c r="D156" s="28" t="s">
        <v>453</v>
      </c>
      <c r="E156" s="10" t="s">
        <v>73</v>
      </c>
      <c r="F156" s="11" t="s">
        <v>454</v>
      </c>
      <c r="G156" s="83">
        <v>55</v>
      </c>
      <c r="H156" s="89"/>
      <c r="I156" s="90" t="s">
        <v>95</v>
      </c>
      <c r="J156" s="89">
        <v>80</v>
      </c>
      <c r="K156" s="89"/>
      <c r="L156" s="90" t="s">
        <v>95</v>
      </c>
      <c r="M156" s="89">
        <f t="shared" si="7"/>
        <v>67.5</v>
      </c>
      <c r="N156" s="90">
        <v>100</v>
      </c>
      <c r="O156" s="91"/>
      <c r="P156" s="90" t="s">
        <v>95</v>
      </c>
      <c r="Q156" s="110">
        <f t="shared" si="1"/>
        <v>78.333333333333329</v>
      </c>
      <c r="R156" s="100">
        <v>75</v>
      </c>
      <c r="S156" s="100" t="s">
        <v>95</v>
      </c>
      <c r="T156" s="100">
        <v>90</v>
      </c>
      <c r="U156" s="100" t="s">
        <v>95</v>
      </c>
      <c r="V156" s="101">
        <f t="shared" si="11"/>
        <v>-15</v>
      </c>
    </row>
    <row r="157" spans="2:22" ht="15.75" customHeight="1" x14ac:dyDescent="0.35">
      <c r="B157">
        <v>671</v>
      </c>
      <c r="C157" s="8">
        <v>671</v>
      </c>
      <c r="D157" s="28" t="s">
        <v>453</v>
      </c>
      <c r="E157" s="10" t="s">
        <v>73</v>
      </c>
      <c r="F157" s="11" t="s">
        <v>454</v>
      </c>
      <c r="G157" s="83">
        <v>90</v>
      </c>
      <c r="H157" s="89"/>
      <c r="I157" s="90" t="s">
        <v>95</v>
      </c>
      <c r="J157" s="89">
        <v>90</v>
      </c>
      <c r="K157" s="89"/>
      <c r="L157" s="90" t="s">
        <v>95</v>
      </c>
      <c r="M157" s="89">
        <f t="shared" si="7"/>
        <v>90</v>
      </c>
      <c r="N157" s="90">
        <v>95</v>
      </c>
      <c r="O157" s="91"/>
      <c r="P157" s="90" t="s">
        <v>95</v>
      </c>
      <c r="Q157" s="110">
        <f t="shared" si="1"/>
        <v>91.666666666666671</v>
      </c>
      <c r="R157" s="100">
        <v>90</v>
      </c>
      <c r="S157" s="100" t="s">
        <v>95</v>
      </c>
      <c r="T157" s="100">
        <v>90</v>
      </c>
      <c r="U157" s="100" t="s">
        <v>95</v>
      </c>
      <c r="V157" s="101">
        <f t="shared" si="11"/>
        <v>0</v>
      </c>
    </row>
    <row r="158" spans="2:22" ht="15.75" customHeight="1" x14ac:dyDescent="0.35">
      <c r="B158">
        <v>671</v>
      </c>
      <c r="C158" s="8">
        <v>671</v>
      </c>
      <c r="D158" s="28" t="s">
        <v>453</v>
      </c>
      <c r="E158" s="10" t="s">
        <v>73</v>
      </c>
      <c r="F158" s="11" t="s">
        <v>454</v>
      </c>
      <c r="G158" s="83">
        <v>90</v>
      </c>
      <c r="H158" s="89"/>
      <c r="I158" s="90" t="s">
        <v>95</v>
      </c>
      <c r="J158" s="89">
        <v>70</v>
      </c>
      <c r="K158" s="89"/>
      <c r="L158" s="90" t="s">
        <v>95</v>
      </c>
      <c r="M158" s="89">
        <f t="shared" si="7"/>
        <v>80</v>
      </c>
      <c r="N158" s="90">
        <v>85</v>
      </c>
      <c r="O158" s="91"/>
      <c r="P158" s="90" t="s">
        <v>95</v>
      </c>
      <c r="Q158" s="110">
        <f t="shared" si="1"/>
        <v>81.666666666666671</v>
      </c>
      <c r="R158" s="100">
        <v>80</v>
      </c>
      <c r="S158" s="100" t="s">
        <v>95</v>
      </c>
      <c r="T158" s="100">
        <v>75</v>
      </c>
      <c r="U158" s="100" t="s">
        <v>95</v>
      </c>
      <c r="V158" s="101">
        <f t="shared" si="11"/>
        <v>5</v>
      </c>
    </row>
    <row r="159" spans="2:22" ht="15.75" customHeight="1" x14ac:dyDescent="0.35">
      <c r="B159">
        <v>671</v>
      </c>
      <c r="C159" s="8">
        <v>671</v>
      </c>
      <c r="D159" s="28" t="s">
        <v>453</v>
      </c>
      <c r="E159" s="10" t="s">
        <v>73</v>
      </c>
      <c r="F159" s="11" t="s">
        <v>454</v>
      </c>
      <c r="G159" s="83">
        <v>95</v>
      </c>
      <c r="H159" s="89"/>
      <c r="I159" s="90" t="s">
        <v>95</v>
      </c>
      <c r="J159" s="89">
        <v>95</v>
      </c>
      <c r="K159" s="89"/>
      <c r="L159" s="90" t="s">
        <v>95</v>
      </c>
      <c r="M159" s="89">
        <f t="shared" si="7"/>
        <v>95</v>
      </c>
      <c r="N159" s="90">
        <v>100</v>
      </c>
      <c r="O159" s="91"/>
      <c r="P159" s="90" t="s">
        <v>95</v>
      </c>
      <c r="Q159" s="110">
        <f t="shared" si="1"/>
        <v>96.666666666666671</v>
      </c>
      <c r="R159" s="100">
        <v>90</v>
      </c>
      <c r="S159" s="100" t="s">
        <v>95</v>
      </c>
      <c r="T159" s="100">
        <v>90</v>
      </c>
      <c r="U159" s="100" t="s">
        <v>95</v>
      </c>
      <c r="V159" s="101">
        <f t="shared" si="11"/>
        <v>0</v>
      </c>
    </row>
    <row r="160" spans="2:22" ht="15.75" customHeight="1" x14ac:dyDescent="0.35">
      <c r="B160">
        <v>693</v>
      </c>
      <c r="C160" s="8">
        <v>693</v>
      </c>
      <c r="D160" s="28" t="s">
        <v>456</v>
      </c>
      <c r="E160" s="10" t="s">
        <v>73</v>
      </c>
      <c r="F160" s="11" t="s">
        <v>454</v>
      </c>
      <c r="G160" s="83">
        <v>5</v>
      </c>
      <c r="H160" s="89"/>
      <c r="I160" s="90" t="s">
        <v>63</v>
      </c>
      <c r="J160" s="89">
        <v>1</v>
      </c>
      <c r="K160" s="89"/>
      <c r="L160" s="90" t="s">
        <v>63</v>
      </c>
      <c r="M160" s="89">
        <f t="shared" si="7"/>
        <v>3</v>
      </c>
      <c r="N160" s="90">
        <v>0</v>
      </c>
      <c r="O160" s="91"/>
      <c r="P160" s="90" t="s">
        <v>63</v>
      </c>
      <c r="Q160" s="110">
        <f t="shared" si="1"/>
        <v>2</v>
      </c>
      <c r="R160" s="100">
        <v>5</v>
      </c>
      <c r="S160" s="100" t="s">
        <v>63</v>
      </c>
      <c r="T160" s="100">
        <v>1</v>
      </c>
      <c r="U160" s="100" t="s">
        <v>63</v>
      </c>
      <c r="V160" s="101">
        <f t="shared" si="11"/>
        <v>4</v>
      </c>
    </row>
    <row r="161" spans="1:22" ht="15.75" customHeight="1" x14ac:dyDescent="0.35">
      <c r="B161">
        <v>694</v>
      </c>
      <c r="C161" s="8">
        <v>694</v>
      </c>
      <c r="D161" s="28" t="s">
        <v>460</v>
      </c>
      <c r="E161" s="10" t="s">
        <v>73</v>
      </c>
      <c r="F161" s="11" t="s">
        <v>454</v>
      </c>
      <c r="G161" s="83">
        <v>95</v>
      </c>
      <c r="H161" s="89"/>
      <c r="I161" s="90" t="s">
        <v>95</v>
      </c>
      <c r="J161" s="89">
        <v>75</v>
      </c>
      <c r="K161" s="89"/>
      <c r="L161" s="90" t="s">
        <v>95</v>
      </c>
      <c r="M161" s="89">
        <f t="shared" si="7"/>
        <v>85</v>
      </c>
      <c r="N161" s="90">
        <v>90</v>
      </c>
      <c r="O161" s="91"/>
      <c r="P161" s="90" t="s">
        <v>95</v>
      </c>
      <c r="Q161" s="110">
        <f t="shared" si="1"/>
        <v>86.666666666666671</v>
      </c>
      <c r="R161" s="100">
        <v>70</v>
      </c>
      <c r="S161" s="100" t="s">
        <v>95</v>
      </c>
      <c r="T161" s="100">
        <v>75</v>
      </c>
      <c r="U161" s="100" t="s">
        <v>95</v>
      </c>
      <c r="V161" s="101">
        <f t="shared" si="11"/>
        <v>-5</v>
      </c>
    </row>
    <row r="162" spans="1:22" ht="15.75" customHeight="1" x14ac:dyDescent="0.35">
      <c r="B162">
        <v>695</v>
      </c>
      <c r="C162" s="8">
        <v>695</v>
      </c>
      <c r="D162" s="28" t="s">
        <v>461</v>
      </c>
      <c r="E162" s="10" t="s">
        <v>73</v>
      </c>
      <c r="F162" s="11" t="s">
        <v>454</v>
      </c>
      <c r="G162" s="83">
        <v>5</v>
      </c>
      <c r="H162" s="89"/>
      <c r="I162" s="90" t="s">
        <v>63</v>
      </c>
      <c r="J162" s="89">
        <v>5</v>
      </c>
      <c r="K162" s="89"/>
      <c r="L162" s="90" t="s">
        <v>63</v>
      </c>
      <c r="M162" s="89">
        <f t="shared" si="7"/>
        <v>5</v>
      </c>
      <c r="N162" s="90">
        <v>20</v>
      </c>
      <c r="O162" s="91"/>
      <c r="P162" s="90" t="s">
        <v>69</v>
      </c>
      <c r="Q162" s="110">
        <f t="shared" si="1"/>
        <v>10</v>
      </c>
      <c r="R162" s="100">
        <v>15</v>
      </c>
      <c r="S162" s="100" t="s">
        <v>69</v>
      </c>
      <c r="T162" s="99">
        <v>75</v>
      </c>
      <c r="U162" s="99" t="s">
        <v>95</v>
      </c>
      <c r="V162" s="101">
        <f t="shared" si="11"/>
        <v>-60</v>
      </c>
    </row>
    <row r="163" spans="1:22" ht="15.75" customHeight="1" x14ac:dyDescent="0.35">
      <c r="B163">
        <v>696</v>
      </c>
      <c r="C163" s="8">
        <v>696</v>
      </c>
      <c r="D163" s="28" t="s">
        <v>463</v>
      </c>
      <c r="E163" s="10" t="s">
        <v>73</v>
      </c>
      <c r="F163" s="11" t="s">
        <v>454</v>
      </c>
      <c r="G163" s="83">
        <v>60</v>
      </c>
      <c r="H163" s="89"/>
      <c r="I163" s="90" t="s">
        <v>95</v>
      </c>
      <c r="J163" s="89">
        <v>10</v>
      </c>
      <c r="K163" s="89"/>
      <c r="L163" s="90" t="s">
        <v>69</v>
      </c>
      <c r="M163" s="89">
        <f t="shared" si="7"/>
        <v>35</v>
      </c>
      <c r="N163" s="90">
        <v>15</v>
      </c>
      <c r="O163" s="91"/>
      <c r="P163" s="90" t="s">
        <v>69</v>
      </c>
      <c r="Q163" s="110">
        <f t="shared" si="1"/>
        <v>28.333333333333332</v>
      </c>
      <c r="R163" s="100">
        <v>65</v>
      </c>
      <c r="S163" s="100" t="s">
        <v>95</v>
      </c>
      <c r="T163" s="100">
        <v>15</v>
      </c>
      <c r="U163" s="100" t="s">
        <v>69</v>
      </c>
      <c r="V163" s="101">
        <f t="shared" si="11"/>
        <v>50</v>
      </c>
    </row>
    <row r="164" spans="1:22" ht="15.75" customHeight="1" x14ac:dyDescent="0.35">
      <c r="B164">
        <v>697</v>
      </c>
      <c r="C164" s="8">
        <v>697</v>
      </c>
      <c r="D164" s="28" t="s">
        <v>466</v>
      </c>
      <c r="E164" s="10" t="s">
        <v>73</v>
      </c>
      <c r="F164" s="11" t="s">
        <v>454</v>
      </c>
      <c r="G164" s="83">
        <v>0</v>
      </c>
      <c r="H164" s="89"/>
      <c r="I164" s="90" t="s">
        <v>63</v>
      </c>
      <c r="J164" s="89">
        <v>1</v>
      </c>
      <c r="K164" s="89"/>
      <c r="L164" s="90" t="s">
        <v>63</v>
      </c>
      <c r="M164" s="89">
        <f t="shared" si="7"/>
        <v>0.5</v>
      </c>
      <c r="N164" s="90">
        <v>2</v>
      </c>
      <c r="O164" s="91"/>
      <c r="P164" s="90" t="s">
        <v>63</v>
      </c>
      <c r="Q164" s="110">
        <f t="shared" si="1"/>
        <v>1</v>
      </c>
      <c r="R164" s="100">
        <v>10</v>
      </c>
      <c r="S164" s="100" t="s">
        <v>63</v>
      </c>
      <c r="T164" s="100">
        <v>1</v>
      </c>
      <c r="U164" s="100" t="s">
        <v>63</v>
      </c>
      <c r="V164" s="101">
        <f t="shared" si="11"/>
        <v>9</v>
      </c>
    </row>
    <row r="165" spans="1:22" ht="15.75" customHeight="1" x14ac:dyDescent="0.35">
      <c r="B165">
        <v>698</v>
      </c>
      <c r="C165" s="8">
        <v>698</v>
      </c>
      <c r="D165" s="28" t="s">
        <v>468</v>
      </c>
      <c r="E165" s="10" t="s">
        <v>73</v>
      </c>
      <c r="F165" s="11" t="s">
        <v>454</v>
      </c>
      <c r="G165" s="83">
        <v>5</v>
      </c>
      <c r="H165" s="89"/>
      <c r="I165" s="90" t="s">
        <v>63</v>
      </c>
      <c r="J165" s="89">
        <v>1</v>
      </c>
      <c r="K165" s="89"/>
      <c r="L165" s="90" t="s">
        <v>63</v>
      </c>
      <c r="M165" s="89">
        <f t="shared" si="7"/>
        <v>3</v>
      </c>
      <c r="N165" s="90">
        <v>15</v>
      </c>
      <c r="O165" s="91"/>
      <c r="P165" s="90" t="s">
        <v>69</v>
      </c>
      <c r="Q165" s="110">
        <f t="shared" si="1"/>
        <v>7</v>
      </c>
      <c r="R165" s="100">
        <v>30</v>
      </c>
      <c r="S165" s="100" t="s">
        <v>661</v>
      </c>
      <c r="T165" s="99">
        <v>60</v>
      </c>
      <c r="U165" s="99" t="s">
        <v>95</v>
      </c>
      <c r="V165" s="101">
        <f t="shared" si="11"/>
        <v>-30</v>
      </c>
    </row>
    <row r="166" spans="1:22" ht="15.75" customHeight="1" x14ac:dyDescent="0.35">
      <c r="B166">
        <v>699</v>
      </c>
      <c r="C166" s="8">
        <v>699</v>
      </c>
      <c r="D166" s="28" t="s">
        <v>470</v>
      </c>
      <c r="E166" s="10" t="s">
        <v>73</v>
      </c>
      <c r="F166" s="11" t="s">
        <v>454</v>
      </c>
      <c r="G166" s="83">
        <v>5</v>
      </c>
      <c r="H166" s="89"/>
      <c r="I166" s="90" t="s">
        <v>63</v>
      </c>
      <c r="J166" s="89">
        <v>10</v>
      </c>
      <c r="K166" s="89"/>
      <c r="L166" s="90" t="s">
        <v>69</v>
      </c>
      <c r="M166" s="89">
        <f t="shared" si="7"/>
        <v>7.5</v>
      </c>
      <c r="N166" s="90">
        <v>5</v>
      </c>
      <c r="O166" s="91"/>
      <c r="P166" s="90" t="s">
        <v>63</v>
      </c>
      <c r="Q166" s="110">
        <f t="shared" si="1"/>
        <v>6.666666666666667</v>
      </c>
      <c r="R166" s="100">
        <v>80</v>
      </c>
      <c r="S166" s="100" t="s">
        <v>95</v>
      </c>
      <c r="T166" s="100">
        <v>60</v>
      </c>
      <c r="U166" s="100" t="s">
        <v>95</v>
      </c>
      <c r="V166" s="101">
        <f t="shared" si="11"/>
        <v>20</v>
      </c>
    </row>
    <row r="167" spans="1:22" ht="15.75" customHeight="1" x14ac:dyDescent="0.35">
      <c r="B167">
        <v>700</v>
      </c>
      <c r="C167" s="8">
        <v>700</v>
      </c>
      <c r="D167" s="28" t="s">
        <v>472</v>
      </c>
      <c r="E167" s="10" t="s">
        <v>73</v>
      </c>
      <c r="F167" s="11" t="s">
        <v>454</v>
      </c>
      <c r="G167" s="83">
        <v>0</v>
      </c>
      <c r="H167" s="89"/>
      <c r="I167" s="90" t="s">
        <v>63</v>
      </c>
      <c r="J167" s="89">
        <v>1</v>
      </c>
      <c r="K167" s="89"/>
      <c r="L167" s="90" t="s">
        <v>63</v>
      </c>
      <c r="M167" s="89">
        <f t="shared" si="7"/>
        <v>0.5</v>
      </c>
      <c r="N167" s="90">
        <v>90</v>
      </c>
      <c r="O167" s="91"/>
      <c r="P167" s="90" t="s">
        <v>95</v>
      </c>
      <c r="Q167" s="110">
        <f t="shared" si="1"/>
        <v>30.333333333333332</v>
      </c>
      <c r="R167" s="100">
        <v>1</v>
      </c>
      <c r="S167" s="100" t="s">
        <v>63</v>
      </c>
      <c r="T167" s="99">
        <v>80</v>
      </c>
      <c r="U167" s="99" t="s">
        <v>95</v>
      </c>
      <c r="V167" s="101">
        <f t="shared" si="11"/>
        <v>-79</v>
      </c>
    </row>
    <row r="168" spans="1:22" ht="15.75" customHeight="1" x14ac:dyDescent="0.35">
      <c r="A168" t="s">
        <v>81</v>
      </c>
      <c r="B168">
        <v>701</v>
      </c>
      <c r="C168" s="8">
        <v>701</v>
      </c>
      <c r="D168" s="28" t="s">
        <v>473</v>
      </c>
      <c r="E168" s="10" t="s">
        <v>73</v>
      </c>
      <c r="F168" s="11" t="s">
        <v>454</v>
      </c>
      <c r="G168" s="83">
        <v>1</v>
      </c>
      <c r="H168" s="89"/>
      <c r="I168" s="90" t="s">
        <v>63</v>
      </c>
      <c r="J168" s="89">
        <v>2</v>
      </c>
      <c r="K168" s="89"/>
      <c r="L168" s="90" t="s">
        <v>63</v>
      </c>
      <c r="M168" s="89">
        <f t="shared" si="7"/>
        <v>1.5</v>
      </c>
      <c r="N168" s="90">
        <v>2</v>
      </c>
      <c r="O168" s="91"/>
      <c r="P168" s="90" t="s">
        <v>63</v>
      </c>
      <c r="Q168" s="110">
        <f t="shared" si="1"/>
        <v>1.6666666666666667</v>
      </c>
      <c r="R168" s="100">
        <v>5</v>
      </c>
      <c r="S168" s="100" t="s">
        <v>63</v>
      </c>
      <c r="T168" s="100">
        <v>5</v>
      </c>
      <c r="U168" s="100" t="s">
        <v>63</v>
      </c>
      <c r="V168" s="101">
        <f t="shared" si="11"/>
        <v>0</v>
      </c>
    </row>
    <row r="169" spans="1:22" ht="15.75" customHeight="1" x14ac:dyDescent="0.35">
      <c r="B169">
        <v>702</v>
      </c>
      <c r="C169" s="8">
        <v>702</v>
      </c>
      <c r="D169" s="28" t="s">
        <v>474</v>
      </c>
      <c r="E169" s="10" t="s">
        <v>73</v>
      </c>
      <c r="F169" s="11" t="s">
        <v>454</v>
      </c>
      <c r="G169" s="83">
        <v>2</v>
      </c>
      <c r="H169" s="89"/>
      <c r="I169" s="90" t="s">
        <v>63</v>
      </c>
      <c r="J169" s="89">
        <v>10</v>
      </c>
      <c r="K169" s="89"/>
      <c r="L169" s="90" t="s">
        <v>69</v>
      </c>
      <c r="M169" s="89">
        <f t="shared" si="7"/>
        <v>6</v>
      </c>
      <c r="N169" s="90">
        <v>25</v>
      </c>
      <c r="O169" s="91"/>
      <c r="P169" s="90" t="s">
        <v>69</v>
      </c>
      <c r="Q169" s="110">
        <f t="shared" si="1"/>
        <v>12.333333333333334</v>
      </c>
      <c r="R169" s="100">
        <v>40</v>
      </c>
      <c r="S169" s="100" t="s">
        <v>661</v>
      </c>
      <c r="T169" s="100">
        <v>15</v>
      </c>
      <c r="U169" s="100" t="s">
        <v>69</v>
      </c>
      <c r="V169" s="101">
        <f t="shared" si="11"/>
        <v>25</v>
      </c>
    </row>
    <row r="170" spans="1:22" ht="15.75" customHeight="1" x14ac:dyDescent="0.35">
      <c r="B170">
        <v>703</v>
      </c>
      <c r="C170" s="8">
        <v>703</v>
      </c>
      <c r="D170" s="28" t="s">
        <v>476</v>
      </c>
      <c r="E170" s="10" t="s">
        <v>73</v>
      </c>
      <c r="F170" s="11" t="s">
        <v>454</v>
      </c>
      <c r="G170" s="83">
        <v>10</v>
      </c>
      <c r="H170" s="89"/>
      <c r="I170" s="90" t="s">
        <v>69</v>
      </c>
      <c r="J170" s="89">
        <v>20</v>
      </c>
      <c r="K170" s="89"/>
      <c r="L170" s="90" t="s">
        <v>661</v>
      </c>
      <c r="M170" s="89">
        <f t="shared" si="7"/>
        <v>15</v>
      </c>
      <c r="N170" s="90">
        <v>25</v>
      </c>
      <c r="O170" s="91"/>
      <c r="P170" s="90" t="s">
        <v>69</v>
      </c>
      <c r="Q170" s="110">
        <f t="shared" si="1"/>
        <v>18.333333333333332</v>
      </c>
      <c r="R170" s="100">
        <v>40</v>
      </c>
      <c r="S170" s="100" t="s">
        <v>661</v>
      </c>
      <c r="T170" s="100">
        <v>50</v>
      </c>
      <c r="U170" s="100" t="s">
        <v>95</v>
      </c>
      <c r="V170" s="101">
        <f t="shared" si="11"/>
        <v>-10</v>
      </c>
    </row>
    <row r="171" spans="1:22" ht="15.75" customHeight="1" x14ac:dyDescent="0.35">
      <c r="B171">
        <v>703</v>
      </c>
      <c r="C171" s="8">
        <v>703</v>
      </c>
      <c r="D171" s="28" t="s">
        <v>476</v>
      </c>
      <c r="E171" s="10" t="s">
        <v>73</v>
      </c>
      <c r="F171" s="11" t="s">
        <v>454</v>
      </c>
      <c r="G171" s="83">
        <v>70</v>
      </c>
      <c r="H171" s="89"/>
      <c r="I171" s="90" t="s">
        <v>95</v>
      </c>
      <c r="J171" s="89">
        <v>25</v>
      </c>
      <c r="K171" s="89"/>
      <c r="L171" s="90" t="s">
        <v>661</v>
      </c>
      <c r="M171" s="89">
        <f t="shared" si="7"/>
        <v>47.5</v>
      </c>
      <c r="N171" s="90">
        <v>70</v>
      </c>
      <c r="O171" s="91"/>
      <c r="P171" s="90" t="s">
        <v>95</v>
      </c>
      <c r="Q171" s="110">
        <f t="shared" si="1"/>
        <v>55</v>
      </c>
      <c r="R171" s="100">
        <v>70</v>
      </c>
      <c r="S171" s="100" t="s">
        <v>95</v>
      </c>
      <c r="T171" s="100">
        <v>50</v>
      </c>
      <c r="U171" s="100" t="s">
        <v>95</v>
      </c>
      <c r="V171" s="101">
        <f t="shared" si="11"/>
        <v>20</v>
      </c>
    </row>
    <row r="172" spans="1:22" ht="15.75" customHeight="1" x14ac:dyDescent="0.35">
      <c r="B172">
        <v>703</v>
      </c>
      <c r="C172" s="8">
        <v>703</v>
      </c>
      <c r="D172" s="28" t="s">
        <v>476</v>
      </c>
      <c r="E172" s="10" t="s">
        <v>73</v>
      </c>
      <c r="F172" s="11" t="s">
        <v>454</v>
      </c>
      <c r="G172" s="83">
        <v>90</v>
      </c>
      <c r="H172" s="89"/>
      <c r="I172" s="90" t="s">
        <v>95</v>
      </c>
      <c r="J172" s="89">
        <v>15</v>
      </c>
      <c r="K172" s="89"/>
      <c r="L172" s="90" t="s">
        <v>69</v>
      </c>
      <c r="M172" s="89">
        <f t="shared" si="7"/>
        <v>52.5</v>
      </c>
      <c r="N172" s="90">
        <v>30</v>
      </c>
      <c r="O172" s="91"/>
      <c r="P172" s="90" t="s">
        <v>661</v>
      </c>
      <c r="Q172" s="110">
        <f t="shared" si="1"/>
        <v>45</v>
      </c>
      <c r="R172" s="100">
        <v>50</v>
      </c>
      <c r="S172" s="100" t="s">
        <v>95</v>
      </c>
      <c r="T172" s="100">
        <v>90</v>
      </c>
      <c r="U172" s="100" t="s">
        <v>95</v>
      </c>
      <c r="V172" s="101">
        <f t="shared" si="11"/>
        <v>-40</v>
      </c>
    </row>
    <row r="173" spans="1:22" ht="15.75" customHeight="1" x14ac:dyDescent="0.35">
      <c r="B173">
        <v>703</v>
      </c>
      <c r="C173" s="8">
        <v>703</v>
      </c>
      <c r="D173" s="28" t="s">
        <v>476</v>
      </c>
      <c r="E173" s="10" t="s">
        <v>73</v>
      </c>
      <c r="F173" s="11" t="s">
        <v>454</v>
      </c>
      <c r="G173" s="83">
        <v>50</v>
      </c>
      <c r="H173" s="89"/>
      <c r="I173" s="90" t="s">
        <v>68</v>
      </c>
      <c r="J173" s="89">
        <v>70</v>
      </c>
      <c r="K173" s="89"/>
      <c r="L173" s="90" t="s">
        <v>95</v>
      </c>
      <c r="M173" s="89">
        <f t="shared" si="7"/>
        <v>60</v>
      </c>
      <c r="N173" s="90">
        <v>25</v>
      </c>
      <c r="O173" s="91"/>
      <c r="P173" s="90" t="s">
        <v>69</v>
      </c>
      <c r="Q173" s="110">
        <f t="shared" si="1"/>
        <v>48.333333333333336</v>
      </c>
      <c r="R173" s="100">
        <v>45</v>
      </c>
      <c r="S173" s="100" t="s">
        <v>68</v>
      </c>
      <c r="T173" s="100">
        <v>80</v>
      </c>
      <c r="U173" s="100" t="s">
        <v>95</v>
      </c>
      <c r="V173" s="101">
        <f t="shared" si="11"/>
        <v>-35</v>
      </c>
    </row>
    <row r="174" spans="1:22" ht="15.75" customHeight="1" x14ac:dyDescent="0.35">
      <c r="B174">
        <v>703</v>
      </c>
      <c r="C174" s="8">
        <v>703</v>
      </c>
      <c r="D174" s="28" t="s">
        <v>476</v>
      </c>
      <c r="E174" s="10" t="s">
        <v>73</v>
      </c>
      <c r="F174" s="11" t="s">
        <v>454</v>
      </c>
      <c r="G174" s="83">
        <v>30</v>
      </c>
      <c r="H174" s="89"/>
      <c r="I174" s="90" t="s">
        <v>661</v>
      </c>
      <c r="J174" s="89">
        <v>80</v>
      </c>
      <c r="K174" s="89"/>
      <c r="L174" s="90" t="s">
        <v>95</v>
      </c>
      <c r="M174" s="89">
        <f t="shared" si="7"/>
        <v>55</v>
      </c>
      <c r="N174" s="90">
        <v>90</v>
      </c>
      <c r="O174" s="91"/>
      <c r="P174" s="90" t="s">
        <v>95</v>
      </c>
      <c r="Q174" s="110">
        <f t="shared" si="1"/>
        <v>66.666666666666671</v>
      </c>
      <c r="R174" s="99">
        <v>70</v>
      </c>
      <c r="S174" s="99" t="s">
        <v>95</v>
      </c>
      <c r="T174" s="100">
        <v>40</v>
      </c>
      <c r="U174" s="100" t="s">
        <v>661</v>
      </c>
      <c r="V174" s="101">
        <f t="shared" si="11"/>
        <v>30</v>
      </c>
    </row>
    <row r="175" spans="1:22" ht="15.75" customHeight="1" x14ac:dyDescent="0.35">
      <c r="B175">
        <v>704</v>
      </c>
      <c r="C175" s="8">
        <v>704</v>
      </c>
      <c r="D175" s="28" t="s">
        <v>481</v>
      </c>
      <c r="E175" s="10" t="s">
        <v>73</v>
      </c>
      <c r="F175" s="11" t="s">
        <v>454</v>
      </c>
      <c r="G175" s="83">
        <v>5</v>
      </c>
      <c r="H175" s="89"/>
      <c r="I175" s="90" t="s">
        <v>63</v>
      </c>
      <c r="J175" s="89">
        <v>10</v>
      </c>
      <c r="K175" s="89"/>
      <c r="L175" s="90" t="s">
        <v>69</v>
      </c>
      <c r="M175" s="89">
        <f t="shared" si="7"/>
        <v>7.5</v>
      </c>
      <c r="N175" s="90">
        <v>40</v>
      </c>
      <c r="O175" s="91"/>
      <c r="P175" s="90" t="s">
        <v>661</v>
      </c>
      <c r="Q175" s="110">
        <f t="shared" si="1"/>
        <v>18.333333333333332</v>
      </c>
      <c r="R175" s="100">
        <v>40</v>
      </c>
      <c r="S175" s="100" t="s">
        <v>661</v>
      </c>
      <c r="T175" s="100">
        <v>30</v>
      </c>
      <c r="U175" s="100" t="s">
        <v>661</v>
      </c>
      <c r="V175" s="101">
        <f t="shared" si="11"/>
        <v>10</v>
      </c>
    </row>
    <row r="176" spans="1:22" ht="15.75" customHeight="1" x14ac:dyDescent="0.35">
      <c r="B176">
        <v>705</v>
      </c>
      <c r="C176" s="8">
        <v>705</v>
      </c>
      <c r="D176" s="28" t="s">
        <v>482</v>
      </c>
      <c r="E176" s="10" t="s">
        <v>73</v>
      </c>
      <c r="F176" s="11" t="s">
        <v>454</v>
      </c>
      <c r="G176" s="83">
        <v>75</v>
      </c>
      <c r="H176" s="89"/>
      <c r="I176" s="90" t="s">
        <v>95</v>
      </c>
      <c r="J176" s="89">
        <v>50</v>
      </c>
      <c r="K176" s="89"/>
      <c r="L176" s="90" t="s">
        <v>68</v>
      </c>
      <c r="M176" s="89">
        <f t="shared" si="7"/>
        <v>62.5</v>
      </c>
      <c r="N176" s="90">
        <v>90</v>
      </c>
      <c r="O176" s="91"/>
      <c r="P176" s="90" t="s">
        <v>95</v>
      </c>
      <c r="Q176" s="110">
        <f t="shared" si="1"/>
        <v>71.666666666666671</v>
      </c>
      <c r="R176" s="100">
        <v>75</v>
      </c>
      <c r="S176" s="100" t="s">
        <v>95</v>
      </c>
      <c r="T176" s="100">
        <v>90</v>
      </c>
      <c r="U176" s="100" t="s">
        <v>95</v>
      </c>
      <c r="V176" s="101">
        <f t="shared" si="11"/>
        <v>-15</v>
      </c>
    </row>
    <row r="177" spans="1:22" ht="15.75" customHeight="1" x14ac:dyDescent="0.35">
      <c r="B177">
        <v>706</v>
      </c>
      <c r="C177" s="8">
        <v>706</v>
      </c>
      <c r="D177" s="28" t="s">
        <v>483</v>
      </c>
      <c r="E177" s="10" t="s">
        <v>73</v>
      </c>
      <c r="F177" s="11" t="s">
        <v>454</v>
      </c>
      <c r="G177" s="83">
        <v>95</v>
      </c>
      <c r="H177" s="89"/>
      <c r="I177" s="90" t="s">
        <v>95</v>
      </c>
      <c r="J177" s="89">
        <v>70</v>
      </c>
      <c r="K177" s="89"/>
      <c r="L177" s="90" t="s">
        <v>95</v>
      </c>
      <c r="M177" s="89">
        <f t="shared" si="7"/>
        <v>82.5</v>
      </c>
      <c r="N177" s="90">
        <v>50</v>
      </c>
      <c r="O177" s="91"/>
      <c r="P177" s="90" t="s">
        <v>95</v>
      </c>
      <c r="Q177" s="110">
        <f t="shared" si="1"/>
        <v>71.666666666666671</v>
      </c>
      <c r="R177" s="100">
        <v>90</v>
      </c>
      <c r="S177" s="100" t="s">
        <v>95</v>
      </c>
      <c r="T177" s="100">
        <v>90</v>
      </c>
      <c r="U177" s="100" t="s">
        <v>95</v>
      </c>
      <c r="V177" s="101">
        <f t="shared" si="11"/>
        <v>0</v>
      </c>
    </row>
    <row r="178" spans="1:22" ht="15.75" customHeight="1" x14ac:dyDescent="0.35">
      <c r="B178">
        <v>707</v>
      </c>
      <c r="C178" s="8">
        <v>707</v>
      </c>
      <c r="D178" s="28" t="s">
        <v>484</v>
      </c>
      <c r="E178" s="10" t="s">
        <v>73</v>
      </c>
      <c r="F178" s="11" t="s">
        <v>454</v>
      </c>
      <c r="G178" s="83">
        <v>1</v>
      </c>
      <c r="H178" s="89"/>
      <c r="I178" s="90" t="s">
        <v>63</v>
      </c>
      <c r="J178" s="89">
        <v>5</v>
      </c>
      <c r="K178" s="89"/>
      <c r="L178" s="90" t="s">
        <v>63</v>
      </c>
      <c r="M178" s="89">
        <f t="shared" si="7"/>
        <v>3</v>
      </c>
      <c r="N178" s="90">
        <v>60</v>
      </c>
      <c r="O178" s="91"/>
      <c r="P178" s="90" t="s">
        <v>95</v>
      </c>
      <c r="Q178" s="110">
        <f t="shared" si="1"/>
        <v>22</v>
      </c>
      <c r="R178" s="100">
        <v>20</v>
      </c>
      <c r="S178" s="100" t="s">
        <v>69</v>
      </c>
      <c r="T178" s="100">
        <v>20</v>
      </c>
      <c r="U178" s="100" t="s">
        <v>69</v>
      </c>
      <c r="V178" s="101">
        <f t="shared" si="11"/>
        <v>0</v>
      </c>
    </row>
    <row r="179" spans="1:22" ht="15.75" customHeight="1" x14ac:dyDescent="0.35">
      <c r="A179" t="s">
        <v>81</v>
      </c>
      <c r="B179">
        <v>708</v>
      </c>
      <c r="C179" s="8">
        <v>708</v>
      </c>
      <c r="D179" s="28" t="s">
        <v>485</v>
      </c>
      <c r="E179" s="10" t="s">
        <v>73</v>
      </c>
      <c r="F179" s="11" t="s">
        <v>454</v>
      </c>
      <c r="G179" s="83">
        <v>20</v>
      </c>
      <c r="H179" s="89"/>
      <c r="I179" s="90" t="s">
        <v>661</v>
      </c>
      <c r="J179" s="89">
        <v>10</v>
      </c>
      <c r="K179" s="89"/>
      <c r="L179" s="90" t="s">
        <v>69</v>
      </c>
      <c r="M179" s="89">
        <f t="shared" si="7"/>
        <v>15</v>
      </c>
      <c r="N179" s="90">
        <v>20</v>
      </c>
      <c r="O179" s="91"/>
      <c r="P179" s="90" t="s">
        <v>69</v>
      </c>
      <c r="Q179" s="110">
        <f t="shared" si="1"/>
        <v>16.666666666666668</v>
      </c>
      <c r="R179" s="101"/>
      <c r="S179" s="101"/>
      <c r="T179" s="101"/>
      <c r="U179" s="101"/>
      <c r="V179" s="101"/>
    </row>
    <row r="180" spans="1:22" ht="15.75" customHeight="1" x14ac:dyDescent="0.35">
      <c r="B180">
        <v>709</v>
      </c>
      <c r="C180" s="8">
        <v>709</v>
      </c>
      <c r="D180" s="28" t="s">
        <v>488</v>
      </c>
      <c r="E180" s="10" t="s">
        <v>73</v>
      </c>
      <c r="F180" s="11" t="s">
        <v>454</v>
      </c>
      <c r="G180" s="83">
        <v>95</v>
      </c>
      <c r="H180" s="89"/>
      <c r="I180" s="90" t="s">
        <v>95</v>
      </c>
      <c r="J180" s="89">
        <v>95</v>
      </c>
      <c r="K180" s="89"/>
      <c r="L180" s="90" t="s">
        <v>95</v>
      </c>
      <c r="M180" s="89">
        <f t="shared" si="7"/>
        <v>95</v>
      </c>
      <c r="N180" s="90">
        <v>90</v>
      </c>
      <c r="O180" s="91"/>
      <c r="P180" s="90" t="s">
        <v>95</v>
      </c>
      <c r="Q180" s="110">
        <f t="shared" si="1"/>
        <v>93.333333333333329</v>
      </c>
      <c r="R180" s="100">
        <v>90</v>
      </c>
      <c r="S180" s="100" t="s">
        <v>95</v>
      </c>
      <c r="T180" s="100">
        <v>90</v>
      </c>
      <c r="U180" s="100" t="s">
        <v>95</v>
      </c>
      <c r="V180" s="101">
        <f t="shared" ref="V180:V221" si="12">R180-T180</f>
        <v>0</v>
      </c>
    </row>
    <row r="181" spans="1:22" ht="15.75" customHeight="1" x14ac:dyDescent="0.35">
      <c r="B181">
        <v>710</v>
      </c>
      <c r="C181" s="8">
        <v>710</v>
      </c>
      <c r="D181" s="28" t="s">
        <v>490</v>
      </c>
      <c r="E181" s="10" t="s">
        <v>73</v>
      </c>
      <c r="F181" s="11" t="s">
        <v>454</v>
      </c>
      <c r="G181" s="83">
        <v>20</v>
      </c>
      <c r="H181" s="89"/>
      <c r="I181" s="90" t="s">
        <v>661</v>
      </c>
      <c r="J181" s="89">
        <v>5</v>
      </c>
      <c r="K181" s="89"/>
      <c r="L181" s="90" t="s">
        <v>63</v>
      </c>
      <c r="M181" s="89">
        <f t="shared" si="7"/>
        <v>12.5</v>
      </c>
      <c r="N181" s="90">
        <v>10</v>
      </c>
      <c r="O181" s="91"/>
      <c r="P181" s="90" t="s">
        <v>63</v>
      </c>
      <c r="Q181" s="110">
        <f t="shared" si="1"/>
        <v>11.666666666666666</v>
      </c>
      <c r="R181" s="100">
        <v>25</v>
      </c>
      <c r="S181" s="100" t="s">
        <v>69</v>
      </c>
      <c r="T181" s="99">
        <v>70</v>
      </c>
      <c r="U181" s="99" t="s">
        <v>95</v>
      </c>
      <c r="V181" s="101">
        <f t="shared" si="12"/>
        <v>-45</v>
      </c>
    </row>
    <row r="182" spans="1:22" ht="15.75" customHeight="1" x14ac:dyDescent="0.35">
      <c r="B182">
        <v>711</v>
      </c>
      <c r="C182" s="8">
        <v>711</v>
      </c>
      <c r="D182" s="28" t="s">
        <v>491</v>
      </c>
      <c r="E182" s="10" t="s">
        <v>73</v>
      </c>
      <c r="F182" s="11" t="s">
        <v>454</v>
      </c>
      <c r="G182" s="83">
        <v>15</v>
      </c>
      <c r="H182" s="89"/>
      <c r="I182" s="90" t="s">
        <v>69</v>
      </c>
      <c r="J182" s="89">
        <v>15</v>
      </c>
      <c r="K182" s="89"/>
      <c r="L182" s="90" t="s">
        <v>69</v>
      </c>
      <c r="M182" s="89">
        <f t="shared" si="7"/>
        <v>15</v>
      </c>
      <c r="N182" s="90">
        <v>15</v>
      </c>
      <c r="O182" s="91"/>
      <c r="P182" s="90" t="s">
        <v>69</v>
      </c>
      <c r="Q182" s="110">
        <f t="shared" si="1"/>
        <v>15</v>
      </c>
      <c r="R182" s="100">
        <v>45</v>
      </c>
      <c r="S182" s="100" t="s">
        <v>68</v>
      </c>
      <c r="T182" s="100">
        <v>90</v>
      </c>
      <c r="U182" s="100" t="s">
        <v>95</v>
      </c>
      <c r="V182" s="101">
        <f t="shared" si="12"/>
        <v>-45</v>
      </c>
    </row>
    <row r="183" spans="1:22" ht="15.75" customHeight="1" x14ac:dyDescent="0.35">
      <c r="B183">
        <v>712</v>
      </c>
      <c r="C183" s="8">
        <v>712</v>
      </c>
      <c r="D183" s="28" t="s">
        <v>493</v>
      </c>
      <c r="E183" s="10" t="s">
        <v>73</v>
      </c>
      <c r="F183" s="11" t="s">
        <v>454</v>
      </c>
      <c r="G183" s="83">
        <v>0</v>
      </c>
      <c r="H183" s="89"/>
      <c r="I183" s="90" t="s">
        <v>63</v>
      </c>
      <c r="J183" s="89">
        <v>2</v>
      </c>
      <c r="K183" s="89"/>
      <c r="L183" s="90" t="s">
        <v>63</v>
      </c>
      <c r="M183" s="89">
        <f t="shared" si="7"/>
        <v>1</v>
      </c>
      <c r="N183" s="90">
        <v>25</v>
      </c>
      <c r="O183" s="91"/>
      <c r="P183" s="90" t="s">
        <v>69</v>
      </c>
      <c r="Q183" s="110">
        <f t="shared" si="1"/>
        <v>9</v>
      </c>
      <c r="R183" s="100">
        <v>60</v>
      </c>
      <c r="S183" s="100" t="s">
        <v>95</v>
      </c>
      <c r="T183" s="100">
        <v>50</v>
      </c>
      <c r="U183" s="100" t="s">
        <v>95</v>
      </c>
      <c r="V183" s="101">
        <f t="shared" si="12"/>
        <v>10</v>
      </c>
    </row>
    <row r="184" spans="1:22" ht="15.75" customHeight="1" x14ac:dyDescent="0.35">
      <c r="B184">
        <v>713</v>
      </c>
      <c r="C184" s="8">
        <v>713</v>
      </c>
      <c r="D184" s="28" t="s">
        <v>495</v>
      </c>
      <c r="E184" s="10" t="s">
        <v>73</v>
      </c>
      <c r="F184" s="11" t="s">
        <v>454</v>
      </c>
      <c r="G184" s="83">
        <v>5</v>
      </c>
      <c r="H184" s="89"/>
      <c r="I184" s="90" t="s">
        <v>63</v>
      </c>
      <c r="J184" s="89">
        <v>2</v>
      </c>
      <c r="K184" s="89"/>
      <c r="L184" s="90" t="s">
        <v>63</v>
      </c>
      <c r="M184" s="89">
        <f t="shared" si="7"/>
        <v>3.5</v>
      </c>
      <c r="N184" s="90">
        <v>2</v>
      </c>
      <c r="O184" s="91"/>
      <c r="P184" s="90" t="s">
        <v>63</v>
      </c>
      <c r="Q184" s="110">
        <f t="shared" si="1"/>
        <v>3</v>
      </c>
      <c r="R184" s="100">
        <v>60</v>
      </c>
      <c r="S184" s="100" t="s">
        <v>95</v>
      </c>
      <c r="T184" s="100">
        <v>70</v>
      </c>
      <c r="U184" s="100" t="s">
        <v>95</v>
      </c>
      <c r="V184" s="101">
        <f t="shared" si="12"/>
        <v>-10</v>
      </c>
    </row>
    <row r="185" spans="1:22" ht="15.75" customHeight="1" x14ac:dyDescent="0.35">
      <c r="B185">
        <v>714</v>
      </c>
      <c r="C185" s="8">
        <v>714</v>
      </c>
      <c r="D185" s="28" t="s">
        <v>496</v>
      </c>
      <c r="E185" s="10" t="s">
        <v>73</v>
      </c>
      <c r="F185" s="11" t="s">
        <v>454</v>
      </c>
      <c r="G185" s="83">
        <v>15</v>
      </c>
      <c r="H185" s="89"/>
      <c r="I185" s="90" t="s">
        <v>69</v>
      </c>
      <c r="J185" s="89">
        <v>5</v>
      </c>
      <c r="K185" s="89"/>
      <c r="L185" s="90" t="s">
        <v>63</v>
      </c>
      <c r="M185" s="89">
        <f t="shared" si="7"/>
        <v>10</v>
      </c>
      <c r="N185" s="90">
        <v>15</v>
      </c>
      <c r="O185" s="91"/>
      <c r="P185" s="90" t="s">
        <v>69</v>
      </c>
      <c r="Q185" s="110">
        <f t="shared" si="1"/>
        <v>11.666666666666666</v>
      </c>
      <c r="R185" s="102">
        <v>15</v>
      </c>
      <c r="S185" s="102" t="s">
        <v>69</v>
      </c>
      <c r="T185" s="99">
        <v>75</v>
      </c>
      <c r="U185" s="99" t="s">
        <v>95</v>
      </c>
      <c r="V185" s="101">
        <f t="shared" si="12"/>
        <v>-60</v>
      </c>
    </row>
    <row r="186" spans="1:22" ht="15.75" customHeight="1" x14ac:dyDescent="0.35">
      <c r="B186">
        <v>715</v>
      </c>
      <c r="C186" s="8">
        <v>715</v>
      </c>
      <c r="D186" s="28" t="s">
        <v>498</v>
      </c>
      <c r="E186" s="10" t="s">
        <v>73</v>
      </c>
      <c r="F186" s="11" t="s">
        <v>454</v>
      </c>
      <c r="G186" s="83">
        <v>2</v>
      </c>
      <c r="H186" s="89"/>
      <c r="I186" s="90" t="s">
        <v>63</v>
      </c>
      <c r="J186" s="89">
        <v>2</v>
      </c>
      <c r="K186" s="89"/>
      <c r="L186" s="90" t="s">
        <v>63</v>
      </c>
      <c r="M186" s="89">
        <f t="shared" si="7"/>
        <v>2</v>
      </c>
      <c r="N186" s="90">
        <v>0</v>
      </c>
      <c r="O186" s="91"/>
      <c r="P186" s="90" t="s">
        <v>63</v>
      </c>
      <c r="Q186" s="110">
        <f t="shared" si="1"/>
        <v>1.3333333333333333</v>
      </c>
      <c r="R186" s="100">
        <v>5</v>
      </c>
      <c r="S186" s="100" t="s">
        <v>63</v>
      </c>
      <c r="T186" s="100">
        <v>20</v>
      </c>
      <c r="U186" s="100" t="s">
        <v>69</v>
      </c>
      <c r="V186" s="101">
        <f t="shared" si="12"/>
        <v>-15</v>
      </c>
    </row>
    <row r="187" spans="1:22" ht="15.75" customHeight="1" x14ac:dyDescent="0.35">
      <c r="B187">
        <v>716</v>
      </c>
      <c r="C187" s="52">
        <v>715</v>
      </c>
      <c r="D187" s="28" t="s">
        <v>498</v>
      </c>
      <c r="E187" s="10" t="s">
        <v>73</v>
      </c>
      <c r="F187" s="11" t="s">
        <v>454</v>
      </c>
      <c r="G187" s="79"/>
      <c r="H187" s="93"/>
      <c r="I187" s="93"/>
      <c r="J187" s="93"/>
      <c r="K187" s="93"/>
      <c r="L187" s="93"/>
      <c r="M187" s="93"/>
      <c r="N187" s="93"/>
      <c r="O187" s="93"/>
      <c r="P187" s="93"/>
      <c r="Q187" s="111"/>
      <c r="R187" s="102">
        <v>20</v>
      </c>
      <c r="S187" s="102" t="s">
        <v>69</v>
      </c>
      <c r="T187" s="99">
        <v>50</v>
      </c>
      <c r="U187" s="99" t="s">
        <v>95</v>
      </c>
      <c r="V187" s="101">
        <f t="shared" si="12"/>
        <v>-30</v>
      </c>
    </row>
    <row r="188" spans="1:22" ht="15.75" customHeight="1" x14ac:dyDescent="0.35">
      <c r="B188">
        <v>717</v>
      </c>
      <c r="C188" s="8">
        <v>716</v>
      </c>
      <c r="D188" s="28" t="s">
        <v>499</v>
      </c>
      <c r="E188" s="10" t="s">
        <v>73</v>
      </c>
      <c r="F188" s="11" t="s">
        <v>454</v>
      </c>
      <c r="G188" s="83">
        <v>10</v>
      </c>
      <c r="H188" s="89"/>
      <c r="I188" s="90" t="s">
        <v>69</v>
      </c>
      <c r="J188" s="89">
        <v>0</v>
      </c>
      <c r="K188" s="89"/>
      <c r="L188" s="90" t="s">
        <v>63</v>
      </c>
      <c r="M188" s="89">
        <f t="shared" ref="M188:M209" si="13">AVERAGE(G188,J188)</f>
        <v>5</v>
      </c>
      <c r="N188" s="90">
        <v>10</v>
      </c>
      <c r="O188" s="91"/>
      <c r="P188" s="90" t="s">
        <v>63</v>
      </c>
      <c r="Q188" s="110">
        <f t="shared" ref="Q188:Q209" si="14">AVERAGE(G188,J188,N188)</f>
        <v>6.666666666666667</v>
      </c>
      <c r="R188" s="100">
        <v>2</v>
      </c>
      <c r="S188" s="100" t="s">
        <v>63</v>
      </c>
      <c r="T188" s="100">
        <v>30</v>
      </c>
      <c r="U188" s="100" t="s">
        <v>661</v>
      </c>
      <c r="V188" s="101">
        <f t="shared" si="12"/>
        <v>-28</v>
      </c>
    </row>
    <row r="189" spans="1:22" ht="15.75" customHeight="1" x14ac:dyDescent="0.35">
      <c r="B189">
        <v>718</v>
      </c>
      <c r="C189" s="8">
        <v>717</v>
      </c>
      <c r="D189" s="28" t="s">
        <v>502</v>
      </c>
      <c r="E189" s="10" t="s">
        <v>73</v>
      </c>
      <c r="F189" s="11" t="s">
        <v>454</v>
      </c>
      <c r="G189" s="83">
        <v>7</v>
      </c>
      <c r="H189" s="89"/>
      <c r="I189" s="90" t="s">
        <v>63</v>
      </c>
      <c r="J189" s="89">
        <v>5</v>
      </c>
      <c r="K189" s="89"/>
      <c r="L189" s="90" t="s">
        <v>63</v>
      </c>
      <c r="M189" s="89">
        <f t="shared" si="13"/>
        <v>6</v>
      </c>
      <c r="N189" s="90">
        <v>0</v>
      </c>
      <c r="O189" s="91"/>
      <c r="P189" s="90" t="s">
        <v>63</v>
      </c>
      <c r="Q189" s="110">
        <f t="shared" si="14"/>
        <v>4</v>
      </c>
      <c r="R189" s="99">
        <v>50</v>
      </c>
      <c r="S189" s="99" t="s">
        <v>95</v>
      </c>
      <c r="T189" s="100">
        <v>10</v>
      </c>
      <c r="U189" s="100" t="s">
        <v>63</v>
      </c>
      <c r="V189" s="101">
        <f t="shared" si="12"/>
        <v>40</v>
      </c>
    </row>
    <row r="190" spans="1:22" ht="15.75" customHeight="1" x14ac:dyDescent="0.35">
      <c r="B190">
        <v>719</v>
      </c>
      <c r="C190" s="8">
        <v>718</v>
      </c>
      <c r="D190" s="28" t="s">
        <v>503</v>
      </c>
      <c r="E190" s="10" t="s">
        <v>73</v>
      </c>
      <c r="F190" s="11" t="s">
        <v>454</v>
      </c>
      <c r="G190" s="83">
        <v>95</v>
      </c>
      <c r="H190" s="89"/>
      <c r="I190" s="90" t="s">
        <v>95</v>
      </c>
      <c r="J190" s="89">
        <v>80</v>
      </c>
      <c r="K190" s="89"/>
      <c r="L190" s="90" t="s">
        <v>95</v>
      </c>
      <c r="M190" s="89">
        <f t="shared" si="13"/>
        <v>87.5</v>
      </c>
      <c r="N190" s="90">
        <v>90</v>
      </c>
      <c r="O190" s="91"/>
      <c r="P190" s="90" t="s">
        <v>95</v>
      </c>
      <c r="Q190" s="110">
        <f t="shared" si="14"/>
        <v>88.333333333333329</v>
      </c>
      <c r="R190" s="100">
        <v>90</v>
      </c>
      <c r="S190" s="100" t="s">
        <v>95</v>
      </c>
      <c r="T190" s="100">
        <v>90</v>
      </c>
      <c r="U190" s="100" t="s">
        <v>95</v>
      </c>
      <c r="V190" s="101">
        <f t="shared" si="12"/>
        <v>0</v>
      </c>
    </row>
    <row r="191" spans="1:22" ht="15.75" customHeight="1" x14ac:dyDescent="0.35">
      <c r="B191">
        <v>720</v>
      </c>
      <c r="C191" s="8">
        <v>719</v>
      </c>
      <c r="D191" s="28" t="s">
        <v>504</v>
      </c>
      <c r="E191" s="10" t="s">
        <v>73</v>
      </c>
      <c r="F191" s="11" t="s">
        <v>454</v>
      </c>
      <c r="G191" s="83">
        <v>50</v>
      </c>
      <c r="H191" s="89"/>
      <c r="I191" s="90" t="s">
        <v>68</v>
      </c>
      <c r="J191" s="89">
        <v>20</v>
      </c>
      <c r="K191" s="89"/>
      <c r="L191" s="90" t="s">
        <v>661</v>
      </c>
      <c r="M191" s="89">
        <f t="shared" si="13"/>
        <v>35</v>
      </c>
      <c r="N191" s="90">
        <v>20</v>
      </c>
      <c r="O191" s="91"/>
      <c r="P191" s="90" t="s">
        <v>69</v>
      </c>
      <c r="Q191" s="110">
        <f t="shared" si="14"/>
        <v>30</v>
      </c>
      <c r="R191" s="100">
        <v>15</v>
      </c>
      <c r="S191" s="100" t="s">
        <v>69</v>
      </c>
      <c r="T191" s="100">
        <v>15</v>
      </c>
      <c r="U191" s="100" t="s">
        <v>69</v>
      </c>
      <c r="V191" s="101">
        <f t="shared" si="12"/>
        <v>0</v>
      </c>
    </row>
    <row r="192" spans="1:22" ht="15.75" customHeight="1" x14ac:dyDescent="0.35">
      <c r="A192" t="s">
        <v>81</v>
      </c>
      <c r="B192">
        <v>721</v>
      </c>
      <c r="C192" s="8">
        <v>720</v>
      </c>
      <c r="D192" s="28" t="s">
        <v>506</v>
      </c>
      <c r="E192" s="10" t="s">
        <v>73</v>
      </c>
      <c r="F192" s="11" t="s">
        <v>454</v>
      </c>
      <c r="G192" s="83">
        <v>5</v>
      </c>
      <c r="H192" s="89"/>
      <c r="I192" s="90" t="s">
        <v>63</v>
      </c>
      <c r="J192" s="89">
        <v>5</v>
      </c>
      <c r="K192" s="89"/>
      <c r="L192" s="90" t="s">
        <v>63</v>
      </c>
      <c r="M192" s="89">
        <f t="shared" si="13"/>
        <v>5</v>
      </c>
      <c r="N192" s="90">
        <v>80</v>
      </c>
      <c r="O192" s="91"/>
      <c r="P192" s="90" t="s">
        <v>95</v>
      </c>
      <c r="Q192" s="110">
        <f t="shared" si="14"/>
        <v>30</v>
      </c>
      <c r="R192" s="100">
        <v>90</v>
      </c>
      <c r="S192" s="100" t="s">
        <v>95</v>
      </c>
      <c r="T192" s="100">
        <v>90</v>
      </c>
      <c r="U192" s="100" t="s">
        <v>95</v>
      </c>
      <c r="V192" s="101">
        <f t="shared" si="12"/>
        <v>0</v>
      </c>
    </row>
    <row r="193" spans="1:22" ht="15.75" customHeight="1" x14ac:dyDescent="0.35">
      <c r="B193">
        <v>722</v>
      </c>
      <c r="C193" s="8">
        <v>721</v>
      </c>
      <c r="D193" s="28" t="s">
        <v>507</v>
      </c>
      <c r="E193" s="10" t="s">
        <v>73</v>
      </c>
      <c r="F193" s="11" t="s">
        <v>454</v>
      </c>
      <c r="G193" s="96">
        <v>2</v>
      </c>
      <c r="H193" s="89"/>
      <c r="I193" s="90" t="s">
        <v>63</v>
      </c>
      <c r="J193" s="89">
        <v>1</v>
      </c>
      <c r="K193" s="89"/>
      <c r="L193" s="90" t="s">
        <v>63</v>
      </c>
      <c r="M193" s="89">
        <f t="shared" si="13"/>
        <v>1.5</v>
      </c>
      <c r="N193" s="90">
        <v>15</v>
      </c>
      <c r="O193" s="91"/>
      <c r="P193" s="90" t="s">
        <v>69</v>
      </c>
      <c r="Q193" s="110">
        <f t="shared" si="14"/>
        <v>6</v>
      </c>
      <c r="R193" s="102">
        <v>5</v>
      </c>
      <c r="S193" s="102" t="s">
        <v>63</v>
      </c>
      <c r="T193" s="99">
        <v>60</v>
      </c>
      <c r="U193" s="99" t="s">
        <v>95</v>
      </c>
      <c r="V193" s="101">
        <f t="shared" si="12"/>
        <v>-55</v>
      </c>
    </row>
    <row r="194" spans="1:22" ht="15.75" customHeight="1" x14ac:dyDescent="0.35">
      <c r="A194" t="s">
        <v>81</v>
      </c>
      <c r="B194">
        <v>723</v>
      </c>
      <c r="C194" s="8">
        <v>722</v>
      </c>
      <c r="D194" s="28" t="s">
        <v>508</v>
      </c>
      <c r="E194" s="10" t="s">
        <v>73</v>
      </c>
      <c r="F194" s="94" t="s">
        <v>454</v>
      </c>
      <c r="G194" s="89">
        <v>50</v>
      </c>
      <c r="H194" s="89"/>
      <c r="I194" s="90" t="s">
        <v>68</v>
      </c>
      <c r="J194" s="89">
        <v>10</v>
      </c>
      <c r="K194" s="89"/>
      <c r="L194" s="90" t="s">
        <v>69</v>
      </c>
      <c r="M194" s="89">
        <f t="shared" si="13"/>
        <v>30</v>
      </c>
      <c r="N194" s="90">
        <v>60</v>
      </c>
      <c r="O194" s="91"/>
      <c r="P194" s="90" t="s">
        <v>95</v>
      </c>
      <c r="Q194" s="110">
        <f t="shared" si="14"/>
        <v>40</v>
      </c>
      <c r="R194" s="99">
        <v>60</v>
      </c>
      <c r="S194" s="99" t="s">
        <v>95</v>
      </c>
      <c r="T194" s="100">
        <v>15</v>
      </c>
      <c r="U194" s="100" t="s">
        <v>69</v>
      </c>
      <c r="V194" s="101">
        <f t="shared" si="12"/>
        <v>45</v>
      </c>
    </row>
    <row r="195" spans="1:22" ht="15.75" customHeight="1" x14ac:dyDescent="0.35">
      <c r="B195">
        <v>724</v>
      </c>
      <c r="C195" s="8">
        <v>723</v>
      </c>
      <c r="D195" s="28" t="s">
        <v>510</v>
      </c>
      <c r="E195" s="10" t="s">
        <v>73</v>
      </c>
      <c r="F195" s="94" t="s">
        <v>454</v>
      </c>
      <c r="G195" s="89">
        <v>1</v>
      </c>
      <c r="H195" s="89"/>
      <c r="I195" s="90" t="s">
        <v>63</v>
      </c>
      <c r="J195" s="89">
        <v>5</v>
      </c>
      <c r="K195" s="89"/>
      <c r="L195" s="90" t="s">
        <v>63</v>
      </c>
      <c r="M195" s="89">
        <f t="shared" si="13"/>
        <v>3</v>
      </c>
      <c r="N195" s="90">
        <v>10</v>
      </c>
      <c r="O195" s="91"/>
      <c r="P195" s="90" t="s">
        <v>63</v>
      </c>
      <c r="Q195" s="110">
        <f t="shared" si="14"/>
        <v>5.333333333333333</v>
      </c>
      <c r="R195" s="100">
        <v>5</v>
      </c>
      <c r="S195" s="100" t="s">
        <v>63</v>
      </c>
      <c r="T195" s="100">
        <v>5</v>
      </c>
      <c r="U195" s="100" t="s">
        <v>63</v>
      </c>
      <c r="V195" s="101">
        <f t="shared" si="12"/>
        <v>0</v>
      </c>
    </row>
    <row r="196" spans="1:22" ht="15.75" customHeight="1" x14ac:dyDescent="0.35">
      <c r="B196">
        <v>725</v>
      </c>
      <c r="C196" s="8">
        <v>724</v>
      </c>
      <c r="D196" s="28" t="s">
        <v>512</v>
      </c>
      <c r="E196" s="10" t="s">
        <v>73</v>
      </c>
      <c r="F196" s="94" t="s">
        <v>454</v>
      </c>
      <c r="G196" s="89">
        <v>10</v>
      </c>
      <c r="H196" s="89"/>
      <c r="I196" s="90" t="s">
        <v>69</v>
      </c>
      <c r="J196" s="89">
        <v>2</v>
      </c>
      <c r="K196" s="89"/>
      <c r="L196" s="90" t="s">
        <v>63</v>
      </c>
      <c r="M196" s="89">
        <f t="shared" si="13"/>
        <v>6</v>
      </c>
      <c r="N196" s="90">
        <v>50</v>
      </c>
      <c r="O196" s="91"/>
      <c r="P196" s="90" t="s">
        <v>95</v>
      </c>
      <c r="Q196" s="110">
        <f t="shared" si="14"/>
        <v>20.666666666666668</v>
      </c>
      <c r="R196" s="100">
        <v>40</v>
      </c>
      <c r="S196" s="100" t="s">
        <v>661</v>
      </c>
      <c r="T196" s="100">
        <v>60</v>
      </c>
      <c r="U196" s="100" t="s">
        <v>95</v>
      </c>
      <c r="V196" s="101">
        <f t="shared" si="12"/>
        <v>-20</v>
      </c>
    </row>
    <row r="197" spans="1:22" ht="15.75" customHeight="1" x14ac:dyDescent="0.35">
      <c r="B197">
        <v>726</v>
      </c>
      <c r="C197" s="8">
        <v>725</v>
      </c>
      <c r="D197" s="28" t="s">
        <v>513</v>
      </c>
      <c r="E197" s="10" t="s">
        <v>73</v>
      </c>
      <c r="F197" s="94" t="s">
        <v>454</v>
      </c>
      <c r="G197" s="89">
        <v>90</v>
      </c>
      <c r="H197" s="89"/>
      <c r="I197" s="90" t="s">
        <v>95</v>
      </c>
      <c r="J197" s="89">
        <v>60</v>
      </c>
      <c r="K197" s="89"/>
      <c r="L197" s="90" t="s">
        <v>95</v>
      </c>
      <c r="M197" s="89">
        <f t="shared" si="13"/>
        <v>75</v>
      </c>
      <c r="N197" s="90">
        <v>85</v>
      </c>
      <c r="O197" s="91"/>
      <c r="P197" s="90" t="s">
        <v>95</v>
      </c>
      <c r="Q197" s="110">
        <f t="shared" si="14"/>
        <v>78.333333333333329</v>
      </c>
      <c r="R197" s="100">
        <v>45</v>
      </c>
      <c r="S197" s="100" t="s">
        <v>68</v>
      </c>
      <c r="T197" s="100">
        <v>75</v>
      </c>
      <c r="U197" s="100" t="s">
        <v>95</v>
      </c>
      <c r="V197" s="101">
        <f t="shared" si="12"/>
        <v>-30</v>
      </c>
    </row>
    <row r="198" spans="1:22" ht="15.75" customHeight="1" x14ac:dyDescent="0.35">
      <c r="B198">
        <v>727</v>
      </c>
      <c r="C198" s="8">
        <v>726</v>
      </c>
      <c r="D198" s="28" t="s">
        <v>516</v>
      </c>
      <c r="E198" s="10" t="s">
        <v>73</v>
      </c>
      <c r="F198" s="94" t="s">
        <v>454</v>
      </c>
      <c r="G198" s="89">
        <v>20</v>
      </c>
      <c r="H198" s="89"/>
      <c r="I198" s="90" t="s">
        <v>661</v>
      </c>
      <c r="J198" s="89">
        <v>10</v>
      </c>
      <c r="K198" s="89"/>
      <c r="L198" s="90" t="s">
        <v>69</v>
      </c>
      <c r="M198" s="89">
        <f t="shared" si="13"/>
        <v>15</v>
      </c>
      <c r="N198" s="90">
        <v>30</v>
      </c>
      <c r="O198" s="91"/>
      <c r="P198" s="90" t="s">
        <v>661</v>
      </c>
      <c r="Q198" s="110">
        <f t="shared" si="14"/>
        <v>20</v>
      </c>
      <c r="R198" s="100">
        <v>20</v>
      </c>
      <c r="S198" s="100" t="s">
        <v>69</v>
      </c>
      <c r="T198" s="100">
        <v>2</v>
      </c>
      <c r="U198" s="100" t="s">
        <v>63</v>
      </c>
      <c r="V198" s="101">
        <f t="shared" si="12"/>
        <v>18</v>
      </c>
    </row>
    <row r="199" spans="1:22" ht="15.75" customHeight="1" x14ac:dyDescent="0.35">
      <c r="B199">
        <v>728</v>
      </c>
      <c r="C199" s="8">
        <v>727</v>
      </c>
      <c r="D199" s="28" t="s">
        <v>518</v>
      </c>
      <c r="E199" s="10" t="s">
        <v>73</v>
      </c>
      <c r="F199" s="94" t="s">
        <v>454</v>
      </c>
      <c r="G199" s="89">
        <v>2</v>
      </c>
      <c r="H199" s="89"/>
      <c r="I199" s="90" t="s">
        <v>63</v>
      </c>
      <c r="J199" s="89">
        <v>0</v>
      </c>
      <c r="K199" s="89"/>
      <c r="L199" s="90" t="s">
        <v>63</v>
      </c>
      <c r="M199" s="89">
        <f t="shared" si="13"/>
        <v>1</v>
      </c>
      <c r="N199" s="90">
        <v>2</v>
      </c>
      <c r="O199" s="91"/>
      <c r="P199" s="90" t="s">
        <v>63</v>
      </c>
      <c r="Q199" s="110">
        <f t="shared" si="14"/>
        <v>1.3333333333333333</v>
      </c>
      <c r="R199" s="100">
        <v>5</v>
      </c>
      <c r="S199" s="100" t="s">
        <v>63</v>
      </c>
      <c r="T199" s="100">
        <v>5</v>
      </c>
      <c r="U199" s="100" t="s">
        <v>63</v>
      </c>
      <c r="V199" s="101">
        <f t="shared" si="12"/>
        <v>0</v>
      </c>
    </row>
    <row r="200" spans="1:22" ht="15.75" customHeight="1" x14ac:dyDescent="0.35">
      <c r="B200">
        <v>729</v>
      </c>
      <c r="C200" s="8">
        <v>728</v>
      </c>
      <c r="D200" s="28" t="s">
        <v>519</v>
      </c>
      <c r="E200" s="10" t="s">
        <v>73</v>
      </c>
      <c r="F200" s="94" t="s">
        <v>454</v>
      </c>
      <c r="G200" s="89">
        <v>2</v>
      </c>
      <c r="H200" s="89"/>
      <c r="I200" s="90" t="s">
        <v>63</v>
      </c>
      <c r="J200" s="89">
        <v>5</v>
      </c>
      <c r="K200" s="89"/>
      <c r="L200" s="90" t="s">
        <v>63</v>
      </c>
      <c r="M200" s="89">
        <f t="shared" si="13"/>
        <v>3.5</v>
      </c>
      <c r="N200" s="90">
        <v>2</v>
      </c>
      <c r="O200" s="91"/>
      <c r="P200" s="90" t="s">
        <v>63</v>
      </c>
      <c r="Q200" s="110">
        <f t="shared" si="14"/>
        <v>3</v>
      </c>
      <c r="R200" s="100">
        <v>5</v>
      </c>
      <c r="S200" s="100" t="s">
        <v>63</v>
      </c>
      <c r="T200" s="100">
        <v>15</v>
      </c>
      <c r="U200" s="100" t="s">
        <v>69</v>
      </c>
      <c r="V200" s="101">
        <f t="shared" si="12"/>
        <v>-10</v>
      </c>
    </row>
    <row r="201" spans="1:22" ht="15.75" customHeight="1" x14ac:dyDescent="0.35">
      <c r="A201" t="s">
        <v>81</v>
      </c>
      <c r="B201">
        <v>730</v>
      </c>
      <c r="C201" s="8">
        <v>729</v>
      </c>
      <c r="D201" s="28" t="s">
        <v>520</v>
      </c>
      <c r="E201" s="10" t="s">
        <v>73</v>
      </c>
      <c r="F201" s="94" t="s">
        <v>454</v>
      </c>
      <c r="G201" s="89">
        <v>0</v>
      </c>
      <c r="H201" s="89"/>
      <c r="I201" s="90" t="s">
        <v>63</v>
      </c>
      <c r="J201" s="89">
        <v>0</v>
      </c>
      <c r="K201" s="89"/>
      <c r="L201" s="90" t="s">
        <v>63</v>
      </c>
      <c r="M201" s="89">
        <f t="shared" si="13"/>
        <v>0</v>
      </c>
      <c r="N201" s="90">
        <v>10</v>
      </c>
      <c r="O201" s="91"/>
      <c r="P201" s="90" t="s">
        <v>63</v>
      </c>
      <c r="Q201" s="110">
        <f t="shared" si="14"/>
        <v>3.3333333333333335</v>
      </c>
      <c r="R201" s="100">
        <v>15</v>
      </c>
      <c r="S201" s="100" t="s">
        <v>69</v>
      </c>
      <c r="T201" s="100">
        <v>10</v>
      </c>
      <c r="U201" s="100" t="s">
        <v>63</v>
      </c>
      <c r="V201" s="101">
        <f t="shared" si="12"/>
        <v>5</v>
      </c>
    </row>
    <row r="202" spans="1:22" ht="15.75" customHeight="1" x14ac:dyDescent="0.35">
      <c r="A202" t="s">
        <v>81</v>
      </c>
      <c r="B202">
        <v>731</v>
      </c>
      <c r="C202" s="8">
        <v>730</v>
      </c>
      <c r="D202" s="28" t="s">
        <v>521</v>
      </c>
      <c r="E202" s="10" t="s">
        <v>73</v>
      </c>
      <c r="F202" s="94" t="s">
        <v>454</v>
      </c>
      <c r="G202" s="89">
        <v>0</v>
      </c>
      <c r="H202" s="89"/>
      <c r="I202" s="90" t="s">
        <v>63</v>
      </c>
      <c r="J202" s="89">
        <v>0</v>
      </c>
      <c r="K202" s="89"/>
      <c r="L202" s="90" t="s">
        <v>63</v>
      </c>
      <c r="M202" s="89">
        <f t="shared" si="13"/>
        <v>0</v>
      </c>
      <c r="N202" s="90">
        <v>5</v>
      </c>
      <c r="O202" s="91"/>
      <c r="P202" s="90" t="s">
        <v>63</v>
      </c>
      <c r="Q202" s="110">
        <f t="shared" si="14"/>
        <v>1.6666666666666667</v>
      </c>
      <c r="R202" s="100">
        <v>15</v>
      </c>
      <c r="S202" s="100" t="s">
        <v>69</v>
      </c>
      <c r="T202" s="100">
        <v>20</v>
      </c>
      <c r="U202" s="100" t="s">
        <v>69</v>
      </c>
      <c r="V202" s="101">
        <f t="shared" si="12"/>
        <v>-5</v>
      </c>
    </row>
    <row r="203" spans="1:22" ht="15.75" customHeight="1" x14ac:dyDescent="0.35">
      <c r="A203" t="s">
        <v>81</v>
      </c>
      <c r="B203">
        <v>732</v>
      </c>
      <c r="C203" s="8">
        <v>731</v>
      </c>
      <c r="D203" s="28" t="s">
        <v>523</v>
      </c>
      <c r="E203" s="10" t="s">
        <v>73</v>
      </c>
      <c r="F203" s="94" t="s">
        <v>454</v>
      </c>
      <c r="G203" s="89">
        <v>2</v>
      </c>
      <c r="H203" s="89"/>
      <c r="I203" s="90" t="s">
        <v>63</v>
      </c>
      <c r="J203" s="89">
        <v>2</v>
      </c>
      <c r="K203" s="89"/>
      <c r="L203" s="90" t="s">
        <v>63</v>
      </c>
      <c r="M203" s="89">
        <f t="shared" si="13"/>
        <v>2</v>
      </c>
      <c r="N203" s="90">
        <v>2</v>
      </c>
      <c r="O203" s="91"/>
      <c r="P203" s="90" t="s">
        <v>63</v>
      </c>
      <c r="Q203" s="110">
        <f t="shared" si="14"/>
        <v>2</v>
      </c>
      <c r="R203" s="100">
        <v>15</v>
      </c>
      <c r="S203" s="100" t="s">
        <v>69</v>
      </c>
      <c r="T203" s="100">
        <v>2</v>
      </c>
      <c r="U203" s="100" t="s">
        <v>63</v>
      </c>
      <c r="V203" s="101">
        <f t="shared" si="12"/>
        <v>13</v>
      </c>
    </row>
    <row r="204" spans="1:22" ht="15.75" customHeight="1" x14ac:dyDescent="0.35">
      <c r="A204" t="s">
        <v>81</v>
      </c>
      <c r="B204">
        <v>733</v>
      </c>
      <c r="C204" s="8">
        <v>732</v>
      </c>
      <c r="D204" s="28" t="s">
        <v>526</v>
      </c>
      <c r="E204" s="10" t="s">
        <v>73</v>
      </c>
      <c r="F204" s="94" t="s">
        <v>454</v>
      </c>
      <c r="G204" s="89">
        <v>5</v>
      </c>
      <c r="H204" s="89"/>
      <c r="I204" s="90" t="s">
        <v>63</v>
      </c>
      <c r="J204" s="89">
        <v>0</v>
      </c>
      <c r="K204" s="89"/>
      <c r="L204" s="90" t="s">
        <v>63</v>
      </c>
      <c r="M204" s="89">
        <f t="shared" si="13"/>
        <v>2.5</v>
      </c>
      <c r="N204" s="90">
        <v>0</v>
      </c>
      <c r="O204" s="91"/>
      <c r="P204" s="90" t="s">
        <v>63</v>
      </c>
      <c r="Q204" s="110">
        <f t="shared" si="14"/>
        <v>1.6666666666666667</v>
      </c>
      <c r="R204" s="100">
        <v>5</v>
      </c>
      <c r="S204" s="100" t="s">
        <v>63</v>
      </c>
      <c r="T204" s="100">
        <v>2</v>
      </c>
      <c r="U204" s="100" t="s">
        <v>63</v>
      </c>
      <c r="V204" s="101">
        <f t="shared" si="12"/>
        <v>3</v>
      </c>
    </row>
    <row r="205" spans="1:22" ht="15.75" customHeight="1" x14ac:dyDescent="0.35">
      <c r="B205">
        <v>734</v>
      </c>
      <c r="C205" s="8">
        <v>733</v>
      </c>
      <c r="D205" s="28" t="s">
        <v>527</v>
      </c>
      <c r="E205" s="10" t="s">
        <v>73</v>
      </c>
      <c r="F205" s="94" t="s">
        <v>454</v>
      </c>
      <c r="G205" s="89">
        <v>0</v>
      </c>
      <c r="H205" s="89"/>
      <c r="I205" s="90" t="s">
        <v>63</v>
      </c>
      <c r="J205" s="89">
        <v>0</v>
      </c>
      <c r="K205" s="89"/>
      <c r="L205" s="90" t="s">
        <v>63</v>
      </c>
      <c r="M205" s="89">
        <f t="shared" si="13"/>
        <v>0</v>
      </c>
      <c r="N205" s="90">
        <v>2</v>
      </c>
      <c r="O205" s="91"/>
      <c r="P205" s="90" t="s">
        <v>63</v>
      </c>
      <c r="Q205" s="110">
        <f t="shared" si="14"/>
        <v>0.66666666666666663</v>
      </c>
      <c r="R205" s="100">
        <v>15</v>
      </c>
      <c r="S205" s="100" t="s">
        <v>69</v>
      </c>
      <c r="T205" s="100">
        <v>5</v>
      </c>
      <c r="U205" s="100" t="s">
        <v>63</v>
      </c>
      <c r="V205" s="101">
        <f t="shared" si="12"/>
        <v>10</v>
      </c>
    </row>
    <row r="206" spans="1:22" ht="15.75" customHeight="1" x14ac:dyDescent="0.35">
      <c r="A206" t="s">
        <v>81</v>
      </c>
      <c r="B206">
        <v>735</v>
      </c>
      <c r="C206" s="8">
        <v>734</v>
      </c>
      <c r="D206" s="28" t="s">
        <v>528</v>
      </c>
      <c r="E206" s="10" t="s">
        <v>73</v>
      </c>
      <c r="F206" s="94" t="s">
        <v>454</v>
      </c>
      <c r="G206" s="89">
        <v>85</v>
      </c>
      <c r="H206" s="89"/>
      <c r="I206" s="90" t="s">
        <v>95</v>
      </c>
      <c r="J206" s="89">
        <v>50</v>
      </c>
      <c r="K206" s="89"/>
      <c r="L206" s="90" t="s">
        <v>68</v>
      </c>
      <c r="M206" s="89">
        <f t="shared" si="13"/>
        <v>67.5</v>
      </c>
      <c r="N206" s="90">
        <v>5</v>
      </c>
      <c r="O206" s="91"/>
      <c r="P206" s="90" t="s">
        <v>63</v>
      </c>
      <c r="Q206" s="110">
        <f t="shared" si="14"/>
        <v>46.666666666666664</v>
      </c>
      <c r="R206" s="100">
        <v>80</v>
      </c>
      <c r="S206" s="100" t="s">
        <v>95</v>
      </c>
      <c r="T206" s="100">
        <v>90</v>
      </c>
      <c r="U206" s="100" t="s">
        <v>95</v>
      </c>
      <c r="V206" s="101">
        <f t="shared" si="12"/>
        <v>-10</v>
      </c>
    </row>
    <row r="207" spans="1:22" ht="15.75" customHeight="1" x14ac:dyDescent="0.35">
      <c r="A207" t="s">
        <v>81</v>
      </c>
      <c r="B207">
        <v>736</v>
      </c>
      <c r="C207" s="8">
        <v>735</v>
      </c>
      <c r="D207" s="28" t="s">
        <v>530</v>
      </c>
      <c r="E207" s="10" t="s">
        <v>73</v>
      </c>
      <c r="F207" s="94" t="s">
        <v>454</v>
      </c>
      <c r="G207" s="89">
        <v>15</v>
      </c>
      <c r="H207" s="89"/>
      <c r="I207" s="90" t="s">
        <v>69</v>
      </c>
      <c r="J207" s="89">
        <v>25</v>
      </c>
      <c r="K207" s="89"/>
      <c r="L207" s="90" t="s">
        <v>661</v>
      </c>
      <c r="M207" s="89">
        <f t="shared" si="13"/>
        <v>20</v>
      </c>
      <c r="N207" s="90">
        <v>80</v>
      </c>
      <c r="O207" s="91"/>
      <c r="P207" s="90" t="s">
        <v>95</v>
      </c>
      <c r="Q207" s="110">
        <f t="shared" si="14"/>
        <v>40</v>
      </c>
      <c r="R207" s="100">
        <v>75</v>
      </c>
      <c r="S207" s="100" t="s">
        <v>95</v>
      </c>
      <c r="T207" s="100">
        <v>90</v>
      </c>
      <c r="U207" s="100" t="s">
        <v>95</v>
      </c>
      <c r="V207" s="101">
        <f t="shared" si="12"/>
        <v>-15</v>
      </c>
    </row>
    <row r="208" spans="1:22" ht="15.75" customHeight="1" x14ac:dyDescent="0.35">
      <c r="A208" t="s">
        <v>81</v>
      </c>
      <c r="B208">
        <v>737</v>
      </c>
      <c r="C208" s="8">
        <v>736</v>
      </c>
      <c r="D208" s="28" t="s">
        <v>531</v>
      </c>
      <c r="E208" s="10" t="s">
        <v>73</v>
      </c>
      <c r="F208" s="94" t="s">
        <v>454</v>
      </c>
      <c r="G208" s="89">
        <v>35</v>
      </c>
      <c r="H208" s="89"/>
      <c r="I208" s="90" t="s">
        <v>68</v>
      </c>
      <c r="J208" s="89">
        <v>40</v>
      </c>
      <c r="K208" s="89"/>
      <c r="L208" s="90" t="s">
        <v>68</v>
      </c>
      <c r="M208" s="89">
        <f t="shared" si="13"/>
        <v>37.5</v>
      </c>
      <c r="N208" s="90">
        <v>30</v>
      </c>
      <c r="O208" s="91"/>
      <c r="P208" s="90" t="s">
        <v>661</v>
      </c>
      <c r="Q208" s="110">
        <f t="shared" si="14"/>
        <v>35</v>
      </c>
      <c r="R208" s="100">
        <v>40</v>
      </c>
      <c r="S208" s="100" t="s">
        <v>661</v>
      </c>
      <c r="T208" s="100">
        <v>20</v>
      </c>
      <c r="U208" s="100" t="s">
        <v>69</v>
      </c>
      <c r="V208" s="101">
        <f t="shared" si="12"/>
        <v>20</v>
      </c>
    </row>
    <row r="209" spans="1:22" ht="15.75" customHeight="1" x14ac:dyDescent="0.35">
      <c r="B209">
        <v>738</v>
      </c>
      <c r="C209" s="8">
        <v>737</v>
      </c>
      <c r="D209" s="28" t="s">
        <v>532</v>
      </c>
      <c r="E209" s="10" t="s">
        <v>73</v>
      </c>
      <c r="F209" s="94" t="s">
        <v>454</v>
      </c>
      <c r="G209" s="89">
        <v>5</v>
      </c>
      <c r="H209" s="89"/>
      <c r="I209" s="90" t="s">
        <v>63</v>
      </c>
      <c r="J209" s="89">
        <v>25</v>
      </c>
      <c r="K209" s="89"/>
      <c r="L209" s="90" t="s">
        <v>661</v>
      </c>
      <c r="M209" s="89">
        <f t="shared" si="13"/>
        <v>15</v>
      </c>
      <c r="N209" s="90">
        <v>90</v>
      </c>
      <c r="O209" s="91"/>
      <c r="P209" s="90" t="s">
        <v>95</v>
      </c>
      <c r="Q209" s="110">
        <f t="shared" si="14"/>
        <v>40</v>
      </c>
      <c r="R209" s="100">
        <v>90</v>
      </c>
      <c r="S209" s="100" t="s">
        <v>95</v>
      </c>
      <c r="T209" s="100">
        <v>80</v>
      </c>
      <c r="U209" s="100" t="s">
        <v>95</v>
      </c>
      <c r="V209" s="101">
        <f t="shared" si="12"/>
        <v>10</v>
      </c>
    </row>
    <row r="210" spans="1:22" ht="15.75" customHeight="1" x14ac:dyDescent="0.35">
      <c r="A210" t="s">
        <v>81</v>
      </c>
      <c r="B210">
        <v>739</v>
      </c>
      <c r="C210" s="52">
        <v>737</v>
      </c>
      <c r="D210" s="28" t="s">
        <v>532</v>
      </c>
      <c r="E210" s="10" t="s">
        <v>73</v>
      </c>
      <c r="F210" s="94" t="s">
        <v>454</v>
      </c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111"/>
      <c r="R210" s="99">
        <v>90</v>
      </c>
      <c r="S210" s="99" t="s">
        <v>95</v>
      </c>
      <c r="T210" s="100">
        <v>5</v>
      </c>
      <c r="U210" s="100" t="s">
        <v>63</v>
      </c>
      <c r="V210" s="101">
        <f t="shared" si="12"/>
        <v>85</v>
      </c>
    </row>
    <row r="211" spans="1:22" ht="15.75" customHeight="1" x14ac:dyDescent="0.35">
      <c r="B211">
        <v>740</v>
      </c>
      <c r="C211" s="8">
        <v>738</v>
      </c>
      <c r="D211" s="28" t="s">
        <v>533</v>
      </c>
      <c r="E211" s="10" t="s">
        <v>73</v>
      </c>
      <c r="F211" s="94" t="s">
        <v>454</v>
      </c>
      <c r="G211" s="89">
        <v>5</v>
      </c>
      <c r="H211" s="89"/>
      <c r="I211" s="90" t="s">
        <v>63</v>
      </c>
      <c r="J211" s="89">
        <v>1</v>
      </c>
      <c r="K211" s="89"/>
      <c r="L211" s="90" t="s">
        <v>63</v>
      </c>
      <c r="M211" s="89">
        <f t="shared" ref="M211:M228" si="15">AVERAGE(G211,J211)</f>
        <v>3</v>
      </c>
      <c r="N211" s="90">
        <v>5</v>
      </c>
      <c r="O211" s="91"/>
      <c r="P211" s="90" t="s">
        <v>63</v>
      </c>
      <c r="Q211" s="110">
        <f t="shared" ref="Q211:Q228" si="16">AVERAGE(G211,J211,N211)</f>
        <v>3.6666666666666665</v>
      </c>
      <c r="R211" s="100">
        <v>50</v>
      </c>
      <c r="S211" s="100" t="s">
        <v>95</v>
      </c>
      <c r="T211" s="100">
        <v>70</v>
      </c>
      <c r="U211" s="100" t="s">
        <v>95</v>
      </c>
      <c r="V211" s="101">
        <f t="shared" si="12"/>
        <v>-20</v>
      </c>
    </row>
    <row r="212" spans="1:22" ht="15.75" customHeight="1" x14ac:dyDescent="0.35">
      <c r="A212" t="s">
        <v>81</v>
      </c>
      <c r="B212">
        <v>741</v>
      </c>
      <c r="C212" s="8">
        <v>739</v>
      </c>
      <c r="D212" s="28" t="s">
        <v>534</v>
      </c>
      <c r="E212" s="10" t="s">
        <v>73</v>
      </c>
      <c r="F212" s="94" t="s">
        <v>454</v>
      </c>
      <c r="G212" s="89">
        <v>60</v>
      </c>
      <c r="H212" s="89"/>
      <c r="I212" s="90" t="s">
        <v>95</v>
      </c>
      <c r="J212" s="89">
        <v>90</v>
      </c>
      <c r="K212" s="89"/>
      <c r="L212" s="90" t="s">
        <v>95</v>
      </c>
      <c r="M212" s="89">
        <f t="shared" si="15"/>
        <v>75</v>
      </c>
      <c r="N212" s="90">
        <v>50</v>
      </c>
      <c r="O212" s="91"/>
      <c r="P212" s="90" t="s">
        <v>95</v>
      </c>
      <c r="Q212" s="110">
        <f t="shared" si="16"/>
        <v>66.666666666666671</v>
      </c>
      <c r="R212" s="100">
        <v>75</v>
      </c>
      <c r="S212" s="100" t="s">
        <v>95</v>
      </c>
      <c r="T212" s="100">
        <v>80</v>
      </c>
      <c r="U212" s="100" t="s">
        <v>95</v>
      </c>
      <c r="V212" s="101">
        <f t="shared" si="12"/>
        <v>-5</v>
      </c>
    </row>
    <row r="213" spans="1:22" ht="15.75" customHeight="1" x14ac:dyDescent="0.35">
      <c r="B213">
        <v>742</v>
      </c>
      <c r="C213" s="8">
        <v>740</v>
      </c>
      <c r="D213" s="28" t="s">
        <v>535</v>
      </c>
      <c r="E213" s="10" t="s">
        <v>73</v>
      </c>
      <c r="F213" s="94" t="s">
        <v>454</v>
      </c>
      <c r="G213" s="89">
        <v>1</v>
      </c>
      <c r="H213" s="89"/>
      <c r="I213" s="90" t="s">
        <v>63</v>
      </c>
      <c r="J213" s="89">
        <v>2</v>
      </c>
      <c r="K213" s="89"/>
      <c r="L213" s="90" t="s">
        <v>63</v>
      </c>
      <c r="M213" s="89">
        <f t="shared" si="15"/>
        <v>1.5</v>
      </c>
      <c r="N213" s="90">
        <v>10</v>
      </c>
      <c r="O213" s="91"/>
      <c r="P213" s="90" t="s">
        <v>63</v>
      </c>
      <c r="Q213" s="110">
        <f t="shared" si="16"/>
        <v>4.333333333333333</v>
      </c>
      <c r="R213" s="100">
        <v>10</v>
      </c>
      <c r="S213" s="100" t="s">
        <v>63</v>
      </c>
      <c r="T213" s="100">
        <v>15</v>
      </c>
      <c r="U213" s="100" t="s">
        <v>69</v>
      </c>
      <c r="V213" s="101">
        <f t="shared" si="12"/>
        <v>-5</v>
      </c>
    </row>
    <row r="214" spans="1:22" ht="15.75" customHeight="1" x14ac:dyDescent="0.35">
      <c r="B214">
        <v>743</v>
      </c>
      <c r="C214" s="8">
        <v>741</v>
      </c>
      <c r="D214" s="28" t="s">
        <v>536</v>
      </c>
      <c r="E214" s="10" t="s">
        <v>73</v>
      </c>
      <c r="F214" s="94" t="s">
        <v>454</v>
      </c>
      <c r="G214" s="89">
        <v>80</v>
      </c>
      <c r="H214" s="89"/>
      <c r="I214" s="90" t="s">
        <v>95</v>
      </c>
      <c r="J214" s="89">
        <v>70</v>
      </c>
      <c r="K214" s="89"/>
      <c r="L214" s="90" t="s">
        <v>95</v>
      </c>
      <c r="M214" s="89">
        <f t="shared" si="15"/>
        <v>75</v>
      </c>
      <c r="N214" s="90">
        <v>95</v>
      </c>
      <c r="O214" s="91"/>
      <c r="P214" s="90" t="s">
        <v>95</v>
      </c>
      <c r="Q214" s="110">
        <f t="shared" si="16"/>
        <v>81.666666666666671</v>
      </c>
      <c r="R214" s="100">
        <v>90</v>
      </c>
      <c r="S214" s="100" t="s">
        <v>95</v>
      </c>
      <c r="T214" s="100">
        <v>90</v>
      </c>
      <c r="U214" s="100" t="s">
        <v>95</v>
      </c>
      <c r="V214" s="101">
        <f t="shared" si="12"/>
        <v>0</v>
      </c>
    </row>
    <row r="215" spans="1:22" ht="15.75" customHeight="1" x14ac:dyDescent="0.35">
      <c r="B215">
        <v>744</v>
      </c>
      <c r="C215" s="8">
        <v>742</v>
      </c>
      <c r="D215" s="28" t="s">
        <v>538</v>
      </c>
      <c r="E215" s="10" t="s">
        <v>73</v>
      </c>
      <c r="F215" s="94" t="s">
        <v>454</v>
      </c>
      <c r="G215" s="89">
        <v>20</v>
      </c>
      <c r="H215" s="89"/>
      <c r="I215" s="90" t="s">
        <v>661</v>
      </c>
      <c r="J215" s="89">
        <v>20</v>
      </c>
      <c r="K215" s="89"/>
      <c r="L215" s="90" t="s">
        <v>661</v>
      </c>
      <c r="M215" s="89">
        <f t="shared" si="15"/>
        <v>20</v>
      </c>
      <c r="N215" s="90">
        <v>20</v>
      </c>
      <c r="O215" s="91"/>
      <c r="P215" s="90" t="s">
        <v>69</v>
      </c>
      <c r="Q215" s="110">
        <f t="shared" si="16"/>
        <v>20</v>
      </c>
      <c r="R215" s="100">
        <v>35</v>
      </c>
      <c r="S215" s="100" t="s">
        <v>661</v>
      </c>
      <c r="T215" s="100">
        <v>50</v>
      </c>
      <c r="U215" s="100" t="s">
        <v>95</v>
      </c>
      <c r="V215" s="101">
        <f t="shared" si="12"/>
        <v>-15</v>
      </c>
    </row>
    <row r="216" spans="1:22" ht="15.75" customHeight="1" x14ac:dyDescent="0.35">
      <c r="B216">
        <v>745</v>
      </c>
      <c r="C216" s="8">
        <v>743</v>
      </c>
      <c r="D216" s="28" t="s">
        <v>539</v>
      </c>
      <c r="E216" s="10" t="s">
        <v>73</v>
      </c>
      <c r="F216" s="94" t="s">
        <v>454</v>
      </c>
      <c r="G216" s="89">
        <v>1</v>
      </c>
      <c r="H216" s="89"/>
      <c r="I216" s="90" t="s">
        <v>63</v>
      </c>
      <c r="J216" s="89">
        <v>0</v>
      </c>
      <c r="K216" s="89"/>
      <c r="L216" s="90" t="s">
        <v>63</v>
      </c>
      <c r="M216" s="89">
        <f t="shared" si="15"/>
        <v>0.5</v>
      </c>
      <c r="N216" s="90">
        <v>1</v>
      </c>
      <c r="O216" s="91"/>
      <c r="P216" s="90" t="s">
        <v>63</v>
      </c>
      <c r="Q216" s="110">
        <f t="shared" si="16"/>
        <v>0.66666666666666663</v>
      </c>
      <c r="R216" s="100">
        <v>1</v>
      </c>
      <c r="S216" s="100" t="s">
        <v>63</v>
      </c>
      <c r="T216" s="100">
        <v>2</v>
      </c>
      <c r="U216" s="100" t="s">
        <v>63</v>
      </c>
      <c r="V216" s="101">
        <f t="shared" si="12"/>
        <v>-1</v>
      </c>
    </row>
    <row r="217" spans="1:22" ht="15.75" customHeight="1" x14ac:dyDescent="0.35">
      <c r="B217">
        <v>746</v>
      </c>
      <c r="C217" s="8">
        <v>744</v>
      </c>
      <c r="D217" s="28" t="s">
        <v>540</v>
      </c>
      <c r="E217" s="10" t="s">
        <v>73</v>
      </c>
      <c r="F217" s="94" t="s">
        <v>454</v>
      </c>
      <c r="G217" s="89">
        <v>90</v>
      </c>
      <c r="H217" s="89"/>
      <c r="I217" s="90" t="s">
        <v>95</v>
      </c>
      <c r="J217" s="89">
        <v>25</v>
      </c>
      <c r="K217" s="89"/>
      <c r="L217" s="90" t="s">
        <v>661</v>
      </c>
      <c r="M217" s="89">
        <f t="shared" si="15"/>
        <v>57.5</v>
      </c>
      <c r="N217" s="90">
        <v>80</v>
      </c>
      <c r="O217" s="91"/>
      <c r="P217" s="90" t="s">
        <v>95</v>
      </c>
      <c r="Q217" s="110">
        <f t="shared" si="16"/>
        <v>65</v>
      </c>
      <c r="R217" s="100">
        <v>25</v>
      </c>
      <c r="S217" s="100" t="s">
        <v>69</v>
      </c>
      <c r="T217" s="100">
        <v>20</v>
      </c>
      <c r="U217" s="100" t="s">
        <v>69</v>
      </c>
      <c r="V217" s="101">
        <f t="shared" si="12"/>
        <v>5</v>
      </c>
    </row>
    <row r="218" spans="1:22" ht="15.75" customHeight="1" x14ac:dyDescent="0.35">
      <c r="B218">
        <v>747</v>
      </c>
      <c r="C218" s="8">
        <v>745</v>
      </c>
      <c r="D218" s="28" t="s">
        <v>541</v>
      </c>
      <c r="E218" s="10" t="s">
        <v>73</v>
      </c>
      <c r="F218" s="94" t="s">
        <v>454</v>
      </c>
      <c r="G218" s="89">
        <v>5</v>
      </c>
      <c r="H218" s="89"/>
      <c r="I218" s="90" t="s">
        <v>63</v>
      </c>
      <c r="J218" s="89">
        <v>1</v>
      </c>
      <c r="K218" s="89"/>
      <c r="L218" s="90" t="s">
        <v>63</v>
      </c>
      <c r="M218" s="89">
        <f t="shared" si="15"/>
        <v>3</v>
      </c>
      <c r="N218" s="90">
        <v>10</v>
      </c>
      <c r="O218" s="91"/>
      <c r="P218" s="90" t="s">
        <v>63</v>
      </c>
      <c r="Q218" s="110">
        <f t="shared" si="16"/>
        <v>5.333333333333333</v>
      </c>
      <c r="R218" s="100">
        <v>20</v>
      </c>
      <c r="S218" s="100" t="s">
        <v>69</v>
      </c>
      <c r="T218" s="100">
        <v>10</v>
      </c>
      <c r="U218" s="100" t="s">
        <v>63</v>
      </c>
      <c r="V218" s="101">
        <f t="shared" si="12"/>
        <v>10</v>
      </c>
    </row>
    <row r="219" spans="1:22" ht="15.75" customHeight="1" x14ac:dyDescent="0.35">
      <c r="B219">
        <v>748</v>
      </c>
      <c r="C219" s="8">
        <v>746</v>
      </c>
      <c r="D219" s="28" t="s">
        <v>542</v>
      </c>
      <c r="E219" s="10" t="s">
        <v>73</v>
      </c>
      <c r="F219" s="94" t="s">
        <v>454</v>
      </c>
      <c r="G219" s="89">
        <v>1</v>
      </c>
      <c r="H219" s="89"/>
      <c r="I219" s="90" t="s">
        <v>63</v>
      </c>
      <c r="J219" s="89">
        <v>0</v>
      </c>
      <c r="K219" s="89"/>
      <c r="L219" s="90" t="s">
        <v>63</v>
      </c>
      <c r="M219" s="89">
        <f t="shared" si="15"/>
        <v>0.5</v>
      </c>
      <c r="N219" s="90">
        <v>15</v>
      </c>
      <c r="O219" s="91"/>
      <c r="P219" s="90" t="s">
        <v>69</v>
      </c>
      <c r="Q219" s="110">
        <f t="shared" si="16"/>
        <v>5.333333333333333</v>
      </c>
      <c r="R219" s="100">
        <v>30</v>
      </c>
      <c r="S219" s="100" t="s">
        <v>661</v>
      </c>
      <c r="T219" s="100">
        <v>10</v>
      </c>
      <c r="U219" s="100" t="s">
        <v>63</v>
      </c>
      <c r="V219" s="101">
        <f t="shared" si="12"/>
        <v>20</v>
      </c>
    </row>
    <row r="220" spans="1:22" ht="15.75" customHeight="1" x14ac:dyDescent="0.35">
      <c r="B220">
        <v>749</v>
      </c>
      <c r="C220" s="8">
        <v>747</v>
      </c>
      <c r="D220" s="28" t="s">
        <v>543</v>
      </c>
      <c r="E220" s="10" t="s">
        <v>73</v>
      </c>
      <c r="F220" s="94" t="s">
        <v>454</v>
      </c>
      <c r="G220" s="89">
        <v>80</v>
      </c>
      <c r="H220" s="89"/>
      <c r="I220" s="90" t="s">
        <v>95</v>
      </c>
      <c r="J220" s="89">
        <v>70</v>
      </c>
      <c r="K220" s="89"/>
      <c r="L220" s="90" t="s">
        <v>95</v>
      </c>
      <c r="M220" s="89">
        <f t="shared" si="15"/>
        <v>75</v>
      </c>
      <c r="N220" s="90">
        <v>50</v>
      </c>
      <c r="O220" s="91"/>
      <c r="P220" s="90" t="s">
        <v>95</v>
      </c>
      <c r="Q220" s="110">
        <f t="shared" si="16"/>
        <v>66.666666666666671</v>
      </c>
      <c r="R220" s="99">
        <v>60</v>
      </c>
      <c r="S220" s="99" t="s">
        <v>95</v>
      </c>
      <c r="T220" s="100">
        <v>15</v>
      </c>
      <c r="U220" s="100" t="s">
        <v>69</v>
      </c>
      <c r="V220" s="101">
        <f t="shared" si="12"/>
        <v>45</v>
      </c>
    </row>
    <row r="221" spans="1:22" ht="15.75" customHeight="1" x14ac:dyDescent="0.35">
      <c r="B221">
        <v>750</v>
      </c>
      <c r="C221" s="8">
        <v>748</v>
      </c>
      <c r="D221" s="28" t="s">
        <v>544</v>
      </c>
      <c r="E221" s="10" t="s">
        <v>73</v>
      </c>
      <c r="F221" s="94" t="s">
        <v>454</v>
      </c>
      <c r="G221" s="89">
        <v>1</v>
      </c>
      <c r="H221" s="89"/>
      <c r="I221" s="90" t="s">
        <v>63</v>
      </c>
      <c r="J221" s="89">
        <v>2</v>
      </c>
      <c r="K221" s="89"/>
      <c r="L221" s="90" t="s">
        <v>63</v>
      </c>
      <c r="M221" s="89">
        <f t="shared" si="15"/>
        <v>1.5</v>
      </c>
      <c r="N221" s="90">
        <v>0</v>
      </c>
      <c r="O221" s="91"/>
      <c r="P221" s="90" t="s">
        <v>63</v>
      </c>
      <c r="Q221" s="110">
        <f t="shared" si="16"/>
        <v>1</v>
      </c>
      <c r="R221" s="100">
        <v>2</v>
      </c>
      <c r="S221" s="100" t="s">
        <v>63</v>
      </c>
      <c r="T221" s="100">
        <v>1</v>
      </c>
      <c r="U221" s="100" t="s">
        <v>63</v>
      </c>
      <c r="V221" s="101">
        <f t="shared" si="12"/>
        <v>1</v>
      </c>
    </row>
    <row r="222" spans="1:22" ht="15.75" customHeight="1" x14ac:dyDescent="0.35">
      <c r="B222">
        <v>751</v>
      </c>
      <c r="C222" s="8">
        <v>749</v>
      </c>
      <c r="D222" s="28" t="s">
        <v>545</v>
      </c>
      <c r="E222" s="10" t="s">
        <v>73</v>
      </c>
      <c r="F222" s="94" t="s">
        <v>454</v>
      </c>
      <c r="G222" s="89">
        <v>50</v>
      </c>
      <c r="H222" s="89"/>
      <c r="I222" s="90" t="s">
        <v>68</v>
      </c>
      <c r="J222" s="89">
        <v>5</v>
      </c>
      <c r="K222" s="89"/>
      <c r="L222" s="90" t="s">
        <v>63</v>
      </c>
      <c r="M222" s="89">
        <f t="shared" si="15"/>
        <v>27.5</v>
      </c>
      <c r="N222" s="90">
        <v>50</v>
      </c>
      <c r="O222" s="91"/>
      <c r="P222" s="90" t="s">
        <v>95</v>
      </c>
      <c r="Q222" s="110">
        <f t="shared" si="16"/>
        <v>35</v>
      </c>
      <c r="R222" s="100">
        <v>5</v>
      </c>
      <c r="S222" s="100" t="s">
        <v>63</v>
      </c>
      <c r="T222" s="100" t="s">
        <v>655</v>
      </c>
      <c r="U222" s="100" t="s">
        <v>685</v>
      </c>
      <c r="V222" s="101"/>
    </row>
    <row r="223" spans="1:22" ht="15.75" customHeight="1" x14ac:dyDescent="0.35">
      <c r="B223">
        <v>752</v>
      </c>
      <c r="C223" s="8">
        <v>750</v>
      </c>
      <c r="D223" s="28" t="s">
        <v>548</v>
      </c>
      <c r="E223" s="10" t="s">
        <v>73</v>
      </c>
      <c r="F223" s="94" t="s">
        <v>454</v>
      </c>
      <c r="G223" s="89">
        <v>50</v>
      </c>
      <c r="H223" s="89"/>
      <c r="I223" s="90" t="s">
        <v>68</v>
      </c>
      <c r="J223" s="89">
        <v>30</v>
      </c>
      <c r="K223" s="89"/>
      <c r="L223" s="90" t="s">
        <v>661</v>
      </c>
      <c r="M223" s="89">
        <f t="shared" si="15"/>
        <v>40</v>
      </c>
      <c r="N223" s="90">
        <v>70</v>
      </c>
      <c r="O223" s="91"/>
      <c r="P223" s="90" t="s">
        <v>95</v>
      </c>
      <c r="Q223" s="110">
        <f t="shared" si="16"/>
        <v>50</v>
      </c>
      <c r="R223" s="100">
        <v>25</v>
      </c>
      <c r="S223" s="100" t="s">
        <v>69</v>
      </c>
      <c r="T223" s="100">
        <v>50</v>
      </c>
      <c r="U223" s="100" t="s">
        <v>95</v>
      </c>
      <c r="V223" s="101">
        <f t="shared" ref="V223:V228" si="17">R223-T223</f>
        <v>-25</v>
      </c>
    </row>
    <row r="224" spans="1:22" ht="15.75" customHeight="1" x14ac:dyDescent="0.35">
      <c r="B224">
        <v>754</v>
      </c>
      <c r="C224" s="8">
        <v>751</v>
      </c>
      <c r="D224" s="28" t="s">
        <v>549</v>
      </c>
      <c r="E224" s="10" t="s">
        <v>73</v>
      </c>
      <c r="F224" s="94" t="s">
        <v>454</v>
      </c>
      <c r="G224" s="89">
        <v>10</v>
      </c>
      <c r="H224" s="89"/>
      <c r="I224" s="90" t="s">
        <v>69</v>
      </c>
      <c r="J224" s="89">
        <v>5</v>
      </c>
      <c r="K224" s="89"/>
      <c r="L224" s="90" t="s">
        <v>63</v>
      </c>
      <c r="M224" s="89">
        <f t="shared" si="15"/>
        <v>7.5</v>
      </c>
      <c r="N224" s="90">
        <v>20</v>
      </c>
      <c r="O224" s="91"/>
      <c r="P224" s="90" t="s">
        <v>69</v>
      </c>
      <c r="Q224" s="110">
        <f t="shared" si="16"/>
        <v>11.666666666666666</v>
      </c>
      <c r="R224" s="100">
        <v>15</v>
      </c>
      <c r="S224" s="100" t="s">
        <v>69</v>
      </c>
      <c r="T224" s="100">
        <v>10</v>
      </c>
      <c r="U224" s="100" t="s">
        <v>63</v>
      </c>
      <c r="V224" s="101">
        <f t="shared" si="17"/>
        <v>5</v>
      </c>
    </row>
    <row r="225" spans="2:22" ht="15.75" customHeight="1" x14ac:dyDescent="0.35">
      <c r="B225">
        <v>755</v>
      </c>
      <c r="C225" s="8">
        <v>752</v>
      </c>
      <c r="D225" s="28" t="s">
        <v>550</v>
      </c>
      <c r="E225" s="10" t="s">
        <v>73</v>
      </c>
      <c r="F225" s="94" t="s">
        <v>454</v>
      </c>
      <c r="G225" s="89">
        <v>80</v>
      </c>
      <c r="H225" s="89"/>
      <c r="I225" s="90" t="s">
        <v>95</v>
      </c>
      <c r="J225" s="89">
        <v>30</v>
      </c>
      <c r="K225" s="89"/>
      <c r="L225" s="90" t="s">
        <v>661</v>
      </c>
      <c r="M225" s="89">
        <f t="shared" si="15"/>
        <v>55</v>
      </c>
      <c r="N225" s="90">
        <v>50</v>
      </c>
      <c r="O225" s="91"/>
      <c r="P225" s="90" t="s">
        <v>95</v>
      </c>
      <c r="Q225" s="110">
        <f t="shared" si="16"/>
        <v>53.333333333333336</v>
      </c>
      <c r="R225" s="100">
        <v>5</v>
      </c>
      <c r="S225" s="100" t="s">
        <v>63</v>
      </c>
      <c r="T225" s="100">
        <v>15</v>
      </c>
      <c r="U225" s="100" t="s">
        <v>69</v>
      </c>
      <c r="V225" s="101">
        <f t="shared" si="17"/>
        <v>-10</v>
      </c>
    </row>
    <row r="226" spans="2:22" ht="15.75" customHeight="1" x14ac:dyDescent="0.35">
      <c r="B226">
        <v>756</v>
      </c>
      <c r="C226" s="8">
        <v>754</v>
      </c>
      <c r="D226" s="28" t="s">
        <v>551</v>
      </c>
      <c r="E226" s="10" t="s">
        <v>73</v>
      </c>
      <c r="F226" s="94" t="s">
        <v>454</v>
      </c>
      <c r="G226" s="89">
        <v>30</v>
      </c>
      <c r="H226" s="89"/>
      <c r="I226" s="90" t="s">
        <v>661</v>
      </c>
      <c r="J226" s="89">
        <v>75</v>
      </c>
      <c r="K226" s="89"/>
      <c r="L226" s="90" t="s">
        <v>95</v>
      </c>
      <c r="M226" s="89">
        <f t="shared" si="15"/>
        <v>52.5</v>
      </c>
      <c r="N226" s="90">
        <v>100</v>
      </c>
      <c r="O226" s="91"/>
      <c r="P226" s="90" t="s">
        <v>95</v>
      </c>
      <c r="Q226" s="110">
        <f t="shared" si="16"/>
        <v>68.333333333333329</v>
      </c>
      <c r="R226" s="100">
        <v>90</v>
      </c>
      <c r="S226" s="100" t="s">
        <v>95</v>
      </c>
      <c r="T226" s="100">
        <v>80</v>
      </c>
      <c r="U226" s="100" t="s">
        <v>95</v>
      </c>
      <c r="V226" s="101">
        <f t="shared" si="17"/>
        <v>10</v>
      </c>
    </row>
    <row r="227" spans="2:22" ht="15.75" customHeight="1" x14ac:dyDescent="0.35">
      <c r="B227">
        <v>780</v>
      </c>
      <c r="C227" s="8">
        <v>755</v>
      </c>
      <c r="D227" s="28" t="s">
        <v>553</v>
      </c>
      <c r="E227" s="10" t="s">
        <v>73</v>
      </c>
      <c r="F227" s="94" t="s">
        <v>454</v>
      </c>
      <c r="G227" s="89">
        <v>2</v>
      </c>
      <c r="H227" s="89"/>
      <c r="I227" s="90" t="s">
        <v>63</v>
      </c>
      <c r="J227" s="89">
        <v>5</v>
      </c>
      <c r="K227" s="89"/>
      <c r="L227" s="90" t="s">
        <v>63</v>
      </c>
      <c r="M227" s="89">
        <f t="shared" si="15"/>
        <v>3.5</v>
      </c>
      <c r="N227" s="90">
        <v>5</v>
      </c>
      <c r="O227" s="91"/>
      <c r="P227" s="90" t="s">
        <v>63</v>
      </c>
      <c r="Q227" s="110">
        <f t="shared" si="16"/>
        <v>4</v>
      </c>
      <c r="R227" s="100">
        <v>10</v>
      </c>
      <c r="S227" s="100" t="s">
        <v>63</v>
      </c>
      <c r="T227" s="100">
        <v>5</v>
      </c>
      <c r="U227" s="100" t="s">
        <v>63</v>
      </c>
      <c r="V227" s="101">
        <f t="shared" si="17"/>
        <v>5</v>
      </c>
    </row>
    <row r="228" spans="2:22" ht="15.75" customHeight="1" x14ac:dyDescent="0.35">
      <c r="B228">
        <v>781</v>
      </c>
      <c r="C228" s="8">
        <v>756</v>
      </c>
      <c r="D228" s="28" t="s">
        <v>555</v>
      </c>
      <c r="E228" s="10" t="s">
        <v>73</v>
      </c>
      <c r="F228" s="94" t="s">
        <v>454</v>
      </c>
      <c r="G228" s="89">
        <v>45</v>
      </c>
      <c r="H228" s="89"/>
      <c r="I228" s="90" t="s">
        <v>68</v>
      </c>
      <c r="J228" s="89">
        <v>30</v>
      </c>
      <c r="K228" s="89"/>
      <c r="L228" s="90" t="s">
        <v>661</v>
      </c>
      <c r="M228" s="89">
        <f t="shared" si="15"/>
        <v>37.5</v>
      </c>
      <c r="N228" s="90">
        <v>50</v>
      </c>
      <c r="O228" s="91"/>
      <c r="P228" s="90" t="s">
        <v>95</v>
      </c>
      <c r="Q228" s="110">
        <f t="shared" si="16"/>
        <v>41.666666666666664</v>
      </c>
      <c r="R228" s="100">
        <v>80</v>
      </c>
      <c r="S228" s="100" t="s">
        <v>95</v>
      </c>
      <c r="T228" s="100">
        <v>80</v>
      </c>
      <c r="U228" s="100" t="s">
        <v>95</v>
      </c>
      <c r="V228" s="101">
        <f t="shared" si="17"/>
        <v>0</v>
      </c>
    </row>
    <row r="229" spans="2:22" ht="15.75" customHeight="1" x14ac:dyDescent="0.35">
      <c r="B229">
        <v>782</v>
      </c>
      <c r="C229" s="51">
        <v>780</v>
      </c>
      <c r="D229" s="9" t="s">
        <v>556</v>
      </c>
      <c r="E229" s="10"/>
      <c r="F229" s="94"/>
      <c r="G229" s="89"/>
      <c r="H229" s="89"/>
      <c r="I229" s="90"/>
      <c r="J229" s="89"/>
      <c r="K229" s="89"/>
      <c r="L229" s="90"/>
      <c r="M229" s="89"/>
      <c r="N229" s="90" t="s">
        <v>131</v>
      </c>
      <c r="O229" s="91"/>
      <c r="P229" s="90" t="s">
        <v>195</v>
      </c>
      <c r="Q229" s="110"/>
      <c r="R229" s="101"/>
      <c r="S229" s="101"/>
      <c r="T229" s="101"/>
      <c r="U229" s="101"/>
      <c r="V229" s="101"/>
    </row>
    <row r="230" spans="2:22" ht="15.75" customHeight="1" x14ac:dyDescent="0.35">
      <c r="B230">
        <v>850</v>
      </c>
      <c r="C230" s="8">
        <v>781</v>
      </c>
      <c r="D230" s="9" t="s">
        <v>560</v>
      </c>
      <c r="E230" s="10" t="s">
        <v>73</v>
      </c>
      <c r="F230" s="94" t="s">
        <v>358</v>
      </c>
      <c r="G230" s="89">
        <v>98</v>
      </c>
      <c r="H230" s="89"/>
      <c r="I230" s="90" t="s">
        <v>95</v>
      </c>
      <c r="J230" s="89">
        <v>95</v>
      </c>
      <c r="K230" s="89"/>
      <c r="L230" s="90" t="s">
        <v>95</v>
      </c>
      <c r="M230" s="89">
        <f t="shared" ref="M230:M231" si="18">AVERAGE(G230,J230)</f>
        <v>96.5</v>
      </c>
      <c r="N230" s="90">
        <v>100</v>
      </c>
      <c r="O230" s="91"/>
      <c r="P230" s="90" t="s">
        <v>95</v>
      </c>
      <c r="Q230" s="110">
        <f t="shared" ref="Q230:Q235" si="19">AVERAGE(G230,J230,N230)</f>
        <v>97.666666666666671</v>
      </c>
      <c r="R230" s="100">
        <v>90</v>
      </c>
      <c r="S230" s="100" t="s">
        <v>95</v>
      </c>
      <c r="T230" s="100">
        <v>90</v>
      </c>
      <c r="U230" s="100" t="s">
        <v>95</v>
      </c>
      <c r="V230" s="101">
        <f>R230-T230</f>
        <v>0</v>
      </c>
    </row>
    <row r="231" spans="2:22" ht="15.75" customHeight="1" x14ac:dyDescent="0.35">
      <c r="B231">
        <v>851</v>
      </c>
      <c r="C231" s="8">
        <v>782</v>
      </c>
      <c r="D231" s="9" t="s">
        <v>562</v>
      </c>
      <c r="E231" s="10" t="s">
        <v>73</v>
      </c>
      <c r="F231" s="95" t="s">
        <v>358</v>
      </c>
      <c r="G231" s="89">
        <v>40</v>
      </c>
      <c r="H231" s="89" t="s">
        <v>201</v>
      </c>
      <c r="I231" s="90" t="s">
        <v>68</v>
      </c>
      <c r="J231" s="89">
        <v>50</v>
      </c>
      <c r="K231" s="89" t="s">
        <v>663</v>
      </c>
      <c r="L231" s="90" t="s">
        <v>68</v>
      </c>
      <c r="M231" s="89">
        <f t="shared" si="18"/>
        <v>45</v>
      </c>
      <c r="N231" s="92"/>
      <c r="O231" s="91"/>
      <c r="P231" s="92"/>
      <c r="Q231" s="110">
        <f t="shared" si="19"/>
        <v>45</v>
      </c>
      <c r="R231" s="101"/>
      <c r="S231" s="101"/>
      <c r="T231" s="101"/>
      <c r="U231" s="101"/>
      <c r="V231" s="101"/>
    </row>
    <row r="232" spans="2:22" ht="15.75" customHeight="1" x14ac:dyDescent="0.35">
      <c r="B232">
        <v>854</v>
      </c>
      <c r="C232" s="52">
        <v>850</v>
      </c>
      <c r="D232" s="53" t="s">
        <v>564</v>
      </c>
      <c r="E232" s="22" t="s">
        <v>56</v>
      </c>
      <c r="F232" s="95" t="s">
        <v>57</v>
      </c>
      <c r="G232" s="89"/>
      <c r="H232" s="89"/>
      <c r="I232" s="89"/>
      <c r="J232" s="89"/>
      <c r="K232" s="89"/>
      <c r="L232" s="89"/>
      <c r="M232" s="89"/>
      <c r="N232" s="90">
        <v>0</v>
      </c>
      <c r="O232" s="91"/>
      <c r="P232" s="90" t="s">
        <v>63</v>
      </c>
      <c r="Q232" s="110">
        <f t="shared" si="19"/>
        <v>0</v>
      </c>
      <c r="R232" s="101"/>
      <c r="S232" s="101"/>
      <c r="T232" s="101"/>
      <c r="U232" s="101"/>
      <c r="V232" s="101"/>
    </row>
    <row r="233" spans="2:22" ht="15.75" customHeight="1" x14ac:dyDescent="0.35">
      <c r="B233">
        <v>870</v>
      </c>
      <c r="C233" s="52">
        <v>851</v>
      </c>
      <c r="D233" s="53" t="s">
        <v>569</v>
      </c>
      <c r="E233" s="22" t="s">
        <v>56</v>
      </c>
      <c r="F233" s="95" t="s">
        <v>57</v>
      </c>
      <c r="G233" s="89"/>
      <c r="H233" s="89"/>
      <c r="I233" s="89"/>
      <c r="J233" s="89"/>
      <c r="K233" s="89"/>
      <c r="L233" s="89"/>
      <c r="M233" s="89"/>
      <c r="N233" s="90">
        <v>0</v>
      </c>
      <c r="O233" s="91"/>
      <c r="P233" s="90" t="s">
        <v>63</v>
      </c>
      <c r="Q233" s="110">
        <f t="shared" si="19"/>
        <v>0</v>
      </c>
      <c r="R233" s="100">
        <v>75</v>
      </c>
      <c r="S233" s="100" t="s">
        <v>95</v>
      </c>
      <c r="T233" s="100">
        <v>70</v>
      </c>
      <c r="U233" s="100" t="s">
        <v>95</v>
      </c>
      <c r="V233" s="101">
        <f>R233-T233</f>
        <v>5</v>
      </c>
    </row>
    <row r="234" spans="2:22" ht="15.75" customHeight="1" x14ac:dyDescent="0.35">
      <c r="B234">
        <v>903</v>
      </c>
      <c r="C234" s="52">
        <v>854</v>
      </c>
      <c r="D234" s="53" t="s">
        <v>571</v>
      </c>
      <c r="E234" s="22" t="s">
        <v>56</v>
      </c>
      <c r="F234" s="95" t="s">
        <v>57</v>
      </c>
      <c r="G234" s="89"/>
      <c r="H234" s="89"/>
      <c r="I234" s="89"/>
      <c r="J234" s="89"/>
      <c r="K234" s="89"/>
      <c r="L234" s="89"/>
      <c r="M234" s="89"/>
      <c r="N234" s="90">
        <v>60</v>
      </c>
      <c r="O234" s="91"/>
      <c r="P234" s="90" t="s">
        <v>95</v>
      </c>
      <c r="Q234" s="110">
        <f t="shared" si="19"/>
        <v>60</v>
      </c>
      <c r="R234" s="100">
        <v>60</v>
      </c>
      <c r="S234" s="100" t="s">
        <v>95</v>
      </c>
      <c r="T234" s="100">
        <v>80</v>
      </c>
      <c r="U234" s="100" t="s">
        <v>95</v>
      </c>
      <c r="V234" s="101">
        <f>R234-T234</f>
        <v>-20</v>
      </c>
    </row>
    <row r="235" spans="2:22" ht="15.75" customHeight="1" x14ac:dyDescent="0.35">
      <c r="B235">
        <v>904</v>
      </c>
      <c r="C235" s="52">
        <v>870</v>
      </c>
      <c r="D235" s="53" t="s">
        <v>573</v>
      </c>
      <c r="E235" s="22" t="s">
        <v>73</v>
      </c>
      <c r="F235" s="95" t="s">
        <v>713</v>
      </c>
      <c r="G235" s="89"/>
      <c r="H235" s="89"/>
      <c r="I235" s="89"/>
      <c r="J235" s="89"/>
      <c r="K235" s="89"/>
      <c r="L235" s="89"/>
      <c r="M235" s="89"/>
      <c r="N235" s="90">
        <v>15</v>
      </c>
      <c r="O235" s="91"/>
      <c r="P235" s="90" t="s">
        <v>69</v>
      </c>
      <c r="Q235" s="110">
        <f t="shared" si="19"/>
        <v>15</v>
      </c>
      <c r="R235" s="101"/>
      <c r="S235" s="101"/>
      <c r="T235" s="101"/>
      <c r="U235" s="101"/>
      <c r="V235" s="101"/>
    </row>
    <row r="236" spans="2:22" ht="15.75" customHeight="1" x14ac:dyDescent="0.35">
      <c r="B236">
        <v>905</v>
      </c>
      <c r="C236" s="77">
        <v>903</v>
      </c>
      <c r="D236" s="72" t="s">
        <v>687</v>
      </c>
      <c r="E236" s="81" t="s">
        <v>73</v>
      </c>
      <c r="F236" s="95" t="s">
        <v>713</v>
      </c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111"/>
      <c r="R236" s="100">
        <v>2</v>
      </c>
      <c r="S236" s="100" t="s">
        <v>63</v>
      </c>
      <c r="T236" s="100">
        <v>10</v>
      </c>
      <c r="U236" s="100" t="s">
        <v>63</v>
      </c>
      <c r="V236" s="101">
        <f t="shared" ref="V236:V262" si="20">R236-T236</f>
        <v>-8</v>
      </c>
    </row>
    <row r="237" spans="2:22" ht="15.75" customHeight="1" x14ac:dyDescent="0.35">
      <c r="B237">
        <v>906</v>
      </c>
      <c r="C237" s="78">
        <v>904</v>
      </c>
      <c r="D237" s="72" t="s">
        <v>688</v>
      </c>
      <c r="E237" s="82" t="s">
        <v>73</v>
      </c>
      <c r="F237" s="95" t="s">
        <v>713</v>
      </c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111"/>
      <c r="R237" s="100">
        <v>75</v>
      </c>
      <c r="S237" s="100" t="s">
        <v>95</v>
      </c>
      <c r="T237" s="100">
        <v>50</v>
      </c>
      <c r="U237" s="100" t="s">
        <v>95</v>
      </c>
      <c r="V237" s="101">
        <f t="shared" si="20"/>
        <v>25</v>
      </c>
    </row>
    <row r="238" spans="2:22" ht="15.75" customHeight="1" x14ac:dyDescent="0.35">
      <c r="B238">
        <v>910</v>
      </c>
      <c r="C238" s="78">
        <v>905</v>
      </c>
      <c r="D238" s="72" t="s">
        <v>689</v>
      </c>
      <c r="E238" s="82" t="s">
        <v>73</v>
      </c>
      <c r="F238" s="95" t="s">
        <v>713</v>
      </c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111"/>
      <c r="R238" s="100">
        <v>1</v>
      </c>
      <c r="S238" s="100" t="s">
        <v>63</v>
      </c>
      <c r="T238" s="100">
        <v>20</v>
      </c>
      <c r="U238" s="100" t="s">
        <v>69</v>
      </c>
      <c r="V238" s="101">
        <f t="shared" si="20"/>
        <v>-19</v>
      </c>
    </row>
    <row r="239" spans="2:22" ht="15.75" customHeight="1" x14ac:dyDescent="0.35">
      <c r="B239">
        <v>911</v>
      </c>
      <c r="C239" s="78">
        <v>906</v>
      </c>
      <c r="D239" s="72" t="s">
        <v>691</v>
      </c>
      <c r="E239" s="82" t="s">
        <v>73</v>
      </c>
      <c r="F239" s="95" t="s">
        <v>713</v>
      </c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111"/>
      <c r="R239" s="100">
        <v>1</v>
      </c>
      <c r="S239" s="100" t="s">
        <v>63</v>
      </c>
      <c r="T239" s="100">
        <v>15</v>
      </c>
      <c r="U239" s="100" t="s">
        <v>69</v>
      </c>
      <c r="V239" s="101">
        <f t="shared" si="20"/>
        <v>-14</v>
      </c>
    </row>
    <row r="240" spans="2:22" ht="15.75" customHeight="1" x14ac:dyDescent="0.35">
      <c r="B240">
        <v>912</v>
      </c>
      <c r="C240" s="78">
        <v>910</v>
      </c>
      <c r="D240" s="72" t="s">
        <v>698</v>
      </c>
      <c r="E240" s="82" t="s">
        <v>56</v>
      </c>
      <c r="F240" s="95" t="s">
        <v>714</v>
      </c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111"/>
      <c r="R240" s="99">
        <v>20</v>
      </c>
      <c r="S240" s="99" t="s">
        <v>69</v>
      </c>
      <c r="T240" s="100">
        <v>60</v>
      </c>
      <c r="U240" s="100" t="s">
        <v>95</v>
      </c>
      <c r="V240" s="101">
        <f t="shared" si="20"/>
        <v>-40</v>
      </c>
    </row>
    <row r="241" spans="2:22" ht="15.75" customHeight="1" x14ac:dyDescent="0.35">
      <c r="B241">
        <v>913</v>
      </c>
      <c r="C241" s="78">
        <v>912</v>
      </c>
      <c r="D241" s="72" t="s">
        <v>699</v>
      </c>
      <c r="E241" s="82" t="s">
        <v>73</v>
      </c>
      <c r="F241" s="95" t="s">
        <v>713</v>
      </c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111"/>
      <c r="R241" s="100">
        <v>10</v>
      </c>
      <c r="S241" s="100" t="s">
        <v>63</v>
      </c>
      <c r="T241" s="100">
        <v>1</v>
      </c>
      <c r="U241" s="100" t="s">
        <v>63</v>
      </c>
      <c r="V241" s="101">
        <f t="shared" si="20"/>
        <v>9</v>
      </c>
    </row>
    <row r="242" spans="2:22" ht="15.75" customHeight="1" x14ac:dyDescent="0.35">
      <c r="B242">
        <v>914</v>
      </c>
      <c r="C242" s="76">
        <v>913</v>
      </c>
      <c r="D242" s="72" t="s">
        <v>704</v>
      </c>
      <c r="E242" s="82" t="s">
        <v>73</v>
      </c>
      <c r="F242" s="95" t="s">
        <v>713</v>
      </c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111"/>
      <c r="R242" s="100">
        <v>90</v>
      </c>
      <c r="S242" s="100" t="s">
        <v>95</v>
      </c>
      <c r="T242" s="100">
        <v>90</v>
      </c>
      <c r="U242" s="100" t="s">
        <v>95</v>
      </c>
      <c r="V242" s="101">
        <f t="shared" si="20"/>
        <v>0</v>
      </c>
    </row>
    <row r="243" spans="2:22" ht="15.75" customHeight="1" x14ac:dyDescent="0.35">
      <c r="B243">
        <v>917</v>
      </c>
      <c r="C243" s="78">
        <v>914</v>
      </c>
      <c r="D243" s="72" t="s">
        <v>706</v>
      </c>
      <c r="E243" s="82" t="s">
        <v>73</v>
      </c>
      <c r="F243" s="95" t="s">
        <v>713</v>
      </c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111"/>
      <c r="R243" s="100">
        <v>20</v>
      </c>
      <c r="S243" s="100" t="s">
        <v>69</v>
      </c>
      <c r="T243" s="100">
        <v>50</v>
      </c>
      <c r="U243" s="100" t="s">
        <v>95</v>
      </c>
      <c r="V243" s="101">
        <f t="shared" si="20"/>
        <v>-30</v>
      </c>
    </row>
    <row r="244" spans="2:22" ht="15.75" customHeight="1" x14ac:dyDescent="0.35">
      <c r="B244">
        <v>1097</v>
      </c>
      <c r="C244" s="76">
        <v>917</v>
      </c>
      <c r="D244" s="72" t="s">
        <v>710</v>
      </c>
      <c r="E244" s="82" t="s">
        <v>73</v>
      </c>
      <c r="F244" s="95" t="s">
        <v>713</v>
      </c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111"/>
      <c r="R244" s="100">
        <v>5</v>
      </c>
      <c r="S244" s="100" t="s">
        <v>63</v>
      </c>
      <c r="T244" s="100">
        <v>10</v>
      </c>
      <c r="U244" s="100" t="s">
        <v>63</v>
      </c>
      <c r="V244" s="101">
        <f t="shared" si="20"/>
        <v>-5</v>
      </c>
    </row>
    <row r="245" spans="2:22" ht="15.75" customHeight="1" x14ac:dyDescent="0.35">
      <c r="B245">
        <v>1099</v>
      </c>
      <c r="C245" s="78">
        <v>1162</v>
      </c>
      <c r="D245" s="75" t="s">
        <v>696</v>
      </c>
      <c r="E245" s="82" t="s">
        <v>574</v>
      </c>
      <c r="F245" s="95" t="s">
        <v>713</v>
      </c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111"/>
      <c r="R245" s="102">
        <v>10</v>
      </c>
      <c r="S245" s="102" t="s">
        <v>63</v>
      </c>
      <c r="T245" s="99">
        <v>40</v>
      </c>
      <c r="U245" s="99" t="s">
        <v>661</v>
      </c>
      <c r="V245" s="101">
        <f t="shared" si="20"/>
        <v>-30</v>
      </c>
    </row>
    <row r="246" spans="2:22" ht="15.75" customHeight="1" x14ac:dyDescent="0.35">
      <c r="B246">
        <v>1100</v>
      </c>
      <c r="C246" s="76">
        <v>1163</v>
      </c>
      <c r="D246" s="73" t="s">
        <v>683</v>
      </c>
      <c r="E246" s="82" t="s">
        <v>574</v>
      </c>
      <c r="F246" s="95" t="s">
        <v>713</v>
      </c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111"/>
      <c r="R246" s="100">
        <v>75</v>
      </c>
      <c r="S246" s="100" t="s">
        <v>95</v>
      </c>
      <c r="T246" s="100">
        <v>65</v>
      </c>
      <c r="U246" s="100" t="s">
        <v>95</v>
      </c>
      <c r="V246" s="101">
        <f t="shared" si="20"/>
        <v>10</v>
      </c>
    </row>
    <row r="247" spans="2:22" ht="15.75" customHeight="1" x14ac:dyDescent="0.35">
      <c r="B247">
        <v>1101</v>
      </c>
      <c r="C247" s="78">
        <v>1164</v>
      </c>
      <c r="D247" s="75" t="s">
        <v>692</v>
      </c>
      <c r="E247" s="82" t="s">
        <v>574</v>
      </c>
      <c r="F247" s="95" t="s">
        <v>713</v>
      </c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111"/>
      <c r="R247" s="100">
        <v>20</v>
      </c>
      <c r="S247" s="100" t="s">
        <v>69</v>
      </c>
      <c r="T247" s="100">
        <v>10</v>
      </c>
      <c r="U247" s="100" t="s">
        <v>63</v>
      </c>
      <c r="V247" s="101">
        <f t="shared" si="20"/>
        <v>10</v>
      </c>
    </row>
    <row r="248" spans="2:22" ht="15.75" customHeight="1" x14ac:dyDescent="0.35">
      <c r="B248">
        <v>1114</v>
      </c>
      <c r="C248" s="78">
        <v>1166</v>
      </c>
      <c r="D248" s="75" t="s">
        <v>694</v>
      </c>
      <c r="E248" s="82" t="s">
        <v>574</v>
      </c>
      <c r="F248" s="95" t="s">
        <v>713</v>
      </c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111"/>
      <c r="R248" s="100">
        <v>20</v>
      </c>
      <c r="S248" s="100" t="s">
        <v>69</v>
      </c>
      <c r="T248" s="100">
        <v>40</v>
      </c>
      <c r="U248" s="100" t="s">
        <v>661</v>
      </c>
      <c r="V248" s="101">
        <f t="shared" si="20"/>
        <v>-20</v>
      </c>
    </row>
    <row r="249" spans="2:22" ht="15.75" customHeight="1" x14ac:dyDescent="0.35">
      <c r="B249">
        <v>1115</v>
      </c>
      <c r="C249" s="78">
        <v>1167</v>
      </c>
      <c r="D249" s="80" t="s">
        <v>695</v>
      </c>
      <c r="E249" s="82" t="s">
        <v>574</v>
      </c>
      <c r="F249" s="95" t="s">
        <v>713</v>
      </c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111"/>
      <c r="R249" s="100">
        <v>2</v>
      </c>
      <c r="S249" s="100" t="s">
        <v>63</v>
      </c>
      <c r="T249" s="100">
        <v>40</v>
      </c>
      <c r="U249" s="100" t="s">
        <v>661</v>
      </c>
      <c r="V249" s="101">
        <f t="shared" si="20"/>
        <v>-38</v>
      </c>
    </row>
    <row r="250" spans="2:22" ht="15.75" customHeight="1" x14ac:dyDescent="0.35">
      <c r="B250">
        <v>1123</v>
      </c>
      <c r="C250" s="78">
        <v>1168</v>
      </c>
      <c r="D250" s="75" t="s">
        <v>690</v>
      </c>
      <c r="E250" s="82" t="s">
        <v>574</v>
      </c>
      <c r="F250" s="95" t="s">
        <v>713</v>
      </c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111"/>
      <c r="R250" s="100">
        <v>40</v>
      </c>
      <c r="S250" s="100" t="s">
        <v>661</v>
      </c>
      <c r="T250" s="100">
        <v>2</v>
      </c>
      <c r="U250" s="100" t="s">
        <v>63</v>
      </c>
      <c r="V250" s="101">
        <f t="shared" si="20"/>
        <v>38</v>
      </c>
    </row>
    <row r="251" spans="2:22" ht="15.75" customHeight="1" x14ac:dyDescent="0.35">
      <c r="B251">
        <v>1128</v>
      </c>
      <c r="C251" s="78">
        <v>1169</v>
      </c>
      <c r="D251" s="75" t="s">
        <v>693</v>
      </c>
      <c r="E251" s="82" t="s">
        <v>574</v>
      </c>
      <c r="F251" s="95" t="s">
        <v>713</v>
      </c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111"/>
      <c r="R251" s="100">
        <v>15</v>
      </c>
      <c r="S251" s="100" t="s">
        <v>69</v>
      </c>
      <c r="T251" s="100">
        <v>15</v>
      </c>
      <c r="U251" s="100" t="s">
        <v>69</v>
      </c>
      <c r="V251" s="101">
        <f t="shared" si="20"/>
        <v>0</v>
      </c>
    </row>
    <row r="252" spans="2:22" ht="15.75" customHeight="1" x14ac:dyDescent="0.35">
      <c r="B252">
        <v>1131</v>
      </c>
      <c r="C252" s="78">
        <v>1170</v>
      </c>
      <c r="D252" s="73" t="s">
        <v>709</v>
      </c>
      <c r="E252" s="82" t="s">
        <v>574</v>
      </c>
      <c r="F252" s="95" t="s">
        <v>713</v>
      </c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111"/>
      <c r="R252" s="100">
        <v>50</v>
      </c>
      <c r="S252" s="100" t="s">
        <v>95</v>
      </c>
      <c r="T252" s="100">
        <v>80</v>
      </c>
      <c r="U252" s="100" t="s">
        <v>95</v>
      </c>
      <c r="V252" s="101">
        <f t="shared" si="20"/>
        <v>-30</v>
      </c>
    </row>
    <row r="253" spans="2:22" ht="15.75" customHeight="1" x14ac:dyDescent="0.35">
      <c r="B253">
        <v>1138</v>
      </c>
      <c r="C253" s="78">
        <v>1172</v>
      </c>
      <c r="D253" s="73" t="s">
        <v>702</v>
      </c>
      <c r="E253" s="82" t="s">
        <v>574</v>
      </c>
      <c r="F253" s="95" t="s">
        <v>713</v>
      </c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111"/>
      <c r="R253" s="100">
        <v>20</v>
      </c>
      <c r="S253" s="100" t="s">
        <v>69</v>
      </c>
      <c r="T253" s="100">
        <v>25</v>
      </c>
      <c r="U253" s="100" t="s">
        <v>69</v>
      </c>
      <c r="V253" s="101">
        <f t="shared" si="20"/>
        <v>-5</v>
      </c>
    </row>
    <row r="254" spans="2:22" ht="15.75" customHeight="1" x14ac:dyDescent="0.35">
      <c r="B254">
        <v>1140</v>
      </c>
      <c r="C254" s="78">
        <v>1173</v>
      </c>
      <c r="D254" s="73" t="s">
        <v>708</v>
      </c>
      <c r="E254" s="82" t="s">
        <v>574</v>
      </c>
      <c r="F254" s="95" t="s">
        <v>713</v>
      </c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111"/>
      <c r="R254" s="100">
        <v>90</v>
      </c>
      <c r="S254" s="100" t="s">
        <v>95</v>
      </c>
      <c r="T254" s="100">
        <v>50</v>
      </c>
      <c r="U254" s="100" t="s">
        <v>95</v>
      </c>
      <c r="V254" s="101">
        <f t="shared" si="20"/>
        <v>40</v>
      </c>
    </row>
    <row r="255" spans="2:22" ht="15.75" customHeight="1" x14ac:dyDescent="0.35">
      <c r="B255">
        <v>1141</v>
      </c>
      <c r="C255" s="78">
        <v>1174</v>
      </c>
      <c r="D255" s="73" t="s">
        <v>697</v>
      </c>
      <c r="E255" s="82" t="s">
        <v>574</v>
      </c>
      <c r="F255" s="95" t="s">
        <v>713</v>
      </c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111"/>
      <c r="R255" s="100">
        <v>25</v>
      </c>
      <c r="S255" s="100" t="s">
        <v>69</v>
      </c>
      <c r="T255" s="100">
        <v>10</v>
      </c>
      <c r="U255" s="100" t="s">
        <v>63</v>
      </c>
      <c r="V255" s="101">
        <f t="shared" si="20"/>
        <v>15</v>
      </c>
    </row>
    <row r="256" spans="2:22" ht="15.75" customHeight="1" x14ac:dyDescent="0.35">
      <c r="B256">
        <v>1142</v>
      </c>
      <c r="C256" s="78">
        <v>1175</v>
      </c>
      <c r="D256" s="73" t="s">
        <v>701</v>
      </c>
      <c r="E256" s="82" t="s">
        <v>574</v>
      </c>
      <c r="F256" s="95" t="s">
        <v>713</v>
      </c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111"/>
      <c r="R256" s="100">
        <v>25</v>
      </c>
      <c r="S256" s="100" t="s">
        <v>69</v>
      </c>
      <c r="T256" s="100">
        <v>50</v>
      </c>
      <c r="U256" s="100" t="s">
        <v>95</v>
      </c>
      <c r="V256" s="101">
        <f t="shared" si="20"/>
        <v>-25</v>
      </c>
    </row>
    <row r="257" spans="2:22" ht="15.75" customHeight="1" x14ac:dyDescent="0.35">
      <c r="B257">
        <v>1162</v>
      </c>
      <c r="C257" s="78">
        <v>1176</v>
      </c>
      <c r="D257" s="74" t="s">
        <v>684</v>
      </c>
      <c r="E257" s="82" t="s">
        <v>574</v>
      </c>
      <c r="F257" s="95" t="s">
        <v>713</v>
      </c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111"/>
      <c r="R257" s="102">
        <v>10</v>
      </c>
      <c r="S257" s="102" t="s">
        <v>63</v>
      </c>
      <c r="T257" s="99">
        <v>80</v>
      </c>
      <c r="U257" s="99" t="s">
        <v>95</v>
      </c>
      <c r="V257" s="101">
        <f t="shared" si="20"/>
        <v>-70</v>
      </c>
    </row>
    <row r="258" spans="2:22" ht="15.75" customHeight="1" x14ac:dyDescent="0.35">
      <c r="B258">
        <v>1163</v>
      </c>
      <c r="C258" s="78">
        <v>1177</v>
      </c>
      <c r="D258" s="74" t="s">
        <v>703</v>
      </c>
      <c r="E258" s="82" t="s">
        <v>574</v>
      </c>
      <c r="F258" s="95" t="s">
        <v>713</v>
      </c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111"/>
      <c r="R258" s="100">
        <v>15</v>
      </c>
      <c r="S258" s="100" t="s">
        <v>69</v>
      </c>
      <c r="T258" s="100">
        <v>15</v>
      </c>
      <c r="U258" s="100" t="s">
        <v>69</v>
      </c>
      <c r="V258" s="101">
        <f t="shared" si="20"/>
        <v>0</v>
      </c>
    </row>
    <row r="259" spans="2:22" ht="15.75" customHeight="1" x14ac:dyDescent="0.35">
      <c r="B259">
        <v>1164</v>
      </c>
      <c r="C259" s="76">
        <v>1178</v>
      </c>
      <c r="D259" s="74" t="s">
        <v>707</v>
      </c>
      <c r="E259" s="82" t="s">
        <v>574</v>
      </c>
      <c r="F259" s="95" t="s">
        <v>713</v>
      </c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111"/>
      <c r="R259" s="100">
        <v>10</v>
      </c>
      <c r="S259" s="100" t="s">
        <v>63</v>
      </c>
      <c r="T259" s="100">
        <v>20</v>
      </c>
      <c r="U259" s="100" t="s">
        <v>69</v>
      </c>
      <c r="V259" s="101">
        <f t="shared" si="20"/>
        <v>-10</v>
      </c>
    </row>
    <row r="260" spans="2:22" ht="15.75" customHeight="1" x14ac:dyDescent="0.35">
      <c r="B260">
        <v>1165</v>
      </c>
      <c r="C260" s="78">
        <v>1179</v>
      </c>
      <c r="D260" s="74" t="s">
        <v>700</v>
      </c>
      <c r="E260" s="82" t="s">
        <v>574</v>
      </c>
      <c r="F260" s="95" t="s">
        <v>713</v>
      </c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111"/>
      <c r="R260" s="100">
        <v>5</v>
      </c>
      <c r="S260" s="100" t="s">
        <v>63</v>
      </c>
      <c r="T260" s="100">
        <v>1</v>
      </c>
      <c r="U260" s="100" t="s">
        <v>63</v>
      </c>
      <c r="V260" s="101">
        <f t="shared" si="20"/>
        <v>4</v>
      </c>
    </row>
    <row r="261" spans="2:22" ht="15.75" customHeight="1" x14ac:dyDescent="0.35">
      <c r="B261">
        <v>1166</v>
      </c>
      <c r="C261" s="78">
        <v>1180</v>
      </c>
      <c r="D261" s="74" t="s">
        <v>705</v>
      </c>
      <c r="E261" s="82" t="s">
        <v>574</v>
      </c>
      <c r="F261" s="95" t="s">
        <v>713</v>
      </c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111"/>
      <c r="R261" s="100">
        <v>60</v>
      </c>
      <c r="S261" s="100" t="s">
        <v>95</v>
      </c>
      <c r="T261" s="100">
        <v>25</v>
      </c>
      <c r="U261" s="100" t="s">
        <v>69</v>
      </c>
      <c r="V261" s="101">
        <f t="shared" si="20"/>
        <v>35</v>
      </c>
    </row>
    <row r="262" spans="2:22" ht="15.75" customHeight="1" x14ac:dyDescent="0.35">
      <c r="B262">
        <v>1167</v>
      </c>
      <c r="C262" s="78">
        <v>1181</v>
      </c>
      <c r="D262" s="74" t="s">
        <v>686</v>
      </c>
      <c r="E262" s="82" t="s">
        <v>574</v>
      </c>
      <c r="F262" s="95" t="s">
        <v>713</v>
      </c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111"/>
      <c r="R262" s="100">
        <v>1</v>
      </c>
      <c r="S262" s="100" t="s">
        <v>63</v>
      </c>
      <c r="T262" s="100">
        <v>2</v>
      </c>
      <c r="U262" s="100" t="s">
        <v>63</v>
      </c>
      <c r="V262" s="101">
        <f t="shared" si="20"/>
        <v>-1</v>
      </c>
    </row>
    <row r="263" spans="2:22" ht="15.75" customHeight="1" x14ac:dyDescent="0.35">
      <c r="B263">
        <v>1168</v>
      </c>
      <c r="C263" s="16"/>
      <c r="D263" s="16"/>
      <c r="E263" s="16"/>
      <c r="F263" s="36" t="s">
        <v>28</v>
      </c>
      <c r="G263" s="87">
        <f>AVERAGE(G4:G231)</f>
        <v>26.359090909090909</v>
      </c>
      <c r="H263" s="87"/>
      <c r="I263" s="87"/>
      <c r="J263" s="87">
        <f>AVERAGE(J4:J231)</f>
        <v>23.04524886877828</v>
      </c>
      <c r="K263" s="87"/>
      <c r="L263" s="87"/>
      <c r="M263" s="87">
        <f>AVERAGE(M4:M231)</f>
        <v>24.769058295964125</v>
      </c>
      <c r="N263" s="88">
        <f>AVERAGE(N4:N235)</f>
        <v>26.372727272727271</v>
      </c>
      <c r="O263" s="88"/>
      <c r="P263" s="88"/>
      <c r="Q263" s="97">
        <f>AVERAGE(Q4:Q235)</f>
        <v>25.211062590975256</v>
      </c>
      <c r="R263" s="103">
        <f>AVERAGE(R4:R262)</f>
        <v>31.245454545454546</v>
      </c>
      <c r="S263" s="104"/>
      <c r="T263" s="103">
        <f>AVERAGE(T4:T262)</f>
        <v>31.520361990950228</v>
      </c>
      <c r="U263" s="104"/>
      <c r="V263" s="104"/>
    </row>
    <row r="264" spans="2:22" ht="15.75" customHeight="1" x14ac:dyDescent="0.35">
      <c r="B264">
        <v>1169</v>
      </c>
      <c r="C264" s="16"/>
      <c r="D264" s="16"/>
      <c r="E264" s="16"/>
      <c r="F264" s="36" t="s">
        <v>576</v>
      </c>
      <c r="G264" s="23">
        <f>MIN(G4:G231)</f>
        <v>0</v>
      </c>
      <c r="H264" s="23"/>
      <c r="I264" s="23"/>
      <c r="J264" s="23">
        <f>MIN(J4:J231)</f>
        <v>0</v>
      </c>
      <c r="K264" s="23"/>
      <c r="L264" s="23"/>
      <c r="M264" s="23">
        <f>MIN(M4:M231)</f>
        <v>0</v>
      </c>
      <c r="N264" s="54">
        <f>MIN(N4:N235)</f>
        <v>0</v>
      </c>
      <c r="O264" s="54"/>
      <c r="P264" s="54"/>
      <c r="Q264" s="98">
        <f>MIN(Q4:Q235)</f>
        <v>0</v>
      </c>
      <c r="R264" s="103">
        <f>MIN(R4:R262)</f>
        <v>0</v>
      </c>
      <c r="S264" s="104"/>
      <c r="T264" s="103">
        <f>MIN(T4:T262)</f>
        <v>1</v>
      </c>
      <c r="U264" s="104"/>
      <c r="V264" s="104"/>
    </row>
    <row r="265" spans="2:22" ht="15.75" customHeight="1" x14ac:dyDescent="0.35">
      <c r="B265">
        <v>1170</v>
      </c>
      <c r="C265" s="16"/>
      <c r="D265" s="16"/>
      <c r="E265" s="16"/>
      <c r="F265" s="36" t="s">
        <v>577</v>
      </c>
      <c r="G265" s="23">
        <f>MAX(G4:G231)</f>
        <v>100</v>
      </c>
      <c r="H265" s="23"/>
      <c r="I265" s="23"/>
      <c r="J265" s="23">
        <f>MAX(J4:J231)</f>
        <v>100</v>
      </c>
      <c r="K265" s="23"/>
      <c r="L265" s="23"/>
      <c r="M265" s="23">
        <f>MAX(M4:M231)</f>
        <v>97.5</v>
      </c>
      <c r="N265" s="54">
        <f>MAX(N4:N235)</f>
        <v>100</v>
      </c>
      <c r="O265" s="54"/>
      <c r="P265" s="54"/>
      <c r="Q265" s="98">
        <f>MAX(Q4:Q235)</f>
        <v>98.333333333333329</v>
      </c>
      <c r="R265" s="103">
        <f>MAX(R4:R262)</f>
        <v>90</v>
      </c>
      <c r="S265" s="104"/>
      <c r="T265" s="103">
        <f>MAX(T4:T262)</f>
        <v>90</v>
      </c>
      <c r="U265" s="104"/>
      <c r="V265" s="104"/>
    </row>
    <row r="266" spans="2:22" ht="15.75" customHeight="1" x14ac:dyDescent="0.35">
      <c r="B266">
        <v>1171</v>
      </c>
      <c r="C266" s="16"/>
      <c r="D266" s="16"/>
      <c r="E266" s="16"/>
      <c r="F266" s="16"/>
      <c r="Q266" s="55"/>
      <c r="R266" s="55"/>
    </row>
    <row r="267" spans="2:22" ht="15.75" customHeight="1" x14ac:dyDescent="0.35">
      <c r="B267">
        <v>1172</v>
      </c>
      <c r="C267" s="8">
        <v>109</v>
      </c>
      <c r="D267" s="8" t="s">
        <v>578</v>
      </c>
      <c r="E267" s="22" t="s">
        <v>579</v>
      </c>
      <c r="F267" s="22" t="s">
        <v>580</v>
      </c>
      <c r="Q267" s="55"/>
      <c r="R267" s="55"/>
    </row>
    <row r="268" spans="2:22" ht="15.75" customHeight="1" x14ac:dyDescent="0.35">
      <c r="B268">
        <v>1173</v>
      </c>
      <c r="C268" s="8">
        <v>114</v>
      </c>
      <c r="D268" s="8" t="s">
        <v>583</v>
      </c>
      <c r="E268" s="22" t="s">
        <v>579</v>
      </c>
      <c r="F268" s="22" t="s">
        <v>580</v>
      </c>
      <c r="Q268" s="55"/>
      <c r="R268" s="55"/>
    </row>
    <row r="269" spans="2:22" ht="15.75" customHeight="1" x14ac:dyDescent="0.35">
      <c r="B269">
        <v>1174</v>
      </c>
      <c r="C269" s="8">
        <v>115</v>
      </c>
      <c r="D269" s="8" t="s">
        <v>585</v>
      </c>
      <c r="E269" s="22" t="s">
        <v>579</v>
      </c>
      <c r="F269" s="22" t="s">
        <v>580</v>
      </c>
      <c r="Q269" s="55"/>
      <c r="R269" s="55"/>
    </row>
    <row r="270" spans="2:22" ht="15.75" customHeight="1" x14ac:dyDescent="0.35">
      <c r="B270">
        <v>1175</v>
      </c>
      <c r="C270" s="8">
        <v>129</v>
      </c>
      <c r="D270" s="8" t="s">
        <v>587</v>
      </c>
      <c r="E270" s="22" t="s">
        <v>579</v>
      </c>
      <c r="F270" s="22" t="s">
        <v>244</v>
      </c>
      <c r="Q270" s="55"/>
      <c r="R270" s="55"/>
    </row>
    <row r="271" spans="2:22" ht="15.75" customHeight="1" x14ac:dyDescent="0.35">
      <c r="B271">
        <v>1176</v>
      </c>
      <c r="C271" s="8">
        <v>633</v>
      </c>
      <c r="D271" s="39" t="s">
        <v>588</v>
      </c>
      <c r="E271" s="10" t="s">
        <v>579</v>
      </c>
      <c r="F271" s="22" t="s">
        <v>218</v>
      </c>
      <c r="Q271" s="55"/>
      <c r="R271" s="55"/>
    </row>
    <row r="272" spans="2:22" ht="15.75" customHeight="1" x14ac:dyDescent="0.35">
      <c r="B272">
        <v>1177</v>
      </c>
      <c r="C272" s="8">
        <v>640</v>
      </c>
      <c r="D272" s="39" t="s">
        <v>589</v>
      </c>
      <c r="E272" s="10" t="s">
        <v>590</v>
      </c>
      <c r="F272" s="11" t="s">
        <v>454</v>
      </c>
      <c r="Q272" s="55"/>
      <c r="R272" s="55"/>
    </row>
    <row r="273" spans="2:18" ht="15.75" customHeight="1" x14ac:dyDescent="0.35">
      <c r="B273">
        <v>1178</v>
      </c>
      <c r="C273" s="8">
        <v>641</v>
      </c>
      <c r="D273" s="39" t="s">
        <v>593</v>
      </c>
      <c r="E273" s="10" t="s">
        <v>590</v>
      </c>
      <c r="F273" s="11" t="s">
        <v>454</v>
      </c>
      <c r="Q273" s="55"/>
      <c r="R273" s="55"/>
    </row>
    <row r="274" spans="2:18" ht="15.75" customHeight="1" x14ac:dyDescent="0.35">
      <c r="B274">
        <v>1179</v>
      </c>
      <c r="C274" s="8">
        <v>642</v>
      </c>
      <c r="D274" s="39" t="s">
        <v>595</v>
      </c>
      <c r="E274" s="10" t="s">
        <v>590</v>
      </c>
      <c r="F274" s="11" t="s">
        <v>454</v>
      </c>
      <c r="Q274" s="55"/>
      <c r="R274" s="55"/>
    </row>
    <row r="275" spans="2:18" ht="15.75" customHeight="1" x14ac:dyDescent="0.35">
      <c r="B275">
        <v>1180</v>
      </c>
      <c r="C275" s="8">
        <v>643</v>
      </c>
      <c r="D275" s="39" t="s">
        <v>597</v>
      </c>
      <c r="E275" s="10" t="s">
        <v>590</v>
      </c>
      <c r="F275" s="11" t="s">
        <v>454</v>
      </c>
      <c r="Q275" s="55"/>
      <c r="R275" s="55"/>
    </row>
    <row r="276" spans="2:18" ht="15.75" customHeight="1" x14ac:dyDescent="0.35">
      <c r="B276">
        <v>1181</v>
      </c>
      <c r="C276" s="8">
        <v>644</v>
      </c>
      <c r="D276" s="39" t="s">
        <v>600</v>
      </c>
      <c r="E276" s="10" t="s">
        <v>590</v>
      </c>
      <c r="F276" s="11" t="s">
        <v>454</v>
      </c>
      <c r="Q276" s="55"/>
      <c r="R276" s="55"/>
    </row>
    <row r="277" spans="2:18" ht="15.75" customHeight="1" x14ac:dyDescent="0.35">
      <c r="B277">
        <v>1182</v>
      </c>
      <c r="C277" s="8">
        <v>645</v>
      </c>
      <c r="D277" s="39" t="s">
        <v>602</v>
      </c>
      <c r="E277" s="10" t="s">
        <v>590</v>
      </c>
      <c r="F277" s="11" t="s">
        <v>454</v>
      </c>
      <c r="Q277" s="55"/>
      <c r="R277" s="55"/>
    </row>
    <row r="278" spans="2:18" ht="15.75" customHeight="1" x14ac:dyDescent="0.35">
      <c r="B278">
        <v>1183</v>
      </c>
      <c r="C278" s="8">
        <v>646</v>
      </c>
      <c r="D278" s="39" t="s">
        <v>603</v>
      </c>
      <c r="E278" s="10" t="s">
        <v>590</v>
      </c>
      <c r="F278" s="11" t="s">
        <v>454</v>
      </c>
      <c r="Q278" s="55"/>
      <c r="R278" s="55"/>
    </row>
    <row r="279" spans="2:18" ht="15.75" customHeight="1" x14ac:dyDescent="0.35">
      <c r="B279">
        <v>1184</v>
      </c>
      <c r="C279" s="8">
        <v>647</v>
      </c>
      <c r="D279" s="39" t="s">
        <v>604</v>
      </c>
      <c r="E279" s="10" t="s">
        <v>590</v>
      </c>
      <c r="F279" s="11" t="s">
        <v>454</v>
      </c>
      <c r="Q279" s="55"/>
      <c r="R279" s="55"/>
    </row>
    <row r="280" spans="2:18" ht="15.75" customHeight="1" x14ac:dyDescent="0.35">
      <c r="B280">
        <v>1185</v>
      </c>
      <c r="C280" s="8">
        <v>648</v>
      </c>
      <c r="D280" s="39" t="s">
        <v>605</v>
      </c>
      <c r="E280" s="10" t="s">
        <v>590</v>
      </c>
      <c r="F280" s="11" t="s">
        <v>454</v>
      </c>
      <c r="Q280" s="55"/>
      <c r="R280" s="55"/>
    </row>
    <row r="281" spans="2:18" ht="15.75" customHeight="1" x14ac:dyDescent="0.35">
      <c r="B281">
        <v>1186</v>
      </c>
      <c r="C281" s="8">
        <v>649</v>
      </c>
      <c r="D281" s="39" t="s">
        <v>606</v>
      </c>
      <c r="E281" s="10" t="s">
        <v>590</v>
      </c>
      <c r="F281" s="11" t="s">
        <v>454</v>
      </c>
      <c r="Q281" s="55"/>
      <c r="R281" s="55"/>
    </row>
    <row r="282" spans="2:18" ht="15.75" customHeight="1" x14ac:dyDescent="0.35">
      <c r="B282">
        <v>1187</v>
      </c>
      <c r="C282" s="8">
        <v>650</v>
      </c>
      <c r="D282" s="39" t="s">
        <v>607</v>
      </c>
      <c r="E282" s="10" t="s">
        <v>590</v>
      </c>
      <c r="F282" s="11" t="s">
        <v>454</v>
      </c>
      <c r="Q282" s="55"/>
      <c r="R282" s="55"/>
    </row>
    <row r="283" spans="2:18" ht="15.75" customHeight="1" x14ac:dyDescent="0.35">
      <c r="B283">
        <v>1188</v>
      </c>
      <c r="C283" s="8">
        <v>651</v>
      </c>
      <c r="D283" s="39" t="s">
        <v>608</v>
      </c>
      <c r="E283" s="10" t="s">
        <v>590</v>
      </c>
      <c r="F283" s="11" t="s">
        <v>454</v>
      </c>
      <c r="Q283" s="55"/>
      <c r="R283" s="55"/>
    </row>
    <row r="284" spans="2:18" ht="15.75" customHeight="1" x14ac:dyDescent="0.35">
      <c r="B284">
        <v>1189</v>
      </c>
      <c r="C284" s="8">
        <v>652</v>
      </c>
      <c r="D284" s="39" t="s">
        <v>609</v>
      </c>
      <c r="E284" s="10" t="s">
        <v>590</v>
      </c>
      <c r="F284" s="11" t="s">
        <v>454</v>
      </c>
      <c r="Q284" s="55"/>
      <c r="R284" s="55"/>
    </row>
    <row r="285" spans="2:18" ht="15.75" customHeight="1" x14ac:dyDescent="0.35">
      <c r="B285">
        <v>1190</v>
      </c>
      <c r="C285" s="8">
        <v>653</v>
      </c>
      <c r="D285" s="39" t="s">
        <v>610</v>
      </c>
      <c r="E285" s="10" t="s">
        <v>590</v>
      </c>
      <c r="F285" s="11" t="s">
        <v>454</v>
      </c>
      <c r="Q285" s="55"/>
      <c r="R285" s="55"/>
    </row>
    <row r="286" spans="2:18" ht="15.75" customHeight="1" x14ac:dyDescent="0.35">
      <c r="B286">
        <v>1191</v>
      </c>
      <c r="C286" s="8">
        <v>654</v>
      </c>
      <c r="D286" s="39" t="s">
        <v>611</v>
      </c>
      <c r="E286" s="10" t="s">
        <v>590</v>
      </c>
      <c r="F286" s="11" t="s">
        <v>454</v>
      </c>
      <c r="Q286" s="55"/>
      <c r="R286" s="55"/>
    </row>
    <row r="287" spans="2:18" ht="15.75" customHeight="1" x14ac:dyDescent="0.35">
      <c r="B287">
        <v>1192</v>
      </c>
      <c r="C287" s="8">
        <v>655</v>
      </c>
      <c r="D287" s="39" t="s">
        <v>612</v>
      </c>
      <c r="E287" s="10" t="s">
        <v>590</v>
      </c>
      <c r="F287" s="11" t="s">
        <v>454</v>
      </c>
      <c r="Q287" s="55"/>
      <c r="R287" s="55"/>
    </row>
    <row r="288" spans="2:18" ht="15.75" customHeight="1" x14ac:dyDescent="0.35">
      <c r="B288">
        <v>1193</v>
      </c>
      <c r="C288" s="8">
        <v>656</v>
      </c>
      <c r="D288" s="39" t="s">
        <v>613</v>
      </c>
      <c r="E288" s="10" t="s">
        <v>590</v>
      </c>
      <c r="F288" s="11" t="s">
        <v>454</v>
      </c>
      <c r="Q288" s="55"/>
      <c r="R288" s="55"/>
    </row>
    <row r="289" spans="2:18" ht="15.75" customHeight="1" x14ac:dyDescent="0.35">
      <c r="B289">
        <v>1194</v>
      </c>
      <c r="C289" s="8">
        <v>657</v>
      </c>
      <c r="D289" s="39" t="s">
        <v>614</v>
      </c>
      <c r="E289" s="10" t="s">
        <v>590</v>
      </c>
      <c r="F289" s="11" t="s">
        <v>454</v>
      </c>
      <c r="Q289" s="55"/>
      <c r="R289" s="55"/>
    </row>
    <row r="290" spans="2:18" ht="15.75" customHeight="1" x14ac:dyDescent="0.35">
      <c r="B290">
        <v>1195</v>
      </c>
      <c r="C290" s="8">
        <v>658</v>
      </c>
      <c r="D290" s="39" t="s">
        <v>615</v>
      </c>
      <c r="E290" s="10" t="s">
        <v>590</v>
      </c>
      <c r="F290" s="11" t="s">
        <v>454</v>
      </c>
      <c r="Q290" s="55"/>
      <c r="R290" s="55"/>
    </row>
    <row r="291" spans="2:18" ht="15.75" customHeight="1" x14ac:dyDescent="0.35">
      <c r="B291">
        <v>1196</v>
      </c>
      <c r="C291" s="8">
        <v>659</v>
      </c>
      <c r="D291" s="39" t="s">
        <v>616</v>
      </c>
      <c r="E291" s="10" t="s">
        <v>590</v>
      </c>
      <c r="F291" s="11" t="s">
        <v>454</v>
      </c>
      <c r="Q291" s="55"/>
      <c r="R291" s="55"/>
    </row>
    <row r="292" spans="2:18" ht="15.75" customHeight="1" x14ac:dyDescent="0.35">
      <c r="B292">
        <v>1197</v>
      </c>
      <c r="C292" s="8">
        <v>660</v>
      </c>
      <c r="D292" s="39" t="s">
        <v>617</v>
      </c>
      <c r="E292" s="10" t="s">
        <v>590</v>
      </c>
      <c r="F292" s="11" t="s">
        <v>454</v>
      </c>
      <c r="Q292" s="55"/>
      <c r="R292" s="55"/>
    </row>
    <row r="293" spans="2:18" ht="15.75" customHeight="1" x14ac:dyDescent="0.35">
      <c r="B293">
        <v>1198</v>
      </c>
      <c r="C293" s="8">
        <v>661</v>
      </c>
      <c r="D293" s="39" t="s">
        <v>618</v>
      </c>
      <c r="E293" s="10" t="s">
        <v>590</v>
      </c>
      <c r="F293" s="11" t="s">
        <v>454</v>
      </c>
      <c r="Q293" s="55"/>
      <c r="R293" s="55"/>
    </row>
    <row r="294" spans="2:18" ht="15.75" customHeight="1" x14ac:dyDescent="0.35">
      <c r="B294">
        <v>1199</v>
      </c>
      <c r="C294" s="8">
        <v>662</v>
      </c>
      <c r="D294" s="39" t="s">
        <v>619</v>
      </c>
      <c r="E294" s="10" t="s">
        <v>590</v>
      </c>
      <c r="F294" s="11" t="s">
        <v>454</v>
      </c>
      <c r="Q294" s="55"/>
      <c r="R294" s="55"/>
    </row>
    <row r="295" spans="2:18" ht="15.75" customHeight="1" x14ac:dyDescent="0.35">
      <c r="B295">
        <v>1200</v>
      </c>
      <c r="C295" s="8">
        <v>663</v>
      </c>
      <c r="D295" s="39" t="s">
        <v>620</v>
      </c>
      <c r="E295" s="10" t="s">
        <v>590</v>
      </c>
      <c r="F295" s="11" t="s">
        <v>454</v>
      </c>
      <c r="Q295" s="55"/>
      <c r="R295" s="55"/>
    </row>
    <row r="296" spans="2:18" ht="15.75" customHeight="1" x14ac:dyDescent="0.35">
      <c r="B296">
        <v>1201</v>
      </c>
      <c r="C296" s="8">
        <v>664</v>
      </c>
      <c r="D296" s="39" t="s">
        <v>621</v>
      </c>
      <c r="E296" s="10" t="s">
        <v>590</v>
      </c>
      <c r="F296" s="11" t="s">
        <v>454</v>
      </c>
      <c r="Q296" s="55"/>
      <c r="R296" s="55"/>
    </row>
    <row r="297" spans="2:18" ht="15.75" customHeight="1" x14ac:dyDescent="0.35">
      <c r="B297">
        <v>1202</v>
      </c>
      <c r="C297" s="8">
        <v>665</v>
      </c>
      <c r="D297" s="39" t="s">
        <v>622</v>
      </c>
      <c r="E297" s="10" t="s">
        <v>590</v>
      </c>
      <c r="F297" s="11" t="s">
        <v>454</v>
      </c>
      <c r="Q297" s="55"/>
      <c r="R297" s="55"/>
    </row>
    <row r="298" spans="2:18" ht="15.75" customHeight="1" x14ac:dyDescent="0.35">
      <c r="B298">
        <v>1203</v>
      </c>
      <c r="C298" s="8">
        <v>666</v>
      </c>
      <c r="D298" s="39" t="s">
        <v>623</v>
      </c>
      <c r="E298" s="10" t="s">
        <v>590</v>
      </c>
      <c r="F298" s="11" t="s">
        <v>454</v>
      </c>
      <c r="Q298" s="55"/>
      <c r="R298" s="55"/>
    </row>
    <row r="299" spans="2:18" ht="15.75" customHeight="1" x14ac:dyDescent="0.35">
      <c r="B299">
        <v>1204</v>
      </c>
      <c r="C299" s="8">
        <v>667</v>
      </c>
      <c r="D299" s="39" t="s">
        <v>624</v>
      </c>
      <c r="E299" s="10" t="s">
        <v>590</v>
      </c>
      <c r="F299" s="11" t="s">
        <v>454</v>
      </c>
      <c r="Q299" s="55"/>
      <c r="R299" s="55"/>
    </row>
    <row r="300" spans="2:18" ht="15.75" customHeight="1" x14ac:dyDescent="0.35">
      <c r="B300">
        <v>1205</v>
      </c>
      <c r="C300" s="8">
        <v>668</v>
      </c>
      <c r="D300" s="39" t="s">
        <v>625</v>
      </c>
      <c r="E300" s="10" t="s">
        <v>590</v>
      </c>
      <c r="F300" s="11" t="s">
        <v>454</v>
      </c>
      <c r="Q300" s="55"/>
      <c r="R300" s="55"/>
    </row>
    <row r="301" spans="2:18" ht="15.75" customHeight="1" x14ac:dyDescent="0.35">
      <c r="B301">
        <v>1206</v>
      </c>
      <c r="C301" s="8">
        <v>669</v>
      </c>
      <c r="D301" s="39" t="s">
        <v>626</v>
      </c>
      <c r="E301" s="10" t="s">
        <v>590</v>
      </c>
      <c r="F301" s="11" t="s">
        <v>454</v>
      </c>
      <c r="Q301" s="55"/>
      <c r="R301" s="55"/>
    </row>
    <row r="302" spans="2:18" ht="15.75" customHeight="1" x14ac:dyDescent="0.35">
      <c r="B302">
        <v>1207</v>
      </c>
      <c r="C302" s="8">
        <v>670</v>
      </c>
      <c r="D302" s="39" t="s">
        <v>627</v>
      </c>
      <c r="E302" s="10" t="s">
        <v>590</v>
      </c>
      <c r="F302" s="11" t="s">
        <v>454</v>
      </c>
      <c r="Q302" s="55"/>
      <c r="R302" s="55"/>
    </row>
    <row r="303" spans="2:18" ht="15.75" customHeight="1" x14ac:dyDescent="0.35">
      <c r="B303">
        <v>1208</v>
      </c>
      <c r="C303" s="8">
        <v>672</v>
      </c>
      <c r="D303" s="39" t="s">
        <v>628</v>
      </c>
      <c r="E303" s="10" t="s">
        <v>590</v>
      </c>
      <c r="F303" s="11" t="s">
        <v>454</v>
      </c>
      <c r="Q303" s="55"/>
      <c r="R303" s="55"/>
    </row>
    <row r="304" spans="2:18" ht="15.75" customHeight="1" x14ac:dyDescent="0.35">
      <c r="B304">
        <v>1209</v>
      </c>
      <c r="C304" s="8">
        <v>673</v>
      </c>
      <c r="D304" s="39" t="s">
        <v>629</v>
      </c>
      <c r="E304" s="10" t="s">
        <v>590</v>
      </c>
      <c r="F304" s="11" t="s">
        <v>454</v>
      </c>
      <c r="Q304" s="55"/>
      <c r="R304" s="55"/>
    </row>
    <row r="305" spans="2:18" ht="15.75" customHeight="1" x14ac:dyDescent="0.35">
      <c r="B305">
        <v>1210</v>
      </c>
      <c r="C305" s="8">
        <v>674</v>
      </c>
      <c r="D305" s="39" t="s">
        <v>631</v>
      </c>
      <c r="E305" s="10" t="s">
        <v>590</v>
      </c>
      <c r="F305" s="11" t="s">
        <v>454</v>
      </c>
      <c r="Q305" s="55"/>
      <c r="R305" s="55"/>
    </row>
    <row r="306" spans="2:18" ht="15.75" customHeight="1" x14ac:dyDescent="0.35">
      <c r="B306">
        <v>1211</v>
      </c>
      <c r="C306" s="8">
        <v>675</v>
      </c>
      <c r="D306" s="39" t="s">
        <v>632</v>
      </c>
      <c r="E306" s="10" t="s">
        <v>590</v>
      </c>
      <c r="F306" s="11" t="s">
        <v>454</v>
      </c>
      <c r="Q306" s="55"/>
      <c r="R306" s="55"/>
    </row>
    <row r="307" spans="2:18" ht="15.75" customHeight="1" x14ac:dyDescent="0.35">
      <c r="B307">
        <v>1212</v>
      </c>
      <c r="C307" s="8">
        <v>676</v>
      </c>
      <c r="D307" s="39" t="s">
        <v>633</v>
      </c>
      <c r="E307" s="10" t="s">
        <v>590</v>
      </c>
      <c r="F307" s="11" t="s">
        <v>454</v>
      </c>
      <c r="Q307" s="55"/>
      <c r="R307" s="55"/>
    </row>
    <row r="308" spans="2:18" ht="15.75" customHeight="1" x14ac:dyDescent="0.35">
      <c r="B308">
        <v>1213</v>
      </c>
      <c r="C308" s="8">
        <v>677</v>
      </c>
      <c r="D308" s="39" t="s">
        <v>635</v>
      </c>
      <c r="E308" s="10" t="s">
        <v>590</v>
      </c>
      <c r="F308" s="11" t="s">
        <v>454</v>
      </c>
      <c r="Q308" s="55"/>
      <c r="R308" s="55"/>
    </row>
    <row r="309" spans="2:18" ht="15.75" customHeight="1" x14ac:dyDescent="0.35">
      <c r="B309">
        <v>1214</v>
      </c>
      <c r="C309" s="8">
        <v>678</v>
      </c>
      <c r="D309" s="39" t="s">
        <v>637</v>
      </c>
      <c r="E309" s="10" t="s">
        <v>590</v>
      </c>
      <c r="F309" s="11" t="s">
        <v>454</v>
      </c>
      <c r="Q309" s="55"/>
      <c r="R309" s="55"/>
    </row>
    <row r="310" spans="2:18" ht="15.75" customHeight="1" x14ac:dyDescent="0.35">
      <c r="B310">
        <v>1215</v>
      </c>
      <c r="C310" s="8">
        <v>679</v>
      </c>
      <c r="D310" s="39" t="s">
        <v>639</v>
      </c>
      <c r="E310" s="10" t="s">
        <v>590</v>
      </c>
      <c r="F310" s="11" t="s">
        <v>454</v>
      </c>
      <c r="Q310" s="55"/>
      <c r="R310" s="55"/>
    </row>
    <row r="311" spans="2:18" ht="15.75" customHeight="1" x14ac:dyDescent="0.35">
      <c r="B311">
        <v>1216</v>
      </c>
      <c r="C311" s="8">
        <v>680</v>
      </c>
      <c r="D311" s="39" t="s">
        <v>640</v>
      </c>
      <c r="E311" s="10" t="s">
        <v>590</v>
      </c>
      <c r="F311" s="11" t="s">
        <v>454</v>
      </c>
      <c r="Q311" s="55"/>
      <c r="R311" s="55"/>
    </row>
    <row r="312" spans="2:18" ht="15.75" customHeight="1" x14ac:dyDescent="0.35">
      <c r="B312">
        <v>1217</v>
      </c>
      <c r="C312" s="8">
        <v>681</v>
      </c>
      <c r="D312" s="39" t="s">
        <v>641</v>
      </c>
      <c r="E312" s="10" t="s">
        <v>590</v>
      </c>
      <c r="F312" s="11" t="s">
        <v>454</v>
      </c>
      <c r="Q312" s="55"/>
      <c r="R312" s="55"/>
    </row>
    <row r="313" spans="2:18" ht="15.75" customHeight="1" x14ac:dyDescent="0.35">
      <c r="B313">
        <v>1218</v>
      </c>
      <c r="C313" s="8">
        <v>682</v>
      </c>
      <c r="D313" s="39" t="s">
        <v>642</v>
      </c>
      <c r="E313" s="10" t="s">
        <v>590</v>
      </c>
      <c r="F313" s="11" t="s">
        <v>454</v>
      </c>
      <c r="Q313" s="55"/>
      <c r="R313" s="55"/>
    </row>
    <row r="314" spans="2:18" ht="15.75" customHeight="1" x14ac:dyDescent="0.35">
      <c r="B314">
        <v>1219</v>
      </c>
      <c r="C314" s="8">
        <v>683</v>
      </c>
      <c r="D314" s="39" t="s">
        <v>643</v>
      </c>
      <c r="E314" s="10" t="s">
        <v>590</v>
      </c>
      <c r="F314" s="11" t="s">
        <v>454</v>
      </c>
      <c r="Q314" s="55"/>
      <c r="R314" s="55"/>
    </row>
    <row r="315" spans="2:18" ht="15.75" customHeight="1" x14ac:dyDescent="0.35">
      <c r="B315">
        <v>1220</v>
      </c>
      <c r="C315" s="8">
        <v>684</v>
      </c>
      <c r="D315" s="39" t="s">
        <v>644</v>
      </c>
      <c r="E315" s="10" t="s">
        <v>590</v>
      </c>
      <c r="F315" s="11" t="s">
        <v>454</v>
      </c>
      <c r="Q315" s="55"/>
      <c r="R315" s="55"/>
    </row>
    <row r="316" spans="2:18" ht="15.75" customHeight="1" x14ac:dyDescent="0.35">
      <c r="B316">
        <v>1221</v>
      </c>
      <c r="C316" s="8">
        <v>685</v>
      </c>
      <c r="D316" s="39" t="s">
        <v>645</v>
      </c>
      <c r="E316" s="10" t="s">
        <v>590</v>
      </c>
      <c r="F316" s="11" t="s">
        <v>454</v>
      </c>
      <c r="Q316" s="55"/>
      <c r="R316" s="55"/>
    </row>
    <row r="317" spans="2:18" ht="15.75" customHeight="1" x14ac:dyDescent="0.35">
      <c r="B317">
        <v>1222</v>
      </c>
      <c r="C317" s="8">
        <v>686</v>
      </c>
      <c r="D317" s="39" t="s">
        <v>646</v>
      </c>
      <c r="E317" s="10" t="s">
        <v>590</v>
      </c>
      <c r="F317" s="11" t="s">
        <v>454</v>
      </c>
      <c r="Q317" s="55"/>
      <c r="R317" s="55"/>
    </row>
    <row r="318" spans="2:18" ht="15.75" customHeight="1" x14ac:dyDescent="0.35">
      <c r="B318">
        <v>1223</v>
      </c>
      <c r="C318" s="8">
        <v>687</v>
      </c>
      <c r="D318" s="39" t="s">
        <v>647</v>
      </c>
      <c r="E318" s="10" t="s">
        <v>590</v>
      </c>
      <c r="F318" s="11" t="s">
        <v>454</v>
      </c>
      <c r="Q318" s="55"/>
      <c r="R318" s="55"/>
    </row>
    <row r="319" spans="2:18" ht="15.75" customHeight="1" x14ac:dyDescent="0.35">
      <c r="B319">
        <v>1224</v>
      </c>
      <c r="C319" s="8">
        <v>688</v>
      </c>
      <c r="D319" s="39" t="s">
        <v>648</v>
      </c>
      <c r="E319" s="10" t="s">
        <v>590</v>
      </c>
      <c r="F319" s="11" t="s">
        <v>454</v>
      </c>
      <c r="Q319" s="55"/>
      <c r="R319" s="55"/>
    </row>
    <row r="320" spans="2:18" ht="15.75" customHeight="1" x14ac:dyDescent="0.35">
      <c r="B320">
        <v>1225</v>
      </c>
      <c r="C320" s="8">
        <v>689</v>
      </c>
      <c r="D320" s="39" t="s">
        <v>649</v>
      </c>
      <c r="E320" s="10" t="s">
        <v>590</v>
      </c>
      <c r="F320" s="11" t="s">
        <v>454</v>
      </c>
      <c r="Q320" s="55"/>
      <c r="R320" s="55"/>
    </row>
    <row r="321" spans="2:18" ht="15.75" customHeight="1" x14ac:dyDescent="0.35">
      <c r="B321">
        <v>1226</v>
      </c>
      <c r="C321" s="8">
        <v>690</v>
      </c>
      <c r="D321" s="39" t="s">
        <v>650</v>
      </c>
      <c r="E321" s="10" t="s">
        <v>590</v>
      </c>
      <c r="F321" s="11" t="s">
        <v>454</v>
      </c>
      <c r="Q321" s="55"/>
      <c r="R321" s="55"/>
    </row>
    <row r="322" spans="2:18" ht="15.75" customHeight="1" x14ac:dyDescent="0.35">
      <c r="C322" s="8">
        <v>691</v>
      </c>
      <c r="D322" s="39" t="s">
        <v>651</v>
      </c>
      <c r="E322" s="10" t="s">
        <v>590</v>
      </c>
      <c r="F322" s="11" t="s">
        <v>454</v>
      </c>
      <c r="Q322" s="55"/>
      <c r="R322" s="55"/>
    </row>
    <row r="323" spans="2:18" ht="15.75" customHeight="1" x14ac:dyDescent="0.35">
      <c r="C323" s="8">
        <v>692</v>
      </c>
      <c r="D323" s="39" t="s">
        <v>652</v>
      </c>
      <c r="E323" s="10" t="s">
        <v>590</v>
      </c>
      <c r="F323" s="11" t="s">
        <v>454</v>
      </c>
      <c r="Q323" s="55"/>
      <c r="R323" s="55"/>
    </row>
    <row r="324" spans="2:18" ht="15.75" customHeight="1" x14ac:dyDescent="0.35">
      <c r="C324" s="8">
        <v>753</v>
      </c>
      <c r="D324" s="39" t="s">
        <v>654</v>
      </c>
      <c r="E324" s="10" t="s">
        <v>590</v>
      </c>
      <c r="F324" s="11" t="s">
        <v>454</v>
      </c>
      <c r="Q324" s="55"/>
      <c r="R324" s="55"/>
    </row>
    <row r="325" spans="2:18" ht="15.75" customHeight="1" x14ac:dyDescent="0.35">
      <c r="C325" s="16"/>
      <c r="D325" s="16"/>
      <c r="E325" s="16"/>
      <c r="F325" s="16"/>
      <c r="Q325" s="55"/>
      <c r="R325" s="55"/>
    </row>
    <row r="326" spans="2:18" ht="15.75" customHeight="1" x14ac:dyDescent="0.35">
      <c r="B326">
        <v>109</v>
      </c>
      <c r="C326" s="16"/>
      <c r="D326" s="16"/>
      <c r="E326" s="16"/>
      <c r="F326" s="16"/>
      <c r="Q326" s="55"/>
      <c r="R326" s="55"/>
    </row>
    <row r="327" spans="2:18" ht="15.75" customHeight="1" x14ac:dyDescent="0.35">
      <c r="B327">
        <v>114</v>
      </c>
      <c r="C327" s="16"/>
      <c r="D327" s="16"/>
      <c r="E327" s="16"/>
      <c r="F327" s="16"/>
      <c r="Q327" s="55"/>
      <c r="R327" s="55"/>
    </row>
    <row r="328" spans="2:18" ht="15.75" customHeight="1" x14ac:dyDescent="0.35">
      <c r="B328">
        <v>115</v>
      </c>
      <c r="C328" s="16"/>
      <c r="D328" s="16"/>
      <c r="E328" s="16"/>
      <c r="F328" s="16"/>
      <c r="Q328" s="55"/>
      <c r="R328" s="55"/>
    </row>
    <row r="329" spans="2:18" ht="15.75" customHeight="1" x14ac:dyDescent="0.35">
      <c r="B329">
        <v>129</v>
      </c>
      <c r="C329" s="16"/>
      <c r="D329" s="16"/>
      <c r="E329" s="16"/>
      <c r="F329" s="16"/>
      <c r="Q329" s="55"/>
      <c r="R329" s="55"/>
    </row>
    <row r="330" spans="2:18" ht="15.75" customHeight="1" x14ac:dyDescent="0.35">
      <c r="B330">
        <v>633</v>
      </c>
      <c r="C330" s="16"/>
      <c r="D330" s="16"/>
      <c r="E330" s="16"/>
      <c r="F330" s="16"/>
      <c r="Q330" s="55"/>
      <c r="R330" s="55"/>
    </row>
    <row r="331" spans="2:18" ht="15.75" customHeight="1" x14ac:dyDescent="0.35">
      <c r="B331">
        <v>640</v>
      </c>
      <c r="C331" s="16"/>
      <c r="D331" s="16"/>
      <c r="E331" s="16"/>
      <c r="F331" s="16"/>
      <c r="Q331" s="55"/>
      <c r="R331" s="55"/>
    </row>
    <row r="332" spans="2:18" ht="15.75" customHeight="1" x14ac:dyDescent="0.35">
      <c r="B332">
        <v>641</v>
      </c>
      <c r="C332" s="16"/>
      <c r="D332" s="16"/>
      <c r="E332" s="16"/>
      <c r="F332" s="16"/>
      <c r="Q332" s="55"/>
      <c r="R332" s="55"/>
    </row>
    <row r="333" spans="2:18" ht="15.75" customHeight="1" x14ac:dyDescent="0.35">
      <c r="B333">
        <v>642</v>
      </c>
      <c r="C333" s="16"/>
      <c r="D333" s="16"/>
      <c r="E333" s="16"/>
      <c r="F333" s="16"/>
      <c r="Q333" s="55"/>
      <c r="R333" s="55"/>
    </row>
    <row r="334" spans="2:18" ht="15.75" customHeight="1" x14ac:dyDescent="0.35">
      <c r="B334">
        <v>643</v>
      </c>
      <c r="C334" s="16"/>
      <c r="D334" s="16"/>
      <c r="E334" s="16"/>
      <c r="F334" s="16"/>
      <c r="Q334" s="55"/>
      <c r="R334" s="55"/>
    </row>
    <row r="335" spans="2:18" ht="15.75" customHeight="1" x14ac:dyDescent="0.35">
      <c r="B335">
        <v>644</v>
      </c>
      <c r="C335" s="16"/>
      <c r="D335" s="16"/>
      <c r="E335" s="16"/>
      <c r="F335" s="16"/>
      <c r="Q335" s="55"/>
      <c r="R335" s="55"/>
    </row>
    <row r="336" spans="2:18" ht="15.75" customHeight="1" x14ac:dyDescent="0.35">
      <c r="B336">
        <v>645</v>
      </c>
      <c r="C336" s="16"/>
      <c r="D336" s="16"/>
      <c r="E336" s="16"/>
      <c r="F336" s="16"/>
      <c r="Q336" s="55"/>
      <c r="R336" s="55"/>
    </row>
    <row r="337" spans="2:18" ht="15.75" customHeight="1" x14ac:dyDescent="0.35">
      <c r="B337">
        <v>646</v>
      </c>
      <c r="C337" s="16"/>
      <c r="D337" s="16"/>
      <c r="E337" s="16"/>
      <c r="F337" s="16"/>
      <c r="Q337" s="55"/>
      <c r="R337" s="55"/>
    </row>
    <row r="338" spans="2:18" ht="15.75" customHeight="1" x14ac:dyDescent="0.35">
      <c r="B338">
        <v>647</v>
      </c>
      <c r="C338" s="16"/>
      <c r="D338" s="16"/>
      <c r="E338" s="16"/>
      <c r="F338" s="16"/>
      <c r="Q338" s="55"/>
      <c r="R338" s="55"/>
    </row>
    <row r="339" spans="2:18" ht="15.75" customHeight="1" x14ac:dyDescent="0.35">
      <c r="B339">
        <v>648</v>
      </c>
      <c r="C339" s="16"/>
      <c r="D339" s="16"/>
      <c r="E339" s="16"/>
      <c r="F339" s="16"/>
      <c r="Q339" s="55"/>
      <c r="R339" s="55"/>
    </row>
    <row r="340" spans="2:18" ht="15.75" customHeight="1" x14ac:dyDescent="0.35">
      <c r="B340">
        <v>649</v>
      </c>
      <c r="C340" s="16"/>
      <c r="D340" s="16"/>
      <c r="E340" s="16"/>
      <c r="F340" s="16"/>
      <c r="Q340" s="55"/>
      <c r="R340" s="55"/>
    </row>
    <row r="341" spans="2:18" ht="15.75" customHeight="1" x14ac:dyDescent="0.35">
      <c r="B341">
        <v>650</v>
      </c>
      <c r="C341" s="16"/>
      <c r="D341" s="16"/>
      <c r="E341" s="16"/>
      <c r="F341" s="16"/>
      <c r="Q341" s="55"/>
      <c r="R341" s="55"/>
    </row>
    <row r="342" spans="2:18" ht="15.75" customHeight="1" x14ac:dyDescent="0.35">
      <c r="B342">
        <v>651</v>
      </c>
      <c r="C342" s="16"/>
      <c r="D342" s="16"/>
      <c r="E342" s="16"/>
      <c r="F342" s="16"/>
      <c r="Q342" s="55"/>
      <c r="R342" s="55"/>
    </row>
    <row r="343" spans="2:18" ht="15.75" customHeight="1" x14ac:dyDescent="0.35">
      <c r="B343">
        <v>652</v>
      </c>
      <c r="C343" s="16"/>
      <c r="D343" s="16"/>
      <c r="E343" s="16"/>
      <c r="F343" s="16"/>
      <c r="Q343" s="55"/>
      <c r="R343" s="55"/>
    </row>
    <row r="344" spans="2:18" ht="15.75" customHeight="1" x14ac:dyDescent="0.35">
      <c r="B344">
        <v>653</v>
      </c>
      <c r="C344" s="16"/>
      <c r="D344" s="16"/>
      <c r="E344" s="16"/>
      <c r="F344" s="16"/>
      <c r="Q344" s="55"/>
      <c r="R344" s="55"/>
    </row>
    <row r="345" spans="2:18" ht="15.75" customHeight="1" x14ac:dyDescent="0.35">
      <c r="B345">
        <v>654</v>
      </c>
      <c r="C345" s="16"/>
      <c r="D345" s="16"/>
      <c r="E345" s="16"/>
      <c r="F345" s="16"/>
      <c r="Q345" s="55"/>
      <c r="R345" s="55"/>
    </row>
    <row r="346" spans="2:18" ht="15.75" customHeight="1" x14ac:dyDescent="0.35">
      <c r="B346">
        <v>655</v>
      </c>
      <c r="C346" s="16"/>
      <c r="D346" s="16"/>
      <c r="E346" s="16"/>
      <c r="F346" s="16"/>
      <c r="Q346" s="55"/>
      <c r="R346" s="55"/>
    </row>
    <row r="347" spans="2:18" ht="15.75" customHeight="1" x14ac:dyDescent="0.35">
      <c r="B347">
        <v>656</v>
      </c>
      <c r="C347" s="16"/>
      <c r="D347" s="16"/>
      <c r="E347" s="16"/>
      <c r="F347" s="16"/>
      <c r="Q347" s="55"/>
      <c r="R347" s="55"/>
    </row>
    <row r="348" spans="2:18" ht="15.75" customHeight="1" x14ac:dyDescent="0.35">
      <c r="B348">
        <v>657</v>
      </c>
      <c r="C348" s="16"/>
      <c r="D348" s="16"/>
      <c r="E348" s="16"/>
      <c r="F348" s="16"/>
      <c r="Q348" s="55"/>
      <c r="R348" s="55"/>
    </row>
    <row r="349" spans="2:18" ht="15.75" customHeight="1" x14ac:dyDescent="0.35">
      <c r="B349">
        <v>658</v>
      </c>
      <c r="C349" s="16"/>
      <c r="D349" s="16"/>
      <c r="E349" s="16"/>
      <c r="F349" s="16"/>
      <c r="Q349" s="55"/>
      <c r="R349" s="55"/>
    </row>
    <row r="350" spans="2:18" ht="15.75" customHeight="1" x14ac:dyDescent="0.35">
      <c r="B350">
        <v>659</v>
      </c>
      <c r="C350" s="16"/>
      <c r="D350" s="16"/>
      <c r="E350" s="16"/>
      <c r="F350" s="16"/>
      <c r="Q350" s="55"/>
      <c r="R350" s="55"/>
    </row>
    <row r="351" spans="2:18" ht="15.75" customHeight="1" x14ac:dyDescent="0.35">
      <c r="B351">
        <v>660</v>
      </c>
      <c r="C351" s="16"/>
      <c r="D351" s="16"/>
      <c r="E351" s="16"/>
      <c r="F351" s="16"/>
      <c r="Q351" s="55"/>
      <c r="R351" s="55"/>
    </row>
    <row r="352" spans="2:18" ht="15.75" customHeight="1" x14ac:dyDescent="0.35">
      <c r="B352">
        <v>661</v>
      </c>
      <c r="C352" s="16"/>
      <c r="D352" s="16"/>
      <c r="E352" s="16"/>
      <c r="F352" s="16"/>
      <c r="Q352" s="55"/>
      <c r="R352" s="55"/>
    </row>
    <row r="353" spans="2:18" ht="15.75" customHeight="1" x14ac:dyDescent="0.35">
      <c r="B353">
        <v>662</v>
      </c>
      <c r="C353" s="16"/>
      <c r="D353" s="16"/>
      <c r="E353" s="16"/>
      <c r="F353" s="16"/>
      <c r="Q353" s="55"/>
      <c r="R353" s="55"/>
    </row>
    <row r="354" spans="2:18" ht="15.75" customHeight="1" x14ac:dyDescent="0.35">
      <c r="B354">
        <v>663</v>
      </c>
      <c r="C354" s="16"/>
      <c r="D354" s="16"/>
      <c r="E354" s="16"/>
      <c r="F354" s="16"/>
      <c r="Q354" s="55"/>
      <c r="R354" s="55"/>
    </row>
    <row r="355" spans="2:18" ht="15.75" customHeight="1" x14ac:dyDescent="0.35">
      <c r="B355">
        <v>664</v>
      </c>
      <c r="C355" s="16"/>
      <c r="D355" s="16"/>
      <c r="E355" s="16"/>
      <c r="F355" s="16"/>
      <c r="Q355" s="55"/>
      <c r="R355" s="55"/>
    </row>
    <row r="356" spans="2:18" ht="15.75" customHeight="1" x14ac:dyDescent="0.35">
      <c r="B356">
        <v>665</v>
      </c>
      <c r="C356" s="16"/>
      <c r="D356" s="16"/>
      <c r="E356" s="16"/>
      <c r="F356" s="16"/>
      <c r="Q356" s="55"/>
      <c r="R356" s="55"/>
    </row>
    <row r="357" spans="2:18" ht="15.75" customHeight="1" x14ac:dyDescent="0.35">
      <c r="B357">
        <v>666</v>
      </c>
      <c r="C357" s="16"/>
      <c r="D357" s="16"/>
      <c r="E357" s="16"/>
      <c r="F357" s="16"/>
      <c r="Q357" s="55"/>
      <c r="R357" s="55"/>
    </row>
    <row r="358" spans="2:18" ht="15.75" customHeight="1" x14ac:dyDescent="0.35">
      <c r="B358">
        <v>667</v>
      </c>
      <c r="C358" s="16"/>
      <c r="D358" s="16"/>
      <c r="E358" s="16"/>
      <c r="F358" s="16"/>
      <c r="Q358" s="55"/>
      <c r="R358" s="55"/>
    </row>
    <row r="359" spans="2:18" ht="15.75" customHeight="1" x14ac:dyDescent="0.35">
      <c r="B359">
        <v>668</v>
      </c>
      <c r="C359" s="16"/>
      <c r="D359" s="16"/>
      <c r="E359" s="16"/>
      <c r="F359" s="16"/>
      <c r="Q359" s="55"/>
      <c r="R359" s="55"/>
    </row>
    <row r="360" spans="2:18" ht="15.75" customHeight="1" x14ac:dyDescent="0.35">
      <c r="B360">
        <v>669</v>
      </c>
      <c r="C360" s="16"/>
      <c r="D360" s="16"/>
      <c r="E360" s="16"/>
      <c r="F360" s="16"/>
      <c r="Q360" s="55"/>
      <c r="R360" s="55"/>
    </row>
    <row r="361" spans="2:18" ht="15.75" customHeight="1" x14ac:dyDescent="0.35">
      <c r="B361">
        <v>670</v>
      </c>
      <c r="C361" s="16"/>
      <c r="D361" s="16"/>
      <c r="E361" s="16"/>
      <c r="F361" s="16"/>
      <c r="Q361" s="55"/>
      <c r="R361" s="55"/>
    </row>
    <row r="362" spans="2:18" ht="15.75" customHeight="1" x14ac:dyDescent="0.35">
      <c r="B362">
        <v>672</v>
      </c>
      <c r="C362" s="16"/>
      <c r="D362" s="16"/>
      <c r="E362" s="16"/>
      <c r="F362" s="16"/>
      <c r="Q362" s="55"/>
      <c r="R362" s="55"/>
    </row>
    <row r="363" spans="2:18" ht="15.75" customHeight="1" x14ac:dyDescent="0.35">
      <c r="B363">
        <v>673</v>
      </c>
      <c r="C363" s="16"/>
      <c r="D363" s="16"/>
      <c r="E363" s="16"/>
      <c r="F363" s="16"/>
      <c r="Q363" s="55"/>
      <c r="R363" s="55"/>
    </row>
    <row r="364" spans="2:18" ht="15.75" customHeight="1" x14ac:dyDescent="0.35">
      <c r="B364">
        <v>674</v>
      </c>
      <c r="C364" s="16"/>
      <c r="D364" s="16"/>
      <c r="E364" s="16"/>
      <c r="F364" s="16"/>
      <c r="Q364" s="55"/>
      <c r="R364" s="55"/>
    </row>
    <row r="365" spans="2:18" ht="15.75" customHeight="1" x14ac:dyDescent="0.35">
      <c r="B365">
        <v>675</v>
      </c>
      <c r="C365" s="16"/>
      <c r="D365" s="16"/>
      <c r="E365" s="16"/>
      <c r="F365" s="16"/>
      <c r="Q365" s="55"/>
      <c r="R365" s="55"/>
    </row>
    <row r="366" spans="2:18" ht="15.75" customHeight="1" x14ac:dyDescent="0.35">
      <c r="B366">
        <v>676</v>
      </c>
      <c r="C366" s="16"/>
      <c r="D366" s="16"/>
      <c r="E366" s="16"/>
      <c r="F366" s="16"/>
      <c r="Q366" s="55"/>
      <c r="R366" s="55"/>
    </row>
    <row r="367" spans="2:18" ht="15.75" customHeight="1" x14ac:dyDescent="0.35">
      <c r="B367">
        <v>677</v>
      </c>
      <c r="C367" s="16"/>
      <c r="D367" s="16"/>
      <c r="E367" s="16"/>
      <c r="F367" s="16"/>
      <c r="Q367" s="55"/>
      <c r="R367" s="55"/>
    </row>
    <row r="368" spans="2:18" ht="15.75" customHeight="1" x14ac:dyDescent="0.35">
      <c r="B368">
        <v>678</v>
      </c>
      <c r="C368" s="16"/>
      <c r="D368" s="16"/>
      <c r="E368" s="16"/>
      <c r="F368" s="16"/>
      <c r="Q368" s="55"/>
      <c r="R368" s="55"/>
    </row>
    <row r="369" spans="2:18" ht="15.75" customHeight="1" x14ac:dyDescent="0.35">
      <c r="B369">
        <v>679</v>
      </c>
      <c r="C369" s="16"/>
      <c r="D369" s="16"/>
      <c r="E369" s="16"/>
      <c r="F369" s="16"/>
      <c r="Q369" s="55"/>
      <c r="R369" s="55"/>
    </row>
    <row r="370" spans="2:18" ht="15.75" customHeight="1" x14ac:dyDescent="0.35">
      <c r="B370">
        <v>680</v>
      </c>
      <c r="C370" s="16"/>
      <c r="D370" s="16"/>
      <c r="E370" s="16"/>
      <c r="F370" s="16"/>
      <c r="Q370" s="55"/>
      <c r="R370" s="55"/>
    </row>
    <row r="371" spans="2:18" ht="15.75" customHeight="1" x14ac:dyDescent="0.35">
      <c r="B371">
        <v>681</v>
      </c>
      <c r="C371" s="16"/>
      <c r="D371" s="16"/>
      <c r="E371" s="16"/>
      <c r="F371" s="16"/>
      <c r="Q371" s="55"/>
      <c r="R371" s="55"/>
    </row>
    <row r="372" spans="2:18" ht="15.75" customHeight="1" x14ac:dyDescent="0.35">
      <c r="B372">
        <v>682</v>
      </c>
      <c r="C372" s="16"/>
      <c r="D372" s="16"/>
      <c r="E372" s="16"/>
      <c r="F372" s="16"/>
      <c r="Q372" s="55"/>
      <c r="R372" s="55"/>
    </row>
    <row r="373" spans="2:18" ht="15.75" customHeight="1" x14ac:dyDescent="0.35">
      <c r="B373">
        <v>683</v>
      </c>
      <c r="C373" s="16"/>
      <c r="D373" s="16"/>
      <c r="E373" s="16"/>
      <c r="F373" s="16"/>
      <c r="Q373" s="55"/>
      <c r="R373" s="55"/>
    </row>
    <row r="374" spans="2:18" ht="15.75" customHeight="1" x14ac:dyDescent="0.35">
      <c r="B374">
        <v>684</v>
      </c>
      <c r="C374" s="16"/>
      <c r="D374" s="16"/>
      <c r="E374" s="16"/>
      <c r="F374" s="16"/>
      <c r="Q374" s="55"/>
      <c r="R374" s="55"/>
    </row>
    <row r="375" spans="2:18" ht="15.75" customHeight="1" x14ac:dyDescent="0.35">
      <c r="B375">
        <v>685</v>
      </c>
      <c r="C375" s="16"/>
      <c r="D375" s="16"/>
      <c r="E375" s="16"/>
      <c r="F375" s="16"/>
      <c r="Q375" s="55"/>
      <c r="R375" s="55"/>
    </row>
    <row r="376" spans="2:18" ht="15.75" customHeight="1" x14ac:dyDescent="0.35">
      <c r="B376">
        <v>686</v>
      </c>
      <c r="C376" s="16"/>
      <c r="D376" s="16"/>
      <c r="E376" s="16"/>
      <c r="F376" s="16"/>
      <c r="Q376" s="55"/>
      <c r="R376" s="55"/>
    </row>
    <row r="377" spans="2:18" ht="15.75" customHeight="1" x14ac:dyDescent="0.35">
      <c r="B377">
        <v>687</v>
      </c>
      <c r="C377" s="16"/>
      <c r="D377" s="16"/>
      <c r="E377" s="16"/>
      <c r="F377" s="16"/>
      <c r="Q377" s="55"/>
      <c r="R377" s="55"/>
    </row>
    <row r="378" spans="2:18" ht="15.75" customHeight="1" x14ac:dyDescent="0.35">
      <c r="B378">
        <v>688</v>
      </c>
      <c r="C378" s="16"/>
      <c r="D378" s="16"/>
      <c r="E378" s="16"/>
      <c r="F378" s="16"/>
      <c r="Q378" s="55"/>
      <c r="R378" s="55"/>
    </row>
    <row r="379" spans="2:18" ht="15.75" customHeight="1" x14ac:dyDescent="0.35">
      <c r="B379">
        <v>689</v>
      </c>
      <c r="C379" s="16"/>
      <c r="D379" s="16"/>
      <c r="E379" s="16"/>
      <c r="F379" s="16"/>
      <c r="Q379" s="55"/>
      <c r="R379" s="55"/>
    </row>
    <row r="380" spans="2:18" ht="15.75" customHeight="1" x14ac:dyDescent="0.35">
      <c r="B380">
        <v>690</v>
      </c>
      <c r="C380" s="16"/>
      <c r="D380" s="16"/>
      <c r="E380" s="16"/>
      <c r="F380" s="16"/>
      <c r="Q380" s="55"/>
      <c r="R380" s="55"/>
    </row>
    <row r="381" spans="2:18" ht="15.75" customHeight="1" x14ac:dyDescent="0.35">
      <c r="B381">
        <v>691</v>
      </c>
      <c r="C381" s="16"/>
      <c r="D381" s="16"/>
      <c r="E381" s="16"/>
      <c r="F381" s="16"/>
      <c r="Q381" s="55"/>
      <c r="R381" s="55"/>
    </row>
    <row r="382" spans="2:18" ht="15.75" customHeight="1" x14ac:dyDescent="0.35">
      <c r="B382">
        <v>692</v>
      </c>
      <c r="C382" s="16"/>
      <c r="D382" s="16"/>
      <c r="E382" s="16"/>
      <c r="F382" s="16"/>
      <c r="Q382" s="55"/>
      <c r="R382" s="55"/>
    </row>
    <row r="383" spans="2:18" ht="15.75" customHeight="1" x14ac:dyDescent="0.35">
      <c r="B383">
        <v>753</v>
      </c>
      <c r="C383" s="16"/>
      <c r="D383" s="16"/>
      <c r="E383" s="16"/>
      <c r="F383" s="16"/>
      <c r="Q383" s="55"/>
      <c r="R383" s="55"/>
    </row>
    <row r="384" spans="2:18" ht="15.75" customHeight="1" x14ac:dyDescent="0.35">
      <c r="C384" s="16"/>
      <c r="D384" s="16"/>
      <c r="E384" s="16"/>
      <c r="F384" s="16"/>
      <c r="Q384" s="55"/>
      <c r="R384" s="55"/>
    </row>
    <row r="385" spans="3:18" ht="15.75" customHeight="1" x14ac:dyDescent="0.35">
      <c r="C385" s="16"/>
      <c r="D385" s="16"/>
      <c r="E385" s="16"/>
      <c r="F385" s="16"/>
      <c r="Q385" s="55"/>
      <c r="R385" s="55"/>
    </row>
    <row r="386" spans="3:18" ht="15.75" customHeight="1" x14ac:dyDescent="0.35">
      <c r="C386" s="16"/>
      <c r="D386" s="16"/>
      <c r="E386" s="16"/>
      <c r="F386" s="16"/>
      <c r="Q386" s="55"/>
      <c r="R386" s="55"/>
    </row>
    <row r="387" spans="3:18" ht="15.75" customHeight="1" x14ac:dyDescent="0.35">
      <c r="C387" s="16"/>
      <c r="D387" s="16"/>
      <c r="E387" s="16"/>
      <c r="F387" s="16"/>
      <c r="Q387" s="55"/>
      <c r="R387" s="55"/>
    </row>
    <row r="388" spans="3:18" ht="15.75" customHeight="1" x14ac:dyDescent="0.35">
      <c r="C388" s="16"/>
      <c r="D388" s="16"/>
      <c r="E388" s="16"/>
      <c r="F388" s="16"/>
      <c r="Q388" s="55"/>
      <c r="R388" s="55"/>
    </row>
    <row r="389" spans="3:18" ht="15.75" customHeight="1" x14ac:dyDescent="0.35">
      <c r="C389" s="16"/>
      <c r="D389" s="16"/>
      <c r="E389" s="16"/>
      <c r="F389" s="16"/>
      <c r="Q389" s="55"/>
      <c r="R389" s="55"/>
    </row>
    <row r="390" spans="3:18" ht="15.75" customHeight="1" x14ac:dyDescent="0.35">
      <c r="C390" s="16"/>
      <c r="D390" s="16"/>
      <c r="E390" s="16"/>
      <c r="F390" s="16"/>
      <c r="Q390" s="55"/>
      <c r="R390" s="55"/>
    </row>
    <row r="391" spans="3:18" ht="15.75" customHeight="1" x14ac:dyDescent="0.35">
      <c r="C391" s="16"/>
      <c r="D391" s="16"/>
      <c r="E391" s="16"/>
      <c r="F391" s="16"/>
      <c r="Q391" s="55"/>
      <c r="R391" s="55"/>
    </row>
    <row r="392" spans="3:18" ht="15.75" customHeight="1" x14ac:dyDescent="0.35">
      <c r="C392" s="16"/>
      <c r="D392" s="16"/>
      <c r="E392" s="16"/>
      <c r="F392" s="16"/>
      <c r="Q392" s="55"/>
      <c r="R392" s="55"/>
    </row>
    <row r="393" spans="3:18" ht="15.75" customHeight="1" x14ac:dyDescent="0.35">
      <c r="C393" s="16"/>
      <c r="D393" s="16"/>
      <c r="E393" s="16"/>
      <c r="F393" s="16"/>
      <c r="Q393" s="55"/>
      <c r="R393" s="55"/>
    </row>
    <row r="394" spans="3:18" ht="15.75" customHeight="1" x14ac:dyDescent="0.35">
      <c r="C394" s="16"/>
      <c r="D394" s="16"/>
      <c r="E394" s="16"/>
      <c r="F394" s="16"/>
      <c r="Q394" s="55"/>
      <c r="R394" s="55"/>
    </row>
    <row r="395" spans="3:18" ht="15.75" customHeight="1" x14ac:dyDescent="0.35">
      <c r="C395" s="16"/>
      <c r="D395" s="16"/>
      <c r="E395" s="16"/>
      <c r="F395" s="16"/>
      <c r="Q395" s="55"/>
      <c r="R395" s="55"/>
    </row>
    <row r="396" spans="3:18" ht="15.75" customHeight="1" x14ac:dyDescent="0.35">
      <c r="C396" s="16"/>
      <c r="D396" s="16"/>
      <c r="E396" s="16"/>
      <c r="F396" s="16"/>
      <c r="Q396" s="55"/>
      <c r="R396" s="55"/>
    </row>
    <row r="397" spans="3:18" ht="15.75" customHeight="1" x14ac:dyDescent="0.35">
      <c r="C397" s="16"/>
      <c r="D397" s="16"/>
      <c r="E397" s="16"/>
      <c r="F397" s="16"/>
      <c r="Q397" s="55"/>
      <c r="R397" s="55"/>
    </row>
    <row r="398" spans="3:18" ht="15.75" customHeight="1" x14ac:dyDescent="0.35">
      <c r="C398" s="16"/>
      <c r="D398" s="16"/>
      <c r="E398" s="16"/>
      <c r="F398" s="16"/>
      <c r="Q398" s="55"/>
      <c r="R398" s="55"/>
    </row>
    <row r="399" spans="3:18" ht="15.75" customHeight="1" x14ac:dyDescent="0.35">
      <c r="C399" s="16"/>
      <c r="D399" s="16"/>
      <c r="E399" s="16"/>
      <c r="F399" s="16"/>
      <c r="Q399" s="55"/>
      <c r="R399" s="55"/>
    </row>
    <row r="400" spans="3:18" ht="15.75" customHeight="1" x14ac:dyDescent="0.35">
      <c r="C400" s="16"/>
      <c r="D400" s="16"/>
      <c r="E400" s="16"/>
      <c r="F400" s="16"/>
      <c r="Q400" s="55"/>
      <c r="R400" s="55"/>
    </row>
    <row r="401" spans="3:18" ht="15.75" customHeight="1" x14ac:dyDescent="0.35">
      <c r="C401" s="16"/>
      <c r="D401" s="16"/>
      <c r="E401" s="16"/>
      <c r="F401" s="16"/>
      <c r="Q401" s="55"/>
      <c r="R401" s="55"/>
    </row>
    <row r="402" spans="3:18" ht="15.75" customHeight="1" x14ac:dyDescent="0.35">
      <c r="C402" s="16"/>
      <c r="D402" s="16"/>
      <c r="E402" s="16"/>
      <c r="F402" s="16"/>
      <c r="Q402" s="55"/>
      <c r="R402" s="55"/>
    </row>
    <row r="403" spans="3:18" ht="15.75" customHeight="1" x14ac:dyDescent="0.35">
      <c r="C403" s="16"/>
      <c r="D403" s="16"/>
      <c r="E403" s="16"/>
      <c r="F403" s="16"/>
      <c r="Q403" s="55"/>
      <c r="R403" s="55"/>
    </row>
    <row r="404" spans="3:18" ht="15.75" customHeight="1" x14ac:dyDescent="0.35">
      <c r="C404" s="16"/>
      <c r="D404" s="16"/>
      <c r="E404" s="16"/>
      <c r="F404" s="16"/>
      <c r="Q404" s="55"/>
      <c r="R404" s="55"/>
    </row>
    <row r="405" spans="3:18" ht="15.75" customHeight="1" x14ac:dyDescent="0.35">
      <c r="C405" s="16"/>
      <c r="D405" s="16"/>
      <c r="E405" s="16"/>
      <c r="F405" s="16"/>
      <c r="Q405" s="55"/>
      <c r="R405" s="55"/>
    </row>
    <row r="406" spans="3:18" ht="15.75" customHeight="1" x14ac:dyDescent="0.35">
      <c r="C406" s="16"/>
      <c r="D406" s="16"/>
      <c r="E406" s="16"/>
      <c r="F406" s="16"/>
      <c r="Q406" s="55"/>
      <c r="R406" s="55"/>
    </row>
    <row r="407" spans="3:18" ht="15.75" customHeight="1" x14ac:dyDescent="0.35">
      <c r="C407" s="16"/>
      <c r="D407" s="16"/>
      <c r="E407" s="16"/>
      <c r="F407" s="16"/>
      <c r="Q407" s="55"/>
      <c r="R407" s="55"/>
    </row>
    <row r="408" spans="3:18" ht="15.75" customHeight="1" x14ac:dyDescent="0.35">
      <c r="C408" s="16"/>
      <c r="D408" s="16"/>
      <c r="E408" s="16"/>
      <c r="F408" s="16"/>
      <c r="Q408" s="55"/>
      <c r="R408" s="55"/>
    </row>
    <row r="409" spans="3:18" ht="15.75" customHeight="1" x14ac:dyDescent="0.35">
      <c r="C409" s="16"/>
      <c r="D409" s="16"/>
      <c r="E409" s="16"/>
      <c r="F409" s="16"/>
      <c r="Q409" s="55"/>
      <c r="R409" s="55"/>
    </row>
    <row r="410" spans="3:18" ht="15.75" customHeight="1" x14ac:dyDescent="0.35">
      <c r="C410" s="16"/>
      <c r="D410" s="16"/>
      <c r="E410" s="16"/>
      <c r="F410" s="16"/>
      <c r="Q410" s="55"/>
      <c r="R410" s="55"/>
    </row>
    <row r="411" spans="3:18" ht="15.75" customHeight="1" x14ac:dyDescent="0.35">
      <c r="C411" s="16"/>
      <c r="D411" s="16"/>
      <c r="E411" s="16"/>
      <c r="F411" s="16"/>
      <c r="Q411" s="55"/>
      <c r="R411" s="55"/>
    </row>
    <row r="412" spans="3:18" ht="15.75" customHeight="1" x14ac:dyDescent="0.35">
      <c r="C412" s="16"/>
      <c r="D412" s="16"/>
      <c r="E412" s="16"/>
      <c r="F412" s="16"/>
      <c r="Q412" s="55"/>
      <c r="R412" s="55"/>
    </row>
    <row r="413" spans="3:18" ht="15.75" customHeight="1" x14ac:dyDescent="0.35">
      <c r="C413" s="16"/>
      <c r="D413" s="16"/>
      <c r="E413" s="16"/>
      <c r="F413" s="16"/>
      <c r="Q413" s="55"/>
      <c r="R413" s="55"/>
    </row>
    <row r="414" spans="3:18" ht="15.75" customHeight="1" x14ac:dyDescent="0.35">
      <c r="C414" s="16"/>
      <c r="D414" s="16"/>
      <c r="E414" s="16"/>
      <c r="F414" s="16"/>
      <c r="Q414" s="55"/>
      <c r="R414" s="55"/>
    </row>
    <row r="415" spans="3:18" ht="15.75" customHeight="1" x14ac:dyDescent="0.35">
      <c r="C415" s="16"/>
      <c r="D415" s="16"/>
      <c r="E415" s="16"/>
      <c r="F415" s="16"/>
      <c r="Q415" s="55"/>
      <c r="R415" s="55"/>
    </row>
    <row r="416" spans="3:18" ht="15.75" customHeight="1" x14ac:dyDescent="0.35">
      <c r="C416" s="16"/>
      <c r="D416" s="16"/>
      <c r="E416" s="16"/>
      <c r="F416" s="16"/>
      <c r="Q416" s="55"/>
      <c r="R416" s="55"/>
    </row>
    <row r="417" spans="3:18" ht="15.75" customHeight="1" x14ac:dyDescent="0.35">
      <c r="C417" s="16"/>
      <c r="D417" s="16"/>
      <c r="E417" s="16"/>
      <c r="F417" s="16"/>
      <c r="Q417" s="55"/>
      <c r="R417" s="55"/>
    </row>
    <row r="418" spans="3:18" ht="15.75" customHeight="1" x14ac:dyDescent="0.35">
      <c r="C418" s="16"/>
      <c r="D418" s="16"/>
      <c r="E418" s="16"/>
      <c r="F418" s="16"/>
      <c r="Q418" s="55"/>
      <c r="R418" s="55"/>
    </row>
    <row r="419" spans="3:18" ht="15.75" customHeight="1" x14ac:dyDescent="0.35">
      <c r="C419" s="16"/>
      <c r="D419" s="16"/>
      <c r="E419" s="16"/>
      <c r="F419" s="16"/>
      <c r="Q419" s="55"/>
      <c r="R419" s="55"/>
    </row>
    <row r="420" spans="3:18" ht="15.75" customHeight="1" x14ac:dyDescent="0.35">
      <c r="C420" s="16"/>
      <c r="D420" s="16"/>
      <c r="E420" s="16"/>
      <c r="F420" s="16"/>
      <c r="Q420" s="55"/>
      <c r="R420" s="55"/>
    </row>
    <row r="421" spans="3:18" ht="15.75" customHeight="1" x14ac:dyDescent="0.35">
      <c r="C421" s="16"/>
      <c r="D421" s="16"/>
      <c r="E421" s="16"/>
      <c r="F421" s="16"/>
      <c r="Q421" s="55"/>
      <c r="R421" s="55"/>
    </row>
    <row r="422" spans="3:18" ht="15.75" customHeight="1" x14ac:dyDescent="0.35">
      <c r="C422" s="16"/>
      <c r="D422" s="16"/>
      <c r="E422" s="16"/>
      <c r="F422" s="16"/>
      <c r="Q422" s="55"/>
      <c r="R422" s="55"/>
    </row>
    <row r="423" spans="3:18" ht="15.75" customHeight="1" x14ac:dyDescent="0.35">
      <c r="C423" s="16"/>
      <c r="D423" s="16"/>
      <c r="E423" s="16"/>
      <c r="F423" s="16"/>
      <c r="Q423" s="55"/>
      <c r="R423" s="55"/>
    </row>
    <row r="424" spans="3:18" ht="15.75" customHeight="1" x14ac:dyDescent="0.35">
      <c r="C424" s="16"/>
      <c r="D424" s="16"/>
      <c r="E424" s="16"/>
      <c r="F424" s="16"/>
      <c r="Q424" s="55"/>
      <c r="R424" s="55"/>
    </row>
    <row r="425" spans="3:18" ht="15.75" customHeight="1" x14ac:dyDescent="0.35">
      <c r="C425" s="16"/>
      <c r="D425" s="16"/>
      <c r="E425" s="16"/>
      <c r="F425" s="16"/>
      <c r="Q425" s="55"/>
      <c r="R425" s="55"/>
    </row>
    <row r="426" spans="3:18" ht="15.75" customHeight="1" x14ac:dyDescent="0.35">
      <c r="C426" s="16"/>
      <c r="D426" s="16"/>
      <c r="E426" s="16"/>
      <c r="F426" s="16"/>
      <c r="Q426" s="55"/>
      <c r="R426" s="55"/>
    </row>
    <row r="427" spans="3:18" ht="15.75" customHeight="1" x14ac:dyDescent="0.35">
      <c r="C427" s="16"/>
      <c r="D427" s="16"/>
      <c r="E427" s="16"/>
      <c r="F427" s="16"/>
      <c r="Q427" s="55"/>
      <c r="R427" s="55"/>
    </row>
    <row r="428" spans="3:18" ht="15.75" customHeight="1" x14ac:dyDescent="0.35">
      <c r="C428" s="16"/>
      <c r="D428" s="16"/>
      <c r="E428" s="16"/>
      <c r="F428" s="16"/>
      <c r="Q428" s="55"/>
      <c r="R428" s="55"/>
    </row>
    <row r="429" spans="3:18" ht="15.75" customHeight="1" x14ac:dyDescent="0.35">
      <c r="C429" s="16"/>
      <c r="D429" s="16"/>
      <c r="E429" s="16"/>
      <c r="F429" s="16"/>
      <c r="Q429" s="55"/>
      <c r="R429" s="55"/>
    </row>
    <row r="430" spans="3:18" ht="15.75" customHeight="1" x14ac:dyDescent="0.35">
      <c r="C430" s="16"/>
      <c r="D430" s="16"/>
      <c r="E430" s="16"/>
      <c r="F430" s="16"/>
      <c r="Q430" s="55"/>
      <c r="R430" s="55"/>
    </row>
    <row r="431" spans="3:18" ht="15.75" customHeight="1" x14ac:dyDescent="0.35">
      <c r="C431" s="16"/>
      <c r="D431" s="16"/>
      <c r="E431" s="16"/>
      <c r="F431" s="16"/>
      <c r="Q431" s="55"/>
      <c r="R431" s="55"/>
    </row>
    <row r="432" spans="3:18" ht="15.75" customHeight="1" x14ac:dyDescent="0.35">
      <c r="C432" s="16"/>
      <c r="D432" s="16"/>
      <c r="E432" s="16"/>
      <c r="F432" s="16"/>
      <c r="Q432" s="55"/>
      <c r="R432" s="55"/>
    </row>
    <row r="433" spans="3:18" ht="15.75" customHeight="1" x14ac:dyDescent="0.35">
      <c r="C433" s="16"/>
      <c r="D433" s="16"/>
      <c r="E433" s="16"/>
      <c r="F433" s="16"/>
      <c r="Q433" s="55"/>
      <c r="R433" s="55"/>
    </row>
    <row r="434" spans="3:18" ht="15.75" customHeight="1" x14ac:dyDescent="0.35">
      <c r="C434" s="16"/>
      <c r="D434" s="16"/>
      <c r="E434" s="16"/>
      <c r="F434" s="16"/>
      <c r="Q434" s="55"/>
      <c r="R434" s="55"/>
    </row>
    <row r="435" spans="3:18" ht="15.75" customHeight="1" x14ac:dyDescent="0.35">
      <c r="C435" s="16"/>
      <c r="D435" s="16"/>
      <c r="E435" s="16"/>
      <c r="F435" s="16"/>
      <c r="Q435" s="55"/>
      <c r="R435" s="55"/>
    </row>
    <row r="436" spans="3:18" ht="15.75" customHeight="1" x14ac:dyDescent="0.35">
      <c r="C436" s="16"/>
      <c r="D436" s="16"/>
      <c r="E436" s="16"/>
      <c r="F436" s="16"/>
      <c r="Q436" s="55"/>
      <c r="R436" s="55"/>
    </row>
    <row r="437" spans="3:18" ht="15.75" customHeight="1" x14ac:dyDescent="0.35">
      <c r="C437" s="16"/>
      <c r="D437" s="16"/>
      <c r="E437" s="16"/>
      <c r="F437" s="16"/>
      <c r="Q437" s="55"/>
      <c r="R437" s="55"/>
    </row>
    <row r="438" spans="3:18" ht="15.75" customHeight="1" x14ac:dyDescent="0.35">
      <c r="C438" s="16"/>
      <c r="D438" s="16"/>
      <c r="E438" s="16"/>
      <c r="F438" s="16"/>
      <c r="Q438" s="55"/>
      <c r="R438" s="55"/>
    </row>
    <row r="439" spans="3:18" ht="15.75" customHeight="1" x14ac:dyDescent="0.35">
      <c r="C439" s="16"/>
      <c r="D439" s="16"/>
      <c r="E439" s="16"/>
      <c r="F439" s="16"/>
      <c r="Q439" s="55"/>
      <c r="R439" s="55"/>
    </row>
    <row r="440" spans="3:18" ht="15.75" customHeight="1" x14ac:dyDescent="0.35">
      <c r="C440" s="16"/>
      <c r="D440" s="16"/>
      <c r="E440" s="16"/>
      <c r="F440" s="16"/>
      <c r="Q440" s="55"/>
      <c r="R440" s="55"/>
    </row>
    <row r="441" spans="3:18" ht="15.75" customHeight="1" x14ac:dyDescent="0.35">
      <c r="C441" s="16"/>
      <c r="D441" s="16"/>
      <c r="E441" s="16"/>
      <c r="F441" s="16"/>
      <c r="Q441" s="55"/>
      <c r="R441" s="55"/>
    </row>
    <row r="442" spans="3:18" ht="15.75" customHeight="1" x14ac:dyDescent="0.35">
      <c r="C442" s="16"/>
      <c r="D442" s="16"/>
      <c r="E442" s="16"/>
      <c r="F442" s="16"/>
      <c r="Q442" s="55"/>
      <c r="R442" s="55"/>
    </row>
    <row r="443" spans="3:18" ht="15.75" customHeight="1" x14ac:dyDescent="0.35">
      <c r="C443" s="16"/>
      <c r="D443" s="16"/>
      <c r="E443" s="16"/>
      <c r="F443" s="16"/>
      <c r="Q443" s="55"/>
      <c r="R443" s="55"/>
    </row>
    <row r="444" spans="3:18" ht="15.75" customHeight="1" x14ac:dyDescent="0.35">
      <c r="C444" s="16"/>
      <c r="D444" s="16"/>
      <c r="E444" s="16"/>
      <c r="F444" s="16"/>
      <c r="Q444" s="55"/>
      <c r="R444" s="55"/>
    </row>
    <row r="445" spans="3:18" ht="15.75" customHeight="1" x14ac:dyDescent="0.35">
      <c r="C445" s="16"/>
      <c r="D445" s="16"/>
      <c r="E445" s="16"/>
      <c r="F445" s="16"/>
      <c r="Q445" s="55"/>
      <c r="R445" s="55"/>
    </row>
    <row r="446" spans="3:18" ht="15.75" customHeight="1" x14ac:dyDescent="0.35">
      <c r="C446" s="16"/>
      <c r="D446" s="16"/>
      <c r="E446" s="16"/>
      <c r="F446" s="16"/>
      <c r="Q446" s="55"/>
      <c r="R446" s="55"/>
    </row>
    <row r="447" spans="3:18" ht="15.75" customHeight="1" x14ac:dyDescent="0.35">
      <c r="C447" s="16"/>
      <c r="D447" s="16"/>
      <c r="E447" s="16"/>
      <c r="F447" s="16"/>
      <c r="Q447" s="55"/>
      <c r="R447" s="55"/>
    </row>
    <row r="448" spans="3:18" ht="15.75" customHeight="1" x14ac:dyDescent="0.35">
      <c r="C448" s="16"/>
      <c r="D448" s="16"/>
      <c r="E448" s="16"/>
      <c r="F448" s="16"/>
      <c r="Q448" s="55"/>
      <c r="R448" s="55"/>
    </row>
    <row r="449" spans="3:18" ht="15.75" customHeight="1" x14ac:dyDescent="0.35">
      <c r="C449" s="16"/>
      <c r="D449" s="16"/>
      <c r="E449" s="16"/>
      <c r="F449" s="16"/>
      <c r="Q449" s="55"/>
      <c r="R449" s="55"/>
    </row>
    <row r="450" spans="3:18" ht="15.75" customHeight="1" x14ac:dyDescent="0.35">
      <c r="C450" s="16"/>
      <c r="D450" s="16"/>
      <c r="E450" s="16"/>
      <c r="F450" s="16"/>
      <c r="Q450" s="55"/>
      <c r="R450" s="55"/>
    </row>
    <row r="451" spans="3:18" ht="15.75" customHeight="1" x14ac:dyDescent="0.35">
      <c r="C451" s="16"/>
      <c r="D451" s="16"/>
      <c r="E451" s="16"/>
      <c r="F451" s="16"/>
      <c r="Q451" s="55"/>
      <c r="R451" s="55"/>
    </row>
    <row r="452" spans="3:18" ht="15.75" customHeight="1" x14ac:dyDescent="0.35">
      <c r="C452" s="16"/>
      <c r="D452" s="16"/>
      <c r="E452" s="16"/>
      <c r="F452" s="16"/>
      <c r="Q452" s="55"/>
      <c r="R452" s="55"/>
    </row>
    <row r="453" spans="3:18" ht="15.75" customHeight="1" x14ac:dyDescent="0.35">
      <c r="C453" s="16"/>
      <c r="D453" s="16"/>
      <c r="E453" s="16"/>
      <c r="F453" s="16"/>
      <c r="Q453" s="55"/>
      <c r="R453" s="55"/>
    </row>
    <row r="454" spans="3:18" ht="15.75" customHeight="1" x14ac:dyDescent="0.35">
      <c r="C454" s="16"/>
      <c r="D454" s="16"/>
      <c r="E454" s="16"/>
      <c r="F454" s="16"/>
      <c r="Q454" s="55"/>
      <c r="R454" s="55"/>
    </row>
    <row r="455" spans="3:18" ht="15.75" customHeight="1" x14ac:dyDescent="0.35">
      <c r="C455" s="16"/>
      <c r="D455" s="16"/>
      <c r="E455" s="16"/>
      <c r="F455" s="16"/>
      <c r="Q455" s="55"/>
      <c r="R455" s="55"/>
    </row>
    <row r="456" spans="3:18" ht="15.75" customHeight="1" x14ac:dyDescent="0.35">
      <c r="C456" s="16"/>
      <c r="D456" s="16"/>
      <c r="E456" s="16"/>
      <c r="F456" s="16"/>
      <c r="Q456" s="55"/>
      <c r="R456" s="55"/>
    </row>
    <row r="457" spans="3:18" ht="15.75" customHeight="1" x14ac:dyDescent="0.35">
      <c r="C457" s="16"/>
      <c r="D457" s="16"/>
      <c r="E457" s="16"/>
      <c r="F457" s="16"/>
      <c r="Q457" s="55"/>
      <c r="R457" s="55"/>
    </row>
    <row r="458" spans="3:18" ht="15.75" customHeight="1" x14ac:dyDescent="0.35">
      <c r="C458" s="16"/>
      <c r="D458" s="16"/>
      <c r="E458" s="16"/>
      <c r="F458" s="16"/>
      <c r="Q458" s="55"/>
      <c r="R458" s="55"/>
    </row>
    <row r="459" spans="3:18" ht="15.75" customHeight="1" x14ac:dyDescent="0.35">
      <c r="C459" s="16"/>
      <c r="D459" s="16"/>
      <c r="E459" s="16"/>
      <c r="F459" s="16"/>
      <c r="Q459" s="55"/>
      <c r="R459" s="55"/>
    </row>
    <row r="460" spans="3:18" ht="15.75" customHeight="1" x14ac:dyDescent="0.35">
      <c r="C460" s="16"/>
      <c r="D460" s="16"/>
      <c r="E460" s="16"/>
      <c r="F460" s="16"/>
      <c r="Q460" s="55"/>
      <c r="R460" s="55"/>
    </row>
    <row r="461" spans="3:18" ht="15.75" customHeight="1" x14ac:dyDescent="0.35">
      <c r="C461" s="16"/>
      <c r="D461" s="16"/>
      <c r="E461" s="16"/>
      <c r="F461" s="16"/>
      <c r="Q461" s="55"/>
      <c r="R461" s="55"/>
    </row>
    <row r="462" spans="3:18" ht="15.75" customHeight="1" x14ac:dyDescent="0.35">
      <c r="C462" s="16"/>
      <c r="D462" s="16"/>
      <c r="E462" s="16"/>
      <c r="F462" s="16"/>
      <c r="Q462" s="55"/>
      <c r="R462" s="55"/>
    </row>
    <row r="463" spans="3:18" ht="15.75" customHeight="1" x14ac:dyDescent="0.35">
      <c r="C463" s="16"/>
      <c r="D463" s="16"/>
      <c r="E463" s="16"/>
      <c r="F463" s="16"/>
      <c r="Q463" s="55"/>
      <c r="R463" s="55"/>
    </row>
    <row r="464" spans="3:18" ht="15.75" customHeight="1" x14ac:dyDescent="0.35">
      <c r="C464" s="16"/>
      <c r="D464" s="16"/>
      <c r="E464" s="16"/>
      <c r="F464" s="16"/>
      <c r="Q464" s="55"/>
      <c r="R464" s="55"/>
    </row>
    <row r="465" spans="3:18" ht="15.75" customHeight="1" x14ac:dyDescent="0.35">
      <c r="C465" s="16"/>
      <c r="D465" s="16"/>
      <c r="E465" s="16"/>
      <c r="F465" s="16"/>
      <c r="Q465" s="55"/>
      <c r="R465" s="55"/>
    </row>
    <row r="466" spans="3:18" ht="15.75" customHeight="1" x14ac:dyDescent="0.35">
      <c r="C466" s="16"/>
      <c r="D466" s="16"/>
      <c r="E466" s="16"/>
      <c r="F466" s="16"/>
      <c r="Q466" s="55"/>
      <c r="R466" s="55"/>
    </row>
    <row r="467" spans="3:18" ht="15.75" customHeight="1" x14ac:dyDescent="0.35">
      <c r="C467" s="16"/>
      <c r="D467" s="16"/>
      <c r="E467" s="16"/>
      <c r="F467" s="16"/>
      <c r="Q467" s="55"/>
      <c r="R467" s="55"/>
    </row>
    <row r="468" spans="3:18" ht="15.75" customHeight="1" x14ac:dyDescent="0.35">
      <c r="C468" s="16"/>
      <c r="D468" s="16"/>
      <c r="E468" s="16"/>
      <c r="F468" s="16"/>
      <c r="Q468" s="55"/>
      <c r="R468" s="55"/>
    </row>
    <row r="469" spans="3:18" ht="15.75" customHeight="1" x14ac:dyDescent="0.35">
      <c r="C469" s="16"/>
      <c r="D469" s="16"/>
      <c r="E469" s="16"/>
      <c r="F469" s="16"/>
      <c r="Q469" s="55"/>
      <c r="R469" s="55"/>
    </row>
    <row r="470" spans="3:18" ht="15.75" customHeight="1" x14ac:dyDescent="0.35">
      <c r="C470" s="16"/>
      <c r="D470" s="16"/>
      <c r="E470" s="16"/>
      <c r="F470" s="16"/>
      <c r="Q470" s="55"/>
      <c r="R470" s="55"/>
    </row>
    <row r="471" spans="3:18" ht="15.75" customHeight="1" x14ac:dyDescent="0.35">
      <c r="C471" s="16"/>
      <c r="D471" s="16"/>
      <c r="E471" s="16"/>
      <c r="F471" s="16"/>
      <c r="Q471" s="55"/>
      <c r="R471" s="55"/>
    </row>
    <row r="472" spans="3:18" ht="15.75" customHeight="1" x14ac:dyDescent="0.35">
      <c r="C472" s="16"/>
      <c r="D472" s="16"/>
      <c r="E472" s="16"/>
      <c r="F472" s="16"/>
      <c r="Q472" s="55"/>
      <c r="R472" s="55"/>
    </row>
    <row r="473" spans="3:18" ht="15.75" customHeight="1" x14ac:dyDescent="0.35">
      <c r="C473" s="16"/>
      <c r="D473" s="16"/>
      <c r="E473" s="16"/>
      <c r="F473" s="16"/>
      <c r="Q473" s="55"/>
      <c r="R473" s="55"/>
    </row>
    <row r="474" spans="3:18" ht="15.75" customHeight="1" x14ac:dyDescent="0.35">
      <c r="C474" s="16"/>
      <c r="D474" s="16"/>
      <c r="E474" s="16"/>
      <c r="F474" s="16"/>
      <c r="Q474" s="55"/>
      <c r="R474" s="55"/>
    </row>
    <row r="475" spans="3:18" ht="15.75" customHeight="1" x14ac:dyDescent="0.35">
      <c r="C475" s="16"/>
      <c r="D475" s="16"/>
      <c r="E475" s="16"/>
      <c r="F475" s="16"/>
      <c r="Q475" s="55"/>
      <c r="R475" s="55"/>
    </row>
    <row r="476" spans="3:18" ht="15.75" customHeight="1" x14ac:dyDescent="0.35">
      <c r="C476" s="16"/>
      <c r="D476" s="16"/>
      <c r="E476" s="16"/>
      <c r="F476" s="16"/>
      <c r="Q476" s="55"/>
      <c r="R476" s="55"/>
    </row>
    <row r="477" spans="3:18" ht="15.75" customHeight="1" x14ac:dyDescent="0.35">
      <c r="C477" s="16"/>
      <c r="D477" s="16"/>
      <c r="E477" s="16"/>
      <c r="F477" s="16"/>
      <c r="Q477" s="55"/>
      <c r="R477" s="55"/>
    </row>
    <row r="478" spans="3:18" ht="15.75" customHeight="1" x14ac:dyDescent="0.35">
      <c r="C478" s="16"/>
      <c r="D478" s="16"/>
      <c r="E478" s="16"/>
      <c r="F478" s="16"/>
      <c r="Q478" s="55"/>
      <c r="R478" s="55"/>
    </row>
    <row r="479" spans="3:18" ht="15.75" customHeight="1" x14ac:dyDescent="0.35">
      <c r="C479" s="16"/>
      <c r="D479" s="16"/>
      <c r="E479" s="16"/>
      <c r="F479" s="16"/>
      <c r="Q479" s="55"/>
      <c r="R479" s="55"/>
    </row>
    <row r="480" spans="3:18" ht="15.75" customHeight="1" x14ac:dyDescent="0.35">
      <c r="C480" s="16"/>
      <c r="D480" s="16"/>
      <c r="E480" s="16"/>
      <c r="F480" s="16"/>
      <c r="Q480" s="55"/>
      <c r="R480" s="55"/>
    </row>
    <row r="481" spans="3:18" ht="15.75" customHeight="1" x14ac:dyDescent="0.35">
      <c r="C481" s="16"/>
      <c r="D481" s="16"/>
      <c r="E481" s="16"/>
      <c r="F481" s="16"/>
      <c r="Q481" s="55"/>
      <c r="R481" s="55"/>
    </row>
    <row r="482" spans="3:18" ht="15.75" customHeight="1" x14ac:dyDescent="0.35">
      <c r="C482" s="16"/>
      <c r="D482" s="16"/>
      <c r="E482" s="16"/>
      <c r="F482" s="16"/>
      <c r="Q482" s="55"/>
      <c r="R482" s="55"/>
    </row>
    <row r="483" spans="3:18" ht="15.75" customHeight="1" x14ac:dyDescent="0.35">
      <c r="C483" s="16"/>
      <c r="D483" s="16"/>
      <c r="E483" s="16"/>
      <c r="F483" s="16"/>
      <c r="Q483" s="55"/>
      <c r="R483" s="55"/>
    </row>
    <row r="484" spans="3:18" ht="15.75" customHeight="1" x14ac:dyDescent="0.35">
      <c r="C484" s="16"/>
      <c r="D484" s="16"/>
      <c r="E484" s="16"/>
      <c r="F484" s="16"/>
      <c r="Q484" s="55"/>
      <c r="R484" s="55"/>
    </row>
    <row r="485" spans="3:18" ht="15.75" customHeight="1" x14ac:dyDescent="0.35">
      <c r="C485" s="16"/>
      <c r="D485" s="16"/>
      <c r="E485" s="16"/>
      <c r="F485" s="16"/>
      <c r="Q485" s="55"/>
      <c r="R485" s="55"/>
    </row>
    <row r="486" spans="3:18" ht="15.75" customHeight="1" x14ac:dyDescent="0.35">
      <c r="C486" s="16"/>
      <c r="D486" s="16"/>
      <c r="E486" s="16"/>
      <c r="F486" s="16"/>
      <c r="Q486" s="55"/>
      <c r="R486" s="55"/>
    </row>
    <row r="487" spans="3:18" ht="15.75" customHeight="1" x14ac:dyDescent="0.35">
      <c r="C487" s="16"/>
      <c r="D487" s="16"/>
      <c r="E487" s="16"/>
      <c r="F487" s="16"/>
      <c r="Q487" s="55"/>
      <c r="R487" s="55"/>
    </row>
    <row r="488" spans="3:18" ht="15.75" customHeight="1" x14ac:dyDescent="0.35">
      <c r="C488" s="16"/>
      <c r="D488" s="16"/>
      <c r="E488" s="16"/>
      <c r="F488" s="16"/>
      <c r="Q488" s="55"/>
      <c r="R488" s="55"/>
    </row>
    <row r="489" spans="3:18" ht="15.75" customHeight="1" x14ac:dyDescent="0.35">
      <c r="C489" s="16"/>
      <c r="D489" s="16"/>
      <c r="E489" s="16"/>
      <c r="F489" s="16"/>
      <c r="Q489" s="55"/>
      <c r="R489" s="55"/>
    </row>
    <row r="490" spans="3:18" ht="15.75" customHeight="1" x14ac:dyDescent="0.35">
      <c r="C490" s="16"/>
      <c r="D490" s="16"/>
      <c r="E490" s="16"/>
      <c r="F490" s="16"/>
      <c r="Q490" s="55"/>
      <c r="R490" s="55"/>
    </row>
    <row r="491" spans="3:18" ht="15.75" customHeight="1" x14ac:dyDescent="0.35">
      <c r="C491" s="16"/>
      <c r="D491" s="16"/>
      <c r="E491" s="16"/>
      <c r="F491" s="16"/>
      <c r="Q491" s="55"/>
      <c r="R491" s="55"/>
    </row>
    <row r="492" spans="3:18" ht="15.75" customHeight="1" x14ac:dyDescent="0.35">
      <c r="C492" s="16"/>
      <c r="D492" s="16"/>
      <c r="E492" s="16"/>
      <c r="F492" s="16"/>
      <c r="Q492" s="55"/>
      <c r="R492" s="55"/>
    </row>
    <row r="493" spans="3:18" ht="15.75" customHeight="1" x14ac:dyDescent="0.35">
      <c r="C493" s="16"/>
      <c r="D493" s="16"/>
      <c r="E493" s="16"/>
      <c r="F493" s="16"/>
      <c r="Q493" s="55"/>
      <c r="R493" s="55"/>
    </row>
    <row r="494" spans="3:18" ht="15.75" customHeight="1" x14ac:dyDescent="0.35">
      <c r="C494" s="16"/>
      <c r="D494" s="16"/>
      <c r="E494" s="16"/>
      <c r="F494" s="16"/>
      <c r="Q494" s="55"/>
      <c r="R494" s="55"/>
    </row>
    <row r="495" spans="3:18" ht="15.75" customHeight="1" x14ac:dyDescent="0.35">
      <c r="C495" s="16"/>
      <c r="D495" s="16"/>
      <c r="E495" s="16"/>
      <c r="F495" s="16"/>
      <c r="Q495" s="55"/>
      <c r="R495" s="55"/>
    </row>
    <row r="496" spans="3:18" ht="15.75" customHeight="1" x14ac:dyDescent="0.35">
      <c r="C496" s="16"/>
      <c r="D496" s="16"/>
      <c r="E496" s="16"/>
      <c r="F496" s="16"/>
      <c r="Q496" s="55"/>
      <c r="R496" s="55"/>
    </row>
    <row r="497" spans="3:18" ht="15.75" customHeight="1" x14ac:dyDescent="0.35">
      <c r="C497" s="16"/>
      <c r="D497" s="16"/>
      <c r="E497" s="16"/>
      <c r="F497" s="16"/>
      <c r="Q497" s="55"/>
      <c r="R497" s="55"/>
    </row>
    <row r="498" spans="3:18" ht="15.75" customHeight="1" x14ac:dyDescent="0.35">
      <c r="C498" s="16"/>
      <c r="D498" s="16"/>
      <c r="E498" s="16"/>
      <c r="F498" s="16"/>
      <c r="Q498" s="55"/>
      <c r="R498" s="55"/>
    </row>
    <row r="499" spans="3:18" ht="15.75" customHeight="1" x14ac:dyDescent="0.35">
      <c r="C499" s="16"/>
      <c r="D499" s="16"/>
      <c r="E499" s="16"/>
      <c r="F499" s="16"/>
      <c r="Q499" s="55"/>
      <c r="R499" s="55"/>
    </row>
    <row r="500" spans="3:18" ht="15.75" customHeight="1" x14ac:dyDescent="0.35">
      <c r="C500" s="16"/>
      <c r="D500" s="16"/>
      <c r="E500" s="16"/>
      <c r="F500" s="16"/>
      <c r="Q500" s="55"/>
      <c r="R500" s="55"/>
    </row>
    <row r="501" spans="3:18" ht="15.75" customHeight="1" x14ac:dyDescent="0.35">
      <c r="C501" s="16"/>
      <c r="D501" s="16"/>
      <c r="E501" s="16"/>
      <c r="F501" s="16"/>
      <c r="Q501" s="55"/>
      <c r="R501" s="55"/>
    </row>
    <row r="502" spans="3:18" ht="15.75" customHeight="1" x14ac:dyDescent="0.35">
      <c r="C502" s="16"/>
      <c r="D502" s="16"/>
      <c r="E502" s="16"/>
      <c r="F502" s="16"/>
      <c r="Q502" s="55"/>
      <c r="R502" s="55"/>
    </row>
    <row r="503" spans="3:18" ht="15.75" customHeight="1" x14ac:dyDescent="0.35">
      <c r="C503" s="16"/>
      <c r="D503" s="16"/>
      <c r="E503" s="16"/>
      <c r="F503" s="16"/>
      <c r="Q503" s="55"/>
      <c r="R503" s="55"/>
    </row>
    <row r="504" spans="3:18" ht="15.75" customHeight="1" x14ac:dyDescent="0.35">
      <c r="C504" s="16"/>
      <c r="D504" s="16"/>
      <c r="E504" s="16"/>
      <c r="F504" s="16"/>
      <c r="Q504" s="55"/>
      <c r="R504" s="55"/>
    </row>
    <row r="505" spans="3:18" ht="15.75" customHeight="1" x14ac:dyDescent="0.35">
      <c r="C505" s="16"/>
      <c r="D505" s="16"/>
      <c r="E505" s="16"/>
      <c r="F505" s="16"/>
      <c r="Q505" s="55"/>
      <c r="R505" s="55"/>
    </row>
    <row r="506" spans="3:18" ht="15.75" customHeight="1" x14ac:dyDescent="0.35">
      <c r="C506" s="16"/>
      <c r="D506" s="16"/>
      <c r="E506" s="16"/>
      <c r="F506" s="16"/>
      <c r="Q506" s="55"/>
      <c r="R506" s="55"/>
    </row>
    <row r="507" spans="3:18" ht="15.75" customHeight="1" x14ac:dyDescent="0.35">
      <c r="C507" s="16"/>
      <c r="D507" s="16"/>
      <c r="E507" s="16"/>
      <c r="F507" s="16"/>
      <c r="Q507" s="55"/>
      <c r="R507" s="55"/>
    </row>
    <row r="508" spans="3:18" ht="15.75" customHeight="1" x14ac:dyDescent="0.35">
      <c r="C508" s="16"/>
      <c r="D508" s="16"/>
      <c r="E508" s="16"/>
      <c r="F508" s="16"/>
      <c r="Q508" s="55"/>
      <c r="R508" s="55"/>
    </row>
    <row r="509" spans="3:18" ht="15.75" customHeight="1" x14ac:dyDescent="0.35">
      <c r="C509" s="16"/>
      <c r="D509" s="16"/>
      <c r="E509" s="16"/>
      <c r="F509" s="16"/>
      <c r="Q509" s="55"/>
      <c r="R509" s="55"/>
    </row>
    <row r="510" spans="3:18" ht="15.75" customHeight="1" x14ac:dyDescent="0.35">
      <c r="C510" s="16"/>
      <c r="D510" s="16"/>
      <c r="E510" s="16"/>
      <c r="F510" s="16"/>
      <c r="Q510" s="55"/>
      <c r="R510" s="55"/>
    </row>
    <row r="511" spans="3:18" ht="15.75" customHeight="1" x14ac:dyDescent="0.35">
      <c r="C511" s="16"/>
      <c r="D511" s="16"/>
      <c r="E511" s="16"/>
      <c r="F511" s="16"/>
      <c r="Q511" s="55"/>
      <c r="R511" s="55"/>
    </row>
    <row r="512" spans="3:18" ht="15.75" customHeight="1" x14ac:dyDescent="0.35">
      <c r="C512" s="16"/>
      <c r="D512" s="16"/>
      <c r="E512" s="16"/>
      <c r="F512" s="16"/>
      <c r="Q512" s="55"/>
      <c r="R512" s="55"/>
    </row>
    <row r="513" spans="3:18" ht="15.75" customHeight="1" x14ac:dyDescent="0.35">
      <c r="C513" s="16"/>
      <c r="D513" s="16"/>
      <c r="E513" s="16"/>
      <c r="F513" s="16"/>
      <c r="Q513" s="55"/>
      <c r="R513" s="55"/>
    </row>
    <row r="514" spans="3:18" ht="15.75" customHeight="1" x14ac:dyDescent="0.35">
      <c r="C514" s="16"/>
      <c r="D514" s="16"/>
      <c r="E514" s="16"/>
      <c r="F514" s="16"/>
      <c r="Q514" s="55"/>
      <c r="R514" s="55"/>
    </row>
    <row r="515" spans="3:18" ht="15.75" customHeight="1" x14ac:dyDescent="0.35">
      <c r="C515" s="16"/>
      <c r="D515" s="16"/>
      <c r="E515" s="16"/>
      <c r="F515" s="16"/>
      <c r="Q515" s="55"/>
      <c r="R515" s="55"/>
    </row>
    <row r="516" spans="3:18" ht="15.75" customHeight="1" x14ac:dyDescent="0.35">
      <c r="C516" s="16"/>
      <c r="D516" s="16"/>
      <c r="E516" s="16"/>
      <c r="F516" s="16"/>
      <c r="Q516" s="55"/>
      <c r="R516" s="55"/>
    </row>
    <row r="517" spans="3:18" ht="15.75" customHeight="1" x14ac:dyDescent="0.35">
      <c r="C517" s="16"/>
      <c r="D517" s="16"/>
      <c r="E517" s="16"/>
      <c r="F517" s="16"/>
      <c r="Q517" s="55"/>
      <c r="R517" s="55"/>
    </row>
    <row r="518" spans="3:18" ht="15.75" customHeight="1" x14ac:dyDescent="0.35">
      <c r="C518" s="16"/>
      <c r="D518" s="16"/>
      <c r="E518" s="16"/>
      <c r="F518" s="16"/>
      <c r="Q518" s="55"/>
      <c r="R518" s="55"/>
    </row>
    <row r="519" spans="3:18" ht="15.75" customHeight="1" x14ac:dyDescent="0.35">
      <c r="C519" s="16"/>
      <c r="D519" s="16"/>
      <c r="E519" s="16"/>
      <c r="F519" s="16"/>
      <c r="Q519" s="55"/>
      <c r="R519" s="55"/>
    </row>
    <row r="520" spans="3:18" ht="15.75" customHeight="1" x14ac:dyDescent="0.35">
      <c r="C520" s="16"/>
      <c r="D520" s="16"/>
      <c r="E520" s="16"/>
      <c r="F520" s="16"/>
      <c r="Q520" s="55"/>
      <c r="R520" s="55"/>
    </row>
    <row r="521" spans="3:18" ht="15.75" customHeight="1" x14ac:dyDescent="0.35">
      <c r="C521" s="16"/>
      <c r="D521" s="16"/>
      <c r="E521" s="16"/>
      <c r="F521" s="16"/>
      <c r="Q521" s="55"/>
      <c r="R521" s="55"/>
    </row>
    <row r="522" spans="3:18" ht="15.75" customHeight="1" x14ac:dyDescent="0.35">
      <c r="C522" s="16"/>
      <c r="D522" s="16"/>
      <c r="E522" s="16"/>
      <c r="F522" s="16"/>
      <c r="Q522" s="55"/>
      <c r="R522" s="55"/>
    </row>
    <row r="523" spans="3:18" ht="15.75" customHeight="1" x14ac:dyDescent="0.35">
      <c r="C523" s="16"/>
      <c r="D523" s="16"/>
      <c r="E523" s="16"/>
      <c r="F523" s="16"/>
      <c r="Q523" s="55"/>
      <c r="R523" s="55"/>
    </row>
    <row r="524" spans="3:18" ht="15.75" customHeight="1" x14ac:dyDescent="0.35">
      <c r="C524" s="16"/>
      <c r="D524" s="16"/>
      <c r="E524" s="16"/>
      <c r="F524" s="16"/>
      <c r="Q524" s="55"/>
      <c r="R524" s="55"/>
    </row>
    <row r="525" spans="3:18" ht="15.75" customHeight="1" x14ac:dyDescent="0.35">
      <c r="C525" s="16"/>
      <c r="D525" s="16"/>
      <c r="E525" s="16"/>
      <c r="F525" s="16"/>
      <c r="Q525" s="55"/>
      <c r="R525" s="55"/>
    </row>
    <row r="526" spans="3:18" ht="15.75" customHeight="1" x14ac:dyDescent="0.35">
      <c r="C526" s="16"/>
      <c r="D526" s="16"/>
      <c r="E526" s="16"/>
      <c r="F526" s="16"/>
      <c r="Q526" s="55"/>
      <c r="R526" s="55"/>
    </row>
    <row r="527" spans="3:18" ht="15.75" customHeight="1" x14ac:dyDescent="0.35">
      <c r="C527" s="16"/>
      <c r="D527" s="16"/>
      <c r="E527" s="16"/>
      <c r="F527" s="16"/>
      <c r="Q527" s="55"/>
      <c r="R527" s="55"/>
    </row>
    <row r="528" spans="3:18" ht="15.75" customHeight="1" x14ac:dyDescent="0.35">
      <c r="C528" s="16"/>
      <c r="D528" s="16"/>
      <c r="E528" s="16"/>
      <c r="F528" s="16"/>
      <c r="Q528" s="55"/>
      <c r="R528" s="55"/>
    </row>
    <row r="529" spans="3:18" ht="15.75" customHeight="1" x14ac:dyDescent="0.35">
      <c r="C529" s="16"/>
      <c r="D529" s="16"/>
      <c r="E529" s="16"/>
      <c r="F529" s="16"/>
      <c r="Q529" s="55"/>
      <c r="R529" s="55"/>
    </row>
    <row r="530" spans="3:18" ht="15.75" customHeight="1" x14ac:dyDescent="0.35">
      <c r="C530" s="16"/>
      <c r="D530" s="16"/>
      <c r="E530" s="16"/>
      <c r="F530" s="16"/>
      <c r="Q530" s="55"/>
      <c r="R530" s="55"/>
    </row>
    <row r="531" spans="3:18" ht="15.75" customHeight="1" x14ac:dyDescent="0.35">
      <c r="C531" s="16"/>
      <c r="D531" s="16"/>
      <c r="E531" s="16"/>
      <c r="F531" s="16"/>
      <c r="Q531" s="55"/>
      <c r="R531" s="55"/>
    </row>
    <row r="532" spans="3:18" ht="15.75" customHeight="1" x14ac:dyDescent="0.35">
      <c r="C532" s="16"/>
      <c r="D532" s="16"/>
      <c r="E532" s="16"/>
      <c r="F532" s="16"/>
      <c r="Q532" s="55"/>
      <c r="R532" s="55"/>
    </row>
    <row r="533" spans="3:18" ht="15.75" customHeight="1" x14ac:dyDescent="0.35">
      <c r="C533" s="16"/>
      <c r="D533" s="16"/>
      <c r="E533" s="16"/>
      <c r="F533" s="16"/>
      <c r="Q533" s="55"/>
      <c r="R533" s="55"/>
    </row>
    <row r="534" spans="3:18" ht="15.75" customHeight="1" x14ac:dyDescent="0.35">
      <c r="C534" s="16"/>
      <c r="D534" s="16"/>
      <c r="E534" s="16"/>
      <c r="F534" s="16"/>
      <c r="Q534" s="55"/>
      <c r="R534" s="55"/>
    </row>
    <row r="535" spans="3:18" ht="15.75" customHeight="1" x14ac:dyDescent="0.35">
      <c r="C535" s="16"/>
      <c r="D535" s="16"/>
      <c r="E535" s="16"/>
      <c r="F535" s="16"/>
      <c r="Q535" s="55"/>
      <c r="R535" s="55"/>
    </row>
    <row r="536" spans="3:18" ht="15.75" customHeight="1" x14ac:dyDescent="0.35">
      <c r="C536" s="16"/>
      <c r="D536" s="16"/>
      <c r="E536" s="16"/>
      <c r="F536" s="16"/>
      <c r="Q536" s="55"/>
      <c r="R536" s="55"/>
    </row>
    <row r="537" spans="3:18" ht="15.75" customHeight="1" x14ac:dyDescent="0.35">
      <c r="C537" s="16"/>
      <c r="D537" s="16"/>
      <c r="E537" s="16"/>
      <c r="F537" s="16"/>
      <c r="Q537" s="55"/>
      <c r="R537" s="55"/>
    </row>
    <row r="538" spans="3:18" ht="15.75" customHeight="1" x14ac:dyDescent="0.35">
      <c r="C538" s="16"/>
      <c r="D538" s="16"/>
      <c r="E538" s="16"/>
      <c r="F538" s="16"/>
      <c r="Q538" s="55"/>
      <c r="R538" s="55"/>
    </row>
    <row r="539" spans="3:18" ht="15.75" customHeight="1" x14ac:dyDescent="0.35">
      <c r="C539" s="16"/>
      <c r="D539" s="16"/>
      <c r="E539" s="16"/>
      <c r="F539" s="16"/>
      <c r="Q539" s="55"/>
      <c r="R539" s="55"/>
    </row>
    <row r="540" spans="3:18" ht="15.75" customHeight="1" x14ac:dyDescent="0.35">
      <c r="C540" s="16"/>
      <c r="D540" s="16"/>
      <c r="E540" s="16"/>
      <c r="F540" s="16"/>
      <c r="Q540" s="55"/>
      <c r="R540" s="55"/>
    </row>
    <row r="541" spans="3:18" ht="15.75" customHeight="1" x14ac:dyDescent="0.35">
      <c r="C541" s="16"/>
      <c r="D541" s="16"/>
      <c r="E541" s="16"/>
      <c r="F541" s="16"/>
      <c r="Q541" s="55"/>
      <c r="R541" s="55"/>
    </row>
    <row r="542" spans="3:18" ht="15.75" customHeight="1" x14ac:dyDescent="0.35">
      <c r="C542" s="16"/>
      <c r="D542" s="16"/>
      <c r="E542" s="16"/>
      <c r="F542" s="16"/>
      <c r="Q542" s="55"/>
      <c r="R542" s="55"/>
    </row>
    <row r="543" spans="3:18" ht="15.75" customHeight="1" x14ac:dyDescent="0.35">
      <c r="C543" s="16"/>
      <c r="D543" s="16"/>
      <c r="E543" s="16"/>
      <c r="F543" s="16"/>
      <c r="Q543" s="55"/>
      <c r="R543" s="55"/>
    </row>
    <row r="544" spans="3:18" ht="15.75" customHeight="1" x14ac:dyDescent="0.35">
      <c r="C544" s="16"/>
      <c r="D544" s="16"/>
      <c r="E544" s="16"/>
      <c r="F544" s="16"/>
      <c r="Q544" s="55"/>
      <c r="R544" s="55"/>
    </row>
    <row r="545" spans="3:18" ht="15.75" customHeight="1" x14ac:dyDescent="0.35">
      <c r="C545" s="16"/>
      <c r="D545" s="16"/>
      <c r="E545" s="16"/>
      <c r="F545" s="16"/>
      <c r="Q545" s="55"/>
      <c r="R545" s="55"/>
    </row>
    <row r="546" spans="3:18" ht="15.75" customHeight="1" x14ac:dyDescent="0.35">
      <c r="C546" s="16"/>
      <c r="D546" s="16"/>
      <c r="E546" s="16"/>
      <c r="F546" s="16"/>
      <c r="Q546" s="55"/>
      <c r="R546" s="55"/>
    </row>
    <row r="547" spans="3:18" ht="15.75" customHeight="1" x14ac:dyDescent="0.35">
      <c r="C547" s="16"/>
      <c r="D547" s="16"/>
      <c r="E547" s="16"/>
      <c r="F547" s="16"/>
      <c r="Q547" s="55"/>
      <c r="R547" s="55"/>
    </row>
    <row r="548" spans="3:18" ht="15.75" customHeight="1" x14ac:dyDescent="0.35">
      <c r="C548" s="16"/>
      <c r="D548" s="16"/>
      <c r="E548" s="16"/>
      <c r="F548" s="16"/>
      <c r="Q548" s="55"/>
      <c r="R548" s="55"/>
    </row>
    <row r="549" spans="3:18" ht="15.75" customHeight="1" x14ac:dyDescent="0.35">
      <c r="C549" s="16"/>
      <c r="D549" s="16"/>
      <c r="E549" s="16"/>
      <c r="F549" s="16"/>
      <c r="Q549" s="55"/>
      <c r="R549" s="55"/>
    </row>
    <row r="550" spans="3:18" ht="15.75" customHeight="1" x14ac:dyDescent="0.35">
      <c r="C550" s="16"/>
      <c r="D550" s="16"/>
      <c r="E550" s="16"/>
      <c r="F550" s="16"/>
      <c r="Q550" s="55"/>
      <c r="R550" s="55"/>
    </row>
    <row r="551" spans="3:18" ht="15.75" customHeight="1" x14ac:dyDescent="0.35">
      <c r="C551" s="16"/>
      <c r="D551" s="16"/>
      <c r="E551" s="16"/>
      <c r="F551" s="16"/>
      <c r="Q551" s="55"/>
      <c r="R551" s="55"/>
    </row>
    <row r="552" spans="3:18" ht="15.75" customHeight="1" x14ac:dyDescent="0.35">
      <c r="C552" s="16"/>
      <c r="D552" s="16"/>
      <c r="E552" s="16"/>
      <c r="F552" s="16"/>
      <c r="Q552" s="55"/>
      <c r="R552" s="55"/>
    </row>
    <row r="553" spans="3:18" ht="15.75" customHeight="1" x14ac:dyDescent="0.35">
      <c r="C553" s="16"/>
      <c r="D553" s="16"/>
      <c r="E553" s="16"/>
      <c r="F553" s="16"/>
      <c r="Q553" s="55"/>
      <c r="R553" s="55"/>
    </row>
    <row r="554" spans="3:18" ht="15.75" customHeight="1" x14ac:dyDescent="0.35">
      <c r="C554" s="16"/>
      <c r="D554" s="16"/>
      <c r="E554" s="16"/>
      <c r="F554" s="16"/>
      <c r="Q554" s="55"/>
      <c r="R554" s="55"/>
    </row>
    <row r="555" spans="3:18" ht="15.75" customHeight="1" x14ac:dyDescent="0.35">
      <c r="C555" s="16"/>
      <c r="D555" s="16"/>
      <c r="E555" s="16"/>
      <c r="F555" s="16"/>
      <c r="Q555" s="55"/>
      <c r="R555" s="55"/>
    </row>
    <row r="556" spans="3:18" ht="15.75" customHeight="1" x14ac:dyDescent="0.35">
      <c r="C556" s="16"/>
      <c r="D556" s="16"/>
      <c r="E556" s="16"/>
      <c r="F556" s="16"/>
      <c r="Q556" s="55"/>
      <c r="R556" s="55"/>
    </row>
    <row r="557" spans="3:18" ht="15.75" customHeight="1" x14ac:dyDescent="0.35">
      <c r="C557" s="16"/>
      <c r="D557" s="16"/>
      <c r="E557" s="16"/>
      <c r="F557" s="16"/>
      <c r="Q557" s="55"/>
      <c r="R557" s="55"/>
    </row>
    <row r="558" spans="3:18" ht="15.75" customHeight="1" x14ac:dyDescent="0.35">
      <c r="C558" s="16"/>
      <c r="D558" s="16"/>
      <c r="E558" s="16"/>
      <c r="F558" s="16"/>
      <c r="Q558" s="55"/>
      <c r="R558" s="55"/>
    </row>
    <row r="559" spans="3:18" ht="15.75" customHeight="1" x14ac:dyDescent="0.35">
      <c r="C559" s="16"/>
      <c r="D559" s="16"/>
      <c r="E559" s="16"/>
      <c r="F559" s="16"/>
      <c r="Q559" s="55"/>
      <c r="R559" s="55"/>
    </row>
    <row r="560" spans="3:18" ht="15.75" customHeight="1" x14ac:dyDescent="0.35">
      <c r="C560" s="16"/>
      <c r="D560" s="16"/>
      <c r="E560" s="16"/>
      <c r="F560" s="16"/>
      <c r="Q560" s="55"/>
      <c r="R560" s="55"/>
    </row>
    <row r="561" spans="3:18" ht="15.75" customHeight="1" x14ac:dyDescent="0.35">
      <c r="C561" s="16"/>
      <c r="D561" s="16"/>
      <c r="E561" s="16"/>
      <c r="F561" s="16"/>
      <c r="Q561" s="55"/>
      <c r="R561" s="55"/>
    </row>
    <row r="562" spans="3:18" ht="15.75" customHeight="1" x14ac:dyDescent="0.35">
      <c r="C562" s="16"/>
      <c r="D562" s="16"/>
      <c r="E562" s="16"/>
      <c r="F562" s="16"/>
      <c r="Q562" s="55"/>
      <c r="R562" s="55"/>
    </row>
    <row r="563" spans="3:18" ht="15.75" customHeight="1" x14ac:dyDescent="0.35">
      <c r="C563" s="16"/>
      <c r="D563" s="16"/>
      <c r="E563" s="16"/>
      <c r="F563" s="16"/>
      <c r="Q563" s="55"/>
      <c r="R563" s="55"/>
    </row>
    <row r="564" spans="3:18" ht="15.75" customHeight="1" x14ac:dyDescent="0.35">
      <c r="C564" s="16"/>
      <c r="D564" s="16"/>
      <c r="E564" s="16"/>
      <c r="F564" s="16"/>
      <c r="Q564" s="55"/>
      <c r="R564" s="55"/>
    </row>
    <row r="565" spans="3:18" ht="15.75" customHeight="1" x14ac:dyDescent="0.35">
      <c r="C565" s="16"/>
      <c r="D565" s="16"/>
      <c r="E565" s="16"/>
      <c r="F565" s="16"/>
      <c r="Q565" s="55"/>
      <c r="R565" s="55"/>
    </row>
    <row r="566" spans="3:18" ht="15.75" customHeight="1" x14ac:dyDescent="0.35">
      <c r="C566" s="16"/>
      <c r="D566" s="16"/>
      <c r="E566" s="16"/>
      <c r="F566" s="16"/>
      <c r="Q566" s="55"/>
      <c r="R566" s="55"/>
    </row>
    <row r="567" spans="3:18" ht="15.75" customHeight="1" x14ac:dyDescent="0.35">
      <c r="C567" s="16"/>
      <c r="D567" s="16"/>
      <c r="E567" s="16"/>
      <c r="F567" s="16"/>
      <c r="Q567" s="55"/>
      <c r="R567" s="55"/>
    </row>
    <row r="568" spans="3:18" ht="15.75" customHeight="1" x14ac:dyDescent="0.35">
      <c r="C568" s="16"/>
      <c r="D568" s="16"/>
      <c r="E568" s="16"/>
      <c r="F568" s="16"/>
      <c r="Q568" s="55"/>
      <c r="R568" s="55"/>
    </row>
    <row r="569" spans="3:18" ht="15.75" customHeight="1" x14ac:dyDescent="0.35">
      <c r="C569" s="16"/>
      <c r="D569" s="16"/>
      <c r="E569" s="16"/>
      <c r="F569" s="16"/>
      <c r="Q569" s="55"/>
      <c r="R569" s="55"/>
    </row>
    <row r="570" spans="3:18" ht="15.75" customHeight="1" x14ac:dyDescent="0.35">
      <c r="C570" s="16"/>
      <c r="D570" s="16"/>
      <c r="E570" s="16"/>
      <c r="F570" s="16"/>
      <c r="Q570" s="55"/>
      <c r="R570" s="55"/>
    </row>
    <row r="571" spans="3:18" ht="15.75" customHeight="1" x14ac:dyDescent="0.35">
      <c r="C571" s="16"/>
      <c r="D571" s="16"/>
      <c r="E571" s="16"/>
      <c r="F571" s="16"/>
      <c r="Q571" s="55"/>
      <c r="R571" s="55"/>
    </row>
    <row r="572" spans="3:18" ht="15.75" customHeight="1" x14ac:dyDescent="0.35">
      <c r="C572" s="16"/>
      <c r="D572" s="16"/>
      <c r="E572" s="16"/>
      <c r="F572" s="16"/>
      <c r="Q572" s="55"/>
      <c r="R572" s="55"/>
    </row>
    <row r="573" spans="3:18" ht="15.75" customHeight="1" x14ac:dyDescent="0.35">
      <c r="C573" s="16"/>
      <c r="D573" s="16"/>
      <c r="E573" s="16"/>
      <c r="F573" s="16"/>
      <c r="Q573" s="55"/>
      <c r="R573" s="55"/>
    </row>
    <row r="574" spans="3:18" ht="15.75" customHeight="1" x14ac:dyDescent="0.35">
      <c r="C574" s="16"/>
      <c r="D574" s="16"/>
      <c r="E574" s="16"/>
      <c r="F574" s="16"/>
      <c r="Q574" s="55"/>
      <c r="R574" s="55"/>
    </row>
    <row r="575" spans="3:18" ht="15.75" customHeight="1" x14ac:dyDescent="0.35">
      <c r="C575" s="16"/>
      <c r="D575" s="16"/>
      <c r="E575" s="16"/>
      <c r="F575" s="16"/>
      <c r="Q575" s="55"/>
      <c r="R575" s="55"/>
    </row>
    <row r="576" spans="3:18" ht="15.75" customHeight="1" x14ac:dyDescent="0.35">
      <c r="C576" s="16"/>
      <c r="D576" s="16"/>
      <c r="E576" s="16"/>
      <c r="F576" s="16"/>
      <c r="Q576" s="55"/>
      <c r="R576" s="55"/>
    </row>
    <row r="577" spans="3:18" ht="15.75" customHeight="1" x14ac:dyDescent="0.35">
      <c r="C577" s="16"/>
      <c r="D577" s="16"/>
      <c r="E577" s="16"/>
      <c r="F577" s="16"/>
      <c r="Q577" s="55"/>
      <c r="R577" s="55"/>
    </row>
    <row r="578" spans="3:18" ht="15.75" customHeight="1" x14ac:dyDescent="0.35">
      <c r="C578" s="16"/>
      <c r="D578" s="16"/>
      <c r="E578" s="16"/>
      <c r="F578" s="16"/>
      <c r="Q578" s="55"/>
      <c r="R578" s="55"/>
    </row>
    <row r="579" spans="3:18" ht="15.75" customHeight="1" x14ac:dyDescent="0.35">
      <c r="C579" s="16"/>
      <c r="D579" s="16"/>
      <c r="E579" s="16"/>
      <c r="F579" s="16"/>
      <c r="Q579" s="55"/>
      <c r="R579" s="55"/>
    </row>
    <row r="580" spans="3:18" ht="15.75" customHeight="1" x14ac:dyDescent="0.35">
      <c r="C580" s="16"/>
      <c r="D580" s="16"/>
      <c r="E580" s="16"/>
      <c r="F580" s="16"/>
      <c r="Q580" s="55"/>
      <c r="R580" s="55"/>
    </row>
    <row r="581" spans="3:18" ht="15.75" customHeight="1" x14ac:dyDescent="0.35">
      <c r="C581" s="16"/>
      <c r="D581" s="16"/>
      <c r="E581" s="16"/>
      <c r="F581" s="16"/>
      <c r="Q581" s="55"/>
      <c r="R581" s="55"/>
    </row>
    <row r="582" spans="3:18" ht="15.75" customHeight="1" x14ac:dyDescent="0.35">
      <c r="C582" s="16"/>
      <c r="D582" s="16"/>
      <c r="E582" s="16"/>
      <c r="F582" s="16"/>
      <c r="Q582" s="55"/>
      <c r="R582" s="55"/>
    </row>
    <row r="583" spans="3:18" ht="15.75" customHeight="1" x14ac:dyDescent="0.35">
      <c r="C583" s="16"/>
      <c r="D583" s="16"/>
      <c r="E583" s="16"/>
      <c r="F583" s="16"/>
      <c r="Q583" s="55"/>
      <c r="R583" s="55"/>
    </row>
    <row r="584" spans="3:18" ht="15.75" customHeight="1" x14ac:dyDescent="0.35">
      <c r="C584" s="16"/>
      <c r="D584" s="16"/>
      <c r="E584" s="16"/>
      <c r="F584" s="16"/>
      <c r="Q584" s="55"/>
      <c r="R584" s="55"/>
    </row>
    <row r="585" spans="3:18" ht="15.75" customHeight="1" x14ac:dyDescent="0.35">
      <c r="C585" s="16"/>
      <c r="D585" s="16"/>
      <c r="E585" s="16"/>
      <c r="F585" s="16"/>
      <c r="Q585" s="55"/>
      <c r="R585" s="55"/>
    </row>
    <row r="586" spans="3:18" ht="15.75" customHeight="1" x14ac:dyDescent="0.35">
      <c r="C586" s="16"/>
      <c r="D586" s="16"/>
      <c r="E586" s="16"/>
      <c r="F586" s="16"/>
      <c r="Q586" s="55"/>
      <c r="R586" s="55"/>
    </row>
    <row r="587" spans="3:18" ht="15.75" customHeight="1" x14ac:dyDescent="0.35">
      <c r="C587" s="16"/>
      <c r="D587" s="16"/>
      <c r="E587" s="16"/>
      <c r="F587" s="16"/>
      <c r="Q587" s="55"/>
      <c r="R587" s="55"/>
    </row>
    <row r="588" spans="3:18" ht="15.75" customHeight="1" x14ac:dyDescent="0.35">
      <c r="C588" s="16"/>
      <c r="D588" s="16"/>
      <c r="E588" s="16"/>
      <c r="F588" s="16"/>
      <c r="Q588" s="55"/>
      <c r="R588" s="55"/>
    </row>
    <row r="589" spans="3:18" ht="15.75" customHeight="1" x14ac:dyDescent="0.35">
      <c r="C589" s="16"/>
      <c r="D589" s="16"/>
      <c r="E589" s="16"/>
      <c r="F589" s="16"/>
      <c r="Q589" s="55"/>
      <c r="R589" s="55"/>
    </row>
    <row r="590" spans="3:18" ht="15.75" customHeight="1" x14ac:dyDescent="0.35">
      <c r="C590" s="16"/>
      <c r="D590" s="16"/>
      <c r="E590" s="16"/>
      <c r="F590" s="16"/>
      <c r="Q590" s="55"/>
      <c r="R590" s="55"/>
    </row>
    <row r="591" spans="3:18" ht="15.75" customHeight="1" x14ac:dyDescent="0.35">
      <c r="C591" s="16"/>
      <c r="D591" s="16"/>
      <c r="E591" s="16"/>
      <c r="F591" s="16"/>
      <c r="Q591" s="55"/>
      <c r="R591" s="55"/>
    </row>
    <row r="592" spans="3:18" ht="15.75" customHeight="1" x14ac:dyDescent="0.35">
      <c r="C592" s="16"/>
      <c r="D592" s="16"/>
      <c r="E592" s="16"/>
      <c r="F592" s="16"/>
      <c r="Q592" s="55"/>
      <c r="R592" s="55"/>
    </row>
    <row r="593" spans="3:18" ht="15.75" customHeight="1" x14ac:dyDescent="0.35">
      <c r="C593" s="16"/>
      <c r="D593" s="16"/>
      <c r="E593" s="16"/>
      <c r="F593" s="16"/>
      <c r="Q593" s="55"/>
      <c r="R593" s="55"/>
    </row>
    <row r="594" spans="3:18" ht="15.75" customHeight="1" x14ac:dyDescent="0.35">
      <c r="C594" s="16"/>
      <c r="D594" s="16"/>
      <c r="E594" s="16"/>
      <c r="F594" s="16"/>
      <c r="Q594" s="55"/>
      <c r="R594" s="55"/>
    </row>
    <row r="595" spans="3:18" ht="15.75" customHeight="1" x14ac:dyDescent="0.35">
      <c r="C595" s="16"/>
      <c r="D595" s="16"/>
      <c r="E595" s="16"/>
      <c r="F595" s="16"/>
      <c r="Q595" s="55"/>
      <c r="R595" s="55"/>
    </row>
    <row r="596" spans="3:18" ht="15.75" customHeight="1" x14ac:dyDescent="0.35">
      <c r="C596" s="16"/>
      <c r="D596" s="16"/>
      <c r="E596" s="16"/>
      <c r="F596" s="16"/>
      <c r="Q596" s="55"/>
      <c r="R596" s="55"/>
    </row>
    <row r="597" spans="3:18" ht="15.75" customHeight="1" x14ac:dyDescent="0.35">
      <c r="C597" s="16"/>
      <c r="D597" s="16"/>
      <c r="E597" s="16"/>
      <c r="F597" s="16"/>
      <c r="Q597" s="55"/>
      <c r="R597" s="55"/>
    </row>
    <row r="598" spans="3:18" ht="15.75" customHeight="1" x14ac:dyDescent="0.35">
      <c r="C598" s="16"/>
      <c r="D598" s="16"/>
      <c r="E598" s="16"/>
      <c r="F598" s="16"/>
      <c r="Q598" s="55"/>
      <c r="R598" s="55"/>
    </row>
    <row r="599" spans="3:18" ht="15.75" customHeight="1" x14ac:dyDescent="0.35">
      <c r="C599" s="16"/>
      <c r="D599" s="16"/>
      <c r="E599" s="16"/>
      <c r="F599" s="16"/>
      <c r="Q599" s="55"/>
      <c r="R599" s="55"/>
    </row>
    <row r="600" spans="3:18" ht="15.75" customHeight="1" x14ac:dyDescent="0.35">
      <c r="C600" s="16"/>
      <c r="D600" s="16"/>
      <c r="E600" s="16"/>
      <c r="F600" s="16"/>
      <c r="Q600" s="55"/>
      <c r="R600" s="55"/>
    </row>
    <row r="601" spans="3:18" ht="15.75" customHeight="1" x14ac:dyDescent="0.35">
      <c r="C601" s="16"/>
      <c r="D601" s="16"/>
      <c r="E601" s="16"/>
      <c r="F601" s="16"/>
      <c r="Q601" s="55"/>
      <c r="R601" s="55"/>
    </row>
    <row r="602" spans="3:18" ht="15.75" customHeight="1" x14ac:dyDescent="0.35">
      <c r="C602" s="16"/>
      <c r="D602" s="16"/>
      <c r="E602" s="16"/>
      <c r="F602" s="16"/>
      <c r="Q602" s="55"/>
      <c r="R602" s="55"/>
    </row>
    <row r="603" spans="3:18" ht="15.75" customHeight="1" x14ac:dyDescent="0.35">
      <c r="C603" s="16"/>
      <c r="D603" s="16"/>
      <c r="E603" s="16"/>
      <c r="F603" s="16"/>
      <c r="Q603" s="55"/>
      <c r="R603" s="55"/>
    </row>
    <row r="604" spans="3:18" ht="15.75" customHeight="1" x14ac:dyDescent="0.35">
      <c r="C604" s="16"/>
      <c r="D604" s="16"/>
      <c r="E604" s="16"/>
      <c r="F604" s="16"/>
      <c r="Q604" s="55"/>
      <c r="R604" s="55"/>
    </row>
    <row r="605" spans="3:18" ht="15.75" customHeight="1" x14ac:dyDescent="0.35">
      <c r="C605" s="16"/>
      <c r="D605" s="16"/>
      <c r="E605" s="16"/>
      <c r="F605" s="16"/>
      <c r="Q605" s="55"/>
      <c r="R605" s="55"/>
    </row>
    <row r="606" spans="3:18" ht="15.75" customHeight="1" x14ac:dyDescent="0.35">
      <c r="C606" s="16"/>
      <c r="D606" s="16"/>
      <c r="E606" s="16"/>
      <c r="F606" s="16"/>
      <c r="Q606" s="55"/>
      <c r="R606" s="55"/>
    </row>
    <row r="607" spans="3:18" ht="15.75" customHeight="1" x14ac:dyDescent="0.35">
      <c r="C607" s="16"/>
      <c r="D607" s="16"/>
      <c r="E607" s="16"/>
      <c r="F607" s="16"/>
      <c r="Q607" s="55"/>
      <c r="R607" s="55"/>
    </row>
    <row r="608" spans="3:18" ht="15.75" customHeight="1" x14ac:dyDescent="0.35">
      <c r="C608" s="16"/>
      <c r="D608" s="16"/>
      <c r="E608" s="16"/>
      <c r="F608" s="16"/>
      <c r="Q608" s="55"/>
      <c r="R608" s="55"/>
    </row>
    <row r="609" spans="3:18" ht="15.75" customHeight="1" x14ac:dyDescent="0.35">
      <c r="C609" s="16"/>
      <c r="D609" s="16"/>
      <c r="E609" s="16"/>
      <c r="F609" s="16"/>
      <c r="Q609" s="55"/>
      <c r="R609" s="55"/>
    </row>
    <row r="610" spans="3:18" ht="15.75" customHeight="1" x14ac:dyDescent="0.35">
      <c r="C610" s="16"/>
      <c r="D610" s="16"/>
      <c r="E610" s="16"/>
      <c r="F610" s="16"/>
      <c r="Q610" s="55"/>
      <c r="R610" s="55"/>
    </row>
    <row r="611" spans="3:18" ht="15.75" customHeight="1" x14ac:dyDescent="0.35">
      <c r="C611" s="16"/>
      <c r="D611" s="16"/>
      <c r="E611" s="16"/>
      <c r="F611" s="16"/>
      <c r="Q611" s="55"/>
      <c r="R611" s="55"/>
    </row>
    <row r="612" spans="3:18" ht="15.75" customHeight="1" x14ac:dyDescent="0.35">
      <c r="C612" s="16"/>
      <c r="D612" s="16"/>
      <c r="E612" s="16"/>
      <c r="F612" s="16"/>
      <c r="Q612" s="55"/>
      <c r="R612" s="55"/>
    </row>
    <row r="613" spans="3:18" ht="15.75" customHeight="1" x14ac:dyDescent="0.35">
      <c r="C613" s="16"/>
      <c r="D613" s="16"/>
      <c r="E613" s="16"/>
      <c r="F613" s="16"/>
      <c r="Q613" s="55"/>
      <c r="R613" s="55"/>
    </row>
    <row r="614" spans="3:18" ht="15.75" customHeight="1" x14ac:dyDescent="0.35">
      <c r="C614" s="16"/>
      <c r="D614" s="16"/>
      <c r="E614" s="16"/>
      <c r="F614" s="16"/>
      <c r="Q614" s="55"/>
      <c r="R614" s="55"/>
    </row>
    <row r="615" spans="3:18" ht="15.75" customHeight="1" x14ac:dyDescent="0.35">
      <c r="C615" s="16"/>
      <c r="D615" s="16"/>
      <c r="E615" s="16"/>
      <c r="F615" s="16"/>
      <c r="Q615" s="55"/>
      <c r="R615" s="55"/>
    </row>
    <row r="616" spans="3:18" ht="15.75" customHeight="1" x14ac:dyDescent="0.35">
      <c r="C616" s="16"/>
      <c r="D616" s="16"/>
      <c r="E616" s="16"/>
      <c r="F616" s="16"/>
      <c r="Q616" s="55"/>
      <c r="R616" s="55"/>
    </row>
    <row r="617" spans="3:18" ht="15.75" customHeight="1" x14ac:dyDescent="0.35">
      <c r="C617" s="16"/>
      <c r="D617" s="16"/>
      <c r="E617" s="16"/>
      <c r="F617" s="16"/>
      <c r="Q617" s="55"/>
      <c r="R617" s="55"/>
    </row>
    <row r="618" spans="3:18" ht="15.75" customHeight="1" x14ac:dyDescent="0.35">
      <c r="C618" s="16"/>
      <c r="D618" s="16"/>
      <c r="E618" s="16"/>
      <c r="F618" s="16"/>
      <c r="Q618" s="55"/>
      <c r="R618" s="55"/>
    </row>
    <row r="619" spans="3:18" ht="15.75" customHeight="1" x14ac:dyDescent="0.35">
      <c r="C619" s="16"/>
      <c r="D619" s="16"/>
      <c r="E619" s="16"/>
      <c r="F619" s="16"/>
      <c r="Q619" s="55"/>
      <c r="R619" s="55"/>
    </row>
    <row r="620" spans="3:18" ht="15.75" customHeight="1" x14ac:dyDescent="0.35">
      <c r="C620" s="16"/>
      <c r="D620" s="16"/>
      <c r="E620" s="16"/>
      <c r="F620" s="16"/>
      <c r="Q620" s="55"/>
      <c r="R620" s="55"/>
    </row>
    <row r="621" spans="3:18" ht="15.75" customHeight="1" x14ac:dyDescent="0.35">
      <c r="C621" s="16"/>
      <c r="D621" s="16"/>
      <c r="E621" s="16"/>
      <c r="F621" s="16"/>
      <c r="Q621" s="55"/>
      <c r="R621" s="55"/>
    </row>
    <row r="622" spans="3:18" ht="15.75" customHeight="1" x14ac:dyDescent="0.35">
      <c r="C622" s="16"/>
      <c r="D622" s="16"/>
      <c r="E622" s="16"/>
      <c r="F622" s="16"/>
      <c r="Q622" s="55"/>
      <c r="R622" s="55"/>
    </row>
    <row r="623" spans="3:18" ht="15.75" customHeight="1" x14ac:dyDescent="0.35">
      <c r="C623" s="16"/>
      <c r="D623" s="16"/>
      <c r="E623" s="16"/>
      <c r="F623" s="16"/>
      <c r="Q623" s="55"/>
      <c r="R623" s="55"/>
    </row>
    <row r="624" spans="3:18" ht="15.75" customHeight="1" x14ac:dyDescent="0.35">
      <c r="C624" s="16"/>
      <c r="D624" s="16"/>
      <c r="E624" s="16"/>
      <c r="F624" s="16"/>
      <c r="Q624" s="55"/>
      <c r="R624" s="55"/>
    </row>
    <row r="625" spans="3:18" ht="15.75" customHeight="1" x14ac:dyDescent="0.35">
      <c r="C625" s="16"/>
      <c r="D625" s="16"/>
      <c r="E625" s="16"/>
      <c r="F625" s="16"/>
      <c r="Q625" s="55"/>
      <c r="R625" s="55"/>
    </row>
    <row r="626" spans="3:18" ht="15.75" customHeight="1" x14ac:dyDescent="0.35">
      <c r="C626" s="16"/>
      <c r="D626" s="16"/>
      <c r="E626" s="16"/>
      <c r="F626" s="16"/>
      <c r="Q626" s="55"/>
      <c r="R626" s="55"/>
    </row>
    <row r="627" spans="3:18" ht="15.75" customHeight="1" x14ac:dyDescent="0.35">
      <c r="C627" s="16"/>
      <c r="D627" s="16"/>
      <c r="E627" s="16"/>
      <c r="F627" s="16"/>
      <c r="Q627" s="55"/>
      <c r="R627" s="55"/>
    </row>
    <row r="628" spans="3:18" ht="15.75" customHeight="1" x14ac:dyDescent="0.35">
      <c r="C628" s="16"/>
      <c r="D628" s="16"/>
      <c r="E628" s="16"/>
      <c r="F628" s="16"/>
      <c r="Q628" s="55"/>
      <c r="R628" s="55"/>
    </row>
    <row r="629" spans="3:18" ht="15.75" customHeight="1" x14ac:dyDescent="0.35">
      <c r="C629" s="16"/>
      <c r="D629" s="16"/>
      <c r="E629" s="16"/>
      <c r="F629" s="16"/>
      <c r="Q629" s="55"/>
      <c r="R629" s="55"/>
    </row>
    <row r="630" spans="3:18" ht="15.75" customHeight="1" x14ac:dyDescent="0.35">
      <c r="C630" s="16"/>
      <c r="D630" s="16"/>
      <c r="E630" s="16"/>
      <c r="F630" s="16"/>
      <c r="Q630" s="55"/>
      <c r="R630" s="55"/>
    </row>
    <row r="631" spans="3:18" ht="15.75" customHeight="1" x14ac:dyDescent="0.35">
      <c r="C631" s="16"/>
      <c r="D631" s="16"/>
      <c r="E631" s="16"/>
      <c r="F631" s="16"/>
      <c r="Q631" s="55"/>
      <c r="R631" s="55"/>
    </row>
    <row r="632" spans="3:18" ht="15.75" customHeight="1" x14ac:dyDescent="0.35">
      <c r="C632" s="16"/>
      <c r="D632" s="16"/>
      <c r="E632" s="16"/>
      <c r="F632" s="16"/>
      <c r="Q632" s="55"/>
      <c r="R632" s="55"/>
    </row>
    <row r="633" spans="3:18" ht="15.75" customHeight="1" x14ac:dyDescent="0.35">
      <c r="C633" s="16"/>
      <c r="D633" s="16"/>
      <c r="E633" s="16"/>
      <c r="F633" s="16"/>
      <c r="Q633" s="55"/>
      <c r="R633" s="55"/>
    </row>
    <row r="634" spans="3:18" ht="15.75" customHeight="1" x14ac:dyDescent="0.35">
      <c r="C634" s="16"/>
      <c r="D634" s="16"/>
      <c r="E634" s="16"/>
      <c r="F634" s="16"/>
      <c r="Q634" s="55"/>
      <c r="R634" s="55"/>
    </row>
    <row r="635" spans="3:18" ht="15.75" customHeight="1" x14ac:dyDescent="0.35">
      <c r="C635" s="16"/>
      <c r="D635" s="16"/>
      <c r="E635" s="16"/>
      <c r="F635" s="16"/>
      <c r="Q635" s="55"/>
      <c r="R635" s="55"/>
    </row>
    <row r="636" spans="3:18" ht="15.75" customHeight="1" x14ac:dyDescent="0.35">
      <c r="C636" s="16"/>
      <c r="D636" s="16"/>
      <c r="E636" s="16"/>
      <c r="F636" s="16"/>
      <c r="Q636" s="55"/>
      <c r="R636" s="55"/>
    </row>
    <row r="637" spans="3:18" ht="15.75" customHeight="1" x14ac:dyDescent="0.35">
      <c r="C637" s="16"/>
      <c r="D637" s="16"/>
      <c r="E637" s="16"/>
      <c r="F637" s="16"/>
      <c r="Q637" s="55"/>
      <c r="R637" s="55"/>
    </row>
    <row r="638" spans="3:18" ht="15.75" customHeight="1" x14ac:dyDescent="0.35">
      <c r="C638" s="16"/>
      <c r="D638" s="16"/>
      <c r="E638" s="16"/>
      <c r="F638" s="16"/>
      <c r="Q638" s="55"/>
      <c r="R638" s="55"/>
    </row>
    <row r="639" spans="3:18" ht="15.75" customHeight="1" x14ac:dyDescent="0.35">
      <c r="C639" s="16"/>
      <c r="D639" s="16"/>
      <c r="E639" s="16"/>
      <c r="F639" s="16"/>
      <c r="Q639" s="55"/>
      <c r="R639" s="55"/>
    </row>
    <row r="640" spans="3:18" ht="15.75" customHeight="1" x14ac:dyDescent="0.35">
      <c r="C640" s="16"/>
      <c r="D640" s="16"/>
      <c r="E640" s="16"/>
      <c r="F640" s="16"/>
      <c r="Q640" s="55"/>
      <c r="R640" s="55"/>
    </row>
    <row r="641" spans="3:18" ht="15.75" customHeight="1" x14ac:dyDescent="0.35">
      <c r="C641" s="16"/>
      <c r="D641" s="16"/>
      <c r="E641" s="16"/>
      <c r="F641" s="16"/>
      <c r="Q641" s="55"/>
      <c r="R641" s="55"/>
    </row>
    <row r="642" spans="3:18" ht="15.75" customHeight="1" x14ac:dyDescent="0.35">
      <c r="C642" s="16"/>
      <c r="D642" s="16"/>
      <c r="E642" s="16"/>
      <c r="F642" s="16"/>
      <c r="Q642" s="55"/>
      <c r="R642" s="55"/>
    </row>
    <row r="643" spans="3:18" ht="15.75" customHeight="1" x14ac:dyDescent="0.35">
      <c r="C643" s="16"/>
      <c r="D643" s="16"/>
      <c r="E643" s="16"/>
      <c r="F643" s="16"/>
      <c r="Q643" s="55"/>
      <c r="R643" s="55"/>
    </row>
    <row r="644" spans="3:18" ht="15.75" customHeight="1" x14ac:dyDescent="0.35">
      <c r="C644" s="16"/>
      <c r="D644" s="16"/>
      <c r="E644" s="16"/>
      <c r="F644" s="16"/>
      <c r="Q644" s="55"/>
      <c r="R644" s="55"/>
    </row>
    <row r="645" spans="3:18" ht="15.75" customHeight="1" x14ac:dyDescent="0.35">
      <c r="C645" s="16"/>
      <c r="D645" s="16"/>
      <c r="E645" s="16"/>
      <c r="F645" s="16"/>
      <c r="Q645" s="55"/>
      <c r="R645" s="55"/>
    </row>
    <row r="646" spans="3:18" ht="15.75" customHeight="1" x14ac:dyDescent="0.35">
      <c r="C646" s="16"/>
      <c r="D646" s="16"/>
      <c r="E646" s="16"/>
      <c r="F646" s="16"/>
      <c r="Q646" s="55"/>
      <c r="R646" s="55"/>
    </row>
    <row r="647" spans="3:18" ht="15.75" customHeight="1" x14ac:dyDescent="0.35">
      <c r="C647" s="16"/>
      <c r="D647" s="16"/>
      <c r="E647" s="16"/>
      <c r="F647" s="16"/>
      <c r="Q647" s="55"/>
      <c r="R647" s="55"/>
    </row>
    <row r="648" spans="3:18" ht="15.75" customHeight="1" x14ac:dyDescent="0.35">
      <c r="C648" s="16"/>
      <c r="D648" s="16"/>
      <c r="E648" s="16"/>
      <c r="F648" s="16"/>
      <c r="Q648" s="55"/>
      <c r="R648" s="55"/>
    </row>
    <row r="649" spans="3:18" ht="15.75" customHeight="1" x14ac:dyDescent="0.35">
      <c r="C649" s="16"/>
      <c r="D649" s="16"/>
      <c r="E649" s="16"/>
      <c r="F649" s="16"/>
      <c r="Q649" s="55"/>
      <c r="R649" s="55"/>
    </row>
    <row r="650" spans="3:18" ht="15.75" customHeight="1" x14ac:dyDescent="0.35">
      <c r="C650" s="16"/>
      <c r="D650" s="16"/>
      <c r="E650" s="16"/>
      <c r="F650" s="16"/>
      <c r="Q650" s="55"/>
      <c r="R650" s="55"/>
    </row>
    <row r="651" spans="3:18" ht="15.75" customHeight="1" x14ac:dyDescent="0.35">
      <c r="C651" s="16"/>
      <c r="D651" s="16"/>
      <c r="E651" s="16"/>
      <c r="F651" s="16"/>
      <c r="Q651" s="55"/>
      <c r="R651" s="55"/>
    </row>
    <row r="652" spans="3:18" ht="15.75" customHeight="1" x14ac:dyDescent="0.35">
      <c r="C652" s="16"/>
      <c r="D652" s="16"/>
      <c r="E652" s="16"/>
      <c r="F652" s="16"/>
      <c r="Q652" s="55"/>
      <c r="R652" s="55"/>
    </row>
    <row r="653" spans="3:18" ht="15.75" customHeight="1" x14ac:dyDescent="0.35">
      <c r="C653" s="16"/>
      <c r="D653" s="16"/>
      <c r="E653" s="16"/>
      <c r="F653" s="16"/>
      <c r="Q653" s="55"/>
      <c r="R653" s="55"/>
    </row>
    <row r="654" spans="3:18" ht="15.75" customHeight="1" x14ac:dyDescent="0.35">
      <c r="C654" s="16"/>
      <c r="D654" s="16"/>
      <c r="E654" s="16"/>
      <c r="F654" s="16"/>
      <c r="Q654" s="55"/>
      <c r="R654" s="55"/>
    </row>
    <row r="655" spans="3:18" ht="15.75" customHeight="1" x14ac:dyDescent="0.35">
      <c r="C655" s="16"/>
      <c r="D655" s="16"/>
      <c r="E655" s="16"/>
      <c r="F655" s="16"/>
      <c r="Q655" s="55"/>
      <c r="R655" s="55"/>
    </row>
    <row r="656" spans="3:18" ht="15.75" customHeight="1" x14ac:dyDescent="0.35">
      <c r="C656" s="16"/>
      <c r="D656" s="16"/>
      <c r="E656" s="16"/>
      <c r="F656" s="16"/>
      <c r="Q656" s="55"/>
      <c r="R656" s="55"/>
    </row>
    <row r="657" spans="3:18" ht="15.75" customHeight="1" x14ac:dyDescent="0.35">
      <c r="C657" s="16"/>
      <c r="D657" s="16"/>
      <c r="E657" s="16"/>
      <c r="F657" s="16"/>
      <c r="Q657" s="55"/>
      <c r="R657" s="55"/>
    </row>
    <row r="658" spans="3:18" ht="15.75" customHeight="1" x14ac:dyDescent="0.35">
      <c r="C658" s="16"/>
      <c r="D658" s="16"/>
      <c r="E658" s="16"/>
      <c r="F658" s="16"/>
      <c r="Q658" s="55"/>
      <c r="R658" s="55"/>
    </row>
    <row r="659" spans="3:18" ht="15.75" customHeight="1" x14ac:dyDescent="0.35">
      <c r="C659" s="16"/>
      <c r="D659" s="16"/>
      <c r="E659" s="16"/>
      <c r="F659" s="16"/>
      <c r="Q659" s="55"/>
      <c r="R659" s="55"/>
    </row>
    <row r="660" spans="3:18" ht="15.75" customHeight="1" x14ac:dyDescent="0.35">
      <c r="C660" s="16"/>
      <c r="D660" s="16"/>
      <c r="E660" s="16"/>
      <c r="F660" s="16"/>
      <c r="Q660" s="55"/>
      <c r="R660" s="55"/>
    </row>
    <row r="661" spans="3:18" ht="15.75" customHeight="1" x14ac:dyDescent="0.35">
      <c r="C661" s="16"/>
      <c r="D661" s="16"/>
      <c r="E661" s="16"/>
      <c r="F661" s="16"/>
      <c r="Q661" s="55"/>
      <c r="R661" s="55"/>
    </row>
    <row r="662" spans="3:18" ht="15.75" customHeight="1" x14ac:dyDescent="0.35">
      <c r="C662" s="16"/>
      <c r="D662" s="16"/>
      <c r="E662" s="16"/>
      <c r="F662" s="16"/>
      <c r="Q662" s="55"/>
      <c r="R662" s="55"/>
    </row>
    <row r="663" spans="3:18" ht="15.75" customHeight="1" x14ac:dyDescent="0.35">
      <c r="C663" s="16"/>
      <c r="D663" s="16"/>
      <c r="E663" s="16"/>
      <c r="F663" s="16"/>
      <c r="Q663" s="55"/>
      <c r="R663" s="55"/>
    </row>
    <row r="664" spans="3:18" ht="15.75" customHeight="1" x14ac:dyDescent="0.35">
      <c r="C664" s="16"/>
      <c r="D664" s="16"/>
      <c r="E664" s="16"/>
      <c r="F664" s="16"/>
      <c r="Q664" s="55"/>
      <c r="R664" s="55"/>
    </row>
    <row r="665" spans="3:18" ht="15.75" customHeight="1" x14ac:dyDescent="0.35">
      <c r="C665" s="16"/>
      <c r="D665" s="16"/>
      <c r="E665" s="16"/>
      <c r="F665" s="16"/>
      <c r="Q665" s="55"/>
      <c r="R665" s="55"/>
    </row>
    <row r="666" spans="3:18" ht="15.75" customHeight="1" x14ac:dyDescent="0.35">
      <c r="C666" s="16"/>
      <c r="D666" s="16"/>
      <c r="E666" s="16"/>
      <c r="F666" s="16"/>
      <c r="Q666" s="55"/>
      <c r="R666" s="55"/>
    </row>
    <row r="667" spans="3:18" ht="15.75" customHeight="1" x14ac:dyDescent="0.35">
      <c r="C667" s="16"/>
      <c r="D667" s="16"/>
      <c r="E667" s="16"/>
      <c r="F667" s="16"/>
      <c r="Q667" s="55"/>
      <c r="R667" s="55"/>
    </row>
    <row r="668" spans="3:18" ht="15.75" customHeight="1" x14ac:dyDescent="0.35">
      <c r="C668" s="16"/>
      <c r="D668" s="16"/>
      <c r="E668" s="16"/>
      <c r="F668" s="16"/>
      <c r="Q668" s="55"/>
      <c r="R668" s="55"/>
    </row>
    <row r="669" spans="3:18" ht="15.75" customHeight="1" x14ac:dyDescent="0.35">
      <c r="C669" s="16"/>
      <c r="D669" s="16"/>
      <c r="E669" s="16"/>
      <c r="F669" s="16"/>
      <c r="Q669" s="55"/>
      <c r="R669" s="55"/>
    </row>
    <row r="670" spans="3:18" ht="15.75" customHeight="1" x14ac:dyDescent="0.35">
      <c r="C670" s="16"/>
      <c r="D670" s="16"/>
      <c r="E670" s="16"/>
      <c r="F670" s="16"/>
      <c r="Q670" s="55"/>
      <c r="R670" s="55"/>
    </row>
    <row r="671" spans="3:18" ht="15.75" customHeight="1" x14ac:dyDescent="0.35">
      <c r="C671" s="16"/>
      <c r="D671" s="16"/>
      <c r="E671" s="16"/>
      <c r="F671" s="16"/>
      <c r="Q671" s="55"/>
      <c r="R671" s="55"/>
    </row>
    <row r="672" spans="3:18" ht="15.75" customHeight="1" x14ac:dyDescent="0.35">
      <c r="C672" s="16"/>
      <c r="D672" s="16"/>
      <c r="E672" s="16"/>
      <c r="F672" s="16"/>
      <c r="Q672" s="55"/>
      <c r="R672" s="55"/>
    </row>
    <row r="673" spans="3:18" ht="15.75" customHeight="1" x14ac:dyDescent="0.35">
      <c r="C673" s="16"/>
      <c r="D673" s="16"/>
      <c r="E673" s="16"/>
      <c r="F673" s="16"/>
      <c r="Q673" s="55"/>
      <c r="R673" s="55"/>
    </row>
    <row r="674" spans="3:18" ht="15.75" customHeight="1" x14ac:dyDescent="0.35">
      <c r="C674" s="16"/>
      <c r="D674" s="16"/>
      <c r="E674" s="16"/>
      <c r="F674" s="16"/>
      <c r="Q674" s="55"/>
      <c r="R674" s="55"/>
    </row>
    <row r="675" spans="3:18" ht="15.75" customHeight="1" x14ac:dyDescent="0.35">
      <c r="C675" s="16"/>
      <c r="D675" s="16"/>
      <c r="E675" s="16"/>
      <c r="F675" s="16"/>
      <c r="Q675" s="55"/>
      <c r="R675" s="55"/>
    </row>
    <row r="676" spans="3:18" ht="15.75" customHeight="1" x14ac:dyDescent="0.35">
      <c r="C676" s="16"/>
      <c r="D676" s="16"/>
      <c r="E676" s="16"/>
      <c r="F676" s="16"/>
      <c r="Q676" s="55"/>
      <c r="R676" s="55"/>
    </row>
    <row r="677" spans="3:18" ht="15.75" customHeight="1" x14ac:dyDescent="0.35">
      <c r="C677" s="16"/>
      <c r="D677" s="16"/>
      <c r="E677" s="16"/>
      <c r="F677" s="16"/>
      <c r="Q677" s="55"/>
      <c r="R677" s="55"/>
    </row>
    <row r="678" spans="3:18" ht="15.75" customHeight="1" x14ac:dyDescent="0.35">
      <c r="C678" s="16"/>
      <c r="D678" s="16"/>
      <c r="E678" s="16"/>
      <c r="F678" s="16"/>
      <c r="Q678" s="55"/>
      <c r="R678" s="55"/>
    </row>
    <row r="679" spans="3:18" ht="15.75" customHeight="1" x14ac:dyDescent="0.35">
      <c r="C679" s="16"/>
      <c r="D679" s="16"/>
      <c r="E679" s="16"/>
      <c r="F679" s="16"/>
      <c r="Q679" s="55"/>
      <c r="R679" s="55"/>
    </row>
    <row r="680" spans="3:18" ht="15.75" customHeight="1" x14ac:dyDescent="0.35">
      <c r="C680" s="16"/>
      <c r="D680" s="16"/>
      <c r="E680" s="16"/>
      <c r="F680" s="16"/>
      <c r="Q680" s="55"/>
      <c r="R680" s="55"/>
    </row>
    <row r="681" spans="3:18" ht="15.75" customHeight="1" x14ac:dyDescent="0.35">
      <c r="C681" s="16"/>
      <c r="D681" s="16"/>
      <c r="E681" s="16"/>
      <c r="F681" s="16"/>
      <c r="Q681" s="55"/>
      <c r="R681" s="55"/>
    </row>
    <row r="682" spans="3:18" ht="15.75" customHeight="1" x14ac:dyDescent="0.35">
      <c r="C682" s="16"/>
      <c r="D682" s="16"/>
      <c r="E682" s="16"/>
      <c r="F682" s="16"/>
      <c r="Q682" s="55"/>
      <c r="R682" s="55"/>
    </row>
    <row r="683" spans="3:18" ht="15.75" customHeight="1" x14ac:dyDescent="0.35">
      <c r="C683" s="16"/>
      <c r="D683" s="16"/>
      <c r="E683" s="16"/>
      <c r="F683" s="16"/>
      <c r="Q683" s="55"/>
      <c r="R683" s="55"/>
    </row>
    <row r="684" spans="3:18" ht="15.75" customHeight="1" x14ac:dyDescent="0.35">
      <c r="C684" s="16"/>
      <c r="D684" s="16"/>
      <c r="E684" s="16"/>
      <c r="F684" s="16"/>
      <c r="Q684" s="55"/>
      <c r="R684" s="55"/>
    </row>
    <row r="685" spans="3:18" ht="15.75" customHeight="1" x14ac:dyDescent="0.35">
      <c r="C685" s="16"/>
      <c r="D685" s="16"/>
      <c r="E685" s="16"/>
      <c r="F685" s="16"/>
      <c r="Q685" s="55"/>
      <c r="R685" s="55"/>
    </row>
    <row r="686" spans="3:18" ht="15.75" customHeight="1" x14ac:dyDescent="0.35">
      <c r="C686" s="16"/>
      <c r="D686" s="16"/>
      <c r="E686" s="16"/>
      <c r="F686" s="16"/>
      <c r="Q686" s="55"/>
      <c r="R686" s="55"/>
    </row>
    <row r="687" spans="3:18" ht="15.75" customHeight="1" x14ac:dyDescent="0.35">
      <c r="C687" s="16"/>
      <c r="D687" s="16"/>
      <c r="E687" s="16"/>
      <c r="F687" s="16"/>
      <c r="Q687" s="55"/>
      <c r="R687" s="55"/>
    </row>
    <row r="688" spans="3:18" ht="15.75" customHeight="1" x14ac:dyDescent="0.35">
      <c r="C688" s="16"/>
      <c r="D688" s="16"/>
      <c r="E688" s="16"/>
      <c r="F688" s="16"/>
      <c r="Q688" s="55"/>
      <c r="R688" s="55"/>
    </row>
    <row r="689" spans="3:18" ht="15.75" customHeight="1" x14ac:dyDescent="0.35">
      <c r="C689" s="16"/>
      <c r="D689" s="16"/>
      <c r="E689" s="16"/>
      <c r="F689" s="16"/>
      <c r="Q689" s="55"/>
      <c r="R689" s="55"/>
    </row>
    <row r="690" spans="3:18" ht="15.75" customHeight="1" x14ac:dyDescent="0.35">
      <c r="C690" s="16"/>
      <c r="D690" s="16"/>
      <c r="E690" s="16"/>
      <c r="F690" s="16"/>
      <c r="Q690" s="55"/>
      <c r="R690" s="55"/>
    </row>
    <row r="691" spans="3:18" ht="15.75" customHeight="1" x14ac:dyDescent="0.35">
      <c r="C691" s="16"/>
      <c r="D691" s="16"/>
      <c r="E691" s="16"/>
      <c r="F691" s="16"/>
      <c r="Q691" s="55"/>
      <c r="R691" s="55"/>
    </row>
    <row r="692" spans="3:18" ht="15.75" customHeight="1" x14ac:dyDescent="0.35">
      <c r="C692" s="16"/>
      <c r="D692" s="16"/>
      <c r="E692" s="16"/>
      <c r="F692" s="16"/>
      <c r="Q692" s="55"/>
      <c r="R692" s="55"/>
    </row>
    <row r="693" spans="3:18" ht="15.75" customHeight="1" x14ac:dyDescent="0.35">
      <c r="C693" s="16"/>
      <c r="D693" s="16"/>
      <c r="E693" s="16"/>
      <c r="F693" s="16"/>
      <c r="Q693" s="55"/>
      <c r="R693" s="55"/>
    </row>
    <row r="694" spans="3:18" ht="15.75" customHeight="1" x14ac:dyDescent="0.35">
      <c r="C694" s="16"/>
      <c r="D694" s="16"/>
      <c r="E694" s="16"/>
      <c r="F694" s="16"/>
      <c r="Q694" s="55"/>
      <c r="R694" s="55"/>
    </row>
    <row r="695" spans="3:18" ht="15.75" customHeight="1" x14ac:dyDescent="0.35">
      <c r="C695" s="16"/>
      <c r="D695" s="16"/>
      <c r="E695" s="16"/>
      <c r="F695" s="16"/>
      <c r="Q695" s="55"/>
      <c r="R695" s="55"/>
    </row>
    <row r="696" spans="3:18" ht="15.75" customHeight="1" x14ac:dyDescent="0.35">
      <c r="C696" s="16"/>
      <c r="D696" s="16"/>
      <c r="E696" s="16"/>
      <c r="F696" s="16"/>
      <c r="Q696" s="55"/>
      <c r="R696" s="55"/>
    </row>
    <row r="697" spans="3:18" ht="15.75" customHeight="1" x14ac:dyDescent="0.35">
      <c r="C697" s="16"/>
      <c r="D697" s="16"/>
      <c r="E697" s="16"/>
      <c r="F697" s="16"/>
      <c r="Q697" s="55"/>
      <c r="R697" s="55"/>
    </row>
    <row r="698" spans="3:18" ht="15.75" customHeight="1" x14ac:dyDescent="0.35">
      <c r="C698" s="16"/>
      <c r="D698" s="16"/>
      <c r="E698" s="16"/>
      <c r="F698" s="16"/>
      <c r="Q698" s="55"/>
      <c r="R698" s="55"/>
    </row>
    <row r="699" spans="3:18" ht="15.75" customHeight="1" x14ac:dyDescent="0.35">
      <c r="C699" s="16"/>
      <c r="D699" s="16"/>
      <c r="E699" s="16"/>
      <c r="F699" s="16"/>
      <c r="Q699" s="55"/>
      <c r="R699" s="55"/>
    </row>
    <row r="700" spans="3:18" ht="15.75" customHeight="1" x14ac:dyDescent="0.35">
      <c r="C700" s="16"/>
      <c r="D700" s="16"/>
      <c r="E700" s="16"/>
      <c r="F700" s="16"/>
      <c r="Q700" s="55"/>
      <c r="R700" s="55"/>
    </row>
    <row r="701" spans="3:18" ht="15.75" customHeight="1" x14ac:dyDescent="0.35">
      <c r="C701" s="16"/>
      <c r="D701" s="16"/>
      <c r="E701" s="16"/>
      <c r="F701" s="16"/>
      <c r="Q701" s="55"/>
      <c r="R701" s="55"/>
    </row>
    <row r="702" spans="3:18" ht="15.75" customHeight="1" x14ac:dyDescent="0.35">
      <c r="C702" s="16"/>
      <c r="D702" s="16"/>
      <c r="E702" s="16"/>
      <c r="F702" s="16"/>
      <c r="Q702" s="55"/>
      <c r="R702" s="55"/>
    </row>
    <row r="703" spans="3:18" ht="15.75" customHeight="1" x14ac:dyDescent="0.35">
      <c r="C703" s="16"/>
      <c r="D703" s="16"/>
      <c r="E703" s="16"/>
      <c r="F703" s="16"/>
      <c r="Q703" s="55"/>
      <c r="R703" s="55"/>
    </row>
    <row r="704" spans="3:18" ht="15.75" customHeight="1" x14ac:dyDescent="0.35">
      <c r="C704" s="16"/>
      <c r="D704" s="16"/>
      <c r="E704" s="16"/>
      <c r="F704" s="16"/>
      <c r="Q704" s="55"/>
      <c r="R704" s="55"/>
    </row>
    <row r="705" spans="3:18" ht="15.75" customHeight="1" x14ac:dyDescent="0.35">
      <c r="C705" s="16"/>
      <c r="D705" s="16"/>
      <c r="E705" s="16"/>
      <c r="F705" s="16"/>
      <c r="Q705" s="55"/>
      <c r="R705" s="55"/>
    </row>
    <row r="706" spans="3:18" ht="15.75" customHeight="1" x14ac:dyDescent="0.35">
      <c r="C706" s="16"/>
      <c r="D706" s="16"/>
      <c r="E706" s="16"/>
      <c r="F706" s="16"/>
      <c r="Q706" s="55"/>
      <c r="R706" s="55"/>
    </row>
    <row r="707" spans="3:18" ht="15.75" customHeight="1" x14ac:dyDescent="0.35">
      <c r="C707" s="16"/>
      <c r="D707" s="16"/>
      <c r="E707" s="16"/>
      <c r="F707" s="16"/>
      <c r="Q707" s="55"/>
      <c r="R707" s="55"/>
    </row>
    <row r="708" spans="3:18" ht="15.75" customHeight="1" x14ac:dyDescent="0.35">
      <c r="C708" s="16"/>
      <c r="D708" s="16"/>
      <c r="E708" s="16"/>
      <c r="F708" s="16"/>
      <c r="Q708" s="55"/>
      <c r="R708" s="55"/>
    </row>
    <row r="709" spans="3:18" ht="15.75" customHeight="1" x14ac:dyDescent="0.35">
      <c r="C709" s="16"/>
      <c r="D709" s="16"/>
      <c r="E709" s="16"/>
      <c r="F709" s="16"/>
      <c r="Q709" s="55"/>
      <c r="R709" s="55"/>
    </row>
    <row r="710" spans="3:18" ht="15.75" customHeight="1" x14ac:dyDescent="0.35">
      <c r="C710" s="16"/>
      <c r="D710" s="16"/>
      <c r="E710" s="16"/>
      <c r="F710" s="16"/>
      <c r="Q710" s="55"/>
      <c r="R710" s="55"/>
    </row>
    <row r="711" spans="3:18" ht="15.75" customHeight="1" x14ac:dyDescent="0.35">
      <c r="C711" s="16"/>
      <c r="D711" s="16"/>
      <c r="E711" s="16"/>
      <c r="F711" s="16"/>
      <c r="Q711" s="55"/>
      <c r="R711" s="55"/>
    </row>
    <row r="712" spans="3:18" ht="15.75" customHeight="1" x14ac:dyDescent="0.35">
      <c r="C712" s="16"/>
      <c r="D712" s="16"/>
      <c r="E712" s="16"/>
      <c r="F712" s="16"/>
      <c r="Q712" s="55"/>
      <c r="R712" s="55"/>
    </row>
    <row r="713" spans="3:18" ht="15.75" customHeight="1" x14ac:dyDescent="0.35">
      <c r="C713" s="16"/>
      <c r="D713" s="16"/>
      <c r="E713" s="16"/>
      <c r="F713" s="16"/>
      <c r="Q713" s="55"/>
      <c r="R713" s="55"/>
    </row>
    <row r="714" spans="3:18" ht="15.75" customHeight="1" x14ac:dyDescent="0.35">
      <c r="C714" s="16"/>
      <c r="D714" s="16"/>
      <c r="E714" s="16"/>
      <c r="F714" s="16"/>
      <c r="Q714" s="55"/>
      <c r="R714" s="55"/>
    </row>
    <row r="715" spans="3:18" ht="15.75" customHeight="1" x14ac:dyDescent="0.35">
      <c r="C715" s="16"/>
      <c r="D715" s="16"/>
      <c r="E715" s="16"/>
      <c r="F715" s="16"/>
      <c r="Q715" s="55"/>
      <c r="R715" s="55"/>
    </row>
    <row r="716" spans="3:18" ht="15.75" customHeight="1" x14ac:dyDescent="0.35">
      <c r="C716" s="16"/>
      <c r="D716" s="16"/>
      <c r="E716" s="16"/>
      <c r="F716" s="16"/>
      <c r="Q716" s="55"/>
      <c r="R716" s="55"/>
    </row>
    <row r="717" spans="3:18" ht="15.75" customHeight="1" x14ac:dyDescent="0.35">
      <c r="C717" s="16"/>
      <c r="D717" s="16"/>
      <c r="E717" s="16"/>
      <c r="F717" s="16"/>
      <c r="Q717" s="55"/>
      <c r="R717" s="55"/>
    </row>
    <row r="718" spans="3:18" ht="15.75" customHeight="1" x14ac:dyDescent="0.35">
      <c r="C718" s="16"/>
      <c r="D718" s="16"/>
      <c r="E718" s="16"/>
      <c r="F718" s="16"/>
      <c r="Q718" s="55"/>
      <c r="R718" s="55"/>
    </row>
    <row r="719" spans="3:18" ht="15.75" customHeight="1" x14ac:dyDescent="0.35">
      <c r="C719" s="16"/>
      <c r="D719" s="16"/>
      <c r="E719" s="16"/>
      <c r="F719" s="16"/>
      <c r="Q719" s="55"/>
      <c r="R719" s="55"/>
    </row>
    <row r="720" spans="3:18" ht="15.75" customHeight="1" x14ac:dyDescent="0.35">
      <c r="C720" s="16"/>
      <c r="D720" s="16"/>
      <c r="E720" s="16"/>
      <c r="F720" s="16"/>
      <c r="Q720" s="55"/>
      <c r="R720" s="55"/>
    </row>
    <row r="721" spans="3:18" ht="15.75" customHeight="1" x14ac:dyDescent="0.35">
      <c r="C721" s="16"/>
      <c r="D721" s="16"/>
      <c r="E721" s="16"/>
      <c r="F721" s="16"/>
      <c r="Q721" s="55"/>
      <c r="R721" s="55"/>
    </row>
    <row r="722" spans="3:18" ht="15.75" customHeight="1" x14ac:dyDescent="0.35">
      <c r="C722" s="16"/>
      <c r="D722" s="16"/>
      <c r="E722" s="16"/>
      <c r="F722" s="16"/>
      <c r="Q722" s="55"/>
      <c r="R722" s="55"/>
    </row>
    <row r="723" spans="3:18" ht="15.75" customHeight="1" x14ac:dyDescent="0.35">
      <c r="C723" s="16"/>
      <c r="D723" s="16"/>
      <c r="E723" s="16"/>
      <c r="F723" s="16"/>
      <c r="Q723" s="55"/>
      <c r="R723" s="55"/>
    </row>
    <row r="724" spans="3:18" ht="15.75" customHeight="1" x14ac:dyDescent="0.35">
      <c r="C724" s="16"/>
      <c r="D724" s="16"/>
      <c r="E724" s="16"/>
      <c r="F724" s="16"/>
      <c r="Q724" s="55"/>
      <c r="R724" s="55"/>
    </row>
    <row r="725" spans="3:18" ht="15.75" customHeight="1" x14ac:dyDescent="0.35">
      <c r="C725" s="16"/>
      <c r="D725" s="16"/>
      <c r="E725" s="16"/>
      <c r="F725" s="16"/>
      <c r="Q725" s="55"/>
      <c r="R725" s="55"/>
    </row>
    <row r="726" spans="3:18" ht="15.75" customHeight="1" x14ac:dyDescent="0.35">
      <c r="C726" s="16"/>
      <c r="D726" s="16"/>
      <c r="E726" s="16"/>
      <c r="F726" s="16"/>
      <c r="Q726" s="55"/>
      <c r="R726" s="55"/>
    </row>
    <row r="727" spans="3:18" ht="15.75" customHeight="1" x14ac:dyDescent="0.35">
      <c r="C727" s="16"/>
      <c r="D727" s="16"/>
      <c r="E727" s="16"/>
      <c r="F727" s="16"/>
      <c r="Q727" s="55"/>
      <c r="R727" s="55"/>
    </row>
    <row r="728" spans="3:18" ht="15.75" customHeight="1" x14ac:dyDescent="0.35">
      <c r="C728" s="16"/>
      <c r="D728" s="16"/>
      <c r="E728" s="16"/>
      <c r="F728" s="16"/>
      <c r="Q728" s="55"/>
      <c r="R728" s="55"/>
    </row>
    <row r="729" spans="3:18" ht="15.75" customHeight="1" x14ac:dyDescent="0.35">
      <c r="C729" s="16"/>
      <c r="D729" s="16"/>
      <c r="E729" s="16"/>
      <c r="F729" s="16"/>
      <c r="Q729" s="55"/>
      <c r="R729" s="55"/>
    </row>
    <row r="730" spans="3:18" ht="15.75" customHeight="1" x14ac:dyDescent="0.35">
      <c r="C730" s="16"/>
      <c r="D730" s="16"/>
      <c r="E730" s="16"/>
      <c r="F730" s="16"/>
      <c r="Q730" s="55"/>
      <c r="R730" s="55"/>
    </row>
    <row r="731" spans="3:18" ht="15.75" customHeight="1" x14ac:dyDescent="0.35">
      <c r="C731" s="16"/>
      <c r="D731" s="16"/>
      <c r="E731" s="16"/>
      <c r="F731" s="16"/>
      <c r="Q731" s="55"/>
      <c r="R731" s="55"/>
    </row>
    <row r="732" spans="3:18" ht="15.75" customHeight="1" x14ac:dyDescent="0.35">
      <c r="C732" s="16"/>
      <c r="D732" s="16"/>
      <c r="E732" s="16"/>
      <c r="F732" s="16"/>
      <c r="Q732" s="55"/>
      <c r="R732" s="55"/>
    </row>
    <row r="733" spans="3:18" ht="15.75" customHeight="1" x14ac:dyDescent="0.35">
      <c r="C733" s="16"/>
      <c r="D733" s="16"/>
      <c r="E733" s="16"/>
      <c r="F733" s="16"/>
      <c r="Q733" s="55"/>
      <c r="R733" s="55"/>
    </row>
    <row r="734" spans="3:18" ht="15.75" customHeight="1" x14ac:dyDescent="0.35">
      <c r="C734" s="16"/>
      <c r="D734" s="16"/>
      <c r="E734" s="16"/>
      <c r="F734" s="16"/>
      <c r="Q734" s="55"/>
      <c r="R734" s="55"/>
    </row>
    <row r="735" spans="3:18" ht="15.75" customHeight="1" x14ac:dyDescent="0.35">
      <c r="C735" s="16"/>
      <c r="D735" s="16"/>
      <c r="E735" s="16"/>
      <c r="F735" s="16"/>
      <c r="Q735" s="55"/>
      <c r="R735" s="55"/>
    </row>
    <row r="736" spans="3:18" ht="15.75" customHeight="1" x14ac:dyDescent="0.35">
      <c r="C736" s="16"/>
      <c r="D736" s="16"/>
      <c r="E736" s="16"/>
      <c r="F736" s="16"/>
      <c r="Q736" s="55"/>
      <c r="R736" s="55"/>
    </row>
    <row r="737" spans="3:18" ht="15.75" customHeight="1" x14ac:dyDescent="0.35">
      <c r="C737" s="16"/>
      <c r="D737" s="16"/>
      <c r="E737" s="16"/>
      <c r="F737" s="16"/>
      <c r="Q737" s="55"/>
      <c r="R737" s="55"/>
    </row>
    <row r="738" spans="3:18" ht="15.75" customHeight="1" x14ac:dyDescent="0.35">
      <c r="C738" s="16"/>
      <c r="D738" s="16"/>
      <c r="E738" s="16"/>
      <c r="F738" s="16"/>
      <c r="Q738" s="55"/>
      <c r="R738" s="55"/>
    </row>
    <row r="739" spans="3:18" ht="15.75" customHeight="1" x14ac:dyDescent="0.35">
      <c r="C739" s="16"/>
      <c r="D739" s="16"/>
      <c r="E739" s="16"/>
      <c r="F739" s="16"/>
      <c r="Q739" s="55"/>
      <c r="R739" s="55"/>
    </row>
    <row r="740" spans="3:18" ht="15.75" customHeight="1" x14ac:dyDescent="0.35">
      <c r="C740" s="16"/>
      <c r="D740" s="16"/>
      <c r="E740" s="16"/>
      <c r="F740" s="16"/>
      <c r="Q740" s="55"/>
      <c r="R740" s="55"/>
    </row>
    <row r="741" spans="3:18" ht="15.75" customHeight="1" x14ac:dyDescent="0.35">
      <c r="C741" s="16"/>
      <c r="D741" s="16"/>
      <c r="E741" s="16"/>
      <c r="F741" s="16"/>
      <c r="Q741" s="55"/>
      <c r="R741" s="55"/>
    </row>
    <row r="742" spans="3:18" ht="15.75" customHeight="1" x14ac:dyDescent="0.35">
      <c r="C742" s="16"/>
      <c r="D742" s="16"/>
      <c r="E742" s="16"/>
      <c r="F742" s="16"/>
      <c r="Q742" s="55"/>
      <c r="R742" s="55"/>
    </row>
    <row r="743" spans="3:18" ht="15.75" customHeight="1" x14ac:dyDescent="0.35">
      <c r="C743" s="16"/>
      <c r="D743" s="16"/>
      <c r="E743" s="16"/>
      <c r="F743" s="16"/>
      <c r="Q743" s="55"/>
      <c r="R743" s="55"/>
    </row>
    <row r="744" spans="3:18" ht="15.75" customHeight="1" x14ac:dyDescent="0.35">
      <c r="C744" s="16"/>
      <c r="D744" s="16"/>
      <c r="E744" s="16"/>
      <c r="F744" s="16"/>
      <c r="Q744" s="55"/>
      <c r="R744" s="55"/>
    </row>
    <row r="745" spans="3:18" ht="15.75" customHeight="1" x14ac:dyDescent="0.35">
      <c r="C745" s="16"/>
      <c r="D745" s="16"/>
      <c r="E745" s="16"/>
      <c r="F745" s="16"/>
      <c r="Q745" s="55"/>
      <c r="R745" s="55"/>
    </row>
    <row r="746" spans="3:18" ht="15.75" customHeight="1" x14ac:dyDescent="0.35">
      <c r="C746" s="16"/>
      <c r="D746" s="16"/>
      <c r="E746" s="16"/>
      <c r="F746" s="16"/>
      <c r="Q746" s="55"/>
      <c r="R746" s="55"/>
    </row>
    <row r="747" spans="3:18" ht="15.75" customHeight="1" x14ac:dyDescent="0.35">
      <c r="C747" s="16"/>
      <c r="D747" s="16"/>
      <c r="E747" s="16"/>
      <c r="F747" s="16"/>
      <c r="Q747" s="55"/>
      <c r="R747" s="55"/>
    </row>
    <row r="748" spans="3:18" ht="15.75" customHeight="1" x14ac:dyDescent="0.35">
      <c r="C748" s="16"/>
      <c r="D748" s="16"/>
      <c r="E748" s="16"/>
      <c r="F748" s="16"/>
      <c r="Q748" s="55"/>
      <c r="R748" s="55"/>
    </row>
    <row r="749" spans="3:18" ht="15.75" customHeight="1" x14ac:dyDescent="0.35">
      <c r="C749" s="16"/>
      <c r="D749" s="16"/>
      <c r="E749" s="16"/>
      <c r="F749" s="16"/>
      <c r="Q749" s="55"/>
      <c r="R749" s="55"/>
    </row>
    <row r="750" spans="3:18" ht="15.75" customHeight="1" x14ac:dyDescent="0.35">
      <c r="C750" s="16"/>
      <c r="D750" s="16"/>
      <c r="E750" s="16"/>
      <c r="F750" s="16"/>
      <c r="Q750" s="55"/>
      <c r="R750" s="55"/>
    </row>
    <row r="751" spans="3:18" ht="15.75" customHeight="1" x14ac:dyDescent="0.35">
      <c r="C751" s="16"/>
      <c r="D751" s="16"/>
      <c r="E751" s="16"/>
      <c r="F751" s="16"/>
      <c r="Q751" s="55"/>
      <c r="R751" s="55"/>
    </row>
    <row r="752" spans="3:18" ht="15.75" customHeight="1" x14ac:dyDescent="0.35">
      <c r="C752" s="16"/>
      <c r="D752" s="16"/>
      <c r="E752" s="16"/>
      <c r="F752" s="16"/>
      <c r="Q752" s="55"/>
      <c r="R752" s="55"/>
    </row>
    <row r="753" spans="3:18" ht="15.75" customHeight="1" x14ac:dyDescent="0.35">
      <c r="C753" s="16"/>
      <c r="D753" s="16"/>
      <c r="E753" s="16"/>
      <c r="F753" s="16"/>
      <c r="Q753" s="55"/>
      <c r="R753" s="55"/>
    </row>
    <row r="754" spans="3:18" ht="15.75" customHeight="1" x14ac:dyDescent="0.35">
      <c r="C754" s="16"/>
      <c r="D754" s="16"/>
      <c r="E754" s="16"/>
      <c r="F754" s="16"/>
      <c r="Q754" s="55"/>
      <c r="R754" s="55"/>
    </row>
    <row r="755" spans="3:18" ht="15.75" customHeight="1" x14ac:dyDescent="0.35">
      <c r="C755" s="16"/>
      <c r="D755" s="16"/>
      <c r="E755" s="16"/>
      <c r="F755" s="16"/>
      <c r="Q755" s="55"/>
      <c r="R755" s="55"/>
    </row>
    <row r="756" spans="3:18" ht="15.75" customHeight="1" x14ac:dyDescent="0.35">
      <c r="C756" s="16"/>
      <c r="D756" s="16"/>
      <c r="E756" s="16"/>
      <c r="F756" s="16"/>
      <c r="Q756" s="55"/>
      <c r="R756" s="55"/>
    </row>
    <row r="757" spans="3:18" ht="15.75" customHeight="1" x14ac:dyDescent="0.35">
      <c r="C757" s="16"/>
      <c r="D757" s="16"/>
      <c r="E757" s="16"/>
      <c r="F757" s="16"/>
      <c r="Q757" s="55"/>
      <c r="R757" s="55"/>
    </row>
    <row r="758" spans="3:18" ht="15.75" customHeight="1" x14ac:dyDescent="0.35">
      <c r="C758" s="16"/>
      <c r="D758" s="16"/>
      <c r="E758" s="16"/>
      <c r="F758" s="16"/>
      <c r="Q758" s="55"/>
      <c r="R758" s="55"/>
    </row>
    <row r="759" spans="3:18" ht="15.75" customHeight="1" x14ac:dyDescent="0.35">
      <c r="C759" s="16"/>
      <c r="D759" s="16"/>
      <c r="E759" s="16"/>
      <c r="F759" s="16"/>
      <c r="Q759" s="55"/>
      <c r="R759" s="55"/>
    </row>
    <row r="760" spans="3:18" ht="15.75" customHeight="1" x14ac:dyDescent="0.35">
      <c r="C760" s="16"/>
      <c r="D760" s="16"/>
      <c r="E760" s="16"/>
      <c r="F760" s="16"/>
      <c r="Q760" s="55"/>
      <c r="R760" s="55"/>
    </row>
    <row r="761" spans="3:18" ht="15.75" customHeight="1" x14ac:dyDescent="0.35">
      <c r="C761" s="16"/>
      <c r="D761" s="16"/>
      <c r="E761" s="16"/>
      <c r="F761" s="16"/>
      <c r="Q761" s="55"/>
      <c r="R761" s="55"/>
    </row>
    <row r="762" spans="3:18" ht="15.75" customHeight="1" x14ac:dyDescent="0.35">
      <c r="C762" s="16"/>
      <c r="D762" s="16"/>
      <c r="E762" s="16"/>
      <c r="F762" s="16"/>
      <c r="Q762" s="55"/>
      <c r="R762" s="55"/>
    </row>
    <row r="763" spans="3:18" ht="15.75" customHeight="1" x14ac:dyDescent="0.35">
      <c r="C763" s="16"/>
      <c r="D763" s="16"/>
      <c r="E763" s="16"/>
      <c r="F763" s="16"/>
      <c r="Q763" s="55"/>
      <c r="R763" s="55"/>
    </row>
    <row r="764" spans="3:18" ht="15.75" customHeight="1" x14ac:dyDescent="0.35">
      <c r="C764" s="16"/>
      <c r="D764" s="16"/>
      <c r="E764" s="16"/>
      <c r="F764" s="16"/>
      <c r="Q764" s="55"/>
      <c r="R764" s="55"/>
    </row>
    <row r="765" spans="3:18" ht="15.75" customHeight="1" x14ac:dyDescent="0.35">
      <c r="C765" s="16"/>
      <c r="D765" s="16"/>
      <c r="E765" s="16"/>
      <c r="F765" s="16"/>
      <c r="Q765" s="55"/>
      <c r="R765" s="55"/>
    </row>
    <row r="766" spans="3:18" ht="15.75" customHeight="1" x14ac:dyDescent="0.35">
      <c r="C766" s="16"/>
      <c r="D766" s="16"/>
      <c r="E766" s="16"/>
      <c r="F766" s="16"/>
      <c r="Q766" s="55"/>
      <c r="R766" s="55"/>
    </row>
    <row r="767" spans="3:18" ht="15.75" customHeight="1" x14ac:dyDescent="0.35">
      <c r="C767" s="16"/>
      <c r="D767" s="16"/>
      <c r="E767" s="16"/>
      <c r="F767" s="16"/>
      <c r="Q767" s="55"/>
      <c r="R767" s="55"/>
    </row>
    <row r="768" spans="3:18" ht="15.75" customHeight="1" x14ac:dyDescent="0.35">
      <c r="C768" s="16"/>
      <c r="D768" s="16"/>
      <c r="E768" s="16"/>
      <c r="F768" s="16"/>
      <c r="Q768" s="55"/>
      <c r="R768" s="55"/>
    </row>
    <row r="769" spans="3:18" ht="15.75" customHeight="1" x14ac:dyDescent="0.35">
      <c r="C769" s="16"/>
      <c r="D769" s="16"/>
      <c r="E769" s="16"/>
      <c r="F769" s="16"/>
      <c r="Q769" s="55"/>
      <c r="R769" s="55"/>
    </row>
    <row r="770" spans="3:18" ht="15.75" customHeight="1" x14ac:dyDescent="0.35">
      <c r="C770" s="16"/>
      <c r="D770" s="16"/>
      <c r="E770" s="16"/>
      <c r="F770" s="16"/>
      <c r="Q770" s="55"/>
      <c r="R770" s="55"/>
    </row>
    <row r="771" spans="3:18" ht="15.75" customHeight="1" x14ac:dyDescent="0.35">
      <c r="C771" s="16"/>
      <c r="D771" s="16"/>
      <c r="E771" s="16"/>
      <c r="F771" s="16"/>
      <c r="Q771" s="55"/>
      <c r="R771" s="55"/>
    </row>
    <row r="772" spans="3:18" ht="15.75" customHeight="1" x14ac:dyDescent="0.35">
      <c r="C772" s="16"/>
      <c r="D772" s="16"/>
      <c r="E772" s="16"/>
      <c r="F772" s="16"/>
      <c r="Q772" s="55"/>
      <c r="R772" s="55"/>
    </row>
    <row r="773" spans="3:18" ht="15.75" customHeight="1" x14ac:dyDescent="0.35">
      <c r="C773" s="16"/>
      <c r="D773" s="16"/>
      <c r="E773" s="16"/>
      <c r="F773" s="16"/>
      <c r="Q773" s="55"/>
      <c r="R773" s="55"/>
    </row>
    <row r="774" spans="3:18" ht="15.75" customHeight="1" x14ac:dyDescent="0.35">
      <c r="C774" s="16"/>
      <c r="D774" s="16"/>
      <c r="E774" s="16"/>
      <c r="F774" s="16"/>
      <c r="Q774" s="55"/>
      <c r="R774" s="55"/>
    </row>
    <row r="775" spans="3:18" ht="15.75" customHeight="1" x14ac:dyDescent="0.35">
      <c r="C775" s="16"/>
      <c r="D775" s="16"/>
      <c r="E775" s="16"/>
      <c r="F775" s="16"/>
      <c r="Q775" s="55"/>
      <c r="R775" s="55"/>
    </row>
    <row r="776" spans="3:18" ht="15.75" customHeight="1" x14ac:dyDescent="0.35">
      <c r="C776" s="16"/>
      <c r="D776" s="16"/>
      <c r="E776" s="16"/>
      <c r="F776" s="16"/>
      <c r="Q776" s="55"/>
      <c r="R776" s="55"/>
    </row>
    <row r="777" spans="3:18" ht="15.75" customHeight="1" x14ac:dyDescent="0.35">
      <c r="C777" s="16"/>
      <c r="D777" s="16"/>
      <c r="E777" s="16"/>
      <c r="F777" s="16"/>
      <c r="Q777" s="55"/>
      <c r="R777" s="55"/>
    </row>
    <row r="778" spans="3:18" ht="15.75" customHeight="1" x14ac:dyDescent="0.35">
      <c r="C778" s="16"/>
      <c r="D778" s="16"/>
      <c r="E778" s="16"/>
      <c r="F778" s="16"/>
      <c r="Q778" s="55"/>
      <c r="R778" s="55"/>
    </row>
    <row r="779" spans="3:18" ht="15.75" customHeight="1" x14ac:dyDescent="0.35">
      <c r="C779" s="16"/>
      <c r="D779" s="16"/>
      <c r="E779" s="16"/>
      <c r="F779" s="16"/>
      <c r="Q779" s="55"/>
      <c r="R779" s="55"/>
    </row>
    <row r="780" spans="3:18" ht="15.75" customHeight="1" x14ac:dyDescent="0.35">
      <c r="C780" s="16"/>
      <c r="D780" s="16"/>
      <c r="E780" s="16"/>
      <c r="F780" s="16"/>
      <c r="Q780" s="55"/>
      <c r="R780" s="55"/>
    </row>
    <row r="781" spans="3:18" ht="15.75" customHeight="1" x14ac:dyDescent="0.35">
      <c r="C781" s="16"/>
      <c r="D781" s="16"/>
      <c r="E781" s="16"/>
      <c r="F781" s="16"/>
      <c r="Q781" s="55"/>
      <c r="R781" s="55"/>
    </row>
    <row r="782" spans="3:18" ht="15.75" customHeight="1" x14ac:dyDescent="0.35">
      <c r="C782" s="16"/>
      <c r="D782" s="16"/>
      <c r="E782" s="16"/>
      <c r="F782" s="16"/>
      <c r="Q782" s="55"/>
      <c r="R782" s="55"/>
    </row>
    <row r="783" spans="3:18" ht="15.75" customHeight="1" x14ac:dyDescent="0.35">
      <c r="C783" s="16"/>
      <c r="D783" s="16"/>
      <c r="E783" s="16"/>
      <c r="F783" s="16"/>
      <c r="Q783" s="55"/>
      <c r="R783" s="55"/>
    </row>
    <row r="784" spans="3:18" ht="15.75" customHeight="1" x14ac:dyDescent="0.35">
      <c r="C784" s="16"/>
      <c r="D784" s="16"/>
      <c r="E784" s="16"/>
      <c r="F784" s="16"/>
      <c r="Q784" s="55"/>
      <c r="R784" s="55"/>
    </row>
    <row r="785" spans="3:18" ht="15.75" customHeight="1" x14ac:dyDescent="0.35">
      <c r="C785" s="16"/>
      <c r="D785" s="16"/>
      <c r="E785" s="16"/>
      <c r="F785" s="16"/>
      <c r="Q785" s="55"/>
      <c r="R785" s="55"/>
    </row>
    <row r="786" spans="3:18" ht="15.75" customHeight="1" x14ac:dyDescent="0.35">
      <c r="C786" s="16"/>
      <c r="D786" s="16"/>
      <c r="E786" s="16"/>
      <c r="F786" s="16"/>
      <c r="Q786" s="55"/>
      <c r="R786" s="55"/>
    </row>
    <row r="787" spans="3:18" ht="15.75" customHeight="1" x14ac:dyDescent="0.35">
      <c r="C787" s="16"/>
      <c r="D787" s="16"/>
      <c r="E787" s="16"/>
      <c r="F787" s="16"/>
      <c r="Q787" s="55"/>
      <c r="R787" s="55"/>
    </row>
    <row r="788" spans="3:18" ht="15.75" customHeight="1" x14ac:dyDescent="0.35">
      <c r="C788" s="16"/>
      <c r="D788" s="16"/>
      <c r="E788" s="16"/>
      <c r="F788" s="16"/>
      <c r="Q788" s="55"/>
      <c r="R788" s="55"/>
    </row>
    <row r="789" spans="3:18" ht="15.75" customHeight="1" x14ac:dyDescent="0.35">
      <c r="C789" s="16"/>
      <c r="D789" s="16"/>
      <c r="E789" s="16"/>
      <c r="F789" s="16"/>
      <c r="Q789" s="55"/>
      <c r="R789" s="55"/>
    </row>
    <row r="790" spans="3:18" ht="15.75" customHeight="1" x14ac:dyDescent="0.35">
      <c r="C790" s="16"/>
      <c r="D790" s="16"/>
      <c r="E790" s="16"/>
      <c r="F790" s="16"/>
      <c r="Q790" s="55"/>
      <c r="R790" s="55"/>
    </row>
    <row r="791" spans="3:18" ht="15.75" customHeight="1" x14ac:dyDescent="0.35">
      <c r="C791" s="16"/>
      <c r="D791" s="16"/>
      <c r="E791" s="16"/>
      <c r="F791" s="16"/>
      <c r="Q791" s="55"/>
      <c r="R791" s="55"/>
    </row>
    <row r="792" spans="3:18" ht="15.75" customHeight="1" x14ac:dyDescent="0.35">
      <c r="C792" s="16"/>
      <c r="D792" s="16"/>
      <c r="E792" s="16"/>
      <c r="F792" s="16"/>
      <c r="Q792" s="55"/>
      <c r="R792" s="55"/>
    </row>
    <row r="793" spans="3:18" ht="15.75" customHeight="1" x14ac:dyDescent="0.35">
      <c r="C793" s="16"/>
      <c r="D793" s="16"/>
      <c r="E793" s="16"/>
      <c r="F793" s="16"/>
      <c r="Q793" s="55"/>
      <c r="R793" s="55"/>
    </row>
    <row r="794" spans="3:18" ht="15.75" customHeight="1" x14ac:dyDescent="0.35">
      <c r="C794" s="16"/>
      <c r="D794" s="16"/>
      <c r="E794" s="16"/>
      <c r="F794" s="16"/>
      <c r="Q794" s="55"/>
      <c r="R794" s="55"/>
    </row>
    <row r="795" spans="3:18" ht="15.75" customHeight="1" x14ac:dyDescent="0.35">
      <c r="C795" s="16"/>
      <c r="D795" s="16"/>
      <c r="E795" s="16"/>
      <c r="F795" s="16"/>
      <c r="Q795" s="55"/>
      <c r="R795" s="55"/>
    </row>
    <row r="796" spans="3:18" ht="15.75" customHeight="1" x14ac:dyDescent="0.35">
      <c r="C796" s="16"/>
      <c r="D796" s="16"/>
      <c r="E796" s="16"/>
      <c r="F796" s="16"/>
      <c r="Q796" s="55"/>
      <c r="R796" s="55"/>
    </row>
    <row r="797" spans="3:18" ht="15.75" customHeight="1" x14ac:dyDescent="0.35">
      <c r="C797" s="16"/>
      <c r="D797" s="16"/>
      <c r="E797" s="16"/>
      <c r="F797" s="16"/>
      <c r="Q797" s="55"/>
      <c r="R797" s="55"/>
    </row>
    <row r="798" spans="3:18" ht="15.75" customHeight="1" x14ac:dyDescent="0.35">
      <c r="C798" s="16"/>
      <c r="D798" s="16"/>
      <c r="E798" s="16"/>
      <c r="F798" s="16"/>
      <c r="Q798" s="55"/>
      <c r="R798" s="55"/>
    </row>
    <row r="799" spans="3:18" ht="15.75" customHeight="1" x14ac:dyDescent="0.35">
      <c r="C799" s="16"/>
      <c r="D799" s="16"/>
      <c r="E799" s="16"/>
      <c r="F799" s="16"/>
      <c r="Q799" s="55"/>
      <c r="R799" s="55"/>
    </row>
    <row r="800" spans="3:18" ht="15.75" customHeight="1" x14ac:dyDescent="0.35">
      <c r="C800" s="16"/>
      <c r="D800" s="16"/>
      <c r="E800" s="16"/>
      <c r="F800" s="16"/>
      <c r="Q800" s="55"/>
      <c r="R800" s="55"/>
    </row>
    <row r="801" spans="3:18" ht="15.75" customHeight="1" x14ac:dyDescent="0.35">
      <c r="C801" s="16"/>
      <c r="D801" s="16"/>
      <c r="E801" s="16"/>
      <c r="F801" s="16"/>
      <c r="Q801" s="55"/>
      <c r="R801" s="55"/>
    </row>
    <row r="802" spans="3:18" ht="15.75" customHeight="1" x14ac:dyDescent="0.35">
      <c r="C802" s="16"/>
      <c r="D802" s="16"/>
      <c r="E802" s="16"/>
      <c r="F802" s="16"/>
      <c r="Q802" s="55"/>
      <c r="R802" s="55"/>
    </row>
    <row r="803" spans="3:18" ht="15.75" customHeight="1" x14ac:dyDescent="0.35">
      <c r="C803" s="16"/>
      <c r="D803" s="16"/>
      <c r="E803" s="16"/>
      <c r="F803" s="16"/>
      <c r="Q803" s="55"/>
      <c r="R803" s="55"/>
    </row>
    <row r="804" spans="3:18" ht="15.75" customHeight="1" x14ac:dyDescent="0.35">
      <c r="C804" s="16"/>
      <c r="D804" s="16"/>
      <c r="E804" s="16"/>
      <c r="F804" s="16"/>
      <c r="Q804" s="55"/>
      <c r="R804" s="55"/>
    </row>
    <row r="805" spans="3:18" ht="15.75" customHeight="1" x14ac:dyDescent="0.35">
      <c r="C805" s="16"/>
      <c r="D805" s="16"/>
      <c r="E805" s="16"/>
      <c r="F805" s="16"/>
      <c r="Q805" s="55"/>
      <c r="R805" s="55"/>
    </row>
    <row r="806" spans="3:18" ht="15.75" customHeight="1" x14ac:dyDescent="0.35">
      <c r="C806" s="16"/>
      <c r="D806" s="16"/>
      <c r="E806" s="16"/>
      <c r="F806" s="16"/>
      <c r="Q806" s="55"/>
      <c r="R806" s="55"/>
    </row>
    <row r="807" spans="3:18" ht="15.75" customHeight="1" x14ac:dyDescent="0.35">
      <c r="C807" s="16"/>
      <c r="D807" s="16"/>
      <c r="E807" s="16"/>
      <c r="F807" s="16"/>
      <c r="Q807" s="55"/>
      <c r="R807" s="55"/>
    </row>
    <row r="808" spans="3:18" ht="15.75" customHeight="1" x14ac:dyDescent="0.35">
      <c r="C808" s="16"/>
      <c r="D808" s="16"/>
      <c r="E808" s="16"/>
      <c r="F808" s="16"/>
      <c r="Q808" s="55"/>
      <c r="R808" s="55"/>
    </row>
    <row r="809" spans="3:18" ht="15.75" customHeight="1" x14ac:dyDescent="0.35">
      <c r="C809" s="16"/>
      <c r="D809" s="16"/>
      <c r="E809" s="16"/>
      <c r="F809" s="16"/>
      <c r="Q809" s="55"/>
      <c r="R809" s="55"/>
    </row>
    <row r="810" spans="3:18" ht="15.75" customHeight="1" x14ac:dyDescent="0.35">
      <c r="C810" s="16"/>
      <c r="D810" s="16"/>
      <c r="E810" s="16"/>
      <c r="F810" s="16"/>
      <c r="Q810" s="55"/>
      <c r="R810" s="55"/>
    </row>
    <row r="811" spans="3:18" ht="15.75" customHeight="1" x14ac:dyDescent="0.35">
      <c r="C811" s="16"/>
      <c r="D811" s="16"/>
      <c r="E811" s="16"/>
      <c r="F811" s="16"/>
      <c r="Q811" s="55"/>
      <c r="R811" s="55"/>
    </row>
    <row r="812" spans="3:18" ht="15.75" customHeight="1" x14ac:dyDescent="0.35">
      <c r="C812" s="16"/>
      <c r="D812" s="16"/>
      <c r="E812" s="16"/>
      <c r="F812" s="16"/>
      <c r="Q812" s="55"/>
      <c r="R812" s="55"/>
    </row>
    <row r="813" spans="3:18" ht="15.75" customHeight="1" x14ac:dyDescent="0.35">
      <c r="C813" s="16"/>
      <c r="D813" s="16"/>
      <c r="E813" s="16"/>
      <c r="F813" s="16"/>
      <c r="Q813" s="55"/>
      <c r="R813" s="55"/>
    </row>
    <row r="814" spans="3:18" ht="15.75" customHeight="1" x14ac:dyDescent="0.35">
      <c r="C814" s="16"/>
      <c r="D814" s="16"/>
      <c r="E814" s="16"/>
      <c r="F814" s="16"/>
      <c r="Q814" s="55"/>
      <c r="R814" s="55"/>
    </row>
    <row r="815" spans="3:18" ht="15.75" customHeight="1" x14ac:dyDescent="0.35">
      <c r="C815" s="16"/>
      <c r="D815" s="16"/>
      <c r="E815" s="16"/>
      <c r="F815" s="16"/>
      <c r="Q815" s="55"/>
      <c r="R815" s="55"/>
    </row>
    <row r="816" spans="3:18" ht="15.75" customHeight="1" x14ac:dyDescent="0.35">
      <c r="C816" s="16"/>
      <c r="D816" s="16"/>
      <c r="E816" s="16"/>
      <c r="F816" s="16"/>
      <c r="Q816" s="55"/>
      <c r="R816" s="55"/>
    </row>
    <row r="817" spans="3:18" ht="15.75" customHeight="1" x14ac:dyDescent="0.35">
      <c r="C817" s="16"/>
      <c r="D817" s="16"/>
      <c r="E817" s="16"/>
      <c r="F817" s="16"/>
      <c r="Q817" s="55"/>
      <c r="R817" s="55"/>
    </row>
    <row r="818" spans="3:18" ht="15.75" customHeight="1" x14ac:dyDescent="0.35">
      <c r="C818" s="16"/>
      <c r="D818" s="16"/>
      <c r="E818" s="16"/>
      <c r="F818" s="16"/>
      <c r="Q818" s="55"/>
      <c r="R818" s="55"/>
    </row>
    <row r="819" spans="3:18" ht="15.75" customHeight="1" x14ac:dyDescent="0.35">
      <c r="C819" s="16"/>
      <c r="D819" s="16"/>
      <c r="E819" s="16"/>
      <c r="F819" s="16"/>
      <c r="Q819" s="55"/>
      <c r="R819" s="55"/>
    </row>
    <row r="820" spans="3:18" ht="15.75" customHeight="1" x14ac:dyDescent="0.35">
      <c r="C820" s="16"/>
      <c r="D820" s="16"/>
      <c r="E820" s="16"/>
      <c r="F820" s="16"/>
      <c r="Q820" s="55"/>
      <c r="R820" s="55"/>
    </row>
    <row r="821" spans="3:18" ht="15.75" customHeight="1" x14ac:dyDescent="0.35">
      <c r="C821" s="16"/>
      <c r="D821" s="16"/>
      <c r="E821" s="16"/>
      <c r="F821" s="16"/>
      <c r="Q821" s="55"/>
      <c r="R821" s="55"/>
    </row>
    <row r="822" spans="3:18" ht="15.75" customHeight="1" x14ac:dyDescent="0.35">
      <c r="C822" s="16"/>
      <c r="D822" s="16"/>
      <c r="E822" s="16"/>
      <c r="F822" s="16"/>
      <c r="Q822" s="55"/>
      <c r="R822" s="55"/>
    </row>
    <row r="823" spans="3:18" ht="15.75" customHeight="1" x14ac:dyDescent="0.35">
      <c r="C823" s="16"/>
      <c r="D823" s="16"/>
      <c r="E823" s="16"/>
      <c r="F823" s="16"/>
      <c r="Q823" s="55"/>
      <c r="R823" s="55"/>
    </row>
    <row r="824" spans="3:18" ht="15.75" customHeight="1" x14ac:dyDescent="0.35">
      <c r="C824" s="16"/>
      <c r="D824" s="16"/>
      <c r="E824" s="16"/>
      <c r="F824" s="16"/>
      <c r="Q824" s="55"/>
      <c r="R824" s="55"/>
    </row>
    <row r="825" spans="3:18" ht="15.75" customHeight="1" x14ac:dyDescent="0.35">
      <c r="C825" s="16"/>
      <c r="D825" s="16"/>
      <c r="E825" s="16"/>
      <c r="F825" s="16"/>
      <c r="Q825" s="55"/>
      <c r="R825" s="55"/>
    </row>
    <row r="826" spans="3:18" ht="15.75" customHeight="1" x14ac:dyDescent="0.35">
      <c r="C826" s="16"/>
      <c r="D826" s="16"/>
      <c r="E826" s="16"/>
      <c r="F826" s="16"/>
      <c r="Q826" s="55"/>
      <c r="R826" s="55"/>
    </row>
    <row r="827" spans="3:18" ht="15.75" customHeight="1" x14ac:dyDescent="0.35">
      <c r="C827" s="16"/>
      <c r="D827" s="16"/>
      <c r="E827" s="16"/>
      <c r="F827" s="16"/>
      <c r="Q827" s="55"/>
      <c r="R827" s="55"/>
    </row>
    <row r="828" spans="3:18" ht="15.75" customHeight="1" x14ac:dyDescent="0.35">
      <c r="C828" s="16"/>
      <c r="D828" s="16"/>
      <c r="E828" s="16"/>
      <c r="F828" s="16"/>
      <c r="Q828" s="55"/>
      <c r="R828" s="55"/>
    </row>
    <row r="829" spans="3:18" ht="15.75" customHeight="1" x14ac:dyDescent="0.35">
      <c r="C829" s="16"/>
      <c r="D829" s="16"/>
      <c r="E829" s="16"/>
      <c r="F829" s="16"/>
      <c r="Q829" s="55"/>
      <c r="R829" s="55"/>
    </row>
    <row r="830" spans="3:18" ht="15.75" customHeight="1" x14ac:dyDescent="0.35">
      <c r="C830" s="16"/>
      <c r="D830" s="16"/>
      <c r="E830" s="16"/>
      <c r="F830" s="16"/>
      <c r="Q830" s="55"/>
      <c r="R830" s="55"/>
    </row>
    <row r="831" spans="3:18" ht="15.75" customHeight="1" x14ac:dyDescent="0.35">
      <c r="C831" s="16"/>
      <c r="D831" s="16"/>
      <c r="E831" s="16"/>
      <c r="F831" s="16"/>
      <c r="Q831" s="55"/>
      <c r="R831" s="55"/>
    </row>
    <row r="832" spans="3:18" ht="15.75" customHeight="1" x14ac:dyDescent="0.35">
      <c r="C832" s="16"/>
      <c r="D832" s="16"/>
      <c r="E832" s="16"/>
      <c r="F832" s="16"/>
      <c r="Q832" s="55"/>
      <c r="R832" s="55"/>
    </row>
    <row r="833" spans="3:18" ht="15.75" customHeight="1" x14ac:dyDescent="0.35">
      <c r="C833" s="16"/>
      <c r="D833" s="16"/>
      <c r="E833" s="16"/>
      <c r="F833" s="16"/>
      <c r="Q833" s="55"/>
      <c r="R833" s="55"/>
    </row>
    <row r="834" spans="3:18" ht="15.75" customHeight="1" x14ac:dyDescent="0.35">
      <c r="C834" s="16"/>
      <c r="D834" s="16"/>
      <c r="E834" s="16"/>
      <c r="F834" s="16"/>
      <c r="Q834" s="55"/>
      <c r="R834" s="55"/>
    </row>
    <row r="835" spans="3:18" ht="15.75" customHeight="1" x14ac:dyDescent="0.35">
      <c r="C835" s="16"/>
      <c r="D835" s="16"/>
      <c r="E835" s="16"/>
      <c r="F835" s="16"/>
      <c r="Q835" s="55"/>
      <c r="R835" s="55"/>
    </row>
    <row r="836" spans="3:18" ht="15.75" customHeight="1" x14ac:dyDescent="0.35">
      <c r="C836" s="16"/>
      <c r="D836" s="16"/>
      <c r="E836" s="16"/>
      <c r="F836" s="16"/>
      <c r="Q836" s="55"/>
      <c r="R836" s="55"/>
    </row>
    <row r="837" spans="3:18" ht="15.75" customHeight="1" x14ac:dyDescent="0.35">
      <c r="C837" s="16"/>
      <c r="D837" s="16"/>
      <c r="E837" s="16"/>
      <c r="F837" s="16"/>
      <c r="Q837" s="55"/>
      <c r="R837" s="55"/>
    </row>
    <row r="838" spans="3:18" ht="15.75" customHeight="1" x14ac:dyDescent="0.35">
      <c r="C838" s="16"/>
      <c r="D838" s="16"/>
      <c r="E838" s="16"/>
      <c r="F838" s="16"/>
      <c r="Q838" s="55"/>
      <c r="R838" s="55"/>
    </row>
    <row r="839" spans="3:18" ht="15.75" customHeight="1" x14ac:dyDescent="0.35">
      <c r="C839" s="16"/>
      <c r="D839" s="16"/>
      <c r="E839" s="16"/>
      <c r="F839" s="16"/>
      <c r="Q839" s="55"/>
      <c r="R839" s="55"/>
    </row>
    <row r="840" spans="3:18" ht="15.75" customHeight="1" x14ac:dyDescent="0.35">
      <c r="C840" s="16"/>
      <c r="D840" s="16"/>
      <c r="E840" s="16"/>
      <c r="F840" s="16"/>
      <c r="Q840" s="55"/>
      <c r="R840" s="55"/>
    </row>
    <row r="841" spans="3:18" ht="15.75" customHeight="1" x14ac:dyDescent="0.35">
      <c r="C841" s="16"/>
      <c r="D841" s="16"/>
      <c r="E841" s="16"/>
      <c r="F841" s="16"/>
      <c r="Q841" s="55"/>
      <c r="R841" s="55"/>
    </row>
    <row r="842" spans="3:18" ht="15.75" customHeight="1" x14ac:dyDescent="0.35">
      <c r="C842" s="16"/>
      <c r="D842" s="16"/>
      <c r="E842" s="16"/>
      <c r="F842" s="16"/>
      <c r="Q842" s="55"/>
      <c r="R842" s="55"/>
    </row>
    <row r="843" spans="3:18" ht="15.75" customHeight="1" x14ac:dyDescent="0.35">
      <c r="C843" s="16"/>
      <c r="D843" s="16"/>
      <c r="E843" s="16"/>
      <c r="F843" s="16"/>
      <c r="Q843" s="55"/>
      <c r="R843" s="55"/>
    </row>
    <row r="844" spans="3:18" ht="15.75" customHeight="1" x14ac:dyDescent="0.35">
      <c r="C844" s="16"/>
      <c r="D844" s="16"/>
      <c r="E844" s="16"/>
      <c r="F844" s="16"/>
      <c r="Q844" s="55"/>
      <c r="R844" s="55"/>
    </row>
    <row r="845" spans="3:18" ht="15.75" customHeight="1" x14ac:dyDescent="0.35">
      <c r="C845" s="16"/>
      <c r="D845" s="16"/>
      <c r="E845" s="16"/>
      <c r="F845" s="16"/>
      <c r="Q845" s="55"/>
      <c r="R845" s="55"/>
    </row>
    <row r="846" spans="3:18" ht="15.75" customHeight="1" x14ac:dyDescent="0.35">
      <c r="C846" s="16"/>
      <c r="D846" s="16"/>
      <c r="E846" s="16"/>
      <c r="F846" s="16"/>
      <c r="Q846" s="55"/>
      <c r="R846" s="55"/>
    </row>
    <row r="847" spans="3:18" ht="15.75" customHeight="1" x14ac:dyDescent="0.35">
      <c r="C847" s="16"/>
      <c r="D847" s="16"/>
      <c r="E847" s="16"/>
      <c r="F847" s="16"/>
      <c r="Q847" s="55"/>
      <c r="R847" s="55"/>
    </row>
    <row r="848" spans="3:18" ht="15.75" customHeight="1" x14ac:dyDescent="0.35">
      <c r="C848" s="16"/>
      <c r="D848" s="16"/>
      <c r="E848" s="16"/>
      <c r="F848" s="16"/>
      <c r="Q848" s="55"/>
      <c r="R848" s="55"/>
    </row>
    <row r="849" spans="3:18" ht="15.75" customHeight="1" x14ac:dyDescent="0.35">
      <c r="C849" s="16"/>
      <c r="D849" s="16"/>
      <c r="E849" s="16"/>
      <c r="F849" s="16"/>
      <c r="Q849" s="55"/>
      <c r="R849" s="55"/>
    </row>
    <row r="850" spans="3:18" ht="15.75" customHeight="1" x14ac:dyDescent="0.35">
      <c r="C850" s="16"/>
      <c r="D850" s="16"/>
      <c r="E850" s="16"/>
      <c r="F850" s="16"/>
      <c r="Q850" s="55"/>
      <c r="R850" s="55"/>
    </row>
    <row r="851" spans="3:18" ht="15.75" customHeight="1" x14ac:dyDescent="0.35">
      <c r="C851" s="16"/>
      <c r="D851" s="16"/>
      <c r="E851" s="16"/>
      <c r="F851" s="16"/>
      <c r="Q851" s="55"/>
      <c r="R851" s="55"/>
    </row>
    <row r="852" spans="3:18" ht="15.75" customHeight="1" x14ac:dyDescent="0.35">
      <c r="C852" s="16"/>
      <c r="D852" s="16"/>
      <c r="E852" s="16"/>
      <c r="F852" s="16"/>
      <c r="Q852" s="55"/>
      <c r="R852" s="55"/>
    </row>
    <row r="853" spans="3:18" ht="15.75" customHeight="1" x14ac:dyDescent="0.35">
      <c r="C853" s="16"/>
      <c r="D853" s="16"/>
      <c r="E853" s="16"/>
      <c r="F853" s="16"/>
      <c r="Q853" s="55"/>
      <c r="R853" s="55"/>
    </row>
    <row r="854" spans="3:18" ht="15.75" customHeight="1" x14ac:dyDescent="0.35">
      <c r="C854" s="16"/>
      <c r="D854" s="16"/>
      <c r="E854" s="16"/>
      <c r="F854" s="16"/>
      <c r="Q854" s="55"/>
      <c r="R854" s="55"/>
    </row>
    <row r="855" spans="3:18" ht="15.75" customHeight="1" x14ac:dyDescent="0.35">
      <c r="C855" s="16"/>
      <c r="D855" s="16"/>
      <c r="E855" s="16"/>
      <c r="F855" s="16"/>
      <c r="Q855" s="55"/>
      <c r="R855" s="55"/>
    </row>
    <row r="856" spans="3:18" ht="15.75" customHeight="1" x14ac:dyDescent="0.35">
      <c r="C856" s="16"/>
      <c r="D856" s="16"/>
      <c r="E856" s="16"/>
      <c r="F856" s="16"/>
      <c r="Q856" s="55"/>
      <c r="R856" s="55"/>
    </row>
    <row r="857" spans="3:18" ht="15.75" customHeight="1" x14ac:dyDescent="0.35">
      <c r="C857" s="16"/>
      <c r="D857" s="16"/>
      <c r="E857" s="16"/>
      <c r="F857" s="16"/>
      <c r="Q857" s="55"/>
      <c r="R857" s="55"/>
    </row>
    <row r="858" spans="3:18" ht="15.75" customHeight="1" x14ac:dyDescent="0.35">
      <c r="C858" s="16"/>
      <c r="D858" s="16"/>
      <c r="E858" s="16"/>
      <c r="F858" s="16"/>
      <c r="Q858" s="55"/>
      <c r="R858" s="55"/>
    </row>
    <row r="859" spans="3:18" ht="15.75" customHeight="1" x14ac:dyDescent="0.35">
      <c r="C859" s="16"/>
      <c r="D859" s="16"/>
      <c r="E859" s="16"/>
      <c r="F859" s="16"/>
      <c r="Q859" s="55"/>
      <c r="R859" s="55"/>
    </row>
    <row r="860" spans="3:18" ht="15.75" customHeight="1" x14ac:dyDescent="0.35">
      <c r="C860" s="16"/>
      <c r="D860" s="16"/>
      <c r="E860" s="16"/>
      <c r="F860" s="16"/>
      <c r="Q860" s="55"/>
      <c r="R860" s="55"/>
    </row>
    <row r="861" spans="3:18" ht="15.75" customHeight="1" x14ac:dyDescent="0.35">
      <c r="C861" s="16"/>
      <c r="D861" s="16"/>
      <c r="E861" s="16"/>
      <c r="F861" s="16"/>
      <c r="Q861" s="55"/>
      <c r="R861" s="55"/>
    </row>
    <row r="862" spans="3:18" ht="15.75" customHeight="1" x14ac:dyDescent="0.35">
      <c r="C862" s="16"/>
      <c r="D862" s="16"/>
      <c r="E862" s="16"/>
      <c r="F862" s="16"/>
      <c r="Q862" s="55"/>
      <c r="R862" s="55"/>
    </row>
    <row r="863" spans="3:18" ht="15.75" customHeight="1" x14ac:dyDescent="0.35">
      <c r="C863" s="16"/>
      <c r="D863" s="16"/>
      <c r="E863" s="16"/>
      <c r="F863" s="16"/>
      <c r="Q863" s="55"/>
      <c r="R863" s="55"/>
    </row>
    <row r="864" spans="3:18" ht="15.75" customHeight="1" x14ac:dyDescent="0.35">
      <c r="C864" s="16"/>
      <c r="D864" s="16"/>
      <c r="E864" s="16"/>
      <c r="F864" s="16"/>
      <c r="Q864" s="55"/>
      <c r="R864" s="55"/>
    </row>
    <row r="865" spans="3:18" ht="15.75" customHeight="1" x14ac:dyDescent="0.35">
      <c r="C865" s="16"/>
      <c r="D865" s="16"/>
      <c r="E865" s="16"/>
      <c r="F865" s="16"/>
      <c r="Q865" s="55"/>
      <c r="R865" s="55"/>
    </row>
    <row r="866" spans="3:18" ht="15.75" customHeight="1" x14ac:dyDescent="0.35">
      <c r="C866" s="16"/>
      <c r="D866" s="16"/>
      <c r="E866" s="16"/>
      <c r="F866" s="16"/>
      <c r="Q866" s="55"/>
      <c r="R866" s="55"/>
    </row>
    <row r="867" spans="3:18" ht="15.75" customHeight="1" x14ac:dyDescent="0.35">
      <c r="C867" s="16"/>
      <c r="D867" s="16"/>
      <c r="E867" s="16"/>
      <c r="F867" s="16"/>
      <c r="Q867" s="55"/>
      <c r="R867" s="55"/>
    </row>
    <row r="868" spans="3:18" ht="15.75" customHeight="1" x14ac:dyDescent="0.35">
      <c r="C868" s="16"/>
      <c r="D868" s="16"/>
      <c r="E868" s="16"/>
      <c r="F868" s="16"/>
      <c r="Q868" s="55"/>
      <c r="R868" s="55"/>
    </row>
    <row r="869" spans="3:18" ht="15.75" customHeight="1" x14ac:dyDescent="0.35">
      <c r="C869" s="16"/>
      <c r="D869" s="16"/>
      <c r="E869" s="16"/>
      <c r="F869" s="16"/>
      <c r="Q869" s="55"/>
      <c r="R869" s="55"/>
    </row>
    <row r="870" spans="3:18" ht="15.75" customHeight="1" x14ac:dyDescent="0.35">
      <c r="C870" s="16"/>
      <c r="D870" s="16"/>
      <c r="E870" s="16"/>
      <c r="F870" s="16"/>
      <c r="Q870" s="55"/>
      <c r="R870" s="55"/>
    </row>
    <row r="871" spans="3:18" ht="15.75" customHeight="1" x14ac:dyDescent="0.35">
      <c r="C871" s="16"/>
      <c r="D871" s="16"/>
      <c r="E871" s="16"/>
      <c r="F871" s="16"/>
      <c r="Q871" s="55"/>
      <c r="R871" s="55"/>
    </row>
    <row r="872" spans="3:18" ht="15.75" customHeight="1" x14ac:dyDescent="0.35">
      <c r="C872" s="16"/>
      <c r="D872" s="16"/>
      <c r="E872" s="16"/>
      <c r="F872" s="16"/>
      <c r="Q872" s="55"/>
      <c r="R872" s="55"/>
    </row>
    <row r="873" spans="3:18" ht="15.75" customHeight="1" x14ac:dyDescent="0.35">
      <c r="C873" s="16"/>
      <c r="D873" s="16"/>
      <c r="E873" s="16"/>
      <c r="F873" s="16"/>
      <c r="Q873" s="55"/>
      <c r="R873" s="55"/>
    </row>
    <row r="874" spans="3:18" ht="15.75" customHeight="1" x14ac:dyDescent="0.35">
      <c r="C874" s="16"/>
      <c r="D874" s="16"/>
      <c r="E874" s="16"/>
      <c r="F874" s="16"/>
      <c r="Q874" s="55"/>
      <c r="R874" s="55"/>
    </row>
    <row r="875" spans="3:18" ht="15.75" customHeight="1" x14ac:dyDescent="0.35">
      <c r="C875" s="16"/>
      <c r="D875" s="16"/>
      <c r="E875" s="16"/>
      <c r="F875" s="16"/>
      <c r="Q875" s="55"/>
      <c r="R875" s="55"/>
    </row>
    <row r="876" spans="3:18" ht="15.75" customHeight="1" x14ac:dyDescent="0.35">
      <c r="C876" s="16"/>
      <c r="D876" s="16"/>
      <c r="E876" s="16"/>
      <c r="F876" s="16"/>
      <c r="Q876" s="55"/>
      <c r="R876" s="55"/>
    </row>
    <row r="877" spans="3:18" ht="15.75" customHeight="1" x14ac:dyDescent="0.35">
      <c r="C877" s="16"/>
      <c r="D877" s="16"/>
      <c r="E877" s="16"/>
      <c r="F877" s="16"/>
      <c r="Q877" s="55"/>
      <c r="R877" s="55"/>
    </row>
    <row r="878" spans="3:18" ht="15.75" customHeight="1" x14ac:dyDescent="0.35">
      <c r="C878" s="16"/>
      <c r="D878" s="16"/>
      <c r="E878" s="16"/>
      <c r="F878" s="16"/>
      <c r="Q878" s="55"/>
      <c r="R878" s="55"/>
    </row>
    <row r="879" spans="3:18" ht="15.75" customHeight="1" x14ac:dyDescent="0.35">
      <c r="C879" s="16"/>
      <c r="D879" s="16"/>
      <c r="E879" s="16"/>
      <c r="F879" s="16"/>
      <c r="Q879" s="55"/>
      <c r="R879" s="55"/>
    </row>
    <row r="880" spans="3:18" ht="15.75" customHeight="1" x14ac:dyDescent="0.35">
      <c r="C880" s="16"/>
      <c r="D880" s="16"/>
      <c r="E880" s="16"/>
      <c r="F880" s="16"/>
      <c r="Q880" s="55"/>
      <c r="R880" s="55"/>
    </row>
    <row r="881" spans="3:18" ht="15.75" customHeight="1" x14ac:dyDescent="0.35">
      <c r="C881" s="16"/>
      <c r="D881" s="16"/>
      <c r="E881" s="16"/>
      <c r="F881" s="16"/>
      <c r="Q881" s="55"/>
      <c r="R881" s="55"/>
    </row>
    <row r="882" spans="3:18" ht="15.75" customHeight="1" x14ac:dyDescent="0.35">
      <c r="C882" s="16"/>
      <c r="D882" s="16"/>
      <c r="E882" s="16"/>
      <c r="F882" s="16"/>
      <c r="Q882" s="55"/>
      <c r="R882" s="55"/>
    </row>
    <row r="883" spans="3:18" ht="15.75" customHeight="1" x14ac:dyDescent="0.35">
      <c r="C883" s="16"/>
      <c r="D883" s="16"/>
      <c r="E883" s="16"/>
      <c r="F883" s="16"/>
      <c r="Q883" s="55"/>
      <c r="R883" s="55"/>
    </row>
    <row r="884" spans="3:18" ht="15.75" customHeight="1" x14ac:dyDescent="0.35">
      <c r="C884" s="16"/>
      <c r="D884" s="16"/>
      <c r="E884" s="16"/>
      <c r="F884" s="16"/>
      <c r="Q884" s="55"/>
      <c r="R884" s="55"/>
    </row>
    <row r="885" spans="3:18" ht="15.75" customHeight="1" x14ac:dyDescent="0.35">
      <c r="C885" s="16"/>
      <c r="D885" s="16"/>
      <c r="E885" s="16"/>
      <c r="F885" s="16"/>
      <c r="Q885" s="55"/>
      <c r="R885" s="55"/>
    </row>
    <row r="886" spans="3:18" ht="15.75" customHeight="1" x14ac:dyDescent="0.35">
      <c r="C886" s="16"/>
      <c r="D886" s="16"/>
      <c r="E886" s="16"/>
      <c r="F886" s="16"/>
      <c r="Q886" s="55"/>
      <c r="R886" s="55"/>
    </row>
    <row r="887" spans="3:18" ht="15.75" customHeight="1" x14ac:dyDescent="0.35">
      <c r="C887" s="16"/>
      <c r="D887" s="16"/>
      <c r="E887" s="16"/>
      <c r="F887" s="16"/>
      <c r="Q887" s="55"/>
      <c r="R887" s="55"/>
    </row>
    <row r="888" spans="3:18" ht="15.75" customHeight="1" x14ac:dyDescent="0.35">
      <c r="C888" s="16"/>
      <c r="D888" s="16"/>
      <c r="E888" s="16"/>
      <c r="F888" s="16"/>
      <c r="Q888" s="55"/>
      <c r="R888" s="55"/>
    </row>
    <row r="889" spans="3:18" ht="15.75" customHeight="1" x14ac:dyDescent="0.35">
      <c r="C889" s="16"/>
      <c r="D889" s="16"/>
      <c r="E889" s="16"/>
      <c r="F889" s="16"/>
      <c r="Q889" s="55"/>
      <c r="R889" s="55"/>
    </row>
    <row r="890" spans="3:18" ht="15.75" customHeight="1" x14ac:dyDescent="0.35">
      <c r="C890" s="16"/>
      <c r="D890" s="16"/>
      <c r="E890" s="16"/>
      <c r="F890" s="16"/>
      <c r="Q890" s="55"/>
      <c r="R890" s="55"/>
    </row>
    <row r="891" spans="3:18" ht="15.75" customHeight="1" x14ac:dyDescent="0.35">
      <c r="C891" s="16"/>
      <c r="D891" s="16"/>
      <c r="E891" s="16"/>
      <c r="F891" s="16"/>
      <c r="Q891" s="55"/>
      <c r="R891" s="55"/>
    </row>
    <row r="892" spans="3:18" ht="15.75" customHeight="1" x14ac:dyDescent="0.35">
      <c r="C892" s="16"/>
      <c r="D892" s="16"/>
      <c r="E892" s="16"/>
      <c r="F892" s="16"/>
      <c r="Q892" s="55"/>
      <c r="R892" s="55"/>
    </row>
    <row r="893" spans="3:18" ht="15.75" customHeight="1" x14ac:dyDescent="0.35">
      <c r="C893" s="16"/>
      <c r="D893" s="16"/>
      <c r="E893" s="16"/>
      <c r="F893" s="16"/>
      <c r="Q893" s="55"/>
      <c r="R893" s="55"/>
    </row>
    <row r="894" spans="3:18" ht="15.75" customHeight="1" x14ac:dyDescent="0.35">
      <c r="C894" s="16"/>
      <c r="D894" s="16"/>
      <c r="E894" s="16"/>
      <c r="F894" s="16"/>
      <c r="Q894" s="55"/>
      <c r="R894" s="55"/>
    </row>
    <row r="895" spans="3:18" ht="15.75" customHeight="1" x14ac:dyDescent="0.35">
      <c r="C895" s="16"/>
      <c r="D895" s="16"/>
      <c r="E895" s="16"/>
      <c r="F895" s="16"/>
      <c r="Q895" s="55"/>
      <c r="R895" s="55"/>
    </row>
    <row r="896" spans="3:18" ht="15.75" customHeight="1" x14ac:dyDescent="0.35">
      <c r="C896" s="16"/>
      <c r="D896" s="16"/>
      <c r="E896" s="16"/>
      <c r="F896" s="16"/>
      <c r="Q896" s="55"/>
      <c r="R896" s="55"/>
    </row>
    <row r="897" spans="3:18" ht="15.75" customHeight="1" x14ac:dyDescent="0.35">
      <c r="C897" s="16"/>
      <c r="D897" s="16"/>
      <c r="E897" s="16"/>
      <c r="F897" s="16"/>
      <c r="Q897" s="55"/>
      <c r="R897" s="55"/>
    </row>
    <row r="898" spans="3:18" ht="15.75" customHeight="1" x14ac:dyDescent="0.35">
      <c r="C898" s="16"/>
      <c r="D898" s="16"/>
      <c r="E898" s="16"/>
      <c r="F898" s="16"/>
      <c r="Q898" s="55"/>
      <c r="R898" s="55"/>
    </row>
    <row r="899" spans="3:18" ht="15.75" customHeight="1" x14ac:dyDescent="0.35">
      <c r="C899" s="16"/>
      <c r="D899" s="16"/>
      <c r="E899" s="16"/>
      <c r="F899" s="16"/>
      <c r="Q899" s="55"/>
      <c r="R899" s="55"/>
    </row>
    <row r="900" spans="3:18" ht="15.75" customHeight="1" x14ac:dyDescent="0.35">
      <c r="C900" s="16"/>
      <c r="D900" s="16"/>
      <c r="E900" s="16"/>
      <c r="F900" s="16"/>
      <c r="Q900" s="55"/>
      <c r="R900" s="55"/>
    </row>
    <row r="901" spans="3:18" ht="15.75" customHeight="1" x14ac:dyDescent="0.35">
      <c r="C901" s="16"/>
      <c r="D901" s="16"/>
      <c r="E901" s="16"/>
      <c r="F901" s="16"/>
      <c r="Q901" s="55"/>
      <c r="R901" s="55"/>
    </row>
    <row r="902" spans="3:18" ht="15.75" customHeight="1" x14ac:dyDescent="0.35">
      <c r="C902" s="16"/>
      <c r="D902" s="16"/>
      <c r="E902" s="16"/>
      <c r="F902" s="16"/>
      <c r="Q902" s="55"/>
      <c r="R902" s="55"/>
    </row>
    <row r="903" spans="3:18" ht="15.75" customHeight="1" x14ac:dyDescent="0.35">
      <c r="C903" s="16"/>
      <c r="D903" s="16"/>
      <c r="E903" s="16"/>
      <c r="F903" s="16"/>
      <c r="Q903" s="55"/>
      <c r="R903" s="55"/>
    </row>
    <row r="904" spans="3:18" ht="15.75" customHeight="1" x14ac:dyDescent="0.35">
      <c r="C904" s="16"/>
      <c r="D904" s="16"/>
      <c r="E904" s="16"/>
      <c r="F904" s="16"/>
      <c r="Q904" s="55"/>
      <c r="R904" s="55"/>
    </row>
    <row r="905" spans="3:18" ht="15.75" customHeight="1" x14ac:dyDescent="0.35">
      <c r="C905" s="16"/>
      <c r="D905" s="16"/>
      <c r="E905" s="16"/>
      <c r="F905" s="16"/>
      <c r="Q905" s="55"/>
      <c r="R905" s="55"/>
    </row>
    <row r="906" spans="3:18" ht="15.75" customHeight="1" x14ac:dyDescent="0.35">
      <c r="C906" s="16"/>
      <c r="D906" s="16"/>
      <c r="E906" s="16"/>
      <c r="F906" s="16"/>
      <c r="Q906" s="55"/>
      <c r="R906" s="55"/>
    </row>
    <row r="907" spans="3:18" ht="15.75" customHeight="1" x14ac:dyDescent="0.35">
      <c r="C907" s="16"/>
      <c r="D907" s="16"/>
      <c r="E907" s="16"/>
      <c r="F907" s="16"/>
      <c r="Q907" s="55"/>
      <c r="R907" s="55"/>
    </row>
    <row r="908" spans="3:18" ht="15.75" customHeight="1" x14ac:dyDescent="0.35">
      <c r="C908" s="16"/>
      <c r="D908" s="16"/>
      <c r="E908" s="16"/>
      <c r="F908" s="16"/>
      <c r="Q908" s="55"/>
      <c r="R908" s="55"/>
    </row>
    <row r="909" spans="3:18" ht="15.75" customHeight="1" x14ac:dyDescent="0.35">
      <c r="C909" s="16"/>
      <c r="D909" s="16"/>
      <c r="E909" s="16"/>
      <c r="F909" s="16"/>
      <c r="Q909" s="55"/>
      <c r="R909" s="55"/>
    </row>
    <row r="910" spans="3:18" ht="15.75" customHeight="1" x14ac:dyDescent="0.35">
      <c r="C910" s="16"/>
      <c r="D910" s="16"/>
      <c r="E910" s="16"/>
      <c r="F910" s="16"/>
      <c r="Q910" s="55"/>
      <c r="R910" s="55"/>
    </row>
    <row r="911" spans="3:18" ht="15.75" customHeight="1" x14ac:dyDescent="0.35">
      <c r="C911" s="16"/>
      <c r="D911" s="16"/>
      <c r="E911" s="16"/>
      <c r="F911" s="16"/>
      <c r="Q911" s="55"/>
      <c r="R911" s="55"/>
    </row>
    <row r="912" spans="3:18" ht="15.75" customHeight="1" x14ac:dyDescent="0.35">
      <c r="C912" s="16"/>
      <c r="D912" s="16"/>
      <c r="E912" s="16"/>
      <c r="F912" s="16"/>
      <c r="Q912" s="55"/>
      <c r="R912" s="55"/>
    </row>
    <row r="913" spans="3:18" ht="15.75" customHeight="1" x14ac:dyDescent="0.35">
      <c r="C913" s="16"/>
      <c r="D913" s="16"/>
      <c r="E913" s="16"/>
      <c r="F913" s="16"/>
      <c r="Q913" s="55"/>
      <c r="R913" s="55"/>
    </row>
    <row r="914" spans="3:18" ht="15.75" customHeight="1" x14ac:dyDescent="0.35">
      <c r="C914" s="16"/>
      <c r="D914" s="16"/>
      <c r="E914" s="16"/>
      <c r="F914" s="16"/>
      <c r="Q914" s="55"/>
      <c r="R914" s="55"/>
    </row>
    <row r="915" spans="3:18" ht="15.75" customHeight="1" x14ac:dyDescent="0.35">
      <c r="C915" s="16"/>
      <c r="D915" s="16"/>
      <c r="E915" s="16"/>
      <c r="F915" s="16"/>
      <c r="Q915" s="55"/>
      <c r="R915" s="55"/>
    </row>
    <row r="916" spans="3:18" ht="15.75" customHeight="1" x14ac:dyDescent="0.35">
      <c r="C916" s="16"/>
      <c r="D916" s="16"/>
      <c r="E916" s="16"/>
      <c r="F916" s="16"/>
      <c r="Q916" s="55"/>
      <c r="R916" s="55"/>
    </row>
    <row r="917" spans="3:18" ht="15.75" customHeight="1" x14ac:dyDescent="0.35">
      <c r="C917" s="16"/>
      <c r="D917" s="16"/>
      <c r="E917" s="16"/>
      <c r="F917" s="16"/>
      <c r="Q917" s="55"/>
      <c r="R917" s="55"/>
    </row>
    <row r="918" spans="3:18" ht="15.75" customHeight="1" x14ac:dyDescent="0.35">
      <c r="C918" s="16"/>
      <c r="D918" s="16"/>
      <c r="E918" s="16"/>
      <c r="F918" s="16"/>
      <c r="Q918" s="55"/>
      <c r="R918" s="55"/>
    </row>
    <row r="919" spans="3:18" ht="15.75" customHeight="1" x14ac:dyDescent="0.35">
      <c r="C919" s="16"/>
      <c r="D919" s="16"/>
      <c r="E919" s="16"/>
      <c r="F919" s="16"/>
      <c r="Q919" s="55"/>
      <c r="R919" s="55"/>
    </row>
    <row r="920" spans="3:18" ht="15.75" customHeight="1" x14ac:dyDescent="0.35">
      <c r="C920" s="16"/>
      <c r="D920" s="16"/>
      <c r="E920" s="16"/>
      <c r="F920" s="16"/>
      <c r="Q920" s="55"/>
      <c r="R920" s="55"/>
    </row>
    <row r="921" spans="3:18" ht="15.75" customHeight="1" x14ac:dyDescent="0.35">
      <c r="C921" s="16"/>
      <c r="D921" s="16"/>
      <c r="E921" s="16"/>
      <c r="F921" s="16"/>
      <c r="Q921" s="55"/>
      <c r="R921" s="55"/>
    </row>
    <row r="922" spans="3:18" ht="15.75" customHeight="1" x14ac:dyDescent="0.35">
      <c r="C922" s="16"/>
      <c r="D922" s="16"/>
      <c r="E922" s="16"/>
      <c r="F922" s="16"/>
      <c r="Q922" s="55"/>
      <c r="R922" s="55"/>
    </row>
    <row r="923" spans="3:18" ht="15.75" customHeight="1" x14ac:dyDescent="0.35">
      <c r="C923" s="16"/>
      <c r="D923" s="16"/>
      <c r="E923" s="16"/>
      <c r="F923" s="16"/>
      <c r="Q923" s="55"/>
      <c r="R923" s="55"/>
    </row>
    <row r="924" spans="3:18" ht="15.75" customHeight="1" x14ac:dyDescent="0.35">
      <c r="C924" s="16"/>
      <c r="D924" s="16"/>
      <c r="E924" s="16"/>
      <c r="F924" s="16"/>
      <c r="Q924" s="55"/>
      <c r="R924" s="55"/>
    </row>
    <row r="925" spans="3:18" ht="15.75" customHeight="1" x14ac:dyDescent="0.35">
      <c r="C925" s="16"/>
      <c r="D925" s="16"/>
      <c r="E925" s="16"/>
      <c r="F925" s="16"/>
      <c r="Q925" s="55"/>
      <c r="R925" s="55"/>
    </row>
    <row r="926" spans="3:18" ht="15.75" customHeight="1" x14ac:dyDescent="0.35">
      <c r="C926" s="16"/>
      <c r="D926" s="16"/>
      <c r="E926" s="16"/>
      <c r="F926" s="16"/>
      <c r="Q926" s="55"/>
      <c r="R926" s="55"/>
    </row>
    <row r="927" spans="3:18" ht="15.75" customHeight="1" x14ac:dyDescent="0.35">
      <c r="C927" s="16"/>
      <c r="D927" s="16"/>
      <c r="E927" s="16"/>
      <c r="F927" s="16"/>
      <c r="Q927" s="55"/>
      <c r="R927" s="55"/>
    </row>
    <row r="928" spans="3:18" ht="15.75" customHeight="1" x14ac:dyDescent="0.35">
      <c r="C928" s="16"/>
      <c r="D928" s="16"/>
      <c r="E928" s="16"/>
      <c r="F928" s="16"/>
      <c r="Q928" s="55"/>
      <c r="R928" s="55"/>
    </row>
    <row r="929" spans="3:18" ht="15.75" customHeight="1" x14ac:dyDescent="0.35">
      <c r="C929" s="16"/>
      <c r="D929" s="16"/>
      <c r="E929" s="16"/>
      <c r="F929" s="16"/>
      <c r="Q929" s="55"/>
      <c r="R929" s="55"/>
    </row>
    <row r="930" spans="3:18" ht="15.75" customHeight="1" x14ac:dyDescent="0.35">
      <c r="C930" s="16"/>
      <c r="D930" s="16"/>
      <c r="E930" s="16"/>
      <c r="F930" s="16"/>
      <c r="Q930" s="55"/>
      <c r="R930" s="55"/>
    </row>
    <row r="931" spans="3:18" ht="15.75" customHeight="1" x14ac:dyDescent="0.35">
      <c r="C931" s="16"/>
      <c r="D931" s="16"/>
      <c r="E931" s="16"/>
      <c r="F931" s="16"/>
      <c r="Q931" s="55"/>
      <c r="R931" s="55"/>
    </row>
    <row r="932" spans="3:18" ht="15.75" customHeight="1" x14ac:dyDescent="0.35">
      <c r="C932" s="16"/>
      <c r="D932" s="16"/>
      <c r="E932" s="16"/>
      <c r="F932" s="16"/>
      <c r="Q932" s="55"/>
      <c r="R932" s="55"/>
    </row>
    <row r="933" spans="3:18" ht="15.75" customHeight="1" x14ac:dyDescent="0.35">
      <c r="C933" s="16"/>
      <c r="D933" s="16"/>
      <c r="E933" s="16"/>
      <c r="F933" s="16"/>
      <c r="Q933" s="55"/>
      <c r="R933" s="55"/>
    </row>
    <row r="934" spans="3:18" ht="15.75" customHeight="1" x14ac:dyDescent="0.35">
      <c r="C934" s="16"/>
      <c r="D934" s="16"/>
      <c r="E934" s="16"/>
      <c r="F934" s="16"/>
      <c r="Q934" s="55"/>
      <c r="R934" s="55"/>
    </row>
    <row r="935" spans="3:18" ht="15.75" customHeight="1" x14ac:dyDescent="0.35">
      <c r="C935" s="16"/>
      <c r="D935" s="16"/>
      <c r="E935" s="16"/>
      <c r="F935" s="16"/>
      <c r="Q935" s="55"/>
      <c r="R935" s="55"/>
    </row>
    <row r="936" spans="3:18" ht="15.75" customHeight="1" x14ac:dyDescent="0.35">
      <c r="C936" s="16"/>
      <c r="D936" s="16"/>
      <c r="E936" s="16"/>
      <c r="F936" s="16"/>
      <c r="Q936" s="55"/>
      <c r="R936" s="55"/>
    </row>
    <row r="937" spans="3:18" ht="15.75" customHeight="1" x14ac:dyDescent="0.35">
      <c r="C937" s="16"/>
      <c r="D937" s="16"/>
      <c r="E937" s="16"/>
      <c r="F937" s="16"/>
      <c r="Q937" s="55"/>
      <c r="R937" s="55"/>
    </row>
    <row r="938" spans="3:18" ht="15.75" customHeight="1" x14ac:dyDescent="0.35">
      <c r="C938" s="16"/>
      <c r="D938" s="16"/>
      <c r="E938" s="16"/>
      <c r="F938" s="16"/>
      <c r="Q938" s="55"/>
      <c r="R938" s="55"/>
    </row>
    <row r="939" spans="3:18" ht="15.75" customHeight="1" x14ac:dyDescent="0.35">
      <c r="C939" s="16"/>
      <c r="D939" s="16"/>
      <c r="E939" s="16"/>
      <c r="F939" s="16"/>
      <c r="Q939" s="55"/>
      <c r="R939" s="55"/>
    </row>
    <row r="940" spans="3:18" ht="15.75" customHeight="1" x14ac:dyDescent="0.35">
      <c r="C940" s="16"/>
      <c r="D940" s="16"/>
      <c r="E940" s="16"/>
      <c r="F940" s="16"/>
      <c r="Q940" s="55"/>
      <c r="R940" s="55"/>
    </row>
    <row r="941" spans="3:18" ht="15.75" customHeight="1" x14ac:dyDescent="0.35">
      <c r="C941" s="16"/>
      <c r="D941" s="16"/>
      <c r="E941" s="16"/>
      <c r="F941" s="16"/>
      <c r="Q941" s="55"/>
      <c r="R941" s="55"/>
    </row>
    <row r="942" spans="3:18" ht="15.75" customHeight="1" x14ac:dyDescent="0.35">
      <c r="C942" s="16"/>
      <c r="D942" s="16"/>
      <c r="E942" s="16"/>
      <c r="F942" s="16"/>
      <c r="Q942" s="55"/>
      <c r="R942" s="55"/>
    </row>
    <row r="943" spans="3:18" ht="15.75" customHeight="1" x14ac:dyDescent="0.35">
      <c r="C943" s="16"/>
      <c r="D943" s="16"/>
      <c r="E943" s="16"/>
      <c r="F943" s="16"/>
      <c r="Q943" s="55"/>
      <c r="R943" s="55"/>
    </row>
    <row r="944" spans="3:18" ht="15.75" customHeight="1" x14ac:dyDescent="0.35">
      <c r="C944" s="16"/>
      <c r="D944" s="16"/>
      <c r="E944" s="16"/>
      <c r="F944" s="16"/>
      <c r="Q944" s="55"/>
      <c r="R944" s="55"/>
    </row>
    <row r="945" spans="3:18" ht="15.75" customHeight="1" x14ac:dyDescent="0.35">
      <c r="C945" s="16"/>
      <c r="D945" s="16"/>
      <c r="E945" s="16"/>
      <c r="F945" s="16"/>
      <c r="Q945" s="55"/>
      <c r="R945" s="55"/>
    </row>
    <row r="946" spans="3:18" ht="15.75" customHeight="1" x14ac:dyDescent="0.35">
      <c r="C946" s="16"/>
      <c r="D946" s="16"/>
      <c r="E946" s="16"/>
      <c r="F946" s="16"/>
      <c r="Q946" s="55"/>
      <c r="R946" s="55"/>
    </row>
    <row r="947" spans="3:18" ht="15.75" customHeight="1" x14ac:dyDescent="0.35">
      <c r="C947" s="16"/>
      <c r="D947" s="16"/>
      <c r="E947" s="16"/>
      <c r="F947" s="16"/>
      <c r="Q947" s="55"/>
      <c r="R947" s="55"/>
    </row>
    <row r="948" spans="3:18" ht="15.75" customHeight="1" x14ac:dyDescent="0.35">
      <c r="C948" s="16"/>
      <c r="D948" s="16"/>
      <c r="E948" s="16"/>
      <c r="F948" s="16"/>
      <c r="Q948" s="55"/>
      <c r="R948" s="55"/>
    </row>
    <row r="949" spans="3:18" ht="15.75" customHeight="1" x14ac:dyDescent="0.35">
      <c r="C949" s="16"/>
      <c r="D949" s="16"/>
      <c r="E949" s="16"/>
      <c r="F949" s="16"/>
      <c r="Q949" s="55"/>
      <c r="R949" s="55"/>
    </row>
    <row r="950" spans="3:18" ht="15.75" customHeight="1" x14ac:dyDescent="0.35">
      <c r="C950" s="16"/>
      <c r="D950" s="16"/>
      <c r="E950" s="16"/>
      <c r="F950" s="16"/>
      <c r="Q950" s="55"/>
      <c r="R950" s="55"/>
    </row>
    <row r="951" spans="3:18" ht="15.75" customHeight="1" x14ac:dyDescent="0.35">
      <c r="C951" s="16"/>
      <c r="D951" s="16"/>
      <c r="E951" s="16"/>
      <c r="F951" s="16"/>
      <c r="Q951" s="55"/>
      <c r="R951" s="55"/>
    </row>
    <row r="952" spans="3:18" ht="15.75" customHeight="1" x14ac:dyDescent="0.35">
      <c r="C952" s="16"/>
      <c r="D952" s="16"/>
      <c r="E952" s="16"/>
      <c r="F952" s="16"/>
      <c r="Q952" s="55"/>
      <c r="R952" s="55"/>
    </row>
    <row r="953" spans="3:18" ht="15.75" customHeight="1" x14ac:dyDescent="0.35">
      <c r="C953" s="16"/>
      <c r="D953" s="16"/>
      <c r="E953" s="16"/>
      <c r="F953" s="16"/>
      <c r="Q953" s="55"/>
      <c r="R953" s="55"/>
    </row>
    <row r="954" spans="3:18" ht="15.75" customHeight="1" x14ac:dyDescent="0.35">
      <c r="C954" s="16"/>
      <c r="D954" s="16"/>
      <c r="E954" s="16"/>
      <c r="F954" s="16"/>
      <c r="Q954" s="55"/>
      <c r="R954" s="55"/>
    </row>
    <row r="955" spans="3:18" ht="15.75" customHeight="1" x14ac:dyDescent="0.35">
      <c r="C955" s="16"/>
      <c r="D955" s="16"/>
      <c r="E955" s="16"/>
      <c r="F955" s="16"/>
      <c r="Q955" s="55"/>
      <c r="R955" s="55"/>
    </row>
    <row r="956" spans="3:18" ht="15.75" customHeight="1" x14ac:dyDescent="0.35">
      <c r="C956" s="16"/>
      <c r="D956" s="16"/>
      <c r="E956" s="16"/>
      <c r="F956" s="16"/>
      <c r="Q956" s="55"/>
      <c r="R956" s="55"/>
    </row>
    <row r="957" spans="3:18" ht="15.75" customHeight="1" x14ac:dyDescent="0.35">
      <c r="C957" s="16"/>
      <c r="D957" s="16"/>
      <c r="E957" s="16"/>
      <c r="F957" s="16"/>
      <c r="Q957" s="55"/>
      <c r="R957" s="55"/>
    </row>
    <row r="958" spans="3:18" ht="15.75" customHeight="1" x14ac:dyDescent="0.35">
      <c r="C958" s="16"/>
      <c r="D958" s="16"/>
      <c r="E958" s="16"/>
      <c r="F958" s="16"/>
      <c r="Q958" s="55"/>
      <c r="R958" s="55"/>
    </row>
    <row r="959" spans="3:18" ht="15.75" customHeight="1" x14ac:dyDescent="0.35">
      <c r="C959" s="16"/>
      <c r="D959" s="16"/>
      <c r="E959" s="16"/>
      <c r="F959" s="16"/>
      <c r="Q959" s="55"/>
      <c r="R959" s="55"/>
    </row>
    <row r="960" spans="3:18" ht="15.75" customHeight="1" x14ac:dyDescent="0.35">
      <c r="C960" s="16"/>
      <c r="D960" s="16"/>
      <c r="E960" s="16"/>
      <c r="F960" s="16"/>
      <c r="Q960" s="55"/>
      <c r="R960" s="55"/>
    </row>
    <row r="961" spans="3:18" ht="15.75" customHeight="1" x14ac:dyDescent="0.35">
      <c r="C961" s="16"/>
      <c r="D961" s="16"/>
      <c r="E961" s="16"/>
      <c r="F961" s="16"/>
      <c r="Q961" s="55"/>
      <c r="R961" s="55"/>
    </row>
    <row r="962" spans="3:18" ht="15.75" customHeight="1" x14ac:dyDescent="0.35">
      <c r="C962" s="16"/>
      <c r="D962" s="16"/>
      <c r="E962" s="16"/>
      <c r="F962" s="16"/>
      <c r="Q962" s="55"/>
      <c r="R962" s="55"/>
    </row>
    <row r="963" spans="3:18" ht="15.75" customHeight="1" x14ac:dyDescent="0.35">
      <c r="C963" s="16"/>
      <c r="D963" s="16"/>
      <c r="E963" s="16"/>
      <c r="F963" s="16"/>
      <c r="Q963" s="55"/>
      <c r="R963" s="55"/>
    </row>
    <row r="964" spans="3:18" ht="15.75" customHeight="1" x14ac:dyDescent="0.35">
      <c r="C964" s="16"/>
      <c r="D964" s="16"/>
      <c r="E964" s="16"/>
      <c r="F964" s="16"/>
      <c r="Q964" s="55"/>
      <c r="R964" s="55"/>
    </row>
    <row r="965" spans="3:18" ht="15.75" customHeight="1" x14ac:dyDescent="0.35">
      <c r="C965" s="16"/>
      <c r="D965" s="16"/>
      <c r="E965" s="16"/>
      <c r="F965" s="16"/>
      <c r="Q965" s="55"/>
      <c r="R965" s="55"/>
    </row>
    <row r="966" spans="3:18" ht="15.75" customHeight="1" x14ac:dyDescent="0.35">
      <c r="C966" s="16"/>
      <c r="D966" s="16"/>
      <c r="E966" s="16"/>
      <c r="F966" s="16"/>
      <c r="Q966" s="55"/>
      <c r="R966" s="55"/>
    </row>
    <row r="967" spans="3:18" ht="15.75" customHeight="1" x14ac:dyDescent="0.35">
      <c r="C967" s="16"/>
      <c r="D967" s="16"/>
      <c r="E967" s="16"/>
      <c r="F967" s="16"/>
      <c r="Q967" s="55"/>
      <c r="R967" s="55"/>
    </row>
    <row r="968" spans="3:18" ht="15.75" customHeight="1" x14ac:dyDescent="0.35">
      <c r="C968" s="16"/>
      <c r="D968" s="16"/>
      <c r="E968" s="16"/>
      <c r="F968" s="16"/>
      <c r="Q968" s="55"/>
      <c r="R968" s="55"/>
    </row>
    <row r="969" spans="3:18" ht="15.75" customHeight="1" x14ac:dyDescent="0.35">
      <c r="C969" s="16"/>
      <c r="D969" s="16"/>
      <c r="E969" s="16"/>
      <c r="F969" s="16"/>
      <c r="Q969" s="55"/>
      <c r="R969" s="55"/>
    </row>
    <row r="970" spans="3:18" ht="15.75" customHeight="1" x14ac:dyDescent="0.35">
      <c r="C970" s="16"/>
      <c r="D970" s="16"/>
      <c r="E970" s="16"/>
      <c r="F970" s="16"/>
      <c r="Q970" s="55"/>
      <c r="R970" s="55"/>
    </row>
    <row r="971" spans="3:18" ht="15.75" customHeight="1" x14ac:dyDescent="0.35">
      <c r="C971" s="16"/>
      <c r="D971" s="16"/>
      <c r="E971" s="16"/>
      <c r="F971" s="16"/>
      <c r="Q971" s="55"/>
      <c r="R971" s="55"/>
    </row>
    <row r="972" spans="3:18" ht="15.75" customHeight="1" x14ac:dyDescent="0.35">
      <c r="C972" s="16"/>
      <c r="D972" s="16"/>
      <c r="E972" s="16"/>
      <c r="F972" s="16"/>
      <c r="Q972" s="55"/>
      <c r="R972" s="55"/>
    </row>
    <row r="973" spans="3:18" ht="15.75" customHeight="1" x14ac:dyDescent="0.35">
      <c r="C973" s="16"/>
      <c r="D973" s="16"/>
      <c r="E973" s="16"/>
      <c r="F973" s="16"/>
      <c r="Q973" s="55"/>
      <c r="R973" s="55"/>
    </row>
    <row r="974" spans="3:18" ht="15.75" customHeight="1" x14ac:dyDescent="0.35">
      <c r="C974" s="16"/>
      <c r="D974" s="16"/>
      <c r="E974" s="16"/>
      <c r="F974" s="16"/>
      <c r="Q974" s="55"/>
      <c r="R974" s="55"/>
    </row>
    <row r="975" spans="3:18" ht="15.75" customHeight="1" x14ac:dyDescent="0.35">
      <c r="C975" s="16"/>
      <c r="D975" s="16"/>
      <c r="E975" s="16"/>
      <c r="F975" s="16"/>
      <c r="Q975" s="55"/>
      <c r="R975" s="55"/>
    </row>
    <row r="976" spans="3:18" ht="15.75" customHeight="1" x14ac:dyDescent="0.35">
      <c r="C976" s="16"/>
      <c r="D976" s="16"/>
      <c r="E976" s="16"/>
      <c r="F976" s="16"/>
      <c r="Q976" s="55"/>
      <c r="R976" s="55"/>
    </row>
    <row r="977" spans="3:18" ht="15.75" customHeight="1" x14ac:dyDescent="0.35">
      <c r="C977" s="16"/>
      <c r="D977" s="16"/>
      <c r="E977" s="16"/>
      <c r="F977" s="16"/>
      <c r="Q977" s="55"/>
      <c r="R977" s="55"/>
    </row>
    <row r="978" spans="3:18" ht="15.75" customHeight="1" x14ac:dyDescent="0.35">
      <c r="C978" s="16"/>
      <c r="D978" s="16"/>
      <c r="E978" s="16"/>
      <c r="F978" s="16"/>
      <c r="Q978" s="55"/>
      <c r="R978" s="55"/>
    </row>
    <row r="979" spans="3:18" ht="15.75" customHeight="1" x14ac:dyDescent="0.35">
      <c r="C979" s="16"/>
      <c r="D979" s="16"/>
      <c r="E979" s="16"/>
      <c r="F979" s="16"/>
      <c r="Q979" s="55"/>
      <c r="R979" s="55"/>
    </row>
    <row r="980" spans="3:18" ht="15.75" customHeight="1" x14ac:dyDescent="0.35">
      <c r="C980" s="16"/>
      <c r="D980" s="16"/>
      <c r="E980" s="16"/>
      <c r="F980" s="16"/>
      <c r="Q980" s="55"/>
      <c r="R980" s="55"/>
    </row>
    <row r="981" spans="3:18" ht="15.75" customHeight="1" x14ac:dyDescent="0.35">
      <c r="C981" s="16"/>
      <c r="D981" s="16"/>
      <c r="E981" s="16"/>
      <c r="F981" s="16"/>
      <c r="Q981" s="55"/>
      <c r="R981" s="55"/>
    </row>
    <row r="982" spans="3:18" ht="15.75" customHeight="1" x14ac:dyDescent="0.35">
      <c r="C982" s="16"/>
      <c r="D982" s="16"/>
      <c r="E982" s="16"/>
      <c r="F982" s="16"/>
      <c r="Q982" s="55"/>
      <c r="R982" s="55"/>
    </row>
    <row r="983" spans="3:18" ht="15.75" customHeight="1" x14ac:dyDescent="0.35">
      <c r="C983" s="16"/>
      <c r="D983" s="16"/>
      <c r="E983" s="16"/>
      <c r="F983" s="16"/>
      <c r="Q983" s="55"/>
      <c r="R983" s="55"/>
    </row>
    <row r="984" spans="3:18" ht="15.75" customHeight="1" x14ac:dyDescent="0.35">
      <c r="C984" s="16"/>
      <c r="D984" s="16"/>
      <c r="E984" s="16"/>
      <c r="F984" s="16"/>
      <c r="Q984" s="55"/>
      <c r="R984" s="55"/>
    </row>
    <row r="985" spans="3:18" ht="15.75" customHeight="1" x14ac:dyDescent="0.35">
      <c r="C985" s="16"/>
      <c r="D985" s="16"/>
      <c r="E985" s="16"/>
      <c r="F985" s="16"/>
      <c r="Q985" s="55"/>
      <c r="R985" s="55"/>
    </row>
    <row r="986" spans="3:18" ht="15.75" customHeight="1" x14ac:dyDescent="0.35">
      <c r="C986" s="16"/>
      <c r="D986" s="16"/>
      <c r="E986" s="16"/>
      <c r="F986" s="16"/>
      <c r="Q986" s="55"/>
      <c r="R986" s="55"/>
    </row>
    <row r="987" spans="3:18" ht="15.75" customHeight="1" x14ac:dyDescent="0.35">
      <c r="C987" s="16"/>
      <c r="D987" s="16"/>
      <c r="E987" s="16"/>
      <c r="F987" s="16"/>
      <c r="Q987" s="55"/>
      <c r="R987" s="55"/>
    </row>
    <row r="988" spans="3:18" ht="15.75" customHeight="1" x14ac:dyDescent="0.35">
      <c r="C988" s="16"/>
      <c r="D988" s="16"/>
      <c r="E988" s="16"/>
      <c r="F988" s="16"/>
      <c r="Q988" s="55"/>
      <c r="R988" s="55"/>
    </row>
    <row r="989" spans="3:18" ht="15.75" customHeight="1" x14ac:dyDescent="0.35">
      <c r="C989" s="16"/>
      <c r="D989" s="16"/>
      <c r="E989" s="16"/>
      <c r="F989" s="16"/>
      <c r="Q989" s="55"/>
      <c r="R989" s="55"/>
    </row>
    <row r="990" spans="3:18" ht="15.75" customHeight="1" x14ac:dyDescent="0.35">
      <c r="C990" s="16"/>
      <c r="D990" s="16"/>
      <c r="E990" s="16"/>
      <c r="F990" s="16"/>
      <c r="Q990" s="55"/>
      <c r="R990" s="55"/>
    </row>
    <row r="991" spans="3:18" ht="15.75" customHeight="1" x14ac:dyDescent="0.35">
      <c r="C991" s="16"/>
      <c r="D991" s="16"/>
      <c r="E991" s="16"/>
      <c r="F991" s="16"/>
      <c r="Q991" s="55"/>
      <c r="R991" s="55"/>
    </row>
    <row r="992" spans="3:18" ht="15.75" customHeight="1" x14ac:dyDescent="0.35">
      <c r="C992" s="16"/>
      <c r="D992" s="16"/>
      <c r="E992" s="16"/>
      <c r="F992" s="16"/>
      <c r="Q992" s="55"/>
      <c r="R992" s="55"/>
    </row>
    <row r="993" spans="3:18" ht="15.75" customHeight="1" x14ac:dyDescent="0.35">
      <c r="C993" s="16"/>
      <c r="D993" s="16"/>
      <c r="E993" s="16"/>
      <c r="F993" s="16"/>
      <c r="Q993" s="55"/>
      <c r="R993" s="55"/>
    </row>
    <row r="994" spans="3:18" ht="15.75" customHeight="1" x14ac:dyDescent="0.35">
      <c r="C994" s="16"/>
      <c r="D994" s="16"/>
      <c r="E994" s="16"/>
      <c r="F994" s="16"/>
      <c r="Q994" s="55"/>
      <c r="R994" s="55"/>
    </row>
    <row r="995" spans="3:18" ht="15.75" customHeight="1" x14ac:dyDescent="0.35">
      <c r="C995" s="16"/>
      <c r="D995" s="16"/>
      <c r="E995" s="16"/>
      <c r="F995" s="16"/>
      <c r="Q995" s="55"/>
      <c r="R995" s="55"/>
    </row>
    <row r="996" spans="3:18" ht="15.75" customHeight="1" x14ac:dyDescent="0.35">
      <c r="C996" s="16"/>
      <c r="D996" s="16"/>
      <c r="E996" s="16"/>
      <c r="F996" s="16"/>
      <c r="Q996" s="55"/>
      <c r="R996" s="55"/>
    </row>
    <row r="997" spans="3:18" ht="15.75" customHeight="1" x14ac:dyDescent="0.35">
      <c r="C997" s="16"/>
      <c r="D997" s="16"/>
      <c r="E997" s="16"/>
      <c r="F997" s="16"/>
      <c r="Q997" s="55"/>
      <c r="R997" s="55"/>
    </row>
    <row r="998" spans="3:18" ht="15.75" customHeight="1" x14ac:dyDescent="0.35">
      <c r="C998" s="16"/>
      <c r="D998" s="16"/>
      <c r="E998" s="16"/>
      <c r="F998" s="16"/>
      <c r="Q998" s="55"/>
      <c r="R998" s="55"/>
    </row>
    <row r="999" spans="3:18" ht="15.75" customHeight="1" x14ac:dyDescent="0.35">
      <c r="C999" s="16"/>
      <c r="D999" s="16"/>
      <c r="E999" s="16"/>
      <c r="F999" s="16"/>
      <c r="Q999" s="55"/>
      <c r="R999" s="55"/>
    </row>
    <row r="1000" spans="3:18" ht="15.75" customHeight="1" x14ac:dyDescent="0.35">
      <c r="C1000" s="16"/>
      <c r="D1000" s="16"/>
      <c r="E1000" s="16"/>
      <c r="F1000" s="16"/>
      <c r="Q1000" s="55"/>
      <c r="R1000" s="55"/>
    </row>
    <row r="1001" spans="3:18" ht="15.75" customHeight="1" x14ac:dyDescent="0.35">
      <c r="C1001" s="16"/>
      <c r="D1001" s="16"/>
      <c r="E1001" s="16"/>
      <c r="F1001" s="16"/>
      <c r="Q1001" s="55"/>
      <c r="R1001" s="55"/>
    </row>
    <row r="1002" spans="3:18" ht="15.75" customHeight="1" x14ac:dyDescent="0.35">
      <c r="C1002" s="16"/>
      <c r="D1002" s="16"/>
      <c r="E1002" s="16"/>
      <c r="F1002" s="16"/>
      <c r="Q1002" s="55"/>
      <c r="R1002" s="55"/>
    </row>
    <row r="1003" spans="3:18" ht="15.75" customHeight="1" x14ac:dyDescent="0.35">
      <c r="C1003" s="16"/>
      <c r="D1003" s="16"/>
      <c r="E1003" s="16"/>
      <c r="F1003" s="16"/>
      <c r="Q1003" s="55"/>
      <c r="R1003" s="55"/>
    </row>
    <row r="1004" spans="3:18" ht="15.75" customHeight="1" x14ac:dyDescent="0.35">
      <c r="C1004" s="16"/>
      <c r="D1004" s="16"/>
      <c r="E1004" s="16"/>
      <c r="F1004" s="16"/>
      <c r="Q1004" s="55"/>
      <c r="R1004" s="55"/>
    </row>
    <row r="1005" spans="3:18" ht="15.75" customHeight="1" x14ac:dyDescent="0.35">
      <c r="C1005" s="16"/>
      <c r="D1005" s="16"/>
      <c r="E1005" s="16"/>
      <c r="F1005" s="16"/>
      <c r="Q1005" s="55"/>
      <c r="R1005" s="55"/>
    </row>
  </sheetData>
  <mergeCells count="12">
    <mergeCell ref="R1:V1"/>
    <mergeCell ref="R2:S2"/>
    <mergeCell ref="T2:U2"/>
    <mergeCell ref="N1:P1"/>
    <mergeCell ref="N2:P2"/>
    <mergeCell ref="C1:C3"/>
    <mergeCell ref="D1:D3"/>
    <mergeCell ref="E1:E3"/>
    <mergeCell ref="F1:F3"/>
    <mergeCell ref="G1:M1"/>
    <mergeCell ref="G2:I2"/>
    <mergeCell ref="J2:L2"/>
  </mergeCells>
  <conditionalFormatting sqref="V4:V36 V38:V39 V42:V43 V45 V47:V69 V71:V78 V82 V85:V86 V88:V91 V93:V106 V110 V112:V126 V128:V139 V141:V146 V149 V151:V153 V155 V157:V172 V174 V176:V180 V182:V185 V188:V213 V215:V216 V218 V220:V233 V235:V248 V250:V262">
    <cfRule type="cellIs" dxfId="2" priority="1" operator="lessThanOrEqual">
      <formula>-20</formula>
    </cfRule>
    <cfRule type="cellIs" dxfId="1" priority="2" operator="greaterThanOrEqual">
      <formula>20</formula>
    </cfRule>
    <cfRule type="cellIs" dxfId="0" priority="3" operator="between">
      <formula>-20</formula>
      <formula>20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35"/>
  <sheetViews>
    <sheetView tabSelected="1" workbookViewId="0">
      <selection activeCell="B14" sqref="B14"/>
    </sheetView>
  </sheetViews>
  <sheetFormatPr defaultColWidth="12.58203125" defaultRowHeight="15" customHeight="1" x14ac:dyDescent="0.3"/>
  <cols>
    <col min="3" max="3" width="8" customWidth="1"/>
    <col min="4" max="4" width="11.08203125" customWidth="1"/>
    <col min="5" max="5" width="8" customWidth="1"/>
    <col min="6" max="6" width="20.33203125" customWidth="1"/>
    <col min="7" max="7" width="6.75" style="224" customWidth="1"/>
    <col min="8" max="8" width="7.5" style="224" customWidth="1"/>
    <col min="9" max="9" width="7.58203125" style="224" customWidth="1"/>
    <col min="10" max="10" width="9.58203125" style="224" customWidth="1"/>
    <col min="11" max="12" width="7.58203125" style="224" customWidth="1"/>
    <col min="13" max="14" width="7.58203125" customWidth="1"/>
    <col min="15" max="15" width="9.5" customWidth="1"/>
    <col min="16" max="16" width="8.25" customWidth="1"/>
    <col min="17" max="17" width="11.25" customWidth="1"/>
    <col min="18" max="18" width="14" customWidth="1"/>
    <col min="19" max="20" width="11.33203125" customWidth="1"/>
    <col min="21" max="26" width="7.58203125" customWidth="1"/>
    <col min="27" max="27" width="12.25" customWidth="1"/>
    <col min="28" max="28" width="9.75" customWidth="1"/>
    <col min="29" max="31" width="7.58203125" customWidth="1"/>
    <col min="37" max="37" width="7" customWidth="1"/>
    <col min="38" max="38" width="7.33203125" customWidth="1"/>
    <col min="39" max="39" width="8.5" customWidth="1"/>
    <col min="40" max="40" width="7.83203125" customWidth="1"/>
    <col min="41" max="41" width="9.08203125" customWidth="1"/>
    <col min="43" max="43" width="7" customWidth="1"/>
    <col min="44" max="44" width="6.25" customWidth="1"/>
    <col min="45" max="45" width="8.58203125" customWidth="1"/>
    <col min="46" max="46" width="7.58203125" customWidth="1"/>
    <col min="47" max="47" width="7.25" customWidth="1"/>
    <col min="51" max="51" width="23.83203125" customWidth="1"/>
    <col min="52" max="52" width="19.75" customWidth="1"/>
  </cols>
  <sheetData>
    <row r="1" spans="1:52" ht="18.75" customHeight="1" x14ac:dyDescent="0.35">
      <c r="B1" t="s">
        <v>0</v>
      </c>
      <c r="C1" s="345" t="s">
        <v>0</v>
      </c>
      <c r="D1" s="345" t="s">
        <v>1</v>
      </c>
      <c r="E1" s="345" t="s">
        <v>2</v>
      </c>
      <c r="F1" s="345" t="s">
        <v>3</v>
      </c>
      <c r="G1" s="343" t="s">
        <v>668</v>
      </c>
      <c r="H1" s="343"/>
      <c r="I1" s="343"/>
      <c r="J1" s="343"/>
      <c r="K1" s="343"/>
      <c r="L1" s="343"/>
      <c r="M1" s="343"/>
      <c r="N1" s="343"/>
      <c r="O1" s="343"/>
      <c r="P1" s="343"/>
      <c r="Q1" s="343"/>
      <c r="R1" s="343"/>
      <c r="S1" s="361" t="s">
        <v>669</v>
      </c>
      <c r="T1" s="361"/>
      <c r="U1" s="361"/>
      <c r="V1" s="361"/>
      <c r="W1" s="361"/>
      <c r="X1" s="361"/>
      <c r="Y1" s="361"/>
      <c r="Z1" s="361"/>
      <c r="AA1" s="361"/>
      <c r="AB1" s="363" t="s">
        <v>739</v>
      </c>
      <c r="AC1" s="363"/>
      <c r="AD1" s="363"/>
      <c r="AE1" s="363"/>
      <c r="AF1" s="363"/>
      <c r="AG1" s="363"/>
      <c r="AH1" s="363"/>
      <c r="AI1" s="363"/>
      <c r="AJ1" s="365" t="s">
        <v>958</v>
      </c>
      <c r="AK1" s="366"/>
      <c r="AL1" s="366"/>
      <c r="AM1" s="366"/>
      <c r="AN1" s="366"/>
      <c r="AO1" s="366"/>
      <c r="AP1" s="366"/>
      <c r="AQ1" s="366"/>
      <c r="AR1" s="366"/>
      <c r="AS1" s="366"/>
      <c r="AT1" s="366"/>
      <c r="AU1" s="366"/>
      <c r="AV1" s="366"/>
      <c r="AW1" s="367"/>
      <c r="AX1" s="306"/>
      <c r="AY1" s="307"/>
      <c r="AZ1" s="308"/>
    </row>
    <row r="2" spans="1:52" ht="14.5" x14ac:dyDescent="0.35">
      <c r="C2" s="344"/>
      <c r="D2" s="344"/>
      <c r="E2" s="344"/>
      <c r="F2" s="344"/>
      <c r="G2" s="343" t="s">
        <v>26</v>
      </c>
      <c r="H2" s="343"/>
      <c r="I2" s="343"/>
      <c r="J2" s="343"/>
      <c r="K2" s="343" t="s">
        <v>27</v>
      </c>
      <c r="L2" s="343"/>
      <c r="M2" s="343"/>
      <c r="N2" s="343"/>
      <c r="O2" s="350" t="s">
        <v>670</v>
      </c>
      <c r="P2" s="344"/>
      <c r="Q2" s="343" t="s">
        <v>28</v>
      </c>
      <c r="R2" s="344"/>
      <c r="S2" s="361" t="s">
        <v>26</v>
      </c>
      <c r="T2" s="361"/>
      <c r="U2" s="361"/>
      <c r="V2" s="361"/>
      <c r="W2" s="361" t="s">
        <v>27</v>
      </c>
      <c r="X2" s="361"/>
      <c r="Y2" s="361"/>
      <c r="Z2" s="361"/>
      <c r="AA2" s="290" t="s">
        <v>28</v>
      </c>
      <c r="AB2" s="350" t="s">
        <v>26</v>
      </c>
      <c r="AC2" s="350"/>
      <c r="AD2" s="350"/>
      <c r="AE2" s="350"/>
      <c r="AF2" s="350" t="s">
        <v>27</v>
      </c>
      <c r="AG2" s="350"/>
      <c r="AH2" s="350"/>
      <c r="AI2" s="350"/>
      <c r="AJ2" s="350" t="s">
        <v>26</v>
      </c>
      <c r="AK2" s="350"/>
      <c r="AL2" s="350"/>
      <c r="AM2" s="350"/>
      <c r="AN2" s="350"/>
      <c r="AO2" s="350"/>
      <c r="AP2" s="350" t="s">
        <v>27</v>
      </c>
      <c r="AQ2" s="350"/>
      <c r="AR2" s="350"/>
      <c r="AS2" s="350"/>
      <c r="AT2" s="350"/>
      <c r="AU2" s="350"/>
      <c r="AV2" s="368" t="s">
        <v>28</v>
      </c>
      <c r="AW2" s="369"/>
      <c r="AX2" s="294"/>
      <c r="AY2" s="364" t="s">
        <v>671</v>
      </c>
      <c r="AZ2" s="344"/>
    </row>
    <row r="3" spans="1:52" ht="43.5" x14ac:dyDescent="0.35">
      <c r="A3" t="s">
        <v>973</v>
      </c>
      <c r="C3" s="344"/>
      <c r="D3" s="344"/>
      <c r="E3" s="344"/>
      <c r="F3" s="344"/>
      <c r="G3" s="309" t="s">
        <v>827</v>
      </c>
      <c r="H3" s="309" t="s">
        <v>828</v>
      </c>
      <c r="I3" s="291" t="s">
        <v>829</v>
      </c>
      <c r="J3" s="290" t="s">
        <v>37</v>
      </c>
      <c r="K3" s="309" t="s">
        <v>827</v>
      </c>
      <c r="L3" s="309" t="s">
        <v>828</v>
      </c>
      <c r="M3" s="291" t="s">
        <v>672</v>
      </c>
      <c r="N3" s="290" t="s">
        <v>37</v>
      </c>
      <c r="O3" s="310" t="s">
        <v>672</v>
      </c>
      <c r="P3" s="290" t="s">
        <v>37</v>
      </c>
      <c r="Q3" s="291" t="s">
        <v>673</v>
      </c>
      <c r="R3" s="310" t="s">
        <v>674</v>
      </c>
      <c r="S3" s="220" t="s">
        <v>825</v>
      </c>
      <c r="T3" s="220" t="s">
        <v>826</v>
      </c>
      <c r="U3" s="291" t="s">
        <v>672</v>
      </c>
      <c r="V3" s="290" t="s">
        <v>37</v>
      </c>
      <c r="W3" s="220" t="s">
        <v>825</v>
      </c>
      <c r="X3" s="220" t="s">
        <v>826</v>
      </c>
      <c r="Y3" s="291" t="s">
        <v>672</v>
      </c>
      <c r="Z3" s="290" t="s">
        <v>37</v>
      </c>
      <c r="AA3" s="290" t="s">
        <v>675</v>
      </c>
      <c r="AB3" s="212" t="s">
        <v>740</v>
      </c>
      <c r="AC3" s="212" t="s">
        <v>741</v>
      </c>
      <c r="AD3" s="212" t="s">
        <v>742</v>
      </c>
      <c r="AE3" s="212" t="s">
        <v>743</v>
      </c>
      <c r="AF3" s="212" t="s">
        <v>740</v>
      </c>
      <c r="AG3" s="212" t="s">
        <v>741</v>
      </c>
      <c r="AH3" s="212" t="s">
        <v>742</v>
      </c>
      <c r="AI3" s="212" t="s">
        <v>743</v>
      </c>
      <c r="AJ3" s="212" t="s">
        <v>766</v>
      </c>
      <c r="AK3" s="212" t="s">
        <v>959</v>
      </c>
      <c r="AL3" s="212" t="s">
        <v>960</v>
      </c>
      <c r="AM3" s="212" t="s">
        <v>37</v>
      </c>
      <c r="AN3" s="212" t="s">
        <v>961</v>
      </c>
      <c r="AO3" s="212" t="s">
        <v>962</v>
      </c>
      <c r="AP3" s="212" t="s">
        <v>766</v>
      </c>
      <c r="AQ3" s="212" t="s">
        <v>959</v>
      </c>
      <c r="AR3" s="212" t="s">
        <v>960</v>
      </c>
      <c r="AS3" s="212" t="s">
        <v>37</v>
      </c>
      <c r="AT3" s="212" t="s">
        <v>961</v>
      </c>
      <c r="AU3" s="212" t="s">
        <v>962</v>
      </c>
      <c r="AV3" s="212" t="s">
        <v>968</v>
      </c>
      <c r="AW3" s="212" t="s">
        <v>969</v>
      </c>
      <c r="AX3" s="212"/>
      <c r="AY3" s="311" t="s">
        <v>676</v>
      </c>
      <c r="AZ3" s="311" t="s">
        <v>677</v>
      </c>
    </row>
    <row r="4" spans="1:52" ht="14.5" x14ac:dyDescent="0.35">
      <c r="B4">
        <v>14</v>
      </c>
      <c r="C4" s="165">
        <v>14</v>
      </c>
      <c r="D4" s="148" t="s">
        <v>53</v>
      </c>
      <c r="E4" s="129" t="s">
        <v>56</v>
      </c>
      <c r="F4" s="130" t="s">
        <v>57</v>
      </c>
      <c r="G4" s="221">
        <v>1</v>
      </c>
      <c r="H4" s="221">
        <v>1</v>
      </c>
      <c r="I4" s="312">
        <v>28</v>
      </c>
      <c r="J4" s="312"/>
      <c r="K4" s="221">
        <v>1</v>
      </c>
      <c r="L4" s="221">
        <v>1</v>
      </c>
      <c r="M4" s="312">
        <v>28</v>
      </c>
      <c r="N4" s="312"/>
      <c r="O4" s="313">
        <v>52.5</v>
      </c>
      <c r="P4" s="223"/>
      <c r="Q4" s="90">
        <f t="shared" ref="Q4:Q19" si="0">AVERAGE(I4,M4)</f>
        <v>28</v>
      </c>
      <c r="R4" s="136">
        <f t="shared" ref="R4:R20" si="1">AVERAGE(I4,M4,O4)</f>
        <v>36.166666666666664</v>
      </c>
      <c r="S4" s="219">
        <v>3</v>
      </c>
      <c r="T4" s="219">
        <v>4</v>
      </c>
      <c r="U4" s="219">
        <v>49</v>
      </c>
      <c r="V4" s="314"/>
      <c r="W4" s="219">
        <v>7</v>
      </c>
      <c r="X4" s="219">
        <v>6</v>
      </c>
      <c r="Y4" s="90">
        <v>91</v>
      </c>
      <c r="Z4" s="314"/>
      <c r="AA4" s="314">
        <f t="shared" ref="AA4:AA59" si="2">AVERAGE(U4,Y4)</f>
        <v>70</v>
      </c>
      <c r="AB4" s="150">
        <v>6</v>
      </c>
      <c r="AC4" s="141" t="s">
        <v>81</v>
      </c>
      <c r="AD4" s="141">
        <v>69</v>
      </c>
      <c r="AE4" s="141">
        <v>98</v>
      </c>
      <c r="AF4" s="150">
        <v>3</v>
      </c>
      <c r="AG4" s="150" t="s">
        <v>81</v>
      </c>
      <c r="AH4" s="141">
        <v>86</v>
      </c>
      <c r="AI4" s="142">
        <v>100</v>
      </c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142"/>
      <c r="AW4" s="142"/>
      <c r="AX4" s="142"/>
      <c r="AY4" s="315">
        <f t="shared" ref="AY4:AY35" si="3">AVERAGE(I4,M4,U4,Y4)</f>
        <v>49</v>
      </c>
      <c r="AZ4" s="316">
        <f t="shared" ref="AZ4:AZ67" si="4">AVERAGE(I4,M4,O4,U4,Y4)</f>
        <v>49.7</v>
      </c>
    </row>
    <row r="5" spans="1:52" ht="14.5" x14ac:dyDescent="0.35">
      <c r="B5">
        <v>33</v>
      </c>
      <c r="C5" s="165">
        <v>33</v>
      </c>
      <c r="D5" s="148" t="s">
        <v>72</v>
      </c>
      <c r="E5" s="129" t="s">
        <v>73</v>
      </c>
      <c r="F5" s="130" t="s">
        <v>74</v>
      </c>
      <c r="G5" s="221">
        <v>0</v>
      </c>
      <c r="H5" s="221">
        <v>2</v>
      </c>
      <c r="I5" s="312">
        <v>18</v>
      </c>
      <c r="J5" s="312"/>
      <c r="K5" s="221">
        <v>0</v>
      </c>
      <c r="L5" s="221">
        <v>0</v>
      </c>
      <c r="M5" s="312">
        <v>0</v>
      </c>
      <c r="N5" s="312"/>
      <c r="O5" s="313">
        <v>49.27</v>
      </c>
      <c r="P5" s="223" t="s">
        <v>678</v>
      </c>
      <c r="Q5" s="90">
        <f t="shared" si="0"/>
        <v>9</v>
      </c>
      <c r="R5" s="136">
        <f t="shared" si="1"/>
        <v>22.423333333333336</v>
      </c>
      <c r="S5" s="219">
        <v>3</v>
      </c>
      <c r="T5" s="219">
        <v>3</v>
      </c>
      <c r="U5" s="219">
        <v>42</v>
      </c>
      <c r="V5" s="314"/>
      <c r="W5" s="219">
        <v>5</v>
      </c>
      <c r="X5" s="219">
        <v>5</v>
      </c>
      <c r="Y5" s="90">
        <v>70</v>
      </c>
      <c r="Z5" s="314"/>
      <c r="AA5" s="314">
        <f t="shared" si="2"/>
        <v>56</v>
      </c>
      <c r="AB5" s="150">
        <v>1</v>
      </c>
      <c r="AC5" s="141" t="s">
        <v>81</v>
      </c>
      <c r="AD5" s="141">
        <v>84</v>
      </c>
      <c r="AE5" s="141">
        <v>85</v>
      </c>
      <c r="AF5" s="150">
        <v>4</v>
      </c>
      <c r="AG5" s="150" t="s">
        <v>81</v>
      </c>
      <c r="AH5" s="141">
        <v>69</v>
      </c>
      <c r="AI5" s="142">
        <v>75</v>
      </c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142"/>
      <c r="AW5" s="142"/>
      <c r="AX5" s="142"/>
      <c r="AY5" s="315">
        <f t="shared" si="3"/>
        <v>32.5</v>
      </c>
      <c r="AZ5" s="316">
        <f t="shared" si="4"/>
        <v>35.853999999999999</v>
      </c>
    </row>
    <row r="6" spans="1:52" ht="14.5" x14ac:dyDescent="0.35">
      <c r="A6" t="s">
        <v>81</v>
      </c>
      <c r="B6">
        <v>34</v>
      </c>
      <c r="C6" s="165">
        <v>34</v>
      </c>
      <c r="D6" s="148" t="s">
        <v>84</v>
      </c>
      <c r="E6" s="129" t="s">
        <v>73</v>
      </c>
      <c r="F6" s="130" t="s">
        <v>74</v>
      </c>
      <c r="G6" s="221">
        <v>1</v>
      </c>
      <c r="H6" s="221">
        <v>1</v>
      </c>
      <c r="I6" s="312">
        <v>28</v>
      </c>
      <c r="J6" s="312"/>
      <c r="K6" s="221" t="s">
        <v>682</v>
      </c>
      <c r="L6" s="221" t="s">
        <v>682</v>
      </c>
      <c r="M6" s="312"/>
      <c r="N6" s="312" t="s">
        <v>679</v>
      </c>
      <c r="O6" s="313">
        <v>55.17</v>
      </c>
      <c r="P6" s="223"/>
      <c r="Q6" s="90">
        <f t="shared" si="0"/>
        <v>28</v>
      </c>
      <c r="R6" s="136">
        <f t="shared" si="1"/>
        <v>41.585000000000001</v>
      </c>
      <c r="S6" s="219">
        <v>4</v>
      </c>
      <c r="T6" s="219">
        <v>4</v>
      </c>
      <c r="U6" s="219">
        <v>56</v>
      </c>
      <c r="V6" s="314"/>
      <c r="W6" s="219">
        <v>3</v>
      </c>
      <c r="X6" s="219">
        <v>3</v>
      </c>
      <c r="Y6" s="90">
        <v>42</v>
      </c>
      <c r="Z6" s="314"/>
      <c r="AA6" s="314">
        <f t="shared" si="2"/>
        <v>49</v>
      </c>
      <c r="AB6" s="150">
        <v>3</v>
      </c>
      <c r="AC6" s="141" t="s">
        <v>81</v>
      </c>
      <c r="AD6" s="141">
        <v>71</v>
      </c>
      <c r="AE6" s="141">
        <v>90</v>
      </c>
      <c r="AF6" s="150">
        <v>4</v>
      </c>
      <c r="AG6" s="150" t="s">
        <v>81</v>
      </c>
      <c r="AH6" s="141">
        <v>75</v>
      </c>
      <c r="AI6" s="142">
        <v>90</v>
      </c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142"/>
      <c r="AW6" s="142"/>
      <c r="AX6" s="142"/>
      <c r="AY6" s="315">
        <f t="shared" si="3"/>
        <v>42</v>
      </c>
      <c r="AZ6" s="316">
        <f t="shared" si="4"/>
        <v>45.292500000000004</v>
      </c>
    </row>
    <row r="7" spans="1:52" ht="14.5" x14ac:dyDescent="0.35">
      <c r="B7">
        <v>35</v>
      </c>
      <c r="C7" s="165">
        <v>35</v>
      </c>
      <c r="D7" s="148" t="s">
        <v>87</v>
      </c>
      <c r="E7" s="129" t="s">
        <v>56</v>
      </c>
      <c r="F7" s="130" t="s">
        <v>57</v>
      </c>
      <c r="G7" s="221">
        <v>1</v>
      </c>
      <c r="H7" s="221">
        <v>4</v>
      </c>
      <c r="I7" s="312">
        <v>55</v>
      </c>
      <c r="J7" s="312"/>
      <c r="K7" s="221">
        <v>1</v>
      </c>
      <c r="L7" s="221">
        <v>3</v>
      </c>
      <c r="M7" s="312">
        <v>46</v>
      </c>
      <c r="N7" s="312"/>
      <c r="O7" s="313">
        <v>74.5</v>
      </c>
      <c r="P7" s="223"/>
      <c r="Q7" s="90">
        <f t="shared" si="0"/>
        <v>50.5</v>
      </c>
      <c r="R7" s="136">
        <f t="shared" si="1"/>
        <v>58.5</v>
      </c>
      <c r="S7" s="219">
        <v>3</v>
      </c>
      <c r="T7" s="219">
        <v>5</v>
      </c>
      <c r="U7" s="219">
        <v>56</v>
      </c>
      <c r="V7" s="314"/>
      <c r="W7" s="219">
        <v>6</v>
      </c>
      <c r="X7" s="219">
        <v>6</v>
      </c>
      <c r="Y7" s="90">
        <v>84</v>
      </c>
      <c r="Z7" s="314"/>
      <c r="AA7" s="314">
        <f t="shared" si="2"/>
        <v>70</v>
      </c>
      <c r="AB7" s="144"/>
      <c r="AC7" s="142"/>
      <c r="AD7" s="142"/>
      <c r="AE7" s="142"/>
      <c r="AF7" s="142"/>
      <c r="AG7" s="142"/>
      <c r="AH7" s="142"/>
      <c r="AI7" s="142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142"/>
      <c r="AW7" s="142"/>
      <c r="AX7" s="142"/>
      <c r="AY7" s="315">
        <f t="shared" si="3"/>
        <v>60.25</v>
      </c>
      <c r="AZ7" s="316">
        <f t="shared" si="4"/>
        <v>63.1</v>
      </c>
    </row>
    <row r="8" spans="1:52" ht="14.5" x14ac:dyDescent="0.35">
      <c r="B8">
        <v>36</v>
      </c>
      <c r="C8" s="165">
        <v>36</v>
      </c>
      <c r="D8" s="148" t="s">
        <v>91</v>
      </c>
      <c r="E8" s="129" t="s">
        <v>56</v>
      </c>
      <c r="F8" s="130" t="s">
        <v>57</v>
      </c>
      <c r="G8" s="221">
        <v>1</v>
      </c>
      <c r="H8" s="221">
        <v>1</v>
      </c>
      <c r="I8" s="312">
        <v>28</v>
      </c>
      <c r="J8" s="312"/>
      <c r="K8" s="221">
        <v>0</v>
      </c>
      <c r="L8" s="221">
        <v>1</v>
      </c>
      <c r="M8" s="312">
        <v>9</v>
      </c>
      <c r="N8" s="312"/>
      <c r="O8" s="313">
        <v>66.17</v>
      </c>
      <c r="P8" s="223"/>
      <c r="Q8" s="90">
        <f t="shared" si="0"/>
        <v>18.5</v>
      </c>
      <c r="R8" s="136">
        <f t="shared" si="1"/>
        <v>34.39</v>
      </c>
      <c r="S8" s="219">
        <v>2</v>
      </c>
      <c r="T8" s="219">
        <v>3</v>
      </c>
      <c r="U8" s="219">
        <v>35</v>
      </c>
      <c r="V8" s="314"/>
      <c r="W8" s="219">
        <v>4</v>
      </c>
      <c r="X8" s="219">
        <v>3</v>
      </c>
      <c r="Y8" s="90">
        <v>49</v>
      </c>
      <c r="Z8" s="314"/>
      <c r="AA8" s="314">
        <f t="shared" si="2"/>
        <v>42</v>
      </c>
      <c r="AB8" s="150">
        <v>2</v>
      </c>
      <c r="AC8" s="141" t="s">
        <v>81</v>
      </c>
      <c r="AD8" s="141">
        <v>81</v>
      </c>
      <c r="AE8" s="141">
        <v>100</v>
      </c>
      <c r="AF8" s="150">
        <v>2</v>
      </c>
      <c r="AG8" s="150" t="s">
        <v>81</v>
      </c>
      <c r="AH8" s="141">
        <v>79</v>
      </c>
      <c r="AI8" s="142">
        <v>95</v>
      </c>
      <c r="AJ8" s="299">
        <v>44389</v>
      </c>
      <c r="AK8" s="300">
        <v>5</v>
      </c>
      <c r="AL8" s="300">
        <v>67</v>
      </c>
      <c r="AM8" s="301"/>
      <c r="AN8" s="302">
        <v>556</v>
      </c>
      <c r="AO8" s="300">
        <v>19.100000000000001</v>
      </c>
      <c r="AP8" s="299">
        <v>44389</v>
      </c>
      <c r="AQ8" s="301">
        <v>1</v>
      </c>
      <c r="AR8" s="301">
        <v>64</v>
      </c>
      <c r="AS8" s="301"/>
      <c r="AT8" s="301">
        <v>27.02</v>
      </c>
      <c r="AU8" s="301">
        <v>744</v>
      </c>
      <c r="AV8" s="142">
        <f t="shared" ref="AV8" si="5">AVERAGE(AK8,AQ8)</f>
        <v>3</v>
      </c>
      <c r="AW8" s="142">
        <f t="shared" ref="AW8" si="6">AVERAGE(AL8,AR8)</f>
        <v>65.5</v>
      </c>
      <c r="AX8" s="142"/>
      <c r="AY8" s="315">
        <f t="shared" si="3"/>
        <v>30.25</v>
      </c>
      <c r="AZ8" s="316">
        <f t="shared" si="4"/>
        <v>37.434000000000005</v>
      </c>
    </row>
    <row r="9" spans="1:52" ht="14.5" x14ac:dyDescent="0.35">
      <c r="B9">
        <v>37</v>
      </c>
      <c r="C9" s="165">
        <v>37</v>
      </c>
      <c r="D9" s="148" t="s">
        <v>93</v>
      </c>
      <c r="E9" s="129" t="s">
        <v>56</v>
      </c>
      <c r="F9" s="130" t="s">
        <v>57</v>
      </c>
      <c r="G9" s="221">
        <v>1</v>
      </c>
      <c r="H9" s="221">
        <v>2</v>
      </c>
      <c r="I9" s="312">
        <v>37</v>
      </c>
      <c r="J9" s="312"/>
      <c r="K9" s="221">
        <v>1</v>
      </c>
      <c r="L9" s="221">
        <v>1</v>
      </c>
      <c r="M9" s="312">
        <v>28</v>
      </c>
      <c r="N9" s="312"/>
      <c r="O9" s="313">
        <v>70.84</v>
      </c>
      <c r="P9" s="223"/>
      <c r="Q9" s="90">
        <f t="shared" si="0"/>
        <v>32.5</v>
      </c>
      <c r="R9" s="136">
        <f t="shared" si="1"/>
        <v>45.28</v>
      </c>
      <c r="S9" s="219">
        <v>5</v>
      </c>
      <c r="T9" s="219">
        <v>5</v>
      </c>
      <c r="U9" s="219">
        <v>70</v>
      </c>
      <c r="V9" s="314"/>
      <c r="W9" s="219">
        <v>5</v>
      </c>
      <c r="X9" s="219">
        <v>5</v>
      </c>
      <c r="Y9" s="90">
        <v>70</v>
      </c>
      <c r="Z9" s="314"/>
      <c r="AA9" s="314">
        <f t="shared" si="2"/>
        <v>70</v>
      </c>
      <c r="AB9" s="150">
        <v>2</v>
      </c>
      <c r="AC9" s="141" t="s">
        <v>81</v>
      </c>
      <c r="AD9" s="141">
        <v>70</v>
      </c>
      <c r="AE9" s="141">
        <v>100</v>
      </c>
      <c r="AF9" s="150" t="s">
        <v>679</v>
      </c>
      <c r="AG9" s="150" t="s">
        <v>664</v>
      </c>
      <c r="AH9" s="141"/>
      <c r="AI9" s="142" t="s">
        <v>664</v>
      </c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142"/>
      <c r="AW9" s="142"/>
      <c r="AX9" s="142"/>
      <c r="AY9" s="315">
        <f t="shared" si="3"/>
        <v>51.25</v>
      </c>
      <c r="AZ9" s="316">
        <f t="shared" si="4"/>
        <v>55.168000000000006</v>
      </c>
    </row>
    <row r="10" spans="1:52" ht="14.5" x14ac:dyDescent="0.35">
      <c r="B10">
        <v>38</v>
      </c>
      <c r="C10" s="165">
        <v>38</v>
      </c>
      <c r="D10" s="148" t="s">
        <v>98</v>
      </c>
      <c r="E10" s="129" t="s">
        <v>56</v>
      </c>
      <c r="F10" s="130" t="s">
        <v>57</v>
      </c>
      <c r="G10" s="221">
        <v>2</v>
      </c>
      <c r="H10" s="221">
        <v>2</v>
      </c>
      <c r="I10" s="312">
        <v>56</v>
      </c>
      <c r="J10" s="312"/>
      <c r="K10" s="221">
        <v>0</v>
      </c>
      <c r="L10" s="221">
        <v>4</v>
      </c>
      <c r="M10" s="312">
        <v>36</v>
      </c>
      <c r="N10" s="312"/>
      <c r="O10" s="313">
        <v>69.5</v>
      </c>
      <c r="P10" s="223"/>
      <c r="Q10" s="90">
        <f t="shared" si="0"/>
        <v>46</v>
      </c>
      <c r="R10" s="136">
        <f t="shared" si="1"/>
        <v>53.833333333333336</v>
      </c>
      <c r="S10" s="219">
        <v>6</v>
      </c>
      <c r="T10" s="219">
        <v>6</v>
      </c>
      <c r="U10" s="219">
        <v>84</v>
      </c>
      <c r="V10" s="314"/>
      <c r="W10" s="219">
        <v>8</v>
      </c>
      <c r="X10" s="219">
        <v>8</v>
      </c>
      <c r="Y10" s="90">
        <v>112</v>
      </c>
      <c r="Z10" s="314"/>
      <c r="AA10" s="314">
        <f t="shared" si="2"/>
        <v>98</v>
      </c>
      <c r="AB10" s="150">
        <v>5</v>
      </c>
      <c r="AC10" s="141" t="s">
        <v>81</v>
      </c>
      <c r="AD10" s="141">
        <v>65</v>
      </c>
      <c r="AE10" s="141">
        <v>100</v>
      </c>
      <c r="AF10" s="150">
        <v>3</v>
      </c>
      <c r="AG10" s="150" t="s">
        <v>81</v>
      </c>
      <c r="AH10" s="141">
        <v>71</v>
      </c>
      <c r="AI10" s="142">
        <v>90</v>
      </c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142"/>
      <c r="AW10" s="142"/>
      <c r="AX10" s="142"/>
      <c r="AY10" s="315">
        <f t="shared" si="3"/>
        <v>72</v>
      </c>
      <c r="AZ10" s="316">
        <f t="shared" si="4"/>
        <v>71.5</v>
      </c>
    </row>
    <row r="11" spans="1:52" ht="14.5" x14ac:dyDescent="0.35">
      <c r="B11">
        <v>39</v>
      </c>
      <c r="C11" s="165">
        <v>39</v>
      </c>
      <c r="D11" s="148" t="s">
        <v>100</v>
      </c>
      <c r="E11" s="129" t="s">
        <v>56</v>
      </c>
      <c r="F11" s="130" t="s">
        <v>57</v>
      </c>
      <c r="G11" s="221">
        <v>0</v>
      </c>
      <c r="H11" s="221">
        <v>5</v>
      </c>
      <c r="I11" s="312">
        <v>45</v>
      </c>
      <c r="J11" s="312"/>
      <c r="K11" s="221">
        <v>3</v>
      </c>
      <c r="L11" s="221">
        <v>6</v>
      </c>
      <c r="M11" s="312">
        <v>111</v>
      </c>
      <c r="N11" s="312"/>
      <c r="O11" s="313">
        <v>65</v>
      </c>
      <c r="P11" s="223"/>
      <c r="Q11" s="90">
        <f t="shared" si="0"/>
        <v>78</v>
      </c>
      <c r="R11" s="136">
        <f t="shared" si="1"/>
        <v>73.666666666666671</v>
      </c>
      <c r="S11" s="219">
        <v>6</v>
      </c>
      <c r="T11" s="219">
        <v>8</v>
      </c>
      <c r="U11" s="219">
        <v>98</v>
      </c>
      <c r="V11" s="314"/>
      <c r="W11" s="219">
        <v>6</v>
      </c>
      <c r="X11" s="219">
        <v>7</v>
      </c>
      <c r="Y11" s="90">
        <v>91</v>
      </c>
      <c r="Z11" s="314"/>
      <c r="AA11" s="314">
        <f t="shared" si="2"/>
        <v>94.5</v>
      </c>
      <c r="AB11" s="150">
        <v>5</v>
      </c>
      <c r="AC11" s="141" t="s">
        <v>81</v>
      </c>
      <c r="AD11" s="141">
        <v>77</v>
      </c>
      <c r="AE11" s="141">
        <v>100</v>
      </c>
      <c r="AF11" s="150">
        <v>6</v>
      </c>
      <c r="AG11" s="150"/>
      <c r="AH11" s="141">
        <v>65</v>
      </c>
      <c r="AI11" s="142">
        <v>90</v>
      </c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142"/>
      <c r="AW11" s="142"/>
      <c r="AX11" s="142"/>
      <c r="AY11" s="315">
        <f t="shared" si="3"/>
        <v>86.25</v>
      </c>
      <c r="AZ11" s="316">
        <f t="shared" si="4"/>
        <v>82</v>
      </c>
    </row>
    <row r="12" spans="1:52" ht="14.5" x14ac:dyDescent="0.35">
      <c r="B12">
        <v>40</v>
      </c>
      <c r="C12" s="165">
        <v>40</v>
      </c>
      <c r="D12" s="148" t="s">
        <v>109</v>
      </c>
      <c r="E12" s="129" t="s">
        <v>56</v>
      </c>
      <c r="F12" s="130" t="s">
        <v>57</v>
      </c>
      <c r="G12" s="221">
        <v>1</v>
      </c>
      <c r="H12" s="221">
        <v>4</v>
      </c>
      <c r="I12" s="312">
        <v>55</v>
      </c>
      <c r="J12" s="312"/>
      <c r="K12" s="221">
        <v>1</v>
      </c>
      <c r="L12" s="221">
        <v>4</v>
      </c>
      <c r="M12" s="312">
        <v>55</v>
      </c>
      <c r="N12" s="312"/>
      <c r="O12" s="313">
        <v>60.34</v>
      </c>
      <c r="P12" s="223"/>
      <c r="Q12" s="90">
        <f t="shared" si="0"/>
        <v>55</v>
      </c>
      <c r="R12" s="136">
        <f t="shared" si="1"/>
        <v>56.78</v>
      </c>
      <c r="S12" s="219">
        <v>7</v>
      </c>
      <c r="T12" s="219">
        <v>7</v>
      </c>
      <c r="U12" s="219">
        <v>98</v>
      </c>
      <c r="V12" s="314"/>
      <c r="W12" s="219">
        <v>3</v>
      </c>
      <c r="X12" s="219">
        <v>4</v>
      </c>
      <c r="Y12" s="90">
        <v>49</v>
      </c>
      <c r="Z12" s="314"/>
      <c r="AA12" s="314">
        <f t="shared" si="2"/>
        <v>73.5</v>
      </c>
      <c r="AB12" s="150">
        <v>7</v>
      </c>
      <c r="AC12" s="141" t="s">
        <v>81</v>
      </c>
      <c r="AD12" s="141">
        <v>72</v>
      </c>
      <c r="AE12" s="141">
        <v>100</v>
      </c>
      <c r="AF12" s="150">
        <v>5</v>
      </c>
      <c r="AG12" s="150" t="s">
        <v>81</v>
      </c>
      <c r="AH12" s="141">
        <v>60</v>
      </c>
      <c r="AI12" s="142">
        <v>100</v>
      </c>
      <c r="AJ12" s="299">
        <v>44396</v>
      </c>
      <c r="AK12" s="300">
        <v>4</v>
      </c>
      <c r="AL12" s="300">
        <v>56</v>
      </c>
      <c r="AM12" s="301"/>
      <c r="AN12" s="302">
        <v>763</v>
      </c>
      <c r="AO12" s="300">
        <v>26.52</v>
      </c>
      <c r="AP12" s="299">
        <v>44389</v>
      </c>
      <c r="AQ12" s="301">
        <v>6</v>
      </c>
      <c r="AR12" s="301">
        <v>67</v>
      </c>
      <c r="AS12" s="301"/>
      <c r="AT12" s="301">
        <v>19.64</v>
      </c>
      <c r="AU12" s="301">
        <v>659</v>
      </c>
      <c r="AV12" s="142">
        <f t="shared" ref="AV12:AV72" si="7">AVERAGE(AK12,AQ12)</f>
        <v>5</v>
      </c>
      <c r="AW12" s="142">
        <f t="shared" ref="AW12:AW72" si="8">AVERAGE(AL12,AR12)</f>
        <v>61.5</v>
      </c>
      <c r="AX12" s="142"/>
      <c r="AY12" s="315">
        <f t="shared" si="3"/>
        <v>64.25</v>
      </c>
      <c r="AZ12" s="316">
        <f t="shared" si="4"/>
        <v>63.468000000000004</v>
      </c>
    </row>
    <row r="13" spans="1:52" ht="14.5" x14ac:dyDescent="0.35">
      <c r="B13">
        <v>41</v>
      </c>
      <c r="C13" s="165">
        <v>41</v>
      </c>
      <c r="D13" s="148" t="s">
        <v>113</v>
      </c>
      <c r="E13" s="129" t="s">
        <v>56</v>
      </c>
      <c r="F13" s="130" t="s">
        <v>57</v>
      </c>
      <c r="G13" s="221">
        <v>0</v>
      </c>
      <c r="H13" s="221">
        <v>0</v>
      </c>
      <c r="I13" s="312">
        <v>0</v>
      </c>
      <c r="J13" s="312"/>
      <c r="K13" s="221">
        <v>0</v>
      </c>
      <c r="L13" s="221">
        <v>0</v>
      </c>
      <c r="M13" s="312">
        <v>0</v>
      </c>
      <c r="N13" s="312"/>
      <c r="O13" s="313">
        <v>3.06</v>
      </c>
      <c r="P13" s="223" t="s">
        <v>678</v>
      </c>
      <c r="Q13" s="90">
        <f t="shared" si="0"/>
        <v>0</v>
      </c>
      <c r="R13" s="136">
        <f t="shared" si="1"/>
        <v>1.02</v>
      </c>
      <c r="S13" s="219">
        <v>8</v>
      </c>
      <c r="T13" s="219">
        <v>5</v>
      </c>
      <c r="U13" s="219">
        <v>91</v>
      </c>
      <c r="V13" s="314"/>
      <c r="W13" s="219">
        <v>3</v>
      </c>
      <c r="X13" s="219">
        <v>3</v>
      </c>
      <c r="Y13" s="90">
        <v>42</v>
      </c>
      <c r="Z13" s="314"/>
      <c r="AA13" s="314">
        <f t="shared" si="2"/>
        <v>66.5</v>
      </c>
      <c r="AB13" s="150">
        <v>0</v>
      </c>
      <c r="AC13" s="141"/>
      <c r="AD13" s="141">
        <v>91</v>
      </c>
      <c r="AE13" s="141">
        <v>100</v>
      </c>
      <c r="AF13" s="150">
        <v>0</v>
      </c>
      <c r="AG13" s="150"/>
      <c r="AH13" s="141">
        <v>59</v>
      </c>
      <c r="AI13" s="142">
        <v>80</v>
      </c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142"/>
      <c r="AW13" s="142"/>
      <c r="AX13" s="142"/>
      <c r="AY13" s="315">
        <f t="shared" si="3"/>
        <v>33.25</v>
      </c>
      <c r="AZ13" s="316">
        <f t="shared" si="4"/>
        <v>27.212</v>
      </c>
    </row>
    <row r="14" spans="1:52" ht="14.5" x14ac:dyDescent="0.35">
      <c r="B14">
        <v>42</v>
      </c>
      <c r="C14" s="165">
        <v>42</v>
      </c>
      <c r="D14" s="148" t="s">
        <v>117</v>
      </c>
      <c r="E14" s="129" t="s">
        <v>56</v>
      </c>
      <c r="F14" s="130" t="s">
        <v>57</v>
      </c>
      <c r="G14" s="221">
        <v>1</v>
      </c>
      <c r="H14" s="221">
        <v>1</v>
      </c>
      <c r="I14" s="312">
        <v>28</v>
      </c>
      <c r="J14" s="312"/>
      <c r="K14" s="221">
        <v>0</v>
      </c>
      <c r="L14" s="221">
        <v>1</v>
      </c>
      <c r="M14" s="312">
        <v>9</v>
      </c>
      <c r="N14" s="312"/>
      <c r="O14" s="313">
        <v>64.17</v>
      </c>
      <c r="P14" s="223"/>
      <c r="Q14" s="90">
        <f t="shared" si="0"/>
        <v>18.5</v>
      </c>
      <c r="R14" s="136">
        <f t="shared" si="1"/>
        <v>33.723333333333336</v>
      </c>
      <c r="S14" s="219">
        <v>4</v>
      </c>
      <c r="T14" s="219">
        <v>6</v>
      </c>
      <c r="U14" s="219">
        <v>70</v>
      </c>
      <c r="V14" s="314"/>
      <c r="W14" s="219">
        <v>4</v>
      </c>
      <c r="X14" s="219">
        <v>4</v>
      </c>
      <c r="Y14" s="90">
        <v>56</v>
      </c>
      <c r="Z14" s="314"/>
      <c r="AA14" s="314">
        <f t="shared" si="2"/>
        <v>63</v>
      </c>
      <c r="AB14" s="144"/>
      <c r="AC14" s="142"/>
      <c r="AD14" s="142"/>
      <c r="AE14" s="142"/>
      <c r="AF14" s="142"/>
      <c r="AG14" s="142"/>
      <c r="AH14" s="142"/>
      <c r="AI14" s="142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142"/>
      <c r="AW14" s="142"/>
      <c r="AX14" s="142"/>
      <c r="AY14" s="315">
        <f t="shared" si="3"/>
        <v>40.75</v>
      </c>
      <c r="AZ14" s="316">
        <f t="shared" si="4"/>
        <v>45.434000000000005</v>
      </c>
    </row>
    <row r="15" spans="1:52" ht="14.5" x14ac:dyDescent="0.35">
      <c r="B15">
        <v>43</v>
      </c>
      <c r="C15" s="165">
        <v>43</v>
      </c>
      <c r="D15" s="148" t="s">
        <v>121</v>
      </c>
      <c r="E15" s="129" t="s">
        <v>56</v>
      </c>
      <c r="F15" s="130" t="s">
        <v>57</v>
      </c>
      <c r="G15" s="221">
        <v>1</v>
      </c>
      <c r="H15" s="221">
        <v>4</v>
      </c>
      <c r="I15" s="312">
        <v>55</v>
      </c>
      <c r="J15" s="312"/>
      <c r="K15" s="221">
        <v>1</v>
      </c>
      <c r="L15" s="221">
        <v>2</v>
      </c>
      <c r="M15" s="312">
        <v>37</v>
      </c>
      <c r="N15" s="312"/>
      <c r="O15" s="313">
        <v>67.34</v>
      </c>
      <c r="P15" s="223"/>
      <c r="Q15" s="90">
        <f t="shared" si="0"/>
        <v>46</v>
      </c>
      <c r="R15" s="136">
        <f t="shared" si="1"/>
        <v>53.113333333333337</v>
      </c>
      <c r="S15" s="219">
        <v>3</v>
      </c>
      <c r="T15" s="219">
        <v>4</v>
      </c>
      <c r="U15" s="219">
        <v>49</v>
      </c>
      <c r="V15" s="314"/>
      <c r="W15" s="219">
        <v>1</v>
      </c>
      <c r="X15" s="219">
        <v>4</v>
      </c>
      <c r="Y15" s="90">
        <v>35</v>
      </c>
      <c r="Z15" s="314"/>
      <c r="AA15" s="314">
        <f t="shared" si="2"/>
        <v>42</v>
      </c>
      <c r="AB15" s="150">
        <v>5</v>
      </c>
      <c r="AC15" s="141" t="s">
        <v>81</v>
      </c>
      <c r="AD15" s="141">
        <v>99</v>
      </c>
      <c r="AE15" s="141">
        <v>100</v>
      </c>
      <c r="AF15" s="150">
        <v>3</v>
      </c>
      <c r="AG15" s="150" t="s">
        <v>81</v>
      </c>
      <c r="AH15" s="141">
        <v>51</v>
      </c>
      <c r="AI15" s="142">
        <v>100</v>
      </c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142"/>
      <c r="AW15" s="142"/>
      <c r="AX15" s="142"/>
      <c r="AY15" s="315">
        <f t="shared" si="3"/>
        <v>44</v>
      </c>
      <c r="AZ15" s="316">
        <f t="shared" si="4"/>
        <v>48.667999999999999</v>
      </c>
    </row>
    <row r="16" spans="1:52" ht="14.5" x14ac:dyDescent="0.35">
      <c r="B16">
        <v>44</v>
      </c>
      <c r="C16" s="165">
        <v>44</v>
      </c>
      <c r="D16" s="148" t="s">
        <v>125</v>
      </c>
      <c r="E16" s="129" t="s">
        <v>56</v>
      </c>
      <c r="F16" s="130" t="s">
        <v>57</v>
      </c>
      <c r="G16" s="221">
        <v>1</v>
      </c>
      <c r="H16" s="221">
        <v>3</v>
      </c>
      <c r="I16" s="312">
        <v>46</v>
      </c>
      <c r="J16" s="312"/>
      <c r="K16" s="221">
        <v>1</v>
      </c>
      <c r="L16" s="221">
        <v>4</v>
      </c>
      <c r="M16" s="312">
        <v>55</v>
      </c>
      <c r="N16" s="312"/>
      <c r="O16" s="313">
        <v>67.5</v>
      </c>
      <c r="P16" s="223"/>
      <c r="Q16" s="90">
        <f t="shared" si="0"/>
        <v>50.5</v>
      </c>
      <c r="R16" s="136">
        <f t="shared" si="1"/>
        <v>56.166666666666664</v>
      </c>
      <c r="S16" s="219">
        <v>4</v>
      </c>
      <c r="T16" s="219">
        <v>5</v>
      </c>
      <c r="U16" s="219">
        <v>63</v>
      </c>
      <c r="V16" s="314"/>
      <c r="W16" s="219">
        <v>4</v>
      </c>
      <c r="X16" s="219">
        <v>4</v>
      </c>
      <c r="Y16" s="90">
        <v>56</v>
      </c>
      <c r="Z16" s="314"/>
      <c r="AA16" s="314">
        <f t="shared" si="2"/>
        <v>59.5</v>
      </c>
      <c r="AB16" s="150">
        <v>6</v>
      </c>
      <c r="AC16" s="141"/>
      <c r="AD16" s="141">
        <v>71</v>
      </c>
      <c r="AE16" s="141">
        <v>93</v>
      </c>
      <c r="AF16" s="150">
        <v>5</v>
      </c>
      <c r="AG16" s="150"/>
      <c r="AH16" s="141">
        <v>62</v>
      </c>
      <c r="AI16" s="142">
        <v>80</v>
      </c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142"/>
      <c r="AW16" s="142"/>
      <c r="AX16" s="142"/>
      <c r="AY16" s="315">
        <f t="shared" si="3"/>
        <v>55</v>
      </c>
      <c r="AZ16" s="316">
        <f t="shared" si="4"/>
        <v>57.5</v>
      </c>
    </row>
    <row r="17" spans="2:52" ht="14.5" x14ac:dyDescent="0.35">
      <c r="B17">
        <v>45</v>
      </c>
      <c r="C17" s="165">
        <v>45</v>
      </c>
      <c r="D17" s="148" t="s">
        <v>129</v>
      </c>
      <c r="E17" s="129" t="s">
        <v>56</v>
      </c>
      <c r="F17" s="130" t="s">
        <v>57</v>
      </c>
      <c r="G17" s="221">
        <v>0</v>
      </c>
      <c r="H17" s="221">
        <v>0</v>
      </c>
      <c r="I17" s="312">
        <v>0</v>
      </c>
      <c r="J17" s="312"/>
      <c r="K17" s="221">
        <v>1</v>
      </c>
      <c r="L17" s="221">
        <v>3</v>
      </c>
      <c r="M17" s="312">
        <v>46</v>
      </c>
      <c r="N17" s="312"/>
      <c r="O17" s="313">
        <v>66.5</v>
      </c>
      <c r="P17" s="223"/>
      <c r="Q17" s="90">
        <f t="shared" si="0"/>
        <v>23</v>
      </c>
      <c r="R17" s="136">
        <f t="shared" si="1"/>
        <v>37.5</v>
      </c>
      <c r="S17" s="219">
        <v>1</v>
      </c>
      <c r="T17" s="219">
        <v>2</v>
      </c>
      <c r="U17" s="219">
        <v>21</v>
      </c>
      <c r="V17" s="314"/>
      <c r="W17" s="219">
        <v>1</v>
      </c>
      <c r="X17" s="219">
        <v>2</v>
      </c>
      <c r="Y17" s="90">
        <v>21</v>
      </c>
      <c r="Z17" s="314"/>
      <c r="AA17" s="314">
        <f t="shared" si="2"/>
        <v>21</v>
      </c>
      <c r="AB17" s="150">
        <v>3</v>
      </c>
      <c r="AC17" s="141" t="s">
        <v>81</v>
      </c>
      <c r="AD17" s="141">
        <v>74</v>
      </c>
      <c r="AE17" s="141">
        <v>90</v>
      </c>
      <c r="AF17" s="150">
        <v>2</v>
      </c>
      <c r="AG17" s="150" t="s">
        <v>81</v>
      </c>
      <c r="AH17" s="141">
        <v>47</v>
      </c>
      <c r="AI17" s="142">
        <v>80</v>
      </c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142"/>
      <c r="AW17" s="142"/>
      <c r="AX17" s="142"/>
      <c r="AY17" s="315">
        <f t="shared" si="3"/>
        <v>22</v>
      </c>
      <c r="AZ17" s="316">
        <f t="shared" si="4"/>
        <v>30.9</v>
      </c>
    </row>
    <row r="18" spans="2:52" ht="14.5" x14ac:dyDescent="0.35">
      <c r="B18">
        <v>46</v>
      </c>
      <c r="C18" s="165">
        <v>46</v>
      </c>
      <c r="D18" s="148" t="s">
        <v>130</v>
      </c>
      <c r="E18" s="129" t="s">
        <v>56</v>
      </c>
      <c r="F18" s="130" t="s">
        <v>57</v>
      </c>
      <c r="G18" s="221">
        <v>0</v>
      </c>
      <c r="H18" s="221">
        <v>2</v>
      </c>
      <c r="I18" s="312">
        <v>18</v>
      </c>
      <c r="J18" s="312"/>
      <c r="K18" s="221">
        <v>0</v>
      </c>
      <c r="L18" s="221">
        <v>3</v>
      </c>
      <c r="M18" s="312">
        <v>27</v>
      </c>
      <c r="N18" s="312"/>
      <c r="O18" s="313">
        <v>73.17</v>
      </c>
      <c r="P18" s="223"/>
      <c r="Q18" s="90">
        <f t="shared" si="0"/>
        <v>22.5</v>
      </c>
      <c r="R18" s="136">
        <f t="shared" si="1"/>
        <v>39.39</v>
      </c>
      <c r="S18" s="219">
        <v>5</v>
      </c>
      <c r="T18" s="219">
        <v>6</v>
      </c>
      <c r="U18" s="219">
        <v>77</v>
      </c>
      <c r="V18" s="314"/>
      <c r="W18" s="219">
        <v>4</v>
      </c>
      <c r="X18" s="219">
        <v>6</v>
      </c>
      <c r="Y18" s="90">
        <v>70</v>
      </c>
      <c r="Z18" s="314"/>
      <c r="AA18" s="314">
        <f t="shared" si="2"/>
        <v>73.5</v>
      </c>
      <c r="AB18" s="144"/>
      <c r="AC18" s="142"/>
      <c r="AD18" s="142"/>
      <c r="AE18" s="142"/>
      <c r="AF18" s="142"/>
      <c r="AG18" s="142"/>
      <c r="AH18" s="142"/>
      <c r="AI18" s="142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142"/>
      <c r="AW18" s="142"/>
      <c r="AX18" s="142"/>
      <c r="AY18" s="315">
        <f t="shared" si="3"/>
        <v>48</v>
      </c>
      <c r="AZ18" s="316">
        <f t="shared" si="4"/>
        <v>53.034000000000006</v>
      </c>
    </row>
    <row r="19" spans="2:52" ht="14.5" x14ac:dyDescent="0.35">
      <c r="B19">
        <v>47</v>
      </c>
      <c r="C19" s="165">
        <v>47</v>
      </c>
      <c r="D19" s="148" t="s">
        <v>133</v>
      </c>
      <c r="E19" s="129" t="s">
        <v>56</v>
      </c>
      <c r="F19" s="130" t="s">
        <v>57</v>
      </c>
      <c r="G19" s="221">
        <v>1</v>
      </c>
      <c r="H19" s="221">
        <v>1</v>
      </c>
      <c r="I19" s="312">
        <v>28</v>
      </c>
      <c r="J19" s="312"/>
      <c r="K19" s="221">
        <v>1</v>
      </c>
      <c r="L19" s="221">
        <v>2</v>
      </c>
      <c r="M19" s="312">
        <v>37</v>
      </c>
      <c r="N19" s="312"/>
      <c r="O19" s="313">
        <v>64.84</v>
      </c>
      <c r="P19" s="223"/>
      <c r="Q19" s="90">
        <f t="shared" si="0"/>
        <v>32.5</v>
      </c>
      <c r="R19" s="136">
        <f t="shared" si="1"/>
        <v>43.28</v>
      </c>
      <c r="S19" s="219">
        <v>5</v>
      </c>
      <c r="T19" s="219">
        <v>4</v>
      </c>
      <c r="U19" s="219">
        <v>63</v>
      </c>
      <c r="V19" s="314"/>
      <c r="W19" s="219">
        <v>4</v>
      </c>
      <c r="X19" s="219">
        <v>4</v>
      </c>
      <c r="Y19" s="90">
        <v>56</v>
      </c>
      <c r="Z19" s="314"/>
      <c r="AA19" s="314">
        <f t="shared" si="2"/>
        <v>59.5</v>
      </c>
      <c r="AB19" s="150">
        <v>5</v>
      </c>
      <c r="AC19" s="141" t="s">
        <v>81</v>
      </c>
      <c r="AD19" s="141">
        <v>77</v>
      </c>
      <c r="AE19" s="141">
        <v>78</v>
      </c>
      <c r="AF19" s="150">
        <v>6</v>
      </c>
      <c r="AG19" s="150" t="s">
        <v>81</v>
      </c>
      <c r="AH19" s="141">
        <v>64</v>
      </c>
      <c r="AI19" s="142">
        <v>70</v>
      </c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142"/>
      <c r="AW19" s="142"/>
      <c r="AX19" s="142"/>
      <c r="AY19" s="315">
        <f t="shared" si="3"/>
        <v>46</v>
      </c>
      <c r="AZ19" s="316">
        <f t="shared" si="4"/>
        <v>49.768000000000001</v>
      </c>
    </row>
    <row r="20" spans="2:52" ht="14.5" x14ac:dyDescent="0.35">
      <c r="B20">
        <v>48</v>
      </c>
      <c r="C20" s="165">
        <v>48</v>
      </c>
      <c r="D20" s="148" t="s">
        <v>136</v>
      </c>
      <c r="E20" s="129" t="s">
        <v>56</v>
      </c>
      <c r="F20" s="130" t="s">
        <v>57</v>
      </c>
      <c r="G20" s="221" t="s">
        <v>682</v>
      </c>
      <c r="H20" s="221" t="s">
        <v>682</v>
      </c>
      <c r="I20" s="312"/>
      <c r="J20" s="317" t="s">
        <v>679</v>
      </c>
      <c r="K20" s="221" t="s">
        <v>682</v>
      </c>
      <c r="L20" s="221" t="s">
        <v>682</v>
      </c>
      <c r="M20" s="312"/>
      <c r="N20" s="312" t="s">
        <v>679</v>
      </c>
      <c r="O20" s="313">
        <v>66.34</v>
      </c>
      <c r="P20" s="223"/>
      <c r="Q20" s="90"/>
      <c r="R20" s="136">
        <f t="shared" si="1"/>
        <v>66.34</v>
      </c>
      <c r="S20" s="219">
        <v>6</v>
      </c>
      <c r="T20" s="219">
        <v>8</v>
      </c>
      <c r="U20" s="219">
        <v>98</v>
      </c>
      <c r="V20" s="314"/>
      <c r="W20" s="219">
        <v>5</v>
      </c>
      <c r="X20" s="219">
        <v>6</v>
      </c>
      <c r="Y20" s="90">
        <v>77</v>
      </c>
      <c r="Z20" s="314"/>
      <c r="AA20" s="314">
        <f t="shared" si="2"/>
        <v>87.5</v>
      </c>
      <c r="AB20" s="150">
        <v>4</v>
      </c>
      <c r="AC20" s="141" t="s">
        <v>81</v>
      </c>
      <c r="AD20" s="141">
        <v>71</v>
      </c>
      <c r="AE20" s="141">
        <v>100</v>
      </c>
      <c r="AF20" s="150">
        <v>5</v>
      </c>
      <c r="AG20" s="150" t="s">
        <v>81</v>
      </c>
      <c r="AH20" s="141">
        <v>72</v>
      </c>
      <c r="AI20" s="142">
        <v>80</v>
      </c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142"/>
      <c r="AW20" s="142"/>
      <c r="AX20" s="142"/>
      <c r="AY20" s="315">
        <f t="shared" si="3"/>
        <v>87.5</v>
      </c>
      <c r="AZ20" s="316">
        <f t="shared" si="4"/>
        <v>80.446666666666673</v>
      </c>
    </row>
    <row r="21" spans="2:52" ht="15.75" customHeight="1" x14ac:dyDescent="0.35">
      <c r="B21">
        <v>49</v>
      </c>
      <c r="C21" s="165">
        <v>49</v>
      </c>
      <c r="D21" s="148" t="s">
        <v>138</v>
      </c>
      <c r="E21" s="129" t="s">
        <v>56</v>
      </c>
      <c r="F21" s="130" t="s">
        <v>57</v>
      </c>
      <c r="G21" s="221" t="s">
        <v>682</v>
      </c>
      <c r="H21" s="221" t="s">
        <v>682</v>
      </c>
      <c r="I21" s="312"/>
      <c r="J21" s="312" t="s">
        <v>679</v>
      </c>
      <c r="K21" s="221" t="s">
        <v>682</v>
      </c>
      <c r="L21" s="221" t="s">
        <v>682</v>
      </c>
      <c r="M21" s="312"/>
      <c r="N21" s="312" t="s">
        <v>679</v>
      </c>
      <c r="O21" s="313"/>
      <c r="P21" s="223" t="s">
        <v>679</v>
      </c>
      <c r="Q21" s="90"/>
      <c r="R21" s="136"/>
      <c r="S21" s="219">
        <v>4</v>
      </c>
      <c r="T21" s="219">
        <v>5</v>
      </c>
      <c r="U21" s="219">
        <v>63</v>
      </c>
      <c r="V21" s="314"/>
      <c r="W21" s="219">
        <v>5</v>
      </c>
      <c r="X21" s="219">
        <v>5</v>
      </c>
      <c r="Y21" s="90">
        <v>70</v>
      </c>
      <c r="Z21" s="314"/>
      <c r="AA21" s="314">
        <f t="shared" si="2"/>
        <v>66.5</v>
      </c>
      <c r="AB21" s="144"/>
      <c r="AC21" s="142"/>
      <c r="AD21" s="142"/>
      <c r="AE21" s="142"/>
      <c r="AF21" s="142"/>
      <c r="AG21" s="142"/>
      <c r="AH21" s="142"/>
      <c r="AI21" s="142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142"/>
      <c r="AW21" s="142"/>
      <c r="AX21" s="142"/>
      <c r="AY21" s="315">
        <f t="shared" si="3"/>
        <v>66.5</v>
      </c>
      <c r="AZ21" s="316">
        <f t="shared" si="4"/>
        <v>66.5</v>
      </c>
    </row>
    <row r="22" spans="2:52" ht="15.75" customHeight="1" x14ac:dyDescent="0.35">
      <c r="B22">
        <v>50</v>
      </c>
      <c r="C22" s="165">
        <v>50</v>
      </c>
      <c r="D22" s="148" t="s">
        <v>142</v>
      </c>
      <c r="E22" s="129" t="s">
        <v>56</v>
      </c>
      <c r="F22" s="130" t="s">
        <v>57</v>
      </c>
      <c r="G22" s="221">
        <v>0</v>
      </c>
      <c r="H22" s="221">
        <v>2</v>
      </c>
      <c r="I22" s="312">
        <v>18</v>
      </c>
      <c r="J22" s="312"/>
      <c r="K22" s="221">
        <v>1</v>
      </c>
      <c r="L22" s="221">
        <v>3</v>
      </c>
      <c r="M22" s="312">
        <v>46</v>
      </c>
      <c r="N22" s="312"/>
      <c r="O22" s="313">
        <v>3.5</v>
      </c>
      <c r="P22" s="223"/>
      <c r="Q22" s="90">
        <f t="shared" ref="Q22:Q81" si="9">AVERAGE(I22,M22)</f>
        <v>32</v>
      </c>
      <c r="R22" s="136">
        <f t="shared" ref="R22:R81" si="10">AVERAGE(I22,M22,O22)</f>
        <v>22.5</v>
      </c>
      <c r="S22" s="219">
        <v>4</v>
      </c>
      <c r="T22" s="219">
        <v>4</v>
      </c>
      <c r="U22" s="219">
        <v>56</v>
      </c>
      <c r="V22" s="314"/>
      <c r="W22" s="219">
        <v>1</v>
      </c>
      <c r="X22" s="219">
        <v>4</v>
      </c>
      <c r="Y22" s="90">
        <v>35</v>
      </c>
      <c r="Z22" s="314"/>
      <c r="AA22" s="314">
        <f t="shared" si="2"/>
        <v>45.5</v>
      </c>
      <c r="AB22" s="150">
        <v>4</v>
      </c>
      <c r="AC22" s="141"/>
      <c r="AD22" s="141">
        <v>69</v>
      </c>
      <c r="AE22" s="141">
        <v>100</v>
      </c>
      <c r="AF22" s="150">
        <v>3</v>
      </c>
      <c r="AG22" s="150" t="s">
        <v>81</v>
      </c>
      <c r="AH22" s="141">
        <v>68</v>
      </c>
      <c r="AI22" s="142">
        <v>90</v>
      </c>
      <c r="AJ22" s="299">
        <v>44406</v>
      </c>
      <c r="AK22" s="300">
        <v>7</v>
      </c>
      <c r="AL22" s="300">
        <v>48</v>
      </c>
      <c r="AM22" s="301"/>
      <c r="AN22" s="302">
        <v>668</v>
      </c>
      <c r="AO22" s="300">
        <v>26.31</v>
      </c>
      <c r="AP22" s="299"/>
      <c r="AS22" s="324" t="s">
        <v>963</v>
      </c>
      <c r="AT22" s="301">
        <v>38.89</v>
      </c>
      <c r="AU22" s="301">
        <v>943</v>
      </c>
      <c r="AV22" s="142"/>
      <c r="AW22" s="142">
        <f>AVERAGE(AL22,AS22)</f>
        <v>48</v>
      </c>
      <c r="AX22" s="142"/>
      <c r="AY22" s="315">
        <f t="shared" si="3"/>
        <v>38.75</v>
      </c>
      <c r="AZ22" s="316">
        <f t="shared" si="4"/>
        <v>31.7</v>
      </c>
    </row>
    <row r="23" spans="2:52" ht="15.75" customHeight="1" x14ac:dyDescent="0.35">
      <c r="B23">
        <v>51</v>
      </c>
      <c r="C23" s="165">
        <v>51</v>
      </c>
      <c r="D23" s="148" t="s">
        <v>143</v>
      </c>
      <c r="E23" s="129" t="s">
        <v>56</v>
      </c>
      <c r="F23" s="130" t="s">
        <v>57</v>
      </c>
      <c r="G23" s="221">
        <v>1</v>
      </c>
      <c r="H23" s="221">
        <v>3</v>
      </c>
      <c r="I23" s="312">
        <v>46</v>
      </c>
      <c r="J23" s="312"/>
      <c r="K23" s="221">
        <v>1</v>
      </c>
      <c r="L23" s="221">
        <v>3</v>
      </c>
      <c r="M23" s="312">
        <v>46</v>
      </c>
      <c r="N23" s="312"/>
      <c r="O23" s="313">
        <v>70.67</v>
      </c>
      <c r="P23" s="223"/>
      <c r="Q23" s="90">
        <f t="shared" si="9"/>
        <v>46</v>
      </c>
      <c r="R23" s="136">
        <f t="shared" si="10"/>
        <v>54.223333333333336</v>
      </c>
      <c r="S23" s="219">
        <v>4</v>
      </c>
      <c r="T23" s="219">
        <v>7</v>
      </c>
      <c r="U23" s="219">
        <v>77</v>
      </c>
      <c r="V23" s="314"/>
      <c r="W23" s="219">
        <v>6</v>
      </c>
      <c r="X23" s="219">
        <v>6</v>
      </c>
      <c r="Y23" s="90">
        <v>84</v>
      </c>
      <c r="Z23" s="314"/>
      <c r="AA23" s="314">
        <f t="shared" si="2"/>
        <v>80.5</v>
      </c>
      <c r="AB23" s="150">
        <v>7</v>
      </c>
      <c r="AC23" s="141" t="s">
        <v>81</v>
      </c>
      <c r="AD23" s="141">
        <v>76</v>
      </c>
      <c r="AE23" s="141">
        <v>100</v>
      </c>
      <c r="AF23" s="150" t="s">
        <v>679</v>
      </c>
      <c r="AG23" s="150" t="s">
        <v>664</v>
      </c>
      <c r="AH23" s="141" t="s">
        <v>664</v>
      </c>
      <c r="AI23" s="142" t="s">
        <v>664</v>
      </c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142"/>
      <c r="AW23" s="142"/>
      <c r="AX23" s="142"/>
      <c r="AY23" s="315">
        <f t="shared" si="3"/>
        <v>63.25</v>
      </c>
      <c r="AZ23" s="316">
        <f t="shared" si="4"/>
        <v>64.734000000000009</v>
      </c>
    </row>
    <row r="24" spans="2:52" ht="15.75" customHeight="1" x14ac:dyDescent="0.35">
      <c r="B24">
        <v>52</v>
      </c>
      <c r="C24" s="165">
        <v>52</v>
      </c>
      <c r="D24" s="148" t="s">
        <v>144</v>
      </c>
      <c r="E24" s="129" t="s">
        <v>56</v>
      </c>
      <c r="F24" s="130" t="s">
        <v>57</v>
      </c>
      <c r="G24" s="221">
        <v>0</v>
      </c>
      <c r="H24" s="221">
        <v>0</v>
      </c>
      <c r="I24" s="312">
        <v>0</v>
      </c>
      <c r="J24" s="312"/>
      <c r="K24" s="221">
        <v>1</v>
      </c>
      <c r="L24" s="221">
        <v>1</v>
      </c>
      <c r="M24" s="312">
        <v>28</v>
      </c>
      <c r="N24" s="312"/>
      <c r="O24" s="313">
        <v>13.5</v>
      </c>
      <c r="P24" s="223" t="s">
        <v>680</v>
      </c>
      <c r="Q24" s="90">
        <f t="shared" si="9"/>
        <v>14</v>
      </c>
      <c r="R24" s="136">
        <f t="shared" si="10"/>
        <v>13.833333333333334</v>
      </c>
      <c r="S24" s="219">
        <v>3</v>
      </c>
      <c r="T24" s="219">
        <v>3</v>
      </c>
      <c r="U24" s="219">
        <v>42</v>
      </c>
      <c r="V24" s="314"/>
      <c r="W24" s="219">
        <v>0</v>
      </c>
      <c r="X24" s="219">
        <v>3</v>
      </c>
      <c r="Y24" s="90">
        <v>21</v>
      </c>
      <c r="Z24" s="314"/>
      <c r="AA24" s="314">
        <f t="shared" si="2"/>
        <v>31.5</v>
      </c>
      <c r="AB24" s="144"/>
      <c r="AC24" s="142"/>
      <c r="AD24" s="142"/>
      <c r="AE24" s="142"/>
      <c r="AF24" s="142"/>
      <c r="AG24" s="142"/>
      <c r="AH24" s="142"/>
      <c r="AI24" s="142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142"/>
      <c r="AW24" s="142"/>
      <c r="AX24" s="142"/>
      <c r="AY24" s="315">
        <f t="shared" si="3"/>
        <v>22.75</v>
      </c>
      <c r="AZ24" s="316">
        <f t="shared" si="4"/>
        <v>20.9</v>
      </c>
    </row>
    <row r="25" spans="2:52" ht="15.75" customHeight="1" x14ac:dyDescent="0.35">
      <c r="B25">
        <v>53</v>
      </c>
      <c r="C25" s="165">
        <v>53</v>
      </c>
      <c r="D25" s="148" t="s">
        <v>150</v>
      </c>
      <c r="E25" s="129" t="s">
        <v>56</v>
      </c>
      <c r="F25" s="130" t="s">
        <v>57</v>
      </c>
      <c r="G25" s="221">
        <v>2</v>
      </c>
      <c r="H25" s="221">
        <v>2</v>
      </c>
      <c r="I25" s="312">
        <v>56</v>
      </c>
      <c r="J25" s="312"/>
      <c r="K25" s="221">
        <v>0</v>
      </c>
      <c r="L25" s="221">
        <v>1</v>
      </c>
      <c r="M25" s="312">
        <v>9</v>
      </c>
      <c r="N25" s="312"/>
      <c r="O25" s="313">
        <v>42.34</v>
      </c>
      <c r="P25" s="223"/>
      <c r="Q25" s="90">
        <f t="shared" si="9"/>
        <v>32.5</v>
      </c>
      <c r="R25" s="136">
        <f t="shared" si="10"/>
        <v>35.78</v>
      </c>
      <c r="S25" s="219">
        <v>5</v>
      </c>
      <c r="T25" s="219">
        <v>6</v>
      </c>
      <c r="U25" s="219">
        <v>77</v>
      </c>
      <c r="V25" s="314"/>
      <c r="W25" s="219">
        <v>5</v>
      </c>
      <c r="X25" s="219">
        <v>6</v>
      </c>
      <c r="Y25" s="90">
        <v>77</v>
      </c>
      <c r="Z25" s="314"/>
      <c r="AA25" s="314">
        <f t="shared" si="2"/>
        <v>77</v>
      </c>
      <c r="AB25" s="150">
        <v>3</v>
      </c>
      <c r="AC25" s="141" t="s">
        <v>81</v>
      </c>
      <c r="AD25" s="141">
        <v>60</v>
      </c>
      <c r="AE25" s="141">
        <v>100</v>
      </c>
      <c r="AF25" s="150">
        <v>2</v>
      </c>
      <c r="AG25" s="150" t="s">
        <v>81</v>
      </c>
      <c r="AH25" s="141">
        <v>89</v>
      </c>
      <c r="AI25" s="142">
        <v>95</v>
      </c>
      <c r="AJ25" s="299">
        <v>44396</v>
      </c>
      <c r="AK25" s="300">
        <v>3</v>
      </c>
      <c r="AL25" s="300">
        <v>59</v>
      </c>
      <c r="AM25" s="301"/>
      <c r="AN25" s="302">
        <v>714</v>
      </c>
      <c r="AO25" s="300">
        <v>23.27</v>
      </c>
      <c r="AP25" s="299">
        <v>44406</v>
      </c>
      <c r="AQ25" s="301">
        <v>3</v>
      </c>
      <c r="AR25" s="301">
        <v>48</v>
      </c>
      <c r="AS25" s="301"/>
      <c r="AT25" s="301">
        <v>27.19</v>
      </c>
      <c r="AU25" s="301">
        <v>784</v>
      </c>
      <c r="AV25" s="142">
        <f t="shared" si="7"/>
        <v>3</v>
      </c>
      <c r="AW25" s="142">
        <f t="shared" si="8"/>
        <v>53.5</v>
      </c>
      <c r="AX25" s="142"/>
      <c r="AY25" s="315">
        <f t="shared" si="3"/>
        <v>54.75</v>
      </c>
      <c r="AZ25" s="316">
        <f t="shared" si="4"/>
        <v>52.268000000000008</v>
      </c>
    </row>
    <row r="26" spans="2:52" ht="15.75" customHeight="1" x14ac:dyDescent="0.35">
      <c r="B26">
        <v>54</v>
      </c>
      <c r="C26" s="165">
        <v>54</v>
      </c>
      <c r="D26" s="148" t="s">
        <v>152</v>
      </c>
      <c r="E26" s="129" t="s">
        <v>56</v>
      </c>
      <c r="F26" s="130" t="s">
        <v>57</v>
      </c>
      <c r="G26" s="221">
        <v>1</v>
      </c>
      <c r="H26" s="221">
        <v>2</v>
      </c>
      <c r="I26" s="312">
        <v>37</v>
      </c>
      <c r="J26" s="312"/>
      <c r="K26" s="221">
        <v>1</v>
      </c>
      <c r="L26" s="221">
        <v>3</v>
      </c>
      <c r="M26" s="312">
        <v>46</v>
      </c>
      <c r="N26" s="312"/>
      <c r="O26" s="313">
        <v>71.67</v>
      </c>
      <c r="P26" s="223"/>
      <c r="Q26" s="90">
        <f t="shared" si="9"/>
        <v>41.5</v>
      </c>
      <c r="R26" s="136">
        <f t="shared" si="10"/>
        <v>51.556666666666672</v>
      </c>
      <c r="S26" s="219">
        <v>3</v>
      </c>
      <c r="T26" s="219">
        <v>4</v>
      </c>
      <c r="U26" s="219">
        <v>49</v>
      </c>
      <c r="V26" s="314"/>
      <c r="W26" s="219">
        <v>4</v>
      </c>
      <c r="X26" s="219">
        <v>4</v>
      </c>
      <c r="Y26" s="90">
        <v>56</v>
      </c>
      <c r="Z26" s="314"/>
      <c r="AA26" s="314">
        <f t="shared" si="2"/>
        <v>52.5</v>
      </c>
      <c r="AB26" s="150">
        <v>6</v>
      </c>
      <c r="AC26" s="141"/>
      <c r="AD26" s="141">
        <v>69</v>
      </c>
      <c r="AE26" s="141">
        <v>90</v>
      </c>
      <c r="AF26" s="150">
        <v>3</v>
      </c>
      <c r="AG26" s="150" t="s">
        <v>81</v>
      </c>
      <c r="AH26" s="141">
        <v>50</v>
      </c>
      <c r="AI26" s="142">
        <v>94</v>
      </c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142"/>
      <c r="AW26" s="142"/>
      <c r="AX26" s="142"/>
      <c r="AY26" s="315">
        <f t="shared" si="3"/>
        <v>47</v>
      </c>
      <c r="AZ26" s="316">
        <f t="shared" si="4"/>
        <v>51.934000000000005</v>
      </c>
    </row>
    <row r="27" spans="2:52" ht="15.75" customHeight="1" x14ac:dyDescent="0.35">
      <c r="B27">
        <v>55</v>
      </c>
      <c r="C27" s="165">
        <v>55</v>
      </c>
      <c r="D27" s="148" t="s">
        <v>154</v>
      </c>
      <c r="E27" s="129" t="s">
        <v>56</v>
      </c>
      <c r="F27" s="130" t="s">
        <v>57</v>
      </c>
      <c r="G27" s="221">
        <v>2</v>
      </c>
      <c r="H27" s="221">
        <v>2</v>
      </c>
      <c r="I27" s="312">
        <v>56</v>
      </c>
      <c r="J27" s="312"/>
      <c r="K27" s="221">
        <v>1</v>
      </c>
      <c r="L27" s="221">
        <v>2</v>
      </c>
      <c r="M27" s="312">
        <v>37</v>
      </c>
      <c r="N27" s="312"/>
      <c r="O27" s="313">
        <v>79.34</v>
      </c>
      <c r="P27" s="223"/>
      <c r="Q27" s="90">
        <f t="shared" si="9"/>
        <v>46.5</v>
      </c>
      <c r="R27" s="136">
        <f t="shared" si="10"/>
        <v>57.446666666666665</v>
      </c>
      <c r="S27" s="219">
        <v>4</v>
      </c>
      <c r="T27" s="219">
        <v>5</v>
      </c>
      <c r="U27" s="219">
        <v>63</v>
      </c>
      <c r="V27" s="314"/>
      <c r="W27" s="219">
        <v>4</v>
      </c>
      <c r="X27" s="219">
        <v>4</v>
      </c>
      <c r="Y27" s="90">
        <v>56</v>
      </c>
      <c r="Z27" s="314"/>
      <c r="AA27" s="314">
        <f t="shared" si="2"/>
        <v>59.5</v>
      </c>
      <c r="AB27" s="150">
        <v>4</v>
      </c>
      <c r="AC27" s="141" t="s">
        <v>81</v>
      </c>
      <c r="AD27" s="141">
        <v>105</v>
      </c>
      <c r="AE27" s="141">
        <v>90</v>
      </c>
      <c r="AF27" s="150">
        <v>5</v>
      </c>
      <c r="AG27" s="150" t="s">
        <v>81</v>
      </c>
      <c r="AH27" s="141">
        <v>64</v>
      </c>
      <c r="AI27" s="142">
        <v>100</v>
      </c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142"/>
      <c r="AW27" s="142"/>
      <c r="AX27" s="142"/>
      <c r="AY27" s="315">
        <f t="shared" si="3"/>
        <v>53</v>
      </c>
      <c r="AZ27" s="316">
        <f t="shared" si="4"/>
        <v>58.268000000000008</v>
      </c>
    </row>
    <row r="28" spans="2:52" ht="15.75" customHeight="1" x14ac:dyDescent="0.35">
      <c r="B28">
        <v>56</v>
      </c>
      <c r="C28" s="165">
        <v>56</v>
      </c>
      <c r="D28" s="148" t="s">
        <v>157</v>
      </c>
      <c r="E28" s="129" t="s">
        <v>56</v>
      </c>
      <c r="F28" s="130" t="s">
        <v>57</v>
      </c>
      <c r="G28" s="221">
        <v>0</v>
      </c>
      <c r="H28" s="221">
        <v>2</v>
      </c>
      <c r="I28" s="312">
        <v>18</v>
      </c>
      <c r="J28" s="312"/>
      <c r="K28" s="221">
        <v>1</v>
      </c>
      <c r="L28" s="221">
        <v>2</v>
      </c>
      <c r="M28" s="312">
        <v>37</v>
      </c>
      <c r="N28" s="312"/>
      <c r="O28" s="313">
        <v>64.84</v>
      </c>
      <c r="P28" s="223"/>
      <c r="Q28" s="90">
        <f t="shared" si="9"/>
        <v>27.5</v>
      </c>
      <c r="R28" s="136">
        <f t="shared" si="10"/>
        <v>39.946666666666665</v>
      </c>
      <c r="S28" s="219">
        <v>4</v>
      </c>
      <c r="T28" s="219">
        <v>4</v>
      </c>
      <c r="U28" s="219">
        <v>56</v>
      </c>
      <c r="V28" s="314"/>
      <c r="W28" s="219">
        <v>5</v>
      </c>
      <c r="X28" s="219">
        <v>5</v>
      </c>
      <c r="Y28" s="90">
        <v>70</v>
      </c>
      <c r="Z28" s="314"/>
      <c r="AA28" s="314">
        <f t="shared" si="2"/>
        <v>63</v>
      </c>
      <c r="AB28" s="150">
        <v>4</v>
      </c>
      <c r="AC28" s="141" t="s">
        <v>81</v>
      </c>
      <c r="AD28" s="141">
        <v>76</v>
      </c>
      <c r="AE28" s="141">
        <v>98</v>
      </c>
      <c r="AF28" s="150">
        <v>5</v>
      </c>
      <c r="AG28" s="150" t="s">
        <v>81</v>
      </c>
      <c r="AH28" s="141">
        <v>82</v>
      </c>
      <c r="AI28" s="142">
        <v>85</v>
      </c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142"/>
      <c r="AW28" s="142"/>
      <c r="AX28" s="142"/>
      <c r="AY28" s="315">
        <f t="shared" si="3"/>
        <v>45.25</v>
      </c>
      <c r="AZ28" s="316">
        <f t="shared" si="4"/>
        <v>49.167999999999999</v>
      </c>
    </row>
    <row r="29" spans="2:52" ht="15.75" customHeight="1" x14ac:dyDescent="0.35">
      <c r="B29">
        <v>57</v>
      </c>
      <c r="C29" s="165">
        <v>57</v>
      </c>
      <c r="D29" s="148" t="s">
        <v>159</v>
      </c>
      <c r="E29" s="129" t="s">
        <v>56</v>
      </c>
      <c r="F29" s="130" t="s">
        <v>57</v>
      </c>
      <c r="G29" s="221" t="s">
        <v>682</v>
      </c>
      <c r="H29" s="221" t="s">
        <v>682</v>
      </c>
      <c r="I29" s="312"/>
      <c r="J29" s="312" t="s">
        <v>679</v>
      </c>
      <c r="K29" s="221">
        <v>0</v>
      </c>
      <c r="L29" s="221">
        <v>2</v>
      </c>
      <c r="M29" s="312">
        <v>18</v>
      </c>
      <c r="N29" s="312"/>
      <c r="O29" s="313">
        <v>59.77</v>
      </c>
      <c r="P29" s="223" t="s">
        <v>678</v>
      </c>
      <c r="Q29" s="90">
        <f t="shared" si="9"/>
        <v>18</v>
      </c>
      <c r="R29" s="136">
        <f t="shared" si="10"/>
        <v>38.885000000000005</v>
      </c>
      <c r="S29" s="219">
        <v>4</v>
      </c>
      <c r="T29" s="219">
        <v>4</v>
      </c>
      <c r="U29" s="219">
        <v>56</v>
      </c>
      <c r="V29" s="314"/>
      <c r="W29" s="219">
        <v>6</v>
      </c>
      <c r="X29" s="219">
        <v>6</v>
      </c>
      <c r="Y29" s="90">
        <v>84</v>
      </c>
      <c r="Z29" s="314"/>
      <c r="AA29" s="314">
        <f t="shared" si="2"/>
        <v>70</v>
      </c>
      <c r="AB29" s="150">
        <v>5</v>
      </c>
      <c r="AC29" s="141" t="s">
        <v>81</v>
      </c>
      <c r="AD29" s="141">
        <v>60</v>
      </c>
      <c r="AE29" s="141">
        <v>100</v>
      </c>
      <c r="AF29" s="150">
        <v>6</v>
      </c>
      <c r="AG29" s="150" t="s">
        <v>81</v>
      </c>
      <c r="AH29" s="141">
        <v>65</v>
      </c>
      <c r="AI29" s="142">
        <v>100</v>
      </c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142"/>
      <c r="AW29" s="142"/>
      <c r="AX29" s="142"/>
      <c r="AY29" s="315">
        <f t="shared" si="3"/>
        <v>52.666666666666664</v>
      </c>
      <c r="AZ29" s="316">
        <f t="shared" si="4"/>
        <v>54.442500000000003</v>
      </c>
    </row>
    <row r="30" spans="2:52" ht="15.75" customHeight="1" x14ac:dyDescent="0.35">
      <c r="B30">
        <v>58</v>
      </c>
      <c r="C30" s="165">
        <v>58</v>
      </c>
      <c r="D30" s="148" t="s">
        <v>161</v>
      </c>
      <c r="E30" s="129" t="s">
        <v>56</v>
      </c>
      <c r="F30" s="130" t="s">
        <v>57</v>
      </c>
      <c r="G30" s="221">
        <v>0</v>
      </c>
      <c r="H30" s="221">
        <v>1</v>
      </c>
      <c r="I30" s="312">
        <v>9</v>
      </c>
      <c r="J30" s="312"/>
      <c r="K30" s="221">
        <v>3</v>
      </c>
      <c r="L30" s="221">
        <v>4</v>
      </c>
      <c r="M30" s="312">
        <v>93</v>
      </c>
      <c r="N30" s="312"/>
      <c r="O30" s="313">
        <v>76.84</v>
      </c>
      <c r="P30" s="223"/>
      <c r="Q30" s="90">
        <f t="shared" si="9"/>
        <v>51</v>
      </c>
      <c r="R30" s="136">
        <f t="shared" si="10"/>
        <v>59.613333333333337</v>
      </c>
      <c r="S30" s="219">
        <v>6</v>
      </c>
      <c r="T30" s="219">
        <v>4</v>
      </c>
      <c r="U30" s="219">
        <v>70</v>
      </c>
      <c r="V30" s="314"/>
      <c r="W30" s="219">
        <v>5</v>
      </c>
      <c r="X30" s="219">
        <v>6</v>
      </c>
      <c r="Y30" s="90">
        <v>77</v>
      </c>
      <c r="Z30" s="314"/>
      <c r="AA30" s="314">
        <f t="shared" si="2"/>
        <v>73.5</v>
      </c>
      <c r="AB30" s="150">
        <v>4</v>
      </c>
      <c r="AC30" s="141" t="s">
        <v>81</v>
      </c>
      <c r="AD30" s="141">
        <v>96</v>
      </c>
      <c r="AE30" s="141">
        <v>85</v>
      </c>
      <c r="AF30" s="150">
        <v>4</v>
      </c>
      <c r="AG30" s="150" t="s">
        <v>81</v>
      </c>
      <c r="AH30" s="141">
        <v>56</v>
      </c>
      <c r="AI30" s="142">
        <v>75</v>
      </c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142"/>
      <c r="AW30" s="142"/>
      <c r="AX30" s="142"/>
      <c r="AY30" s="315">
        <f t="shared" si="3"/>
        <v>62.25</v>
      </c>
      <c r="AZ30" s="316">
        <f t="shared" si="4"/>
        <v>65.168000000000006</v>
      </c>
    </row>
    <row r="31" spans="2:52" ht="15.75" customHeight="1" x14ac:dyDescent="0.35">
      <c r="B31">
        <v>59</v>
      </c>
      <c r="C31" s="165">
        <v>59</v>
      </c>
      <c r="D31" s="148" t="s">
        <v>163</v>
      </c>
      <c r="E31" s="129" t="s">
        <v>56</v>
      </c>
      <c r="F31" s="130" t="s">
        <v>57</v>
      </c>
      <c r="G31" s="221">
        <v>0</v>
      </c>
      <c r="H31" s="221">
        <v>3</v>
      </c>
      <c r="I31" s="312">
        <v>27</v>
      </c>
      <c r="J31" s="312"/>
      <c r="K31" s="221">
        <v>1</v>
      </c>
      <c r="L31" s="221">
        <v>1</v>
      </c>
      <c r="M31" s="312">
        <v>28</v>
      </c>
      <c r="N31" s="312"/>
      <c r="O31" s="313">
        <v>65.17</v>
      </c>
      <c r="P31" s="223"/>
      <c r="Q31" s="90">
        <f t="shared" si="9"/>
        <v>27.5</v>
      </c>
      <c r="R31" s="136">
        <f t="shared" si="10"/>
        <v>40.056666666666665</v>
      </c>
      <c r="S31" s="219">
        <v>5</v>
      </c>
      <c r="T31" s="219">
        <v>5</v>
      </c>
      <c r="U31" s="219">
        <v>70</v>
      </c>
      <c r="V31" s="314"/>
      <c r="W31" s="219">
        <v>5</v>
      </c>
      <c r="X31" s="219">
        <v>4</v>
      </c>
      <c r="Y31" s="90">
        <v>63</v>
      </c>
      <c r="Z31" s="314"/>
      <c r="AA31" s="314">
        <f t="shared" si="2"/>
        <v>66.5</v>
      </c>
      <c r="AB31" s="150">
        <v>3</v>
      </c>
      <c r="AC31" s="141" t="s">
        <v>81</v>
      </c>
      <c r="AD31" s="141">
        <v>85</v>
      </c>
      <c r="AE31" s="141">
        <v>100</v>
      </c>
      <c r="AF31" s="150">
        <v>4</v>
      </c>
      <c r="AG31" s="150"/>
      <c r="AH31" s="141">
        <v>54</v>
      </c>
      <c r="AI31" s="142">
        <v>100</v>
      </c>
      <c r="AJ31" s="299">
        <v>44389</v>
      </c>
      <c r="AK31" s="300">
        <v>6</v>
      </c>
      <c r="AL31" s="300">
        <v>64</v>
      </c>
      <c r="AM31" s="301"/>
      <c r="AN31" s="302">
        <v>744</v>
      </c>
      <c r="AO31" s="300">
        <v>29.27</v>
      </c>
      <c r="AP31" s="299"/>
      <c r="AR31" s="301"/>
      <c r="AS31" s="324" t="s">
        <v>964</v>
      </c>
      <c r="AT31" s="301">
        <v>15.83</v>
      </c>
      <c r="AU31" s="301">
        <v>609</v>
      </c>
      <c r="AV31" s="142">
        <f>AVERAGE(AK31,AS31)</f>
        <v>6</v>
      </c>
      <c r="AW31" s="142">
        <f t="shared" si="8"/>
        <v>64</v>
      </c>
      <c r="AX31" s="142"/>
      <c r="AY31" s="315">
        <f t="shared" si="3"/>
        <v>47</v>
      </c>
      <c r="AZ31" s="316">
        <f t="shared" si="4"/>
        <v>50.634</v>
      </c>
    </row>
    <row r="32" spans="2:52" ht="15.75" customHeight="1" x14ac:dyDescent="0.35">
      <c r="B32">
        <v>60</v>
      </c>
      <c r="C32" s="165">
        <v>60</v>
      </c>
      <c r="D32" s="148" t="s">
        <v>165</v>
      </c>
      <c r="E32" s="129" t="s">
        <v>56</v>
      </c>
      <c r="F32" s="130" t="s">
        <v>57</v>
      </c>
      <c r="G32" s="221">
        <v>0</v>
      </c>
      <c r="H32" s="221">
        <v>1</v>
      </c>
      <c r="I32" s="312">
        <v>9</v>
      </c>
      <c r="J32" s="312"/>
      <c r="K32" s="221">
        <v>0</v>
      </c>
      <c r="L32" s="221">
        <v>0</v>
      </c>
      <c r="M32" s="312">
        <v>0</v>
      </c>
      <c r="N32" s="312"/>
      <c r="O32" s="313">
        <v>57.5</v>
      </c>
      <c r="P32" s="223"/>
      <c r="Q32" s="90">
        <f t="shared" si="9"/>
        <v>4.5</v>
      </c>
      <c r="R32" s="136">
        <f t="shared" si="10"/>
        <v>22.166666666666668</v>
      </c>
      <c r="S32" s="219">
        <v>4</v>
      </c>
      <c r="T32" s="219">
        <v>4</v>
      </c>
      <c r="U32" s="219">
        <v>56</v>
      </c>
      <c r="V32" s="314"/>
      <c r="W32" s="219">
        <v>3</v>
      </c>
      <c r="X32" s="219">
        <v>4</v>
      </c>
      <c r="Y32" s="90">
        <v>49</v>
      </c>
      <c r="Z32" s="314"/>
      <c r="AA32" s="314">
        <f t="shared" si="2"/>
        <v>52.5</v>
      </c>
      <c r="AB32" s="150">
        <v>5</v>
      </c>
      <c r="AC32" s="141" t="s">
        <v>664</v>
      </c>
      <c r="AD32" s="141">
        <v>62</v>
      </c>
      <c r="AE32" s="141">
        <v>100</v>
      </c>
      <c r="AF32" s="150">
        <v>4</v>
      </c>
      <c r="AG32" s="150" t="s">
        <v>81</v>
      </c>
      <c r="AH32" s="141">
        <v>64</v>
      </c>
      <c r="AI32" s="142">
        <v>100</v>
      </c>
      <c r="AJ32" s="299">
        <v>44406</v>
      </c>
      <c r="AK32" s="300">
        <v>1</v>
      </c>
      <c r="AL32" s="300">
        <v>48</v>
      </c>
      <c r="AM32" s="301"/>
      <c r="AN32" s="302">
        <v>907</v>
      </c>
      <c r="AO32" s="300">
        <v>29.07</v>
      </c>
      <c r="AP32" s="299">
        <v>44411</v>
      </c>
      <c r="AQ32" s="301">
        <v>3</v>
      </c>
      <c r="AR32" s="301">
        <v>38</v>
      </c>
      <c r="AS32" s="301"/>
      <c r="AT32" s="301">
        <v>10.99</v>
      </c>
      <c r="AU32" s="301">
        <v>357</v>
      </c>
      <c r="AV32" s="142">
        <f t="shared" si="7"/>
        <v>2</v>
      </c>
      <c r="AW32" s="142">
        <f t="shared" si="8"/>
        <v>43</v>
      </c>
      <c r="AX32" s="142"/>
      <c r="AY32" s="315">
        <f t="shared" si="3"/>
        <v>28.5</v>
      </c>
      <c r="AZ32" s="316">
        <f t="shared" si="4"/>
        <v>34.299999999999997</v>
      </c>
    </row>
    <row r="33" spans="1:52" ht="15.75" customHeight="1" x14ac:dyDescent="0.35">
      <c r="B33">
        <v>61</v>
      </c>
      <c r="C33" s="165">
        <v>61</v>
      </c>
      <c r="D33" s="148" t="s">
        <v>167</v>
      </c>
      <c r="E33" s="129" t="s">
        <v>56</v>
      </c>
      <c r="F33" s="130" t="s">
        <v>57</v>
      </c>
      <c r="G33" s="221">
        <v>1</v>
      </c>
      <c r="H33" s="221">
        <v>3</v>
      </c>
      <c r="I33" s="312">
        <v>46</v>
      </c>
      <c r="J33" s="312"/>
      <c r="K33" s="221">
        <v>1</v>
      </c>
      <c r="L33" s="221">
        <v>2</v>
      </c>
      <c r="M33" s="312">
        <v>37</v>
      </c>
      <c r="N33" s="312"/>
      <c r="O33" s="313">
        <v>68.84</v>
      </c>
      <c r="P33" s="223"/>
      <c r="Q33" s="90">
        <f t="shared" si="9"/>
        <v>41.5</v>
      </c>
      <c r="R33" s="136">
        <f t="shared" si="10"/>
        <v>50.613333333333337</v>
      </c>
      <c r="S33" s="219">
        <v>5</v>
      </c>
      <c r="T33" s="219">
        <v>7</v>
      </c>
      <c r="U33" s="219">
        <v>84</v>
      </c>
      <c r="V33" s="314"/>
      <c r="W33" s="219">
        <v>4</v>
      </c>
      <c r="X33" s="219">
        <v>3</v>
      </c>
      <c r="Y33" s="90">
        <v>49</v>
      </c>
      <c r="Z33" s="314"/>
      <c r="AA33" s="314">
        <f t="shared" si="2"/>
        <v>66.5</v>
      </c>
      <c r="AB33" s="150">
        <v>2</v>
      </c>
      <c r="AC33" s="141" t="s">
        <v>81</v>
      </c>
      <c r="AD33" s="141">
        <v>91</v>
      </c>
      <c r="AE33" s="141">
        <v>100</v>
      </c>
      <c r="AF33" s="150">
        <v>1</v>
      </c>
      <c r="AG33" s="150" t="s">
        <v>81</v>
      </c>
      <c r="AH33" s="141">
        <v>49</v>
      </c>
      <c r="AI33" s="142">
        <v>100</v>
      </c>
      <c r="AJ33" s="299" t="s">
        <v>679</v>
      </c>
      <c r="AK33" s="300" t="s">
        <v>679</v>
      </c>
      <c r="AL33" s="300" t="s">
        <v>679</v>
      </c>
      <c r="AM33" s="301" t="s">
        <v>965</v>
      </c>
      <c r="AN33" s="303" t="s">
        <v>966</v>
      </c>
      <c r="AO33" s="300" t="s">
        <v>966</v>
      </c>
      <c r="AP33" s="299">
        <v>44396</v>
      </c>
      <c r="AQ33" s="301">
        <v>1</v>
      </c>
      <c r="AR33" s="301">
        <v>52</v>
      </c>
      <c r="AS33" s="301"/>
      <c r="AT33" s="301">
        <v>9.4</v>
      </c>
      <c r="AU33" s="301">
        <v>327</v>
      </c>
      <c r="AV33" s="142">
        <f t="shared" si="7"/>
        <v>1</v>
      </c>
      <c r="AW33" s="142">
        <f t="shared" si="8"/>
        <v>52</v>
      </c>
      <c r="AX33" s="142"/>
      <c r="AY33" s="315">
        <f t="shared" si="3"/>
        <v>54</v>
      </c>
      <c r="AZ33" s="316">
        <f t="shared" si="4"/>
        <v>56.968000000000004</v>
      </c>
    </row>
    <row r="34" spans="1:52" ht="15.75" customHeight="1" x14ac:dyDescent="0.35">
      <c r="B34">
        <v>62</v>
      </c>
      <c r="C34" s="165">
        <v>62</v>
      </c>
      <c r="D34" s="148" t="s">
        <v>169</v>
      </c>
      <c r="E34" s="129" t="s">
        <v>56</v>
      </c>
      <c r="F34" s="130" t="s">
        <v>57</v>
      </c>
      <c r="G34" s="221">
        <v>1</v>
      </c>
      <c r="H34" s="221">
        <v>2</v>
      </c>
      <c r="I34" s="312">
        <v>37</v>
      </c>
      <c r="J34" s="312"/>
      <c r="K34" s="221">
        <v>0</v>
      </c>
      <c r="L34" s="221">
        <v>3</v>
      </c>
      <c r="M34" s="312">
        <v>27</v>
      </c>
      <c r="N34" s="312"/>
      <c r="O34" s="313">
        <v>66.84</v>
      </c>
      <c r="P34" s="223"/>
      <c r="Q34" s="90">
        <f t="shared" si="9"/>
        <v>32</v>
      </c>
      <c r="R34" s="136">
        <f t="shared" si="10"/>
        <v>43.613333333333337</v>
      </c>
      <c r="S34" s="219">
        <v>5</v>
      </c>
      <c r="T34" s="219">
        <v>6</v>
      </c>
      <c r="U34" s="219">
        <v>77</v>
      </c>
      <c r="V34" s="314"/>
      <c r="W34" s="219">
        <v>5</v>
      </c>
      <c r="X34" s="219">
        <v>5</v>
      </c>
      <c r="Y34" s="90">
        <v>70</v>
      </c>
      <c r="Z34" s="314"/>
      <c r="AA34" s="314">
        <f t="shared" si="2"/>
        <v>73.5</v>
      </c>
      <c r="AB34" s="150">
        <v>3</v>
      </c>
      <c r="AC34" s="141" t="s">
        <v>81</v>
      </c>
      <c r="AD34" s="141">
        <v>74</v>
      </c>
      <c r="AE34" s="141">
        <v>100</v>
      </c>
      <c r="AF34" s="150">
        <v>3</v>
      </c>
      <c r="AG34" s="150" t="s">
        <v>81</v>
      </c>
      <c r="AH34" s="141">
        <v>75</v>
      </c>
      <c r="AI34" s="142">
        <v>100</v>
      </c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142"/>
      <c r="AW34" s="142"/>
      <c r="AX34" s="142"/>
      <c r="AY34" s="315">
        <f t="shared" si="3"/>
        <v>52.75</v>
      </c>
      <c r="AZ34" s="316">
        <f t="shared" si="4"/>
        <v>55.568000000000005</v>
      </c>
    </row>
    <row r="35" spans="1:52" ht="15.75" customHeight="1" x14ac:dyDescent="0.35">
      <c r="B35">
        <v>99</v>
      </c>
      <c r="C35" s="165">
        <v>99</v>
      </c>
      <c r="D35" s="148" t="s">
        <v>170</v>
      </c>
      <c r="E35" s="129" t="s">
        <v>56</v>
      </c>
      <c r="F35" s="130" t="s">
        <v>171</v>
      </c>
      <c r="G35" s="221">
        <v>0</v>
      </c>
      <c r="H35" s="221">
        <v>0</v>
      </c>
      <c r="I35" s="312">
        <v>0</v>
      </c>
      <c r="J35" s="312"/>
      <c r="K35" s="221">
        <v>1</v>
      </c>
      <c r="L35" s="221">
        <v>0</v>
      </c>
      <c r="M35" s="312">
        <v>19</v>
      </c>
      <c r="N35" s="312"/>
      <c r="O35" s="313">
        <v>5.67</v>
      </c>
      <c r="P35" s="223"/>
      <c r="Q35" s="90">
        <f t="shared" si="9"/>
        <v>9.5</v>
      </c>
      <c r="R35" s="136">
        <f t="shared" si="10"/>
        <v>8.2233333333333345</v>
      </c>
      <c r="S35" s="219">
        <v>1</v>
      </c>
      <c r="T35" s="219">
        <v>5</v>
      </c>
      <c r="U35" s="219">
        <v>42</v>
      </c>
      <c r="V35" s="314"/>
      <c r="W35" s="219">
        <v>4</v>
      </c>
      <c r="X35" s="219">
        <v>5</v>
      </c>
      <c r="Y35" s="90">
        <v>63</v>
      </c>
      <c r="Z35" s="314"/>
      <c r="AA35" s="314">
        <f t="shared" si="2"/>
        <v>52.5</v>
      </c>
      <c r="AB35" s="150">
        <v>0</v>
      </c>
      <c r="AC35" s="141" t="s">
        <v>81</v>
      </c>
      <c r="AD35" s="141">
        <v>82</v>
      </c>
      <c r="AE35" s="141">
        <v>95</v>
      </c>
      <c r="AF35" s="150">
        <v>1</v>
      </c>
      <c r="AG35" s="150" t="s">
        <v>81</v>
      </c>
      <c r="AH35" s="141">
        <v>68</v>
      </c>
      <c r="AI35" s="142">
        <v>80</v>
      </c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142"/>
      <c r="AW35" s="142"/>
      <c r="AX35" s="142"/>
      <c r="AY35" s="315">
        <f t="shared" si="3"/>
        <v>31</v>
      </c>
      <c r="AZ35" s="316">
        <f t="shared" si="4"/>
        <v>25.934000000000005</v>
      </c>
    </row>
    <row r="36" spans="1:52" ht="15.75" customHeight="1" x14ac:dyDescent="0.35">
      <c r="B36">
        <v>100</v>
      </c>
      <c r="C36" s="165">
        <v>100</v>
      </c>
      <c r="D36" s="148" t="s">
        <v>174</v>
      </c>
      <c r="E36" s="129" t="s">
        <v>56</v>
      </c>
      <c r="F36" s="130" t="s">
        <v>171</v>
      </c>
      <c r="G36" s="221">
        <v>1</v>
      </c>
      <c r="H36" s="221">
        <v>4</v>
      </c>
      <c r="I36" s="312">
        <v>55</v>
      </c>
      <c r="J36" s="312"/>
      <c r="K36" s="221">
        <v>1</v>
      </c>
      <c r="L36" s="221">
        <v>6</v>
      </c>
      <c r="M36" s="312">
        <v>73</v>
      </c>
      <c r="N36" s="312"/>
      <c r="O36" s="313">
        <v>76.34</v>
      </c>
      <c r="P36" s="223"/>
      <c r="Q36" s="90">
        <f t="shared" si="9"/>
        <v>64</v>
      </c>
      <c r="R36" s="136">
        <f t="shared" si="10"/>
        <v>68.11333333333333</v>
      </c>
      <c r="S36" s="219">
        <v>6</v>
      </c>
      <c r="T36" s="219">
        <v>6</v>
      </c>
      <c r="U36" s="219">
        <v>84</v>
      </c>
      <c r="V36" s="314"/>
      <c r="W36" s="219">
        <v>4</v>
      </c>
      <c r="X36" s="219">
        <v>7</v>
      </c>
      <c r="Y36" s="90">
        <v>77</v>
      </c>
      <c r="Z36" s="314"/>
      <c r="AA36" s="314">
        <f t="shared" si="2"/>
        <v>80.5</v>
      </c>
      <c r="AB36" s="144"/>
      <c r="AC36" s="142"/>
      <c r="AD36" s="142"/>
      <c r="AE36" s="142"/>
      <c r="AF36" s="142"/>
      <c r="AG36" s="142"/>
      <c r="AH36" s="142"/>
      <c r="AI36" s="142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142"/>
      <c r="AW36" s="142"/>
      <c r="AX36" s="142"/>
      <c r="AY36" s="315">
        <f t="shared" ref="AY36:AY67" si="11">AVERAGE(I36,M36,U36,Y36)</f>
        <v>72.25</v>
      </c>
      <c r="AZ36" s="316">
        <f t="shared" si="4"/>
        <v>73.068000000000012</v>
      </c>
    </row>
    <row r="37" spans="1:52" ht="15.75" customHeight="1" x14ac:dyDescent="0.35">
      <c r="B37">
        <v>101</v>
      </c>
      <c r="C37" s="165">
        <v>101</v>
      </c>
      <c r="D37" s="148" t="s">
        <v>176</v>
      </c>
      <c r="E37" s="129" t="s">
        <v>56</v>
      </c>
      <c r="F37" s="130" t="s">
        <v>171</v>
      </c>
      <c r="G37" s="221">
        <v>1</v>
      </c>
      <c r="H37" s="221">
        <v>2</v>
      </c>
      <c r="I37" s="312">
        <v>37</v>
      </c>
      <c r="J37" s="312"/>
      <c r="K37" s="221">
        <v>4</v>
      </c>
      <c r="L37" s="221">
        <v>3</v>
      </c>
      <c r="M37" s="312">
        <v>84</v>
      </c>
      <c r="N37" s="312"/>
      <c r="O37" s="313">
        <v>60.67</v>
      </c>
      <c r="P37" s="223"/>
      <c r="Q37" s="90">
        <f t="shared" si="9"/>
        <v>60.5</v>
      </c>
      <c r="R37" s="136">
        <f t="shared" si="10"/>
        <v>60.556666666666672</v>
      </c>
      <c r="S37" s="219">
        <v>5</v>
      </c>
      <c r="T37" s="219">
        <v>6</v>
      </c>
      <c r="U37" s="219">
        <v>77</v>
      </c>
      <c r="V37" s="314"/>
      <c r="W37" s="219">
        <v>6</v>
      </c>
      <c r="X37" s="219">
        <v>5</v>
      </c>
      <c r="Y37" s="90">
        <v>77</v>
      </c>
      <c r="Z37" s="314"/>
      <c r="AA37" s="314">
        <f t="shared" si="2"/>
        <v>77</v>
      </c>
      <c r="AB37" s="150">
        <v>2</v>
      </c>
      <c r="AC37" s="141"/>
      <c r="AD37" s="141">
        <v>66</v>
      </c>
      <c r="AE37" s="141">
        <v>100</v>
      </c>
      <c r="AF37" s="150">
        <v>4</v>
      </c>
      <c r="AG37" s="150" t="s">
        <v>81</v>
      </c>
      <c r="AH37" s="141">
        <v>98</v>
      </c>
      <c r="AI37" s="142">
        <v>85</v>
      </c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142"/>
      <c r="AW37" s="142"/>
      <c r="AX37" s="142"/>
      <c r="AY37" s="315">
        <f t="shared" si="11"/>
        <v>68.75</v>
      </c>
      <c r="AZ37" s="316">
        <f t="shared" si="4"/>
        <v>67.134</v>
      </c>
    </row>
    <row r="38" spans="1:52" ht="15.75" customHeight="1" x14ac:dyDescent="0.35">
      <c r="B38">
        <v>102</v>
      </c>
      <c r="C38" s="165">
        <v>102</v>
      </c>
      <c r="D38" s="148" t="s">
        <v>178</v>
      </c>
      <c r="E38" s="129" t="s">
        <v>56</v>
      </c>
      <c r="F38" s="130" t="s">
        <v>171</v>
      </c>
      <c r="G38" s="221">
        <v>0</v>
      </c>
      <c r="H38" s="221">
        <v>2</v>
      </c>
      <c r="I38" s="312">
        <v>18</v>
      </c>
      <c r="J38" s="312"/>
      <c r="K38" s="221">
        <v>1</v>
      </c>
      <c r="L38" s="221">
        <v>4</v>
      </c>
      <c r="M38" s="312">
        <v>55</v>
      </c>
      <c r="N38" s="312"/>
      <c r="O38" s="313">
        <v>61.34</v>
      </c>
      <c r="P38" s="223"/>
      <c r="Q38" s="90">
        <f t="shared" si="9"/>
        <v>36.5</v>
      </c>
      <c r="R38" s="136">
        <f t="shared" si="10"/>
        <v>44.78</v>
      </c>
      <c r="S38" s="219">
        <v>7</v>
      </c>
      <c r="T38" s="219">
        <v>7</v>
      </c>
      <c r="U38" s="219">
        <v>98</v>
      </c>
      <c r="V38" s="314"/>
      <c r="W38" s="219">
        <v>8</v>
      </c>
      <c r="X38" s="219">
        <v>7</v>
      </c>
      <c r="Y38" s="90">
        <v>105</v>
      </c>
      <c r="Z38" s="314"/>
      <c r="AA38" s="314">
        <f t="shared" si="2"/>
        <v>101.5</v>
      </c>
      <c r="AB38" s="150">
        <v>5</v>
      </c>
      <c r="AC38" s="141" t="s">
        <v>81</v>
      </c>
      <c r="AD38" s="141">
        <v>62</v>
      </c>
      <c r="AE38" s="141">
        <v>100</v>
      </c>
      <c r="AF38" s="150">
        <v>3</v>
      </c>
      <c r="AG38" s="150" t="s">
        <v>81</v>
      </c>
      <c r="AH38" s="141">
        <v>56</v>
      </c>
      <c r="AI38" s="142">
        <v>100</v>
      </c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142"/>
      <c r="AW38" s="142"/>
      <c r="AX38" s="142"/>
      <c r="AY38" s="315">
        <f t="shared" si="11"/>
        <v>69</v>
      </c>
      <c r="AZ38" s="316">
        <f t="shared" si="4"/>
        <v>67.468000000000004</v>
      </c>
    </row>
    <row r="39" spans="1:52" ht="15.75" customHeight="1" x14ac:dyDescent="0.35">
      <c r="B39">
        <v>103</v>
      </c>
      <c r="C39" s="165">
        <v>103</v>
      </c>
      <c r="D39" s="148" t="s">
        <v>179</v>
      </c>
      <c r="E39" s="129" t="s">
        <v>56</v>
      </c>
      <c r="F39" s="130" t="s">
        <v>171</v>
      </c>
      <c r="G39" s="221">
        <v>0</v>
      </c>
      <c r="H39" s="221">
        <v>1</v>
      </c>
      <c r="I39" s="312">
        <v>9</v>
      </c>
      <c r="J39" s="312"/>
      <c r="K39" s="221">
        <v>0</v>
      </c>
      <c r="L39" s="221">
        <v>3</v>
      </c>
      <c r="M39" s="312">
        <v>27</v>
      </c>
      <c r="N39" s="312"/>
      <c r="O39" s="313">
        <v>39.67</v>
      </c>
      <c r="P39" s="223"/>
      <c r="Q39" s="90">
        <f t="shared" si="9"/>
        <v>18</v>
      </c>
      <c r="R39" s="136">
        <f t="shared" si="10"/>
        <v>25.223333333333333</v>
      </c>
      <c r="S39" s="219">
        <v>6</v>
      </c>
      <c r="T39" s="219">
        <v>7</v>
      </c>
      <c r="U39" s="219">
        <v>91</v>
      </c>
      <c r="V39" s="314"/>
      <c r="W39" s="219">
        <v>4</v>
      </c>
      <c r="X39" s="219">
        <v>8</v>
      </c>
      <c r="Y39" s="90">
        <v>84</v>
      </c>
      <c r="Z39" s="314"/>
      <c r="AA39" s="314">
        <f t="shared" si="2"/>
        <v>87.5</v>
      </c>
      <c r="AB39" s="150">
        <v>7</v>
      </c>
      <c r="AC39" s="141"/>
      <c r="AD39" s="141">
        <v>78</v>
      </c>
      <c r="AE39" s="141">
        <v>100</v>
      </c>
      <c r="AF39" s="150">
        <v>4</v>
      </c>
      <c r="AG39" s="150" t="s">
        <v>81</v>
      </c>
      <c r="AH39" s="141">
        <v>91</v>
      </c>
      <c r="AI39" s="142">
        <v>100</v>
      </c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142"/>
      <c r="AW39" s="142"/>
      <c r="AX39" s="142"/>
      <c r="AY39" s="315">
        <f t="shared" si="11"/>
        <v>52.75</v>
      </c>
      <c r="AZ39" s="316">
        <f t="shared" si="4"/>
        <v>50.134</v>
      </c>
    </row>
    <row r="40" spans="1:52" ht="15.75" customHeight="1" x14ac:dyDescent="0.35">
      <c r="B40">
        <v>104</v>
      </c>
      <c r="C40" s="165">
        <v>104</v>
      </c>
      <c r="D40" s="148" t="s">
        <v>180</v>
      </c>
      <c r="E40" s="129" t="s">
        <v>56</v>
      </c>
      <c r="F40" s="130" t="s">
        <v>57</v>
      </c>
      <c r="G40" s="221">
        <v>1</v>
      </c>
      <c r="H40" s="221">
        <v>1</v>
      </c>
      <c r="I40" s="312">
        <v>28</v>
      </c>
      <c r="J40" s="312"/>
      <c r="K40" s="221">
        <v>1</v>
      </c>
      <c r="L40" s="221">
        <v>2</v>
      </c>
      <c r="M40" s="312">
        <v>37</v>
      </c>
      <c r="N40" s="312"/>
      <c r="O40" s="313">
        <v>64.17</v>
      </c>
      <c r="P40" s="223"/>
      <c r="Q40" s="90">
        <f t="shared" si="9"/>
        <v>32.5</v>
      </c>
      <c r="R40" s="136">
        <f t="shared" si="10"/>
        <v>43.056666666666672</v>
      </c>
      <c r="S40" s="219">
        <v>8</v>
      </c>
      <c r="T40" s="219">
        <v>8</v>
      </c>
      <c r="U40" s="219">
        <v>112</v>
      </c>
      <c r="V40" s="314"/>
      <c r="W40" s="219">
        <v>3</v>
      </c>
      <c r="X40" s="219">
        <v>6</v>
      </c>
      <c r="Y40" s="90">
        <v>63</v>
      </c>
      <c r="Z40" s="314"/>
      <c r="AA40" s="314">
        <f t="shared" si="2"/>
        <v>87.5</v>
      </c>
      <c r="AB40" s="150">
        <v>5</v>
      </c>
      <c r="AC40" s="141"/>
      <c r="AD40" s="141">
        <v>76</v>
      </c>
      <c r="AE40" s="141">
        <v>100</v>
      </c>
      <c r="AF40" s="150">
        <v>4</v>
      </c>
      <c r="AG40" s="150" t="s">
        <v>81</v>
      </c>
      <c r="AH40" s="141">
        <v>57</v>
      </c>
      <c r="AI40" s="142">
        <v>100</v>
      </c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93"/>
      <c r="AU40" s="93"/>
      <c r="AV40" s="142"/>
      <c r="AW40" s="142"/>
      <c r="AX40" s="142"/>
      <c r="AY40" s="315">
        <f t="shared" si="11"/>
        <v>60</v>
      </c>
      <c r="AZ40" s="316">
        <f t="shared" si="4"/>
        <v>60.834000000000003</v>
      </c>
    </row>
    <row r="41" spans="1:52" ht="15.75" customHeight="1" x14ac:dyDescent="0.35">
      <c r="B41">
        <v>105</v>
      </c>
      <c r="C41" s="165">
        <v>105</v>
      </c>
      <c r="D41" s="148" t="s">
        <v>183</v>
      </c>
      <c r="E41" s="129" t="s">
        <v>56</v>
      </c>
      <c r="F41" s="130" t="s">
        <v>184</v>
      </c>
      <c r="G41" s="221">
        <v>0</v>
      </c>
      <c r="H41" s="221">
        <v>0</v>
      </c>
      <c r="I41" s="312">
        <v>0</v>
      </c>
      <c r="J41" s="312"/>
      <c r="K41" s="221">
        <v>0</v>
      </c>
      <c r="L41" s="221">
        <v>0</v>
      </c>
      <c r="M41" s="312">
        <v>0</v>
      </c>
      <c r="N41" s="312"/>
      <c r="O41" s="313">
        <v>7</v>
      </c>
      <c r="P41" s="223"/>
      <c r="Q41" s="90">
        <f t="shared" si="9"/>
        <v>0</v>
      </c>
      <c r="R41" s="136">
        <f t="shared" si="10"/>
        <v>2.3333333333333335</v>
      </c>
      <c r="S41" s="219">
        <v>4</v>
      </c>
      <c r="T41" s="219">
        <v>4</v>
      </c>
      <c r="U41" s="219">
        <v>56</v>
      </c>
      <c r="V41" s="314"/>
      <c r="W41" s="219">
        <v>1</v>
      </c>
      <c r="X41" s="219">
        <v>2</v>
      </c>
      <c r="Y41" s="90">
        <v>21</v>
      </c>
      <c r="Z41" s="314"/>
      <c r="AA41" s="314">
        <f t="shared" si="2"/>
        <v>38.5</v>
      </c>
      <c r="AB41" s="144"/>
      <c r="AC41" s="142"/>
      <c r="AD41" s="142"/>
      <c r="AE41" s="142"/>
      <c r="AF41" s="142"/>
      <c r="AG41" s="142"/>
      <c r="AH41" s="142"/>
      <c r="AI41" s="142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93"/>
      <c r="AU41" s="93"/>
      <c r="AV41" s="142"/>
      <c r="AW41" s="142"/>
      <c r="AX41" s="142"/>
      <c r="AY41" s="315">
        <f t="shared" si="11"/>
        <v>19.25</v>
      </c>
      <c r="AZ41" s="316">
        <f t="shared" si="4"/>
        <v>16.8</v>
      </c>
    </row>
    <row r="42" spans="1:52" ht="15.75" customHeight="1" x14ac:dyDescent="0.35">
      <c r="A42" t="s">
        <v>81</v>
      </c>
      <c r="B42">
        <v>106</v>
      </c>
      <c r="C42" s="165">
        <v>106</v>
      </c>
      <c r="D42" s="148" t="s">
        <v>191</v>
      </c>
      <c r="E42" s="129" t="s">
        <v>56</v>
      </c>
      <c r="F42" s="130" t="s">
        <v>184</v>
      </c>
      <c r="G42" s="221">
        <v>0</v>
      </c>
      <c r="H42" s="221">
        <v>2</v>
      </c>
      <c r="I42" s="312">
        <v>18</v>
      </c>
      <c r="J42" s="312"/>
      <c r="K42" s="221">
        <v>1</v>
      </c>
      <c r="L42" s="221">
        <v>2</v>
      </c>
      <c r="M42" s="312">
        <v>37</v>
      </c>
      <c r="N42" s="312"/>
      <c r="O42" s="313">
        <v>70.34</v>
      </c>
      <c r="P42" s="223"/>
      <c r="Q42" s="90">
        <f t="shared" si="9"/>
        <v>27.5</v>
      </c>
      <c r="R42" s="136">
        <f t="shared" si="10"/>
        <v>41.78</v>
      </c>
      <c r="S42" s="219">
        <v>4</v>
      </c>
      <c r="T42" s="219">
        <v>4</v>
      </c>
      <c r="U42" s="219">
        <v>56</v>
      </c>
      <c r="V42" s="314"/>
      <c r="W42" s="219">
        <v>3</v>
      </c>
      <c r="X42" s="219">
        <v>3</v>
      </c>
      <c r="Y42" s="90">
        <v>42</v>
      </c>
      <c r="Z42" s="314"/>
      <c r="AA42" s="314">
        <f t="shared" si="2"/>
        <v>49</v>
      </c>
      <c r="AB42" s="150">
        <v>4</v>
      </c>
      <c r="AC42" s="141" t="s">
        <v>81</v>
      </c>
      <c r="AD42" s="141">
        <v>61</v>
      </c>
      <c r="AE42" s="141">
        <v>100</v>
      </c>
      <c r="AF42" s="150">
        <v>2</v>
      </c>
      <c r="AG42" s="150" t="s">
        <v>81</v>
      </c>
      <c r="AH42" s="141">
        <v>57</v>
      </c>
      <c r="AI42" s="142">
        <v>70</v>
      </c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142"/>
      <c r="AW42" s="142"/>
      <c r="AX42" s="142"/>
      <c r="AY42" s="315">
        <f t="shared" si="11"/>
        <v>38.25</v>
      </c>
      <c r="AZ42" s="316">
        <f t="shared" si="4"/>
        <v>44.667999999999999</v>
      </c>
    </row>
    <row r="43" spans="1:52" ht="15.75" customHeight="1" x14ac:dyDescent="0.35">
      <c r="B43">
        <v>107</v>
      </c>
      <c r="C43" s="165">
        <v>107</v>
      </c>
      <c r="D43" s="148" t="s">
        <v>192</v>
      </c>
      <c r="E43" s="129" t="s">
        <v>56</v>
      </c>
      <c r="F43" s="130" t="s">
        <v>184</v>
      </c>
      <c r="G43" s="221">
        <v>0</v>
      </c>
      <c r="H43" s="221">
        <v>1</v>
      </c>
      <c r="I43" s="312">
        <v>9</v>
      </c>
      <c r="J43" s="312"/>
      <c r="K43" s="221">
        <v>0</v>
      </c>
      <c r="L43" s="221">
        <v>1</v>
      </c>
      <c r="M43" s="312">
        <v>9</v>
      </c>
      <c r="N43" s="312"/>
      <c r="O43" s="313">
        <v>19</v>
      </c>
      <c r="P43" s="223"/>
      <c r="Q43" s="90">
        <f t="shared" si="9"/>
        <v>9</v>
      </c>
      <c r="R43" s="136">
        <f t="shared" si="10"/>
        <v>12.333333333333334</v>
      </c>
      <c r="S43" s="219">
        <v>0</v>
      </c>
      <c r="T43" s="219">
        <v>3</v>
      </c>
      <c r="U43" s="219">
        <v>21</v>
      </c>
      <c r="V43" s="314"/>
      <c r="W43" s="219">
        <v>5</v>
      </c>
      <c r="X43" s="219">
        <v>5</v>
      </c>
      <c r="Y43" s="90">
        <v>70</v>
      </c>
      <c r="Z43" s="314"/>
      <c r="AA43" s="314">
        <f t="shared" si="2"/>
        <v>45.5</v>
      </c>
      <c r="AB43" s="144"/>
      <c r="AC43" s="142"/>
      <c r="AD43" s="142"/>
      <c r="AE43" s="142"/>
      <c r="AF43" s="142"/>
      <c r="AG43" s="142"/>
      <c r="AH43" s="142"/>
      <c r="AI43" s="142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142"/>
      <c r="AW43" s="142"/>
      <c r="AX43" s="142"/>
      <c r="AY43" s="315">
        <f t="shared" si="11"/>
        <v>27.25</v>
      </c>
      <c r="AZ43" s="316">
        <f t="shared" si="4"/>
        <v>25.6</v>
      </c>
    </row>
    <row r="44" spans="1:52" ht="15.75" customHeight="1" x14ac:dyDescent="0.35">
      <c r="B44">
        <v>108</v>
      </c>
      <c r="C44" s="165">
        <v>108</v>
      </c>
      <c r="D44" s="148" t="s">
        <v>198</v>
      </c>
      <c r="E44" s="129" t="s">
        <v>56</v>
      </c>
      <c r="F44" s="130" t="s">
        <v>184</v>
      </c>
      <c r="G44" s="221">
        <v>0</v>
      </c>
      <c r="H44" s="221">
        <v>0</v>
      </c>
      <c r="I44" s="312">
        <v>0</v>
      </c>
      <c r="J44" s="312"/>
      <c r="K44" s="221">
        <v>0</v>
      </c>
      <c r="L44" s="221">
        <v>0</v>
      </c>
      <c r="M44" s="312">
        <v>0</v>
      </c>
      <c r="N44" s="312"/>
      <c r="O44" s="313">
        <v>3.84</v>
      </c>
      <c r="P44" s="223"/>
      <c r="Q44" s="90">
        <f t="shared" si="9"/>
        <v>0</v>
      </c>
      <c r="R44" s="136">
        <f t="shared" si="10"/>
        <v>1.28</v>
      </c>
      <c r="S44" s="219">
        <v>0</v>
      </c>
      <c r="T44" s="219">
        <v>1</v>
      </c>
      <c r="U44" s="219">
        <v>7</v>
      </c>
      <c r="V44" s="314"/>
      <c r="W44" s="219">
        <v>5</v>
      </c>
      <c r="X44" s="219">
        <v>3</v>
      </c>
      <c r="Y44" s="90">
        <v>56</v>
      </c>
      <c r="Z44" s="314"/>
      <c r="AA44" s="314">
        <f t="shared" si="2"/>
        <v>31.5</v>
      </c>
      <c r="AB44" s="150" t="s">
        <v>679</v>
      </c>
      <c r="AC44" s="141" t="s">
        <v>664</v>
      </c>
      <c r="AD44" s="141"/>
      <c r="AE44" s="141" t="s">
        <v>664</v>
      </c>
      <c r="AF44" s="150" t="s">
        <v>679</v>
      </c>
      <c r="AG44" s="150" t="s">
        <v>664</v>
      </c>
      <c r="AH44" s="141" t="s">
        <v>664</v>
      </c>
      <c r="AI44" s="142" t="s">
        <v>744</v>
      </c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142"/>
      <c r="AW44" s="142"/>
      <c r="AX44" s="142"/>
      <c r="AY44" s="315">
        <f t="shared" si="11"/>
        <v>15.75</v>
      </c>
      <c r="AZ44" s="316">
        <f t="shared" si="4"/>
        <v>13.368</v>
      </c>
    </row>
    <row r="45" spans="1:52" ht="15.75" customHeight="1" x14ac:dyDescent="0.35">
      <c r="A45" t="s">
        <v>81</v>
      </c>
      <c r="B45">
        <v>110</v>
      </c>
      <c r="C45" s="165">
        <v>110</v>
      </c>
      <c r="D45" s="148" t="s">
        <v>202</v>
      </c>
      <c r="E45" s="129" t="s">
        <v>56</v>
      </c>
      <c r="F45" s="130" t="s">
        <v>184</v>
      </c>
      <c r="G45" s="221">
        <v>0</v>
      </c>
      <c r="H45" s="221">
        <v>0</v>
      </c>
      <c r="I45" s="312">
        <v>0</v>
      </c>
      <c r="J45" s="312"/>
      <c r="K45" s="221">
        <v>1</v>
      </c>
      <c r="L45" s="221">
        <v>1</v>
      </c>
      <c r="M45" s="312">
        <v>28</v>
      </c>
      <c r="N45" s="312"/>
      <c r="O45" s="313">
        <v>2.5</v>
      </c>
      <c r="P45" s="223"/>
      <c r="Q45" s="90">
        <f t="shared" si="9"/>
        <v>14</v>
      </c>
      <c r="R45" s="136">
        <f t="shared" si="10"/>
        <v>10.166666666666666</v>
      </c>
      <c r="S45" s="219">
        <v>1</v>
      </c>
      <c r="T45" s="219">
        <v>2</v>
      </c>
      <c r="U45" s="219">
        <v>21</v>
      </c>
      <c r="V45" s="314"/>
      <c r="W45" s="219">
        <v>0</v>
      </c>
      <c r="X45" s="219">
        <v>2</v>
      </c>
      <c r="Y45" s="90">
        <v>14</v>
      </c>
      <c r="Z45" s="314"/>
      <c r="AA45" s="314">
        <f t="shared" si="2"/>
        <v>17.5</v>
      </c>
      <c r="AB45" s="150">
        <v>0</v>
      </c>
      <c r="AC45" s="141" t="s">
        <v>81</v>
      </c>
      <c r="AD45" s="141">
        <v>82</v>
      </c>
      <c r="AE45" s="141">
        <v>80</v>
      </c>
      <c r="AF45" s="150">
        <v>4</v>
      </c>
      <c r="AG45" s="150" t="s">
        <v>81</v>
      </c>
      <c r="AH45" s="141">
        <v>41</v>
      </c>
      <c r="AI45" s="142">
        <v>74</v>
      </c>
      <c r="AJ45" s="299">
        <v>44389</v>
      </c>
      <c r="AK45" s="300">
        <v>2</v>
      </c>
      <c r="AL45" s="300">
        <v>63</v>
      </c>
      <c r="AM45" s="301"/>
      <c r="AN45" s="302">
        <v>868</v>
      </c>
      <c r="AO45" s="300">
        <v>30.13</v>
      </c>
      <c r="AP45" s="299">
        <v>44396</v>
      </c>
      <c r="AQ45" s="301">
        <v>2</v>
      </c>
      <c r="AR45" s="301">
        <v>58</v>
      </c>
      <c r="AS45" s="301"/>
      <c r="AT45" s="301">
        <v>12.41</v>
      </c>
      <c r="AU45" s="301">
        <v>425</v>
      </c>
      <c r="AV45" s="142">
        <f t="shared" si="7"/>
        <v>2</v>
      </c>
      <c r="AW45" s="142">
        <f t="shared" si="8"/>
        <v>60.5</v>
      </c>
      <c r="AX45" s="142"/>
      <c r="AY45" s="315">
        <f t="shared" si="11"/>
        <v>15.75</v>
      </c>
      <c r="AZ45" s="316">
        <f t="shared" si="4"/>
        <v>13.1</v>
      </c>
    </row>
    <row r="46" spans="1:52" ht="15.75" customHeight="1" x14ac:dyDescent="0.35">
      <c r="B46">
        <v>111</v>
      </c>
      <c r="C46" s="165">
        <v>111</v>
      </c>
      <c r="D46" s="148" t="s">
        <v>205</v>
      </c>
      <c r="E46" s="129" t="s">
        <v>56</v>
      </c>
      <c r="F46" s="130" t="s">
        <v>184</v>
      </c>
      <c r="G46" s="221">
        <v>0</v>
      </c>
      <c r="H46" s="221">
        <v>1</v>
      </c>
      <c r="I46" s="312">
        <v>9</v>
      </c>
      <c r="J46" s="312"/>
      <c r="K46" s="221">
        <v>0</v>
      </c>
      <c r="L46" s="221">
        <v>0</v>
      </c>
      <c r="M46" s="312">
        <v>0</v>
      </c>
      <c r="N46" s="312"/>
      <c r="O46" s="313">
        <v>9.34</v>
      </c>
      <c r="P46" s="223"/>
      <c r="Q46" s="90">
        <f t="shared" si="9"/>
        <v>4.5</v>
      </c>
      <c r="R46" s="136">
        <f t="shared" si="10"/>
        <v>6.1133333333333333</v>
      </c>
      <c r="S46" s="219">
        <v>4</v>
      </c>
      <c r="T46" s="219">
        <v>4</v>
      </c>
      <c r="U46" s="219">
        <v>56</v>
      </c>
      <c r="V46" s="314"/>
      <c r="W46" s="219">
        <v>4</v>
      </c>
      <c r="X46" s="219">
        <v>4</v>
      </c>
      <c r="Y46" s="90">
        <v>56</v>
      </c>
      <c r="Z46" s="314"/>
      <c r="AA46" s="314">
        <f t="shared" si="2"/>
        <v>56</v>
      </c>
      <c r="AB46" s="144"/>
      <c r="AC46" s="142"/>
      <c r="AD46" s="142"/>
      <c r="AE46" s="142"/>
      <c r="AF46" s="142"/>
      <c r="AG46" s="142"/>
      <c r="AH46" s="142"/>
      <c r="AI46" s="142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93"/>
      <c r="AU46" s="93"/>
      <c r="AV46" s="142"/>
      <c r="AW46" s="142"/>
      <c r="AX46" s="142"/>
      <c r="AY46" s="315">
        <f t="shared" si="11"/>
        <v>30.25</v>
      </c>
      <c r="AZ46" s="316">
        <f t="shared" si="4"/>
        <v>26.068000000000001</v>
      </c>
    </row>
    <row r="47" spans="1:52" ht="15.75" customHeight="1" x14ac:dyDescent="0.35">
      <c r="B47">
        <v>112</v>
      </c>
      <c r="C47" s="165">
        <v>112</v>
      </c>
      <c r="D47" s="148" t="s">
        <v>208</v>
      </c>
      <c r="E47" s="129" t="s">
        <v>56</v>
      </c>
      <c r="F47" s="130" t="s">
        <v>184</v>
      </c>
      <c r="G47" s="221">
        <v>1</v>
      </c>
      <c r="H47" s="221">
        <v>1</v>
      </c>
      <c r="I47" s="312">
        <v>28</v>
      </c>
      <c r="J47" s="312"/>
      <c r="K47" s="221">
        <v>1</v>
      </c>
      <c r="L47" s="221">
        <v>4</v>
      </c>
      <c r="M47" s="312">
        <v>55</v>
      </c>
      <c r="N47" s="312"/>
      <c r="O47" s="313">
        <v>75.67</v>
      </c>
      <c r="P47" s="223"/>
      <c r="Q47" s="90">
        <f t="shared" si="9"/>
        <v>41.5</v>
      </c>
      <c r="R47" s="136">
        <f t="shared" si="10"/>
        <v>52.890000000000008</v>
      </c>
      <c r="S47" s="219">
        <v>4</v>
      </c>
      <c r="T47" s="219">
        <v>4</v>
      </c>
      <c r="U47" s="219">
        <v>56</v>
      </c>
      <c r="V47" s="314"/>
      <c r="W47" s="219">
        <v>4</v>
      </c>
      <c r="X47" s="219">
        <v>3</v>
      </c>
      <c r="Y47" s="90">
        <v>49</v>
      </c>
      <c r="Z47" s="314"/>
      <c r="AA47" s="314">
        <f t="shared" si="2"/>
        <v>52.5</v>
      </c>
      <c r="AB47" s="150">
        <v>2</v>
      </c>
      <c r="AC47" s="141" t="s">
        <v>81</v>
      </c>
      <c r="AD47" s="141">
        <v>58</v>
      </c>
      <c r="AE47" s="141">
        <v>100</v>
      </c>
      <c r="AF47" s="150">
        <v>4</v>
      </c>
      <c r="AG47" s="150" t="s">
        <v>81</v>
      </c>
      <c r="AH47" s="141">
        <v>53</v>
      </c>
      <c r="AI47" s="142">
        <v>85</v>
      </c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142"/>
      <c r="AW47" s="142"/>
      <c r="AX47" s="142"/>
      <c r="AY47" s="315">
        <f t="shared" si="11"/>
        <v>47</v>
      </c>
      <c r="AZ47" s="316">
        <f t="shared" si="4"/>
        <v>52.734000000000002</v>
      </c>
    </row>
    <row r="48" spans="1:52" ht="15.75" customHeight="1" x14ac:dyDescent="0.35">
      <c r="B48">
        <v>113</v>
      </c>
      <c r="C48" s="165">
        <v>113</v>
      </c>
      <c r="D48" s="148" t="s">
        <v>211</v>
      </c>
      <c r="E48" s="129" t="s">
        <v>56</v>
      </c>
      <c r="F48" s="130" t="s">
        <v>184</v>
      </c>
      <c r="G48" s="221">
        <v>1</v>
      </c>
      <c r="H48" s="221">
        <v>3</v>
      </c>
      <c r="I48" s="312">
        <v>46</v>
      </c>
      <c r="J48" s="312"/>
      <c r="K48" s="221">
        <v>1</v>
      </c>
      <c r="L48" s="221">
        <v>3</v>
      </c>
      <c r="M48" s="312">
        <v>46</v>
      </c>
      <c r="N48" s="312"/>
      <c r="O48" s="313">
        <v>68.67</v>
      </c>
      <c r="P48" s="223"/>
      <c r="Q48" s="90">
        <f t="shared" si="9"/>
        <v>46</v>
      </c>
      <c r="R48" s="136">
        <f t="shared" si="10"/>
        <v>53.556666666666672</v>
      </c>
      <c r="S48" s="219">
        <v>3</v>
      </c>
      <c r="T48" s="219">
        <v>2</v>
      </c>
      <c r="U48" s="219">
        <v>35</v>
      </c>
      <c r="V48" s="314"/>
      <c r="W48" s="219">
        <v>3</v>
      </c>
      <c r="X48" s="219">
        <v>2</v>
      </c>
      <c r="Y48" s="90">
        <v>35</v>
      </c>
      <c r="Z48" s="314"/>
      <c r="AA48" s="314">
        <f t="shared" si="2"/>
        <v>35</v>
      </c>
      <c r="AB48" s="144"/>
      <c r="AC48" s="142"/>
      <c r="AD48" s="142"/>
      <c r="AE48" s="142"/>
      <c r="AF48" s="142"/>
      <c r="AG48" s="142"/>
      <c r="AH48" s="142"/>
      <c r="AI48" s="142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142"/>
      <c r="AW48" s="142"/>
      <c r="AX48" s="142"/>
      <c r="AY48" s="315">
        <f t="shared" si="11"/>
        <v>40.5</v>
      </c>
      <c r="AZ48" s="316">
        <f t="shared" si="4"/>
        <v>46.134</v>
      </c>
    </row>
    <row r="49" spans="1:52" ht="15.75" customHeight="1" x14ac:dyDescent="0.35">
      <c r="B49">
        <v>116</v>
      </c>
      <c r="C49" s="165">
        <v>116</v>
      </c>
      <c r="D49" s="148" t="s">
        <v>212</v>
      </c>
      <c r="E49" s="129" t="s">
        <v>56</v>
      </c>
      <c r="F49" s="130" t="s">
        <v>184</v>
      </c>
      <c r="G49" s="221">
        <v>1</v>
      </c>
      <c r="H49" s="221">
        <v>2</v>
      </c>
      <c r="I49" s="312">
        <v>37</v>
      </c>
      <c r="J49" s="312"/>
      <c r="K49" s="221">
        <v>1</v>
      </c>
      <c r="L49" s="221">
        <v>4</v>
      </c>
      <c r="M49" s="312">
        <v>55</v>
      </c>
      <c r="N49" s="312"/>
      <c r="O49" s="313">
        <v>74.5</v>
      </c>
      <c r="P49" s="223"/>
      <c r="Q49" s="90">
        <f t="shared" si="9"/>
        <v>46</v>
      </c>
      <c r="R49" s="136">
        <f t="shared" si="10"/>
        <v>55.5</v>
      </c>
      <c r="S49" s="219">
        <v>5</v>
      </c>
      <c r="T49" s="219">
        <v>6</v>
      </c>
      <c r="U49" s="219">
        <v>77</v>
      </c>
      <c r="V49" s="314"/>
      <c r="W49" s="219">
        <v>5</v>
      </c>
      <c r="X49" s="219">
        <v>6</v>
      </c>
      <c r="Y49" s="90">
        <v>77</v>
      </c>
      <c r="Z49" s="314"/>
      <c r="AA49" s="314">
        <f t="shared" si="2"/>
        <v>77</v>
      </c>
      <c r="AB49" s="150">
        <v>6</v>
      </c>
      <c r="AC49" s="141" t="s">
        <v>81</v>
      </c>
      <c r="AD49" s="141">
        <v>71</v>
      </c>
      <c r="AE49" s="141">
        <v>100</v>
      </c>
      <c r="AF49" s="150">
        <v>7</v>
      </c>
      <c r="AG49" s="150" t="s">
        <v>81</v>
      </c>
      <c r="AH49" s="141">
        <v>81</v>
      </c>
      <c r="AI49" s="142">
        <v>75</v>
      </c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142"/>
      <c r="AW49" s="142"/>
      <c r="AX49" s="142"/>
      <c r="AY49" s="315">
        <f t="shared" si="11"/>
        <v>61.5</v>
      </c>
      <c r="AZ49" s="316">
        <f t="shared" si="4"/>
        <v>64.099999999999994</v>
      </c>
    </row>
    <row r="50" spans="1:52" ht="15.75" customHeight="1" x14ac:dyDescent="0.35">
      <c r="B50">
        <v>117</v>
      </c>
      <c r="C50" s="165">
        <v>117</v>
      </c>
      <c r="D50" s="148">
        <v>5310</v>
      </c>
      <c r="E50" s="129" t="s">
        <v>56</v>
      </c>
      <c r="F50" s="130" t="s">
        <v>184</v>
      </c>
      <c r="G50" s="221">
        <v>0</v>
      </c>
      <c r="H50" s="221">
        <v>0</v>
      </c>
      <c r="I50" s="312">
        <v>0</v>
      </c>
      <c r="J50" s="312"/>
      <c r="K50" s="221">
        <v>0</v>
      </c>
      <c r="L50" s="221">
        <v>1</v>
      </c>
      <c r="M50" s="312">
        <v>9</v>
      </c>
      <c r="N50" s="312"/>
      <c r="O50" s="313">
        <v>4.67</v>
      </c>
      <c r="P50" s="223"/>
      <c r="Q50" s="90">
        <f t="shared" si="9"/>
        <v>4.5</v>
      </c>
      <c r="R50" s="136">
        <f t="shared" si="10"/>
        <v>4.5566666666666666</v>
      </c>
      <c r="S50" s="219">
        <v>3</v>
      </c>
      <c r="T50" s="219">
        <v>5</v>
      </c>
      <c r="U50" s="219">
        <v>56</v>
      </c>
      <c r="V50" s="314"/>
      <c r="W50" s="219">
        <v>1</v>
      </c>
      <c r="X50" s="219">
        <v>1</v>
      </c>
      <c r="Y50" s="90">
        <v>14</v>
      </c>
      <c r="Z50" s="314"/>
      <c r="AA50" s="314">
        <f t="shared" si="2"/>
        <v>35</v>
      </c>
      <c r="AB50" s="150">
        <v>5</v>
      </c>
      <c r="AC50" s="141"/>
      <c r="AD50" s="141">
        <v>87</v>
      </c>
      <c r="AE50" s="141">
        <v>100</v>
      </c>
      <c r="AF50" s="150">
        <v>3</v>
      </c>
      <c r="AG50" s="150" t="s">
        <v>81</v>
      </c>
      <c r="AH50" s="141">
        <v>66</v>
      </c>
      <c r="AI50" s="142">
        <v>80</v>
      </c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142"/>
      <c r="AW50" s="142"/>
      <c r="AX50" s="142"/>
      <c r="AY50" s="315">
        <f t="shared" si="11"/>
        <v>19.75</v>
      </c>
      <c r="AZ50" s="316">
        <f t="shared" si="4"/>
        <v>16.734000000000002</v>
      </c>
    </row>
    <row r="51" spans="1:52" ht="15.75" customHeight="1" x14ac:dyDescent="0.35">
      <c r="B51">
        <v>118</v>
      </c>
      <c r="C51" s="165">
        <v>118</v>
      </c>
      <c r="D51" s="148">
        <v>5315</v>
      </c>
      <c r="E51" s="129" t="s">
        <v>56</v>
      </c>
      <c r="F51" s="130" t="s">
        <v>184</v>
      </c>
      <c r="G51" s="221">
        <v>0</v>
      </c>
      <c r="H51" s="221">
        <v>1</v>
      </c>
      <c r="I51" s="312">
        <v>9</v>
      </c>
      <c r="J51" s="312"/>
      <c r="K51" s="221">
        <v>0</v>
      </c>
      <c r="L51" s="221">
        <v>1</v>
      </c>
      <c r="M51" s="312">
        <v>9</v>
      </c>
      <c r="N51" s="312"/>
      <c r="O51" s="313">
        <v>23.84</v>
      </c>
      <c r="P51" s="223"/>
      <c r="Q51" s="90">
        <f t="shared" si="9"/>
        <v>9</v>
      </c>
      <c r="R51" s="136">
        <f t="shared" si="10"/>
        <v>13.946666666666667</v>
      </c>
      <c r="S51" s="219">
        <v>2</v>
      </c>
      <c r="T51" s="219">
        <v>3</v>
      </c>
      <c r="U51" s="219">
        <v>35</v>
      </c>
      <c r="V51" s="314"/>
      <c r="W51" s="219">
        <v>7</v>
      </c>
      <c r="X51" s="219">
        <v>8</v>
      </c>
      <c r="Y51" s="90">
        <v>105</v>
      </c>
      <c r="Z51" s="314"/>
      <c r="AA51" s="314">
        <f t="shared" si="2"/>
        <v>70</v>
      </c>
      <c r="AB51" s="150">
        <v>2</v>
      </c>
      <c r="AC51" s="141" t="s">
        <v>81</v>
      </c>
      <c r="AD51" s="141">
        <v>71</v>
      </c>
      <c r="AE51" s="141">
        <v>95</v>
      </c>
      <c r="AF51" s="150">
        <v>3</v>
      </c>
      <c r="AG51" s="150" t="s">
        <v>81</v>
      </c>
      <c r="AH51" s="141">
        <v>64</v>
      </c>
      <c r="AI51" s="142">
        <v>80</v>
      </c>
      <c r="AJ51" s="299">
        <v>44406</v>
      </c>
      <c r="AK51" s="300">
        <v>3</v>
      </c>
      <c r="AL51" s="300">
        <v>40</v>
      </c>
      <c r="AM51" s="301"/>
      <c r="AN51" s="302">
        <v>752</v>
      </c>
      <c r="AO51" s="300">
        <v>22.72</v>
      </c>
      <c r="AP51" s="299">
        <v>44389</v>
      </c>
      <c r="AQ51" s="301">
        <v>5</v>
      </c>
      <c r="AR51" s="301">
        <v>71</v>
      </c>
      <c r="AS51" s="301"/>
      <c r="AT51" s="301">
        <v>26.82</v>
      </c>
      <c r="AU51" s="301">
        <v>830</v>
      </c>
      <c r="AV51" s="142">
        <f t="shared" si="7"/>
        <v>4</v>
      </c>
      <c r="AW51" s="142">
        <f t="shared" si="8"/>
        <v>55.5</v>
      </c>
      <c r="AX51" s="142"/>
      <c r="AY51" s="315">
        <f t="shared" si="11"/>
        <v>39.5</v>
      </c>
      <c r="AZ51" s="316">
        <f t="shared" si="4"/>
        <v>36.368000000000002</v>
      </c>
    </row>
    <row r="52" spans="1:52" ht="15.75" customHeight="1" x14ac:dyDescent="0.35">
      <c r="B52">
        <v>119</v>
      </c>
      <c r="C52" s="165">
        <v>119</v>
      </c>
      <c r="D52" s="148" t="s">
        <v>217</v>
      </c>
      <c r="E52" s="129" t="s">
        <v>56</v>
      </c>
      <c r="F52" s="130" t="s">
        <v>218</v>
      </c>
      <c r="G52" s="221">
        <v>1</v>
      </c>
      <c r="H52" s="221">
        <v>0</v>
      </c>
      <c r="I52" s="312">
        <v>19</v>
      </c>
      <c r="J52" s="312"/>
      <c r="K52" s="221">
        <v>0</v>
      </c>
      <c r="L52" s="221">
        <v>0</v>
      </c>
      <c r="M52" s="312">
        <v>0</v>
      </c>
      <c r="N52" s="312"/>
      <c r="O52" s="313">
        <v>6.17</v>
      </c>
      <c r="P52" s="223"/>
      <c r="Q52" s="90">
        <f t="shared" si="9"/>
        <v>9.5</v>
      </c>
      <c r="R52" s="136">
        <f t="shared" si="10"/>
        <v>8.39</v>
      </c>
      <c r="S52" s="219">
        <v>1</v>
      </c>
      <c r="T52" s="219">
        <v>3</v>
      </c>
      <c r="U52" s="219">
        <v>28</v>
      </c>
      <c r="V52" s="314"/>
      <c r="W52" s="219">
        <v>7</v>
      </c>
      <c r="X52" s="219">
        <v>7</v>
      </c>
      <c r="Y52" s="90">
        <v>98</v>
      </c>
      <c r="Z52" s="314"/>
      <c r="AA52" s="314">
        <f t="shared" si="2"/>
        <v>63</v>
      </c>
      <c r="AB52" s="150">
        <v>2</v>
      </c>
      <c r="AC52" s="141" t="s">
        <v>81</v>
      </c>
      <c r="AD52" s="141">
        <v>65</v>
      </c>
      <c r="AE52" s="141">
        <v>100</v>
      </c>
      <c r="AF52" s="150">
        <v>2</v>
      </c>
      <c r="AG52" s="150" t="s">
        <v>81</v>
      </c>
      <c r="AH52" s="141">
        <v>66</v>
      </c>
      <c r="AI52" s="142">
        <v>100</v>
      </c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142"/>
      <c r="AW52" s="142"/>
      <c r="AX52" s="142"/>
      <c r="AY52" s="315">
        <f t="shared" si="11"/>
        <v>36.25</v>
      </c>
      <c r="AZ52" s="316">
        <f t="shared" si="4"/>
        <v>30.234000000000002</v>
      </c>
    </row>
    <row r="53" spans="1:52" ht="15.75" customHeight="1" x14ac:dyDescent="0.35">
      <c r="B53">
        <v>120</v>
      </c>
      <c r="C53" s="165">
        <v>120</v>
      </c>
      <c r="D53" s="148" t="s">
        <v>219</v>
      </c>
      <c r="E53" s="129" t="s">
        <v>56</v>
      </c>
      <c r="F53" s="130" t="s">
        <v>218</v>
      </c>
      <c r="G53" s="221">
        <v>0</v>
      </c>
      <c r="H53" s="221">
        <v>0</v>
      </c>
      <c r="I53" s="312">
        <v>0</v>
      </c>
      <c r="J53" s="312"/>
      <c r="K53" s="221">
        <v>1</v>
      </c>
      <c r="L53" s="221">
        <v>2</v>
      </c>
      <c r="M53" s="312">
        <v>37</v>
      </c>
      <c r="N53" s="312"/>
      <c r="O53" s="313">
        <v>47.17</v>
      </c>
      <c r="P53" s="223"/>
      <c r="Q53" s="90">
        <f t="shared" si="9"/>
        <v>18.5</v>
      </c>
      <c r="R53" s="136">
        <f t="shared" si="10"/>
        <v>28.056666666666668</v>
      </c>
      <c r="S53" s="219">
        <v>3</v>
      </c>
      <c r="T53" s="219">
        <v>4</v>
      </c>
      <c r="U53" s="219">
        <v>49</v>
      </c>
      <c r="V53" s="314"/>
      <c r="W53" s="219">
        <v>5</v>
      </c>
      <c r="X53" s="219">
        <v>4</v>
      </c>
      <c r="Y53" s="90">
        <v>63</v>
      </c>
      <c r="Z53" s="314"/>
      <c r="AA53" s="314">
        <f t="shared" si="2"/>
        <v>56</v>
      </c>
      <c r="AB53" s="150">
        <v>5</v>
      </c>
      <c r="AC53" s="141" t="s">
        <v>81</v>
      </c>
      <c r="AD53" s="141">
        <v>67</v>
      </c>
      <c r="AE53" s="141">
        <v>100</v>
      </c>
      <c r="AF53" s="150">
        <v>2</v>
      </c>
      <c r="AG53" s="150" t="s">
        <v>81</v>
      </c>
      <c r="AH53" s="141">
        <v>74</v>
      </c>
      <c r="AI53" s="142">
        <v>100</v>
      </c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142"/>
      <c r="AW53" s="142"/>
      <c r="AX53" s="142"/>
      <c r="AY53" s="315">
        <f t="shared" si="11"/>
        <v>37.25</v>
      </c>
      <c r="AZ53" s="316">
        <f t="shared" si="4"/>
        <v>39.234000000000002</v>
      </c>
    </row>
    <row r="54" spans="1:52" ht="15.75" customHeight="1" x14ac:dyDescent="0.35">
      <c r="B54">
        <v>121</v>
      </c>
      <c r="C54" s="165">
        <v>121</v>
      </c>
      <c r="D54" s="148" t="s">
        <v>221</v>
      </c>
      <c r="E54" s="129" t="s">
        <v>56</v>
      </c>
      <c r="F54" s="130" t="s">
        <v>218</v>
      </c>
      <c r="G54" s="221">
        <v>0</v>
      </c>
      <c r="H54" s="221">
        <v>2</v>
      </c>
      <c r="I54" s="312">
        <v>18</v>
      </c>
      <c r="J54" s="312"/>
      <c r="K54" s="221">
        <v>1</v>
      </c>
      <c r="L54" s="221">
        <v>1</v>
      </c>
      <c r="M54" s="312">
        <v>28</v>
      </c>
      <c r="N54" s="312"/>
      <c r="O54" s="313">
        <v>61.17</v>
      </c>
      <c r="P54" s="223"/>
      <c r="Q54" s="90">
        <f t="shared" si="9"/>
        <v>23</v>
      </c>
      <c r="R54" s="136">
        <f t="shared" si="10"/>
        <v>35.723333333333336</v>
      </c>
      <c r="S54" s="219">
        <v>5</v>
      </c>
      <c r="T54" s="219">
        <v>5</v>
      </c>
      <c r="U54" s="219">
        <v>70</v>
      </c>
      <c r="V54" s="314"/>
      <c r="W54" s="219">
        <v>2</v>
      </c>
      <c r="X54" s="219">
        <v>5</v>
      </c>
      <c r="Y54" s="90">
        <v>49</v>
      </c>
      <c r="Z54" s="314"/>
      <c r="AA54" s="314">
        <f t="shared" si="2"/>
        <v>59.5</v>
      </c>
      <c r="AB54" s="150">
        <v>3</v>
      </c>
      <c r="AC54" s="141" t="s">
        <v>81</v>
      </c>
      <c r="AD54" s="141">
        <v>68</v>
      </c>
      <c r="AE54" s="141">
        <v>100</v>
      </c>
      <c r="AF54" s="150">
        <v>3</v>
      </c>
      <c r="AG54" s="150" t="s">
        <v>81</v>
      </c>
      <c r="AH54" s="141">
        <v>69</v>
      </c>
      <c r="AI54" s="142">
        <v>85</v>
      </c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142"/>
      <c r="AW54" s="142"/>
      <c r="AX54" s="142"/>
      <c r="AY54" s="315">
        <f t="shared" si="11"/>
        <v>41.25</v>
      </c>
      <c r="AZ54" s="316">
        <f t="shared" si="4"/>
        <v>45.234000000000002</v>
      </c>
    </row>
    <row r="55" spans="1:52" ht="15.75" customHeight="1" x14ac:dyDescent="0.35">
      <c r="B55">
        <v>124</v>
      </c>
      <c r="C55" s="165">
        <v>124</v>
      </c>
      <c r="D55" s="148" t="s">
        <v>223</v>
      </c>
      <c r="E55" s="129" t="s">
        <v>56</v>
      </c>
      <c r="F55" s="130" t="s">
        <v>224</v>
      </c>
      <c r="G55" s="221">
        <v>0</v>
      </c>
      <c r="H55" s="221">
        <v>1</v>
      </c>
      <c r="I55" s="312">
        <v>9</v>
      </c>
      <c r="J55" s="312"/>
      <c r="K55" s="221">
        <v>0</v>
      </c>
      <c r="L55" s="221">
        <v>0</v>
      </c>
      <c r="M55" s="312">
        <v>0</v>
      </c>
      <c r="N55" s="312"/>
      <c r="O55" s="313">
        <v>22.34</v>
      </c>
      <c r="P55" s="223"/>
      <c r="Q55" s="90">
        <f t="shared" si="9"/>
        <v>4.5</v>
      </c>
      <c r="R55" s="136">
        <f t="shared" si="10"/>
        <v>10.446666666666667</v>
      </c>
      <c r="S55" s="219">
        <v>3</v>
      </c>
      <c r="T55" s="219">
        <v>6</v>
      </c>
      <c r="U55" s="219">
        <v>63</v>
      </c>
      <c r="V55" s="314"/>
      <c r="W55" s="219">
        <v>6</v>
      </c>
      <c r="X55" s="219">
        <v>4</v>
      </c>
      <c r="Y55" s="90">
        <v>70</v>
      </c>
      <c r="Z55" s="314"/>
      <c r="AA55" s="314">
        <f t="shared" si="2"/>
        <v>66.5</v>
      </c>
      <c r="AB55" s="150" t="s">
        <v>679</v>
      </c>
      <c r="AC55" s="141"/>
      <c r="AD55" s="141"/>
      <c r="AE55" s="141" t="s">
        <v>664</v>
      </c>
      <c r="AF55" s="150">
        <v>3</v>
      </c>
      <c r="AG55" s="150" t="s">
        <v>81</v>
      </c>
      <c r="AH55" s="141">
        <v>94</v>
      </c>
      <c r="AI55" s="142">
        <v>100</v>
      </c>
      <c r="AJ55" s="299">
        <v>44389</v>
      </c>
      <c r="AK55" s="300">
        <v>5</v>
      </c>
      <c r="AL55" s="300">
        <v>67</v>
      </c>
      <c r="AM55" s="301"/>
      <c r="AN55" s="302">
        <v>299</v>
      </c>
      <c r="AO55" s="300">
        <v>21.6</v>
      </c>
      <c r="AP55" s="299">
        <v>44389</v>
      </c>
      <c r="AQ55" s="301">
        <v>3</v>
      </c>
      <c r="AR55" s="301">
        <v>67</v>
      </c>
      <c r="AS55" s="301"/>
      <c r="AT55" s="301">
        <v>22.18</v>
      </c>
      <c r="AU55" s="301">
        <v>788</v>
      </c>
      <c r="AV55" s="142">
        <f t="shared" si="7"/>
        <v>4</v>
      </c>
      <c r="AW55" s="142">
        <f t="shared" si="8"/>
        <v>67</v>
      </c>
      <c r="AX55" s="142"/>
      <c r="AY55" s="315">
        <f t="shared" si="11"/>
        <v>35.5</v>
      </c>
      <c r="AZ55" s="316">
        <f t="shared" si="4"/>
        <v>32.868000000000002</v>
      </c>
    </row>
    <row r="56" spans="1:52" ht="15.75" customHeight="1" x14ac:dyDescent="0.35">
      <c r="B56">
        <v>125</v>
      </c>
      <c r="C56" s="165">
        <v>125</v>
      </c>
      <c r="D56" s="148" t="s">
        <v>225</v>
      </c>
      <c r="E56" s="129" t="s">
        <v>56</v>
      </c>
      <c r="F56" s="130" t="s">
        <v>224</v>
      </c>
      <c r="G56" s="221">
        <v>1</v>
      </c>
      <c r="H56" s="221">
        <v>3</v>
      </c>
      <c r="I56" s="312">
        <v>46</v>
      </c>
      <c r="J56" s="312"/>
      <c r="K56" s="221">
        <v>1</v>
      </c>
      <c r="L56" s="221">
        <v>1</v>
      </c>
      <c r="M56" s="312">
        <v>28</v>
      </c>
      <c r="N56" s="312"/>
      <c r="O56" s="313">
        <v>5.34</v>
      </c>
      <c r="P56" s="223"/>
      <c r="Q56" s="90">
        <f t="shared" si="9"/>
        <v>37</v>
      </c>
      <c r="R56" s="136">
        <f t="shared" si="10"/>
        <v>26.446666666666669</v>
      </c>
      <c r="S56" s="219">
        <v>0</v>
      </c>
      <c r="T56" s="219">
        <v>7</v>
      </c>
      <c r="U56" s="219">
        <v>49</v>
      </c>
      <c r="V56" s="314"/>
      <c r="W56" s="219">
        <v>7</v>
      </c>
      <c r="X56" s="219">
        <v>5</v>
      </c>
      <c r="Y56" s="90">
        <v>84</v>
      </c>
      <c r="Z56" s="314"/>
      <c r="AA56" s="314">
        <f t="shared" si="2"/>
        <v>66.5</v>
      </c>
      <c r="AB56" s="150">
        <v>2</v>
      </c>
      <c r="AC56" s="141" t="s">
        <v>81</v>
      </c>
      <c r="AD56" s="141">
        <v>76</v>
      </c>
      <c r="AE56" s="141">
        <v>100</v>
      </c>
      <c r="AF56" s="150">
        <v>2</v>
      </c>
      <c r="AG56" s="150"/>
      <c r="AH56" s="141">
        <v>78</v>
      </c>
      <c r="AI56" s="142">
        <v>95</v>
      </c>
      <c r="AJ56" s="299">
        <v>44396</v>
      </c>
      <c r="AK56" s="300">
        <v>6</v>
      </c>
      <c r="AL56" s="300">
        <v>56</v>
      </c>
      <c r="AM56" s="324" t="s">
        <v>967</v>
      </c>
      <c r="AN56" s="303" t="s">
        <v>156</v>
      </c>
      <c r="AO56" s="300" t="s">
        <v>156</v>
      </c>
      <c r="AP56" s="299">
        <v>44389</v>
      </c>
      <c r="AQ56" s="301">
        <v>6</v>
      </c>
      <c r="AR56" s="301">
        <v>66</v>
      </c>
      <c r="AS56" s="301"/>
      <c r="AT56" s="301">
        <v>10.47</v>
      </c>
      <c r="AU56" s="301">
        <v>357</v>
      </c>
      <c r="AV56" s="142">
        <f t="shared" si="7"/>
        <v>6</v>
      </c>
      <c r="AW56" s="142">
        <f t="shared" si="8"/>
        <v>61</v>
      </c>
      <c r="AX56" s="142"/>
      <c r="AY56" s="315">
        <f t="shared" si="11"/>
        <v>51.75</v>
      </c>
      <c r="AZ56" s="316">
        <f t="shared" si="4"/>
        <v>42.468000000000004</v>
      </c>
    </row>
    <row r="57" spans="1:52" ht="15.75" customHeight="1" x14ac:dyDescent="0.35">
      <c r="A57" t="s">
        <v>81</v>
      </c>
      <c r="B57">
        <v>126</v>
      </c>
      <c r="C57" s="165">
        <v>126</v>
      </c>
      <c r="D57" s="148" t="s">
        <v>227</v>
      </c>
      <c r="E57" s="129" t="s">
        <v>56</v>
      </c>
      <c r="F57" s="130" t="s">
        <v>224</v>
      </c>
      <c r="G57" s="221">
        <v>0</v>
      </c>
      <c r="H57" s="221">
        <v>1</v>
      </c>
      <c r="I57" s="312">
        <v>9</v>
      </c>
      <c r="J57" s="312"/>
      <c r="K57" s="221">
        <v>0</v>
      </c>
      <c r="L57" s="221">
        <v>0</v>
      </c>
      <c r="M57" s="312">
        <v>0</v>
      </c>
      <c r="N57" s="312"/>
      <c r="O57" s="313">
        <v>9.5</v>
      </c>
      <c r="P57" s="223"/>
      <c r="Q57" s="90">
        <f t="shared" si="9"/>
        <v>4.5</v>
      </c>
      <c r="R57" s="136">
        <f t="shared" si="10"/>
        <v>6.166666666666667</v>
      </c>
      <c r="S57" s="219">
        <v>2</v>
      </c>
      <c r="T57" s="219">
        <v>2</v>
      </c>
      <c r="U57" s="219">
        <v>28</v>
      </c>
      <c r="V57" s="314"/>
      <c r="W57" s="219">
        <v>4</v>
      </c>
      <c r="X57" s="219">
        <v>7</v>
      </c>
      <c r="Y57" s="90">
        <v>77</v>
      </c>
      <c r="Z57" s="314"/>
      <c r="AA57" s="314">
        <f t="shared" si="2"/>
        <v>52.5</v>
      </c>
      <c r="AB57" s="150">
        <v>2</v>
      </c>
      <c r="AC57" s="141" t="s">
        <v>81</v>
      </c>
      <c r="AD57" s="141">
        <v>70</v>
      </c>
      <c r="AE57" s="141">
        <v>100</v>
      </c>
      <c r="AF57" s="150">
        <v>3</v>
      </c>
      <c r="AG57" s="150"/>
      <c r="AH57" s="141">
        <v>54</v>
      </c>
      <c r="AI57" s="142">
        <v>100</v>
      </c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142"/>
      <c r="AW57" s="142"/>
      <c r="AX57" s="142"/>
      <c r="AY57" s="315">
        <f t="shared" si="11"/>
        <v>28.5</v>
      </c>
      <c r="AZ57" s="316">
        <f t="shared" si="4"/>
        <v>24.7</v>
      </c>
    </row>
    <row r="58" spans="1:52" ht="15.75" customHeight="1" x14ac:dyDescent="0.35">
      <c r="B58">
        <v>127</v>
      </c>
      <c r="C58" s="165">
        <v>127</v>
      </c>
      <c r="D58" s="148" t="s">
        <v>229</v>
      </c>
      <c r="E58" s="129" t="s">
        <v>56</v>
      </c>
      <c r="F58" s="130" t="s">
        <v>224</v>
      </c>
      <c r="G58" s="221">
        <v>0</v>
      </c>
      <c r="H58" s="221">
        <v>0</v>
      </c>
      <c r="I58" s="312">
        <v>0</v>
      </c>
      <c r="J58" s="312"/>
      <c r="K58" s="221">
        <v>0</v>
      </c>
      <c r="L58" s="221">
        <v>1</v>
      </c>
      <c r="M58" s="312">
        <v>9</v>
      </c>
      <c r="N58" s="312"/>
      <c r="O58" s="313">
        <v>2.5</v>
      </c>
      <c r="P58" s="223"/>
      <c r="Q58" s="90">
        <f t="shared" si="9"/>
        <v>4.5</v>
      </c>
      <c r="R58" s="136">
        <f t="shared" si="10"/>
        <v>3.8333333333333335</v>
      </c>
      <c r="S58" s="219">
        <v>3</v>
      </c>
      <c r="T58" s="219">
        <v>5</v>
      </c>
      <c r="U58" s="219">
        <v>56</v>
      </c>
      <c r="V58" s="314"/>
      <c r="W58" s="219">
        <v>2</v>
      </c>
      <c r="X58" s="219">
        <v>3</v>
      </c>
      <c r="Y58" s="90">
        <v>35</v>
      </c>
      <c r="Z58" s="314"/>
      <c r="AA58" s="314">
        <f t="shared" si="2"/>
        <v>45.5</v>
      </c>
      <c r="AB58" s="144"/>
      <c r="AC58" s="142"/>
      <c r="AD58" s="142"/>
      <c r="AE58" s="142"/>
      <c r="AF58" s="142"/>
      <c r="AG58" s="142"/>
      <c r="AH58" s="142"/>
      <c r="AI58" s="142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142"/>
      <c r="AW58" s="142"/>
      <c r="AX58" s="142"/>
      <c r="AY58" s="315">
        <f t="shared" si="11"/>
        <v>25</v>
      </c>
      <c r="AZ58" s="316">
        <f t="shared" si="4"/>
        <v>20.5</v>
      </c>
    </row>
    <row r="59" spans="1:52" ht="15.75" customHeight="1" x14ac:dyDescent="0.35">
      <c r="B59">
        <v>128</v>
      </c>
      <c r="C59" s="165">
        <v>128</v>
      </c>
      <c r="D59" s="148" t="s">
        <v>235</v>
      </c>
      <c r="E59" s="129" t="s">
        <v>56</v>
      </c>
      <c r="F59" s="130" t="s">
        <v>224</v>
      </c>
      <c r="G59" s="221">
        <v>0</v>
      </c>
      <c r="H59" s="221">
        <v>0</v>
      </c>
      <c r="I59" s="312">
        <v>0</v>
      </c>
      <c r="J59" s="312"/>
      <c r="K59" s="221">
        <v>0</v>
      </c>
      <c r="L59" s="221">
        <v>0</v>
      </c>
      <c r="M59" s="312">
        <v>0</v>
      </c>
      <c r="N59" s="312"/>
      <c r="O59" s="313">
        <v>0.67</v>
      </c>
      <c r="P59" s="223"/>
      <c r="Q59" s="90">
        <f t="shared" si="9"/>
        <v>0</v>
      </c>
      <c r="R59" s="136">
        <f t="shared" si="10"/>
        <v>0.22333333333333336</v>
      </c>
      <c r="S59" s="219">
        <v>2</v>
      </c>
      <c r="T59" s="219">
        <v>4</v>
      </c>
      <c r="U59" s="219">
        <v>42</v>
      </c>
      <c r="V59" s="314"/>
      <c r="W59" s="219">
        <v>0</v>
      </c>
      <c r="X59" s="219">
        <v>1</v>
      </c>
      <c r="Y59" s="90">
        <v>7</v>
      </c>
      <c r="Z59" s="314"/>
      <c r="AA59" s="314">
        <f t="shared" si="2"/>
        <v>24.5</v>
      </c>
      <c r="AB59" s="144"/>
      <c r="AC59" s="142"/>
      <c r="AD59" s="142"/>
      <c r="AE59" s="142"/>
      <c r="AF59" s="142"/>
      <c r="AG59" s="142"/>
      <c r="AH59" s="142"/>
      <c r="AI59" s="142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142"/>
      <c r="AW59" s="142"/>
      <c r="AX59" s="142"/>
      <c r="AY59" s="315">
        <f t="shared" si="11"/>
        <v>12.25</v>
      </c>
      <c r="AZ59" s="316">
        <f t="shared" si="4"/>
        <v>9.9340000000000011</v>
      </c>
    </row>
    <row r="60" spans="1:52" ht="15.75" customHeight="1" x14ac:dyDescent="0.35">
      <c r="B60">
        <v>130</v>
      </c>
      <c r="C60" s="165">
        <v>130</v>
      </c>
      <c r="D60" s="148" t="s">
        <v>237</v>
      </c>
      <c r="E60" s="129" t="s">
        <v>56</v>
      </c>
      <c r="F60" s="130" t="s">
        <v>224</v>
      </c>
      <c r="G60" s="221">
        <v>0</v>
      </c>
      <c r="H60" s="221">
        <v>3</v>
      </c>
      <c r="I60" s="312">
        <v>27</v>
      </c>
      <c r="J60" s="312"/>
      <c r="K60" s="221">
        <v>0</v>
      </c>
      <c r="L60" s="221">
        <v>1</v>
      </c>
      <c r="M60" s="312">
        <v>9</v>
      </c>
      <c r="N60" s="312"/>
      <c r="O60" s="313">
        <v>60.17</v>
      </c>
      <c r="P60" s="223"/>
      <c r="Q60" s="90">
        <f t="shared" si="9"/>
        <v>18</v>
      </c>
      <c r="R60" s="136">
        <f t="shared" si="10"/>
        <v>32.056666666666665</v>
      </c>
      <c r="S60" s="219"/>
      <c r="T60" s="219"/>
      <c r="U60" s="219"/>
      <c r="V60" s="314"/>
      <c r="W60" s="219"/>
      <c r="X60" s="219"/>
      <c r="Y60" s="90"/>
      <c r="Z60" s="314"/>
      <c r="AA60" s="314"/>
      <c r="AB60" s="144"/>
      <c r="AC60" s="142"/>
      <c r="AD60" s="142"/>
      <c r="AE60" s="142"/>
      <c r="AF60" s="142"/>
      <c r="AG60" s="142"/>
      <c r="AH60" s="142"/>
      <c r="AI60" s="142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142"/>
      <c r="AW60" s="142"/>
      <c r="AX60" s="142"/>
      <c r="AY60" s="315">
        <f t="shared" si="11"/>
        <v>18</v>
      </c>
      <c r="AZ60" s="316">
        <f t="shared" si="4"/>
        <v>32.056666666666665</v>
      </c>
    </row>
    <row r="61" spans="1:52" ht="15.75" customHeight="1" x14ac:dyDescent="0.35">
      <c r="B61">
        <v>131</v>
      </c>
      <c r="C61" s="165">
        <v>131</v>
      </c>
      <c r="D61" s="148" t="s">
        <v>241</v>
      </c>
      <c r="E61" s="129" t="s">
        <v>56</v>
      </c>
      <c r="F61" s="130" t="s">
        <v>224</v>
      </c>
      <c r="G61" s="221">
        <v>0</v>
      </c>
      <c r="H61" s="221">
        <v>0</v>
      </c>
      <c r="I61" s="312">
        <v>0</v>
      </c>
      <c r="J61" s="312"/>
      <c r="K61" s="221">
        <v>0</v>
      </c>
      <c r="L61" s="221">
        <v>1</v>
      </c>
      <c r="M61" s="312">
        <v>9</v>
      </c>
      <c r="N61" s="312"/>
      <c r="O61" s="313">
        <v>1</v>
      </c>
      <c r="P61" s="223"/>
      <c r="Q61" s="90">
        <f t="shared" si="9"/>
        <v>4.5</v>
      </c>
      <c r="R61" s="136">
        <f t="shared" si="10"/>
        <v>3.3333333333333335</v>
      </c>
      <c r="S61" s="219">
        <v>0</v>
      </c>
      <c r="T61" s="219">
        <v>2</v>
      </c>
      <c r="U61" s="219">
        <v>14</v>
      </c>
      <c r="V61" s="314"/>
      <c r="W61" s="219">
        <v>6</v>
      </c>
      <c r="X61" s="219">
        <v>7</v>
      </c>
      <c r="Y61" s="90">
        <v>91</v>
      </c>
      <c r="Z61" s="314"/>
      <c r="AA61" s="314">
        <f t="shared" ref="AA61:AA106" si="12">AVERAGE(U61,Y61)</f>
        <v>52.5</v>
      </c>
      <c r="AB61" s="150">
        <v>5</v>
      </c>
      <c r="AC61" s="141"/>
      <c r="AD61" s="141">
        <v>55</v>
      </c>
      <c r="AE61" s="141">
        <v>100</v>
      </c>
      <c r="AF61" s="150" t="s">
        <v>679</v>
      </c>
      <c r="AG61" s="150"/>
      <c r="AH61" s="141" t="s">
        <v>744</v>
      </c>
      <c r="AI61" s="142" t="s">
        <v>664</v>
      </c>
      <c r="AJ61" s="299">
        <v>44396</v>
      </c>
      <c r="AK61" s="300">
        <v>4</v>
      </c>
      <c r="AL61" s="300">
        <v>53</v>
      </c>
      <c r="AM61" s="301"/>
      <c r="AN61" s="302">
        <v>913</v>
      </c>
      <c r="AO61" s="300">
        <v>33.22</v>
      </c>
      <c r="AP61" s="299">
        <v>44389</v>
      </c>
      <c r="AQ61" s="301">
        <v>4</v>
      </c>
      <c r="AR61" s="301">
        <v>66</v>
      </c>
      <c r="AS61" s="301"/>
      <c r="AT61" s="301">
        <v>20.38</v>
      </c>
      <c r="AU61" s="301">
        <v>725</v>
      </c>
      <c r="AV61" s="142">
        <f t="shared" si="7"/>
        <v>4</v>
      </c>
      <c r="AW61" s="142">
        <f t="shared" si="8"/>
        <v>59.5</v>
      </c>
      <c r="AX61" s="142"/>
      <c r="AY61" s="315">
        <f t="shared" si="11"/>
        <v>28.5</v>
      </c>
      <c r="AZ61" s="316">
        <f t="shared" si="4"/>
        <v>23</v>
      </c>
    </row>
    <row r="62" spans="1:52" ht="15.75" customHeight="1" x14ac:dyDescent="0.35">
      <c r="B62">
        <v>132</v>
      </c>
      <c r="C62" s="165">
        <v>132</v>
      </c>
      <c r="D62" s="148" t="s">
        <v>243</v>
      </c>
      <c r="E62" s="129" t="s">
        <v>56</v>
      </c>
      <c r="F62" s="130" t="s">
        <v>244</v>
      </c>
      <c r="G62" s="221">
        <v>0</v>
      </c>
      <c r="H62" s="221">
        <v>1</v>
      </c>
      <c r="I62" s="312">
        <v>9</v>
      </c>
      <c r="J62" s="312"/>
      <c r="K62" s="221">
        <v>0</v>
      </c>
      <c r="L62" s="221">
        <v>1</v>
      </c>
      <c r="M62" s="312">
        <v>9</v>
      </c>
      <c r="N62" s="312"/>
      <c r="O62" s="313">
        <v>4.5</v>
      </c>
      <c r="P62" s="223"/>
      <c r="Q62" s="90">
        <f t="shared" si="9"/>
        <v>9</v>
      </c>
      <c r="R62" s="136">
        <f t="shared" si="10"/>
        <v>7.5</v>
      </c>
      <c r="S62" s="219">
        <v>4</v>
      </c>
      <c r="T62" s="219">
        <v>4</v>
      </c>
      <c r="U62" s="219">
        <v>56</v>
      </c>
      <c r="V62" s="314"/>
      <c r="W62" s="219">
        <v>3</v>
      </c>
      <c r="X62" s="219">
        <v>5</v>
      </c>
      <c r="Y62" s="90">
        <v>56</v>
      </c>
      <c r="Z62" s="314"/>
      <c r="AA62" s="314">
        <f t="shared" si="12"/>
        <v>56</v>
      </c>
      <c r="AB62" s="150">
        <v>2</v>
      </c>
      <c r="AC62" s="141"/>
      <c r="AD62" s="141">
        <v>51</v>
      </c>
      <c r="AE62" s="141">
        <v>95</v>
      </c>
      <c r="AF62" s="150">
        <v>2</v>
      </c>
      <c r="AG62" s="150" t="s">
        <v>81</v>
      </c>
      <c r="AH62" s="141">
        <v>74</v>
      </c>
      <c r="AI62" s="142">
        <v>100</v>
      </c>
      <c r="AJ62" s="299">
        <v>44396</v>
      </c>
      <c r="AK62" s="300">
        <v>4</v>
      </c>
      <c r="AL62" s="300">
        <v>56</v>
      </c>
      <c r="AM62" s="301"/>
      <c r="AN62" s="302">
        <v>237</v>
      </c>
      <c r="AO62" s="300">
        <v>6.29</v>
      </c>
      <c r="AP62" s="299">
        <v>44389</v>
      </c>
      <c r="AQ62" s="301">
        <v>4</v>
      </c>
      <c r="AR62" s="301">
        <v>67</v>
      </c>
      <c r="AS62" s="301"/>
      <c r="AT62" s="301">
        <v>4.09</v>
      </c>
      <c r="AU62" s="301">
        <v>160</v>
      </c>
      <c r="AV62" s="142">
        <f t="shared" si="7"/>
        <v>4</v>
      </c>
      <c r="AW62" s="142">
        <f t="shared" si="8"/>
        <v>61.5</v>
      </c>
      <c r="AX62" s="142"/>
      <c r="AY62" s="315">
        <f t="shared" si="11"/>
        <v>32.5</v>
      </c>
      <c r="AZ62" s="316">
        <f t="shared" si="4"/>
        <v>26.9</v>
      </c>
    </row>
    <row r="63" spans="1:52" ht="15.75" customHeight="1" x14ac:dyDescent="0.35">
      <c r="B63">
        <v>133</v>
      </c>
      <c r="C63" s="165">
        <v>133</v>
      </c>
      <c r="D63" s="148" t="s">
        <v>245</v>
      </c>
      <c r="E63" s="129" t="s">
        <v>56</v>
      </c>
      <c r="F63" s="130" t="s">
        <v>244</v>
      </c>
      <c r="G63" s="221">
        <v>0</v>
      </c>
      <c r="H63" s="221">
        <v>0</v>
      </c>
      <c r="I63" s="312">
        <v>0</v>
      </c>
      <c r="J63" s="312"/>
      <c r="K63" s="221">
        <v>0</v>
      </c>
      <c r="L63" s="221">
        <v>0</v>
      </c>
      <c r="M63" s="312">
        <v>0</v>
      </c>
      <c r="N63" s="312"/>
      <c r="O63" s="313">
        <v>3</v>
      </c>
      <c r="P63" s="223"/>
      <c r="Q63" s="90">
        <f t="shared" si="9"/>
        <v>0</v>
      </c>
      <c r="R63" s="136">
        <f t="shared" si="10"/>
        <v>1</v>
      </c>
      <c r="S63" s="219">
        <v>0</v>
      </c>
      <c r="T63" s="219">
        <v>2</v>
      </c>
      <c r="U63" s="219">
        <v>14</v>
      </c>
      <c r="V63" s="314"/>
      <c r="W63" s="219">
        <v>0</v>
      </c>
      <c r="X63" s="219">
        <v>2</v>
      </c>
      <c r="Y63" s="90">
        <v>14</v>
      </c>
      <c r="Z63" s="314"/>
      <c r="AA63" s="314">
        <f t="shared" si="12"/>
        <v>14</v>
      </c>
      <c r="AB63" s="150">
        <v>7</v>
      </c>
      <c r="AC63" s="141"/>
      <c r="AD63" s="141">
        <v>73</v>
      </c>
      <c r="AE63" s="141">
        <v>80</v>
      </c>
      <c r="AF63" s="150">
        <v>2</v>
      </c>
      <c r="AG63" s="150" t="s">
        <v>81</v>
      </c>
      <c r="AH63" s="141">
        <v>61</v>
      </c>
      <c r="AI63" s="142">
        <v>100</v>
      </c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142"/>
      <c r="AW63" s="142"/>
      <c r="AX63" s="142"/>
      <c r="AY63" s="315">
        <f t="shared" si="11"/>
        <v>7</v>
      </c>
      <c r="AZ63" s="316">
        <f t="shared" si="4"/>
        <v>6.2</v>
      </c>
    </row>
    <row r="64" spans="1:52" ht="15.75" customHeight="1" x14ac:dyDescent="0.35">
      <c r="B64">
        <v>134</v>
      </c>
      <c r="C64" s="165">
        <v>134</v>
      </c>
      <c r="D64" s="148" t="s">
        <v>247</v>
      </c>
      <c r="E64" s="129" t="s">
        <v>56</v>
      </c>
      <c r="F64" s="130" t="s">
        <v>248</v>
      </c>
      <c r="G64" s="221">
        <v>1</v>
      </c>
      <c r="H64" s="221">
        <v>1</v>
      </c>
      <c r="I64" s="312">
        <v>28</v>
      </c>
      <c r="J64" s="312"/>
      <c r="K64" s="221">
        <v>0</v>
      </c>
      <c r="L64" s="221">
        <v>4</v>
      </c>
      <c r="M64" s="312">
        <v>36</v>
      </c>
      <c r="N64" s="312"/>
      <c r="O64" s="313">
        <v>15</v>
      </c>
      <c r="P64" s="223"/>
      <c r="Q64" s="90">
        <f t="shared" si="9"/>
        <v>32</v>
      </c>
      <c r="R64" s="136">
        <f t="shared" si="10"/>
        <v>26.333333333333332</v>
      </c>
      <c r="S64" s="219">
        <v>2</v>
      </c>
      <c r="T64" s="219">
        <v>4</v>
      </c>
      <c r="U64" s="219">
        <v>42</v>
      </c>
      <c r="V64" s="314"/>
      <c r="W64" s="219">
        <v>6</v>
      </c>
      <c r="X64" s="219">
        <v>6</v>
      </c>
      <c r="Y64" s="90">
        <v>84</v>
      </c>
      <c r="Z64" s="314"/>
      <c r="AA64" s="314">
        <f t="shared" si="12"/>
        <v>63</v>
      </c>
      <c r="AB64" s="150">
        <v>3</v>
      </c>
      <c r="AC64" s="141"/>
      <c r="AD64" s="141">
        <v>57</v>
      </c>
      <c r="AE64" s="141">
        <v>100</v>
      </c>
      <c r="AF64" s="150">
        <v>3</v>
      </c>
      <c r="AG64" s="150" t="s">
        <v>81</v>
      </c>
      <c r="AH64" s="141">
        <v>74</v>
      </c>
      <c r="AI64" s="142">
        <v>100</v>
      </c>
      <c r="AJ64" s="299">
        <v>44389</v>
      </c>
      <c r="AK64" s="300">
        <v>5</v>
      </c>
      <c r="AL64" s="300">
        <v>63</v>
      </c>
      <c r="AM64" s="301"/>
      <c r="AN64" s="302">
        <v>145</v>
      </c>
      <c r="AO64" s="300">
        <v>9.69</v>
      </c>
      <c r="AP64" s="299">
        <v>44389</v>
      </c>
      <c r="AQ64" s="301">
        <v>4</v>
      </c>
      <c r="AR64" s="301">
        <v>69</v>
      </c>
      <c r="AS64" s="301"/>
      <c r="AT64" s="301">
        <v>17.79</v>
      </c>
      <c r="AU64" s="301">
        <v>813</v>
      </c>
      <c r="AV64" s="142">
        <f t="shared" si="7"/>
        <v>4.5</v>
      </c>
      <c r="AW64" s="142">
        <f t="shared" si="8"/>
        <v>66</v>
      </c>
      <c r="AX64" s="142"/>
      <c r="AY64" s="315">
        <f t="shared" si="11"/>
        <v>47.5</v>
      </c>
      <c r="AZ64" s="316">
        <f t="shared" si="4"/>
        <v>41</v>
      </c>
    </row>
    <row r="65" spans="1:52" ht="15.75" customHeight="1" x14ac:dyDescent="0.35">
      <c r="B65">
        <v>135</v>
      </c>
      <c r="C65" s="165">
        <v>135</v>
      </c>
      <c r="D65" s="148" t="s">
        <v>252</v>
      </c>
      <c r="E65" s="129" t="s">
        <v>56</v>
      </c>
      <c r="F65" s="130" t="s">
        <v>248</v>
      </c>
      <c r="G65" s="221">
        <v>3</v>
      </c>
      <c r="H65" s="221">
        <v>1</v>
      </c>
      <c r="I65" s="312">
        <v>66</v>
      </c>
      <c r="J65" s="312"/>
      <c r="K65" s="221">
        <v>0</v>
      </c>
      <c r="L65" s="221">
        <v>2</v>
      </c>
      <c r="M65" s="312">
        <v>18</v>
      </c>
      <c r="N65" s="312"/>
      <c r="O65" s="313">
        <v>23.5</v>
      </c>
      <c r="P65" s="223"/>
      <c r="Q65" s="90">
        <f t="shared" si="9"/>
        <v>42</v>
      </c>
      <c r="R65" s="136">
        <f t="shared" si="10"/>
        <v>35.833333333333336</v>
      </c>
      <c r="S65" s="219">
        <v>5</v>
      </c>
      <c r="T65" s="219">
        <v>6</v>
      </c>
      <c r="U65" s="219">
        <v>77</v>
      </c>
      <c r="V65" s="314"/>
      <c r="W65" s="219">
        <v>7</v>
      </c>
      <c r="X65" s="219">
        <v>7</v>
      </c>
      <c r="Y65" s="90">
        <v>98</v>
      </c>
      <c r="Z65" s="314"/>
      <c r="AA65" s="314">
        <f t="shared" si="12"/>
        <v>87.5</v>
      </c>
      <c r="AB65" s="150">
        <v>6</v>
      </c>
      <c r="AC65" s="141"/>
      <c r="AD65" s="141">
        <v>67</v>
      </c>
      <c r="AE65" s="141">
        <v>100</v>
      </c>
      <c r="AF65" s="150">
        <v>5</v>
      </c>
      <c r="AG65" s="150" t="s">
        <v>81</v>
      </c>
      <c r="AH65" s="141">
        <v>73</v>
      </c>
      <c r="AI65" s="142">
        <v>80</v>
      </c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142"/>
      <c r="AW65" s="142"/>
      <c r="AX65" s="142"/>
      <c r="AY65" s="315">
        <f t="shared" si="11"/>
        <v>64.75</v>
      </c>
      <c r="AZ65" s="316">
        <f t="shared" si="4"/>
        <v>56.5</v>
      </c>
    </row>
    <row r="66" spans="1:52" ht="15.75" customHeight="1" x14ac:dyDescent="0.35">
      <c r="B66">
        <v>136</v>
      </c>
      <c r="C66" s="165">
        <v>136</v>
      </c>
      <c r="D66" s="148" t="s">
        <v>257</v>
      </c>
      <c r="E66" s="129" t="s">
        <v>56</v>
      </c>
      <c r="F66" s="130" t="s">
        <v>248</v>
      </c>
      <c r="G66" s="221">
        <v>0</v>
      </c>
      <c r="H66" s="221">
        <v>1</v>
      </c>
      <c r="I66" s="312">
        <v>9</v>
      </c>
      <c r="J66" s="312"/>
      <c r="K66" s="221">
        <v>0</v>
      </c>
      <c r="L66" s="221">
        <v>0</v>
      </c>
      <c r="M66" s="312">
        <v>0</v>
      </c>
      <c r="N66" s="312"/>
      <c r="O66" s="313">
        <v>3.34</v>
      </c>
      <c r="P66" s="223"/>
      <c r="Q66" s="90">
        <f t="shared" si="9"/>
        <v>4.5</v>
      </c>
      <c r="R66" s="136">
        <f t="shared" si="10"/>
        <v>4.1133333333333333</v>
      </c>
      <c r="S66" s="219">
        <v>0</v>
      </c>
      <c r="T66" s="219">
        <v>2</v>
      </c>
      <c r="U66" s="219">
        <v>14</v>
      </c>
      <c r="V66" s="314"/>
      <c r="W66" s="219">
        <v>1</v>
      </c>
      <c r="X66" s="219">
        <v>1</v>
      </c>
      <c r="Y66" s="90">
        <v>14</v>
      </c>
      <c r="Z66" s="314"/>
      <c r="AA66" s="314">
        <f t="shared" si="12"/>
        <v>14</v>
      </c>
      <c r="AB66" s="150">
        <v>0</v>
      </c>
      <c r="AC66" s="141" t="s">
        <v>81</v>
      </c>
      <c r="AD66" s="141">
        <v>67</v>
      </c>
      <c r="AE66" s="141">
        <v>100</v>
      </c>
      <c r="AF66" s="150">
        <v>1</v>
      </c>
      <c r="AG66" s="150" t="s">
        <v>81</v>
      </c>
      <c r="AH66" s="141">
        <v>71</v>
      </c>
      <c r="AI66" s="142">
        <v>100</v>
      </c>
      <c r="AJ66" s="299">
        <v>44396</v>
      </c>
      <c r="AK66" s="300">
        <v>4</v>
      </c>
      <c r="AL66" s="300">
        <v>59</v>
      </c>
      <c r="AM66" s="301"/>
      <c r="AN66" s="302">
        <v>441</v>
      </c>
      <c r="AO66" s="300">
        <v>30.81</v>
      </c>
      <c r="AP66" s="299">
        <v>44406</v>
      </c>
      <c r="AQ66" s="301">
        <v>6</v>
      </c>
      <c r="AR66" s="301">
        <v>47</v>
      </c>
      <c r="AS66" s="301"/>
      <c r="AT66" s="301">
        <v>3.02</v>
      </c>
      <c r="AU66" s="301">
        <v>111</v>
      </c>
      <c r="AV66" s="142">
        <f t="shared" si="7"/>
        <v>5</v>
      </c>
      <c r="AW66" s="142">
        <f t="shared" si="8"/>
        <v>53</v>
      </c>
      <c r="AX66" s="142"/>
      <c r="AY66" s="315">
        <f t="shared" si="11"/>
        <v>9.25</v>
      </c>
      <c r="AZ66" s="316">
        <f t="shared" si="4"/>
        <v>8.0680000000000014</v>
      </c>
    </row>
    <row r="67" spans="1:52" ht="15.75" customHeight="1" x14ac:dyDescent="0.35">
      <c r="B67">
        <v>137</v>
      </c>
      <c r="C67" s="165">
        <v>137</v>
      </c>
      <c r="D67" s="148" t="s">
        <v>261</v>
      </c>
      <c r="E67" s="129" t="s">
        <v>56</v>
      </c>
      <c r="F67" s="130" t="s">
        <v>248</v>
      </c>
      <c r="G67" s="221">
        <v>1</v>
      </c>
      <c r="H67" s="221">
        <v>1</v>
      </c>
      <c r="I67" s="312">
        <v>28</v>
      </c>
      <c r="J67" s="312"/>
      <c r="K67" s="221">
        <v>1</v>
      </c>
      <c r="L67" s="221">
        <v>1</v>
      </c>
      <c r="M67" s="312">
        <v>28</v>
      </c>
      <c r="N67" s="312"/>
      <c r="O67" s="313">
        <v>15.84</v>
      </c>
      <c r="P67" s="223"/>
      <c r="Q67" s="90">
        <f t="shared" si="9"/>
        <v>28</v>
      </c>
      <c r="R67" s="136">
        <f t="shared" si="10"/>
        <v>23.946666666666669</v>
      </c>
      <c r="S67" s="219">
        <v>0</v>
      </c>
      <c r="T67" s="219">
        <v>2</v>
      </c>
      <c r="U67" s="219">
        <v>14</v>
      </c>
      <c r="V67" s="314"/>
      <c r="W67" s="219">
        <v>4</v>
      </c>
      <c r="X67" s="219">
        <v>7</v>
      </c>
      <c r="Y67" s="90">
        <v>77</v>
      </c>
      <c r="Z67" s="314"/>
      <c r="AA67" s="314">
        <f t="shared" si="12"/>
        <v>45.5</v>
      </c>
      <c r="AB67" s="150">
        <v>2</v>
      </c>
      <c r="AC67" s="141" t="s">
        <v>81</v>
      </c>
      <c r="AD67" s="141">
        <v>58</v>
      </c>
      <c r="AE67" s="141">
        <v>100</v>
      </c>
      <c r="AF67" s="150">
        <v>2</v>
      </c>
      <c r="AG67" s="150" t="s">
        <v>81</v>
      </c>
      <c r="AH67" s="141">
        <v>40</v>
      </c>
      <c r="AI67" s="142">
        <v>90</v>
      </c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142"/>
      <c r="AW67" s="142"/>
      <c r="AX67" s="142"/>
      <c r="AY67" s="315">
        <f t="shared" si="11"/>
        <v>36.75</v>
      </c>
      <c r="AZ67" s="316">
        <f t="shared" si="4"/>
        <v>32.567999999999998</v>
      </c>
    </row>
    <row r="68" spans="1:52" ht="15.75" customHeight="1" x14ac:dyDescent="0.35">
      <c r="B68">
        <v>138</v>
      </c>
      <c r="C68" s="165">
        <v>138</v>
      </c>
      <c r="D68" s="148" t="s">
        <v>263</v>
      </c>
      <c r="E68" s="129" t="s">
        <v>56</v>
      </c>
      <c r="F68" s="130" t="s">
        <v>248</v>
      </c>
      <c r="G68" s="221">
        <v>1</v>
      </c>
      <c r="H68" s="221">
        <v>5</v>
      </c>
      <c r="I68" s="312">
        <v>64</v>
      </c>
      <c r="J68" s="312"/>
      <c r="K68" s="221">
        <v>1</v>
      </c>
      <c r="L68" s="221">
        <v>4</v>
      </c>
      <c r="M68" s="312">
        <v>55</v>
      </c>
      <c r="N68" s="312"/>
      <c r="O68" s="313">
        <v>70.84</v>
      </c>
      <c r="P68" s="223"/>
      <c r="Q68" s="90">
        <f t="shared" si="9"/>
        <v>59.5</v>
      </c>
      <c r="R68" s="136">
        <f t="shared" si="10"/>
        <v>63.28</v>
      </c>
      <c r="S68" s="219">
        <v>6</v>
      </c>
      <c r="T68" s="219">
        <v>6</v>
      </c>
      <c r="U68" s="219">
        <v>84</v>
      </c>
      <c r="V68" s="314"/>
      <c r="W68" s="219">
        <v>5</v>
      </c>
      <c r="X68" s="219">
        <v>7</v>
      </c>
      <c r="Y68" s="90">
        <v>84</v>
      </c>
      <c r="Z68" s="314"/>
      <c r="AA68" s="314">
        <f t="shared" si="12"/>
        <v>84</v>
      </c>
      <c r="AB68" s="150">
        <v>5</v>
      </c>
      <c r="AC68" s="141" t="s">
        <v>81</v>
      </c>
      <c r="AD68" s="141">
        <v>68</v>
      </c>
      <c r="AE68" s="141">
        <v>95</v>
      </c>
      <c r="AF68" s="150">
        <v>6</v>
      </c>
      <c r="AG68" s="150"/>
      <c r="AH68" s="141">
        <v>70</v>
      </c>
      <c r="AI68" s="142">
        <v>100</v>
      </c>
      <c r="AJ68" s="299">
        <v>44406</v>
      </c>
      <c r="AK68" s="300">
        <v>6</v>
      </c>
      <c r="AL68" s="300">
        <v>45</v>
      </c>
      <c r="AM68" s="301"/>
      <c r="AN68" s="302">
        <v>681</v>
      </c>
      <c r="AO68" s="300">
        <v>26.48</v>
      </c>
      <c r="AP68" s="299">
        <v>44389</v>
      </c>
      <c r="AQ68" s="301">
        <v>5</v>
      </c>
      <c r="AR68" s="301">
        <v>65</v>
      </c>
      <c r="AS68" s="301"/>
      <c r="AT68" s="301">
        <v>20.34</v>
      </c>
      <c r="AU68" s="301">
        <v>605</v>
      </c>
      <c r="AV68" s="142">
        <f t="shared" si="7"/>
        <v>5.5</v>
      </c>
      <c r="AW68" s="142">
        <f t="shared" si="8"/>
        <v>55</v>
      </c>
      <c r="AX68" s="142"/>
      <c r="AY68" s="315">
        <f t="shared" ref="AY68:AY99" si="13">AVERAGE(I68,M68,U68,Y68)</f>
        <v>71.75</v>
      </c>
      <c r="AZ68" s="316">
        <f t="shared" ref="AZ68:AZ131" si="14">AVERAGE(I68,M68,O68,U68,Y68)</f>
        <v>71.568000000000012</v>
      </c>
    </row>
    <row r="69" spans="1:52" ht="15.75" customHeight="1" x14ac:dyDescent="0.35">
      <c r="B69">
        <v>139</v>
      </c>
      <c r="C69" s="165">
        <v>139</v>
      </c>
      <c r="D69" s="148" t="s">
        <v>266</v>
      </c>
      <c r="E69" s="129" t="s">
        <v>56</v>
      </c>
      <c r="F69" s="130" t="s">
        <v>248</v>
      </c>
      <c r="G69" s="221">
        <v>0</v>
      </c>
      <c r="H69" s="221">
        <v>2</v>
      </c>
      <c r="I69" s="312">
        <v>18</v>
      </c>
      <c r="J69" s="312"/>
      <c r="K69" s="221">
        <v>1</v>
      </c>
      <c r="L69" s="221">
        <v>2</v>
      </c>
      <c r="M69" s="312">
        <v>37</v>
      </c>
      <c r="N69" s="312"/>
      <c r="O69" s="313">
        <v>59.5</v>
      </c>
      <c r="P69" s="223"/>
      <c r="Q69" s="90">
        <f t="shared" si="9"/>
        <v>27.5</v>
      </c>
      <c r="R69" s="136">
        <f t="shared" si="10"/>
        <v>38.166666666666664</v>
      </c>
      <c r="S69" s="219">
        <v>6</v>
      </c>
      <c r="T69" s="219">
        <v>5</v>
      </c>
      <c r="U69" s="219">
        <v>77</v>
      </c>
      <c r="V69" s="314"/>
      <c r="W69" s="219">
        <v>5</v>
      </c>
      <c r="X69" s="219">
        <v>5</v>
      </c>
      <c r="Y69" s="90">
        <v>70</v>
      </c>
      <c r="Z69" s="314"/>
      <c r="AA69" s="314">
        <f t="shared" si="12"/>
        <v>73.5</v>
      </c>
      <c r="AB69" s="150">
        <v>4</v>
      </c>
      <c r="AC69" s="141" t="s">
        <v>81</v>
      </c>
      <c r="AD69" s="141">
        <v>71</v>
      </c>
      <c r="AE69" s="141">
        <v>100</v>
      </c>
      <c r="AF69" s="150">
        <v>5</v>
      </c>
      <c r="AG69" s="150" t="s">
        <v>81</v>
      </c>
      <c r="AH69" s="141">
        <v>80</v>
      </c>
      <c r="AI69" s="142">
        <v>100</v>
      </c>
      <c r="AJ69" s="299">
        <v>44389</v>
      </c>
      <c r="AK69" s="300">
        <v>4</v>
      </c>
      <c r="AL69" s="300">
        <v>68</v>
      </c>
      <c r="AM69" s="301"/>
      <c r="AN69" s="302">
        <v>388</v>
      </c>
      <c r="AO69" s="300">
        <v>15.52</v>
      </c>
      <c r="AP69" s="299">
        <v>44396</v>
      </c>
      <c r="AQ69" s="301">
        <v>1</v>
      </c>
      <c r="AR69" s="301">
        <v>56</v>
      </c>
      <c r="AS69" s="301"/>
      <c r="AT69" s="301">
        <v>29.1</v>
      </c>
      <c r="AU69" s="301">
        <v>1026</v>
      </c>
      <c r="AV69" s="142">
        <f t="shared" si="7"/>
        <v>2.5</v>
      </c>
      <c r="AW69" s="142">
        <f t="shared" si="8"/>
        <v>62</v>
      </c>
      <c r="AX69" s="142"/>
      <c r="AY69" s="315">
        <f t="shared" si="13"/>
        <v>50.5</v>
      </c>
      <c r="AZ69" s="316">
        <f t="shared" si="14"/>
        <v>52.3</v>
      </c>
    </row>
    <row r="70" spans="1:52" ht="15.75" customHeight="1" x14ac:dyDescent="0.35">
      <c r="B70">
        <v>140</v>
      </c>
      <c r="C70" s="165">
        <v>140</v>
      </c>
      <c r="D70" s="148" t="s">
        <v>271</v>
      </c>
      <c r="E70" s="129" t="s">
        <v>56</v>
      </c>
      <c r="F70" s="130" t="s">
        <v>248</v>
      </c>
      <c r="G70" s="221">
        <v>1</v>
      </c>
      <c r="H70" s="221">
        <v>1</v>
      </c>
      <c r="I70" s="312">
        <v>28</v>
      </c>
      <c r="J70" s="312"/>
      <c r="K70" s="221">
        <v>1</v>
      </c>
      <c r="L70" s="221">
        <v>2</v>
      </c>
      <c r="M70" s="312">
        <v>37</v>
      </c>
      <c r="N70" s="312"/>
      <c r="O70" s="313">
        <v>24.17</v>
      </c>
      <c r="P70" s="223"/>
      <c r="Q70" s="90">
        <f t="shared" si="9"/>
        <v>32.5</v>
      </c>
      <c r="R70" s="136">
        <f t="shared" si="10"/>
        <v>29.723333333333333</v>
      </c>
      <c r="S70" s="219">
        <v>0</v>
      </c>
      <c r="T70" s="219">
        <v>3</v>
      </c>
      <c r="U70" s="219">
        <v>21</v>
      </c>
      <c r="V70" s="314"/>
      <c r="W70" s="219">
        <v>2</v>
      </c>
      <c r="X70" s="219">
        <v>5</v>
      </c>
      <c r="Y70" s="90">
        <v>49</v>
      </c>
      <c r="Z70" s="314"/>
      <c r="AA70" s="314">
        <f t="shared" si="12"/>
        <v>35</v>
      </c>
      <c r="AB70" s="150" t="s">
        <v>679</v>
      </c>
      <c r="AC70" s="141"/>
      <c r="AD70" s="141" t="s">
        <v>664</v>
      </c>
      <c r="AE70" s="141" t="s">
        <v>664</v>
      </c>
      <c r="AF70" s="150">
        <v>3</v>
      </c>
      <c r="AG70" s="150" t="s">
        <v>81</v>
      </c>
      <c r="AH70" s="141">
        <v>64</v>
      </c>
      <c r="AI70" s="142">
        <v>95</v>
      </c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142"/>
      <c r="AW70" s="142"/>
      <c r="AX70" s="142"/>
      <c r="AY70" s="315">
        <f t="shared" si="13"/>
        <v>33.75</v>
      </c>
      <c r="AZ70" s="316">
        <f t="shared" si="14"/>
        <v>31.834000000000003</v>
      </c>
    </row>
    <row r="71" spans="1:52" ht="15.75" customHeight="1" x14ac:dyDescent="0.35">
      <c r="B71">
        <v>141</v>
      </c>
      <c r="C71" s="165">
        <v>141</v>
      </c>
      <c r="D71" s="148" t="s">
        <v>274</v>
      </c>
      <c r="E71" s="129" t="s">
        <v>56</v>
      </c>
      <c r="F71" s="130" t="s">
        <v>248</v>
      </c>
      <c r="G71" s="221">
        <v>1</v>
      </c>
      <c r="H71" s="221">
        <v>4</v>
      </c>
      <c r="I71" s="312">
        <v>55</v>
      </c>
      <c r="J71" s="312"/>
      <c r="K71" s="221">
        <v>2</v>
      </c>
      <c r="L71" s="221">
        <v>4</v>
      </c>
      <c r="M71" s="312">
        <v>74</v>
      </c>
      <c r="N71" s="312"/>
      <c r="O71" s="313">
        <v>18.670000000000002</v>
      </c>
      <c r="P71" s="223"/>
      <c r="Q71" s="90">
        <f t="shared" si="9"/>
        <v>64.5</v>
      </c>
      <c r="R71" s="136">
        <f t="shared" si="10"/>
        <v>49.223333333333336</v>
      </c>
      <c r="S71" s="219">
        <v>1</v>
      </c>
      <c r="T71" s="219">
        <v>4</v>
      </c>
      <c r="U71" s="219">
        <v>35</v>
      </c>
      <c r="V71" s="314"/>
      <c r="W71" s="219">
        <v>2</v>
      </c>
      <c r="X71" s="219">
        <v>3</v>
      </c>
      <c r="Y71" s="90">
        <v>35</v>
      </c>
      <c r="Z71" s="314"/>
      <c r="AA71" s="314">
        <f t="shared" si="12"/>
        <v>35</v>
      </c>
      <c r="AB71" s="150">
        <v>1</v>
      </c>
      <c r="AC71" s="141" t="s">
        <v>81</v>
      </c>
      <c r="AD71" s="141">
        <v>56</v>
      </c>
      <c r="AE71" s="141">
        <v>100</v>
      </c>
      <c r="AF71" s="150">
        <v>3</v>
      </c>
      <c r="AG71" s="150" t="s">
        <v>81</v>
      </c>
      <c r="AH71" s="141">
        <v>73</v>
      </c>
      <c r="AI71" s="142">
        <v>100</v>
      </c>
      <c r="AJ71" s="299">
        <v>44406</v>
      </c>
      <c r="AK71" s="300">
        <v>1</v>
      </c>
      <c r="AL71" s="300">
        <v>47</v>
      </c>
      <c r="AM71" s="324" t="s">
        <v>967</v>
      </c>
      <c r="AN71" s="303" t="s">
        <v>156</v>
      </c>
      <c r="AO71" s="300" t="s">
        <v>156</v>
      </c>
      <c r="AP71" s="299">
        <v>44396</v>
      </c>
      <c r="AQ71" s="301">
        <v>4</v>
      </c>
      <c r="AR71" s="301">
        <v>51</v>
      </c>
      <c r="AS71" s="301"/>
      <c r="AT71" s="301">
        <v>5.76</v>
      </c>
      <c r="AU71" s="301">
        <v>158</v>
      </c>
      <c r="AV71" s="142">
        <f t="shared" si="7"/>
        <v>2.5</v>
      </c>
      <c r="AW71" s="142">
        <f t="shared" si="8"/>
        <v>49</v>
      </c>
      <c r="AX71" s="142"/>
      <c r="AY71" s="315">
        <f t="shared" si="13"/>
        <v>49.75</v>
      </c>
      <c r="AZ71" s="316">
        <f t="shared" si="14"/>
        <v>43.534000000000006</v>
      </c>
    </row>
    <row r="72" spans="1:52" ht="15.75" customHeight="1" x14ac:dyDescent="0.35">
      <c r="B72">
        <v>142</v>
      </c>
      <c r="C72" s="165">
        <v>142</v>
      </c>
      <c r="D72" s="148" t="s">
        <v>276</v>
      </c>
      <c r="E72" s="129" t="s">
        <v>56</v>
      </c>
      <c r="F72" s="130" t="s">
        <v>248</v>
      </c>
      <c r="G72" s="221">
        <v>0</v>
      </c>
      <c r="H72" s="221">
        <v>1</v>
      </c>
      <c r="I72" s="312">
        <v>9</v>
      </c>
      <c r="J72" s="312"/>
      <c r="K72" s="221">
        <v>1</v>
      </c>
      <c r="L72" s="221">
        <v>2</v>
      </c>
      <c r="M72" s="312">
        <v>37</v>
      </c>
      <c r="N72" s="312"/>
      <c r="O72" s="313">
        <v>24</v>
      </c>
      <c r="P72" s="223"/>
      <c r="Q72" s="90">
        <f t="shared" si="9"/>
        <v>23</v>
      </c>
      <c r="R72" s="136">
        <f t="shared" si="10"/>
        <v>23.333333333333332</v>
      </c>
      <c r="S72" s="219">
        <v>3</v>
      </c>
      <c r="T72" s="219">
        <v>3</v>
      </c>
      <c r="U72" s="219">
        <v>42</v>
      </c>
      <c r="V72" s="314"/>
      <c r="W72" s="219">
        <v>5</v>
      </c>
      <c r="X72" s="219">
        <v>5</v>
      </c>
      <c r="Y72" s="90">
        <v>70</v>
      </c>
      <c r="Z72" s="314"/>
      <c r="AA72" s="314">
        <f t="shared" si="12"/>
        <v>56</v>
      </c>
      <c r="AB72" s="150">
        <v>4</v>
      </c>
      <c r="AC72" s="141" t="s">
        <v>81</v>
      </c>
      <c r="AD72" s="141">
        <v>54</v>
      </c>
      <c r="AE72" s="141">
        <v>98</v>
      </c>
      <c r="AF72" s="150">
        <v>6</v>
      </c>
      <c r="AG72" s="150" t="s">
        <v>81</v>
      </c>
      <c r="AH72" s="141">
        <v>82</v>
      </c>
      <c r="AI72" s="142">
        <v>100</v>
      </c>
      <c r="AJ72" s="299">
        <v>44406</v>
      </c>
      <c r="AK72" s="300">
        <v>6</v>
      </c>
      <c r="AL72" s="300">
        <v>42</v>
      </c>
      <c r="AM72" s="301"/>
      <c r="AN72" s="302">
        <v>335</v>
      </c>
      <c r="AO72" s="300">
        <v>9.77</v>
      </c>
      <c r="AP72" s="299">
        <v>44406</v>
      </c>
      <c r="AQ72" s="301">
        <v>3</v>
      </c>
      <c r="AR72" s="301">
        <v>47</v>
      </c>
      <c r="AS72" s="301"/>
      <c r="AT72" s="301">
        <v>17.670000000000002</v>
      </c>
      <c r="AU72" s="301">
        <v>611</v>
      </c>
      <c r="AV72" s="142">
        <f t="shared" si="7"/>
        <v>4.5</v>
      </c>
      <c r="AW72" s="142">
        <f t="shared" si="8"/>
        <v>44.5</v>
      </c>
      <c r="AX72" s="142"/>
      <c r="AY72" s="315">
        <f t="shared" si="13"/>
        <v>39.5</v>
      </c>
      <c r="AZ72" s="316">
        <f t="shared" si="14"/>
        <v>36.4</v>
      </c>
    </row>
    <row r="73" spans="1:52" ht="15.75" customHeight="1" x14ac:dyDescent="0.35">
      <c r="A73" t="s">
        <v>81</v>
      </c>
      <c r="B73">
        <v>143</v>
      </c>
      <c r="C73" s="165">
        <v>143</v>
      </c>
      <c r="D73" s="148" t="s">
        <v>281</v>
      </c>
      <c r="E73" s="129" t="s">
        <v>56</v>
      </c>
      <c r="F73" s="130" t="s">
        <v>248</v>
      </c>
      <c r="G73" s="221">
        <v>1</v>
      </c>
      <c r="H73" s="221">
        <v>1</v>
      </c>
      <c r="I73" s="312">
        <v>28</v>
      </c>
      <c r="J73" s="312"/>
      <c r="K73" s="221">
        <v>0</v>
      </c>
      <c r="L73" s="221">
        <v>2</v>
      </c>
      <c r="M73" s="312">
        <v>18</v>
      </c>
      <c r="N73" s="312"/>
      <c r="O73" s="313">
        <v>28.5</v>
      </c>
      <c r="P73" s="223"/>
      <c r="Q73" s="90">
        <f t="shared" si="9"/>
        <v>23</v>
      </c>
      <c r="R73" s="136">
        <f t="shared" si="10"/>
        <v>24.833333333333332</v>
      </c>
      <c r="S73" s="219">
        <v>2</v>
      </c>
      <c r="T73" s="219">
        <v>4</v>
      </c>
      <c r="U73" s="219">
        <v>42</v>
      </c>
      <c r="V73" s="314"/>
      <c r="W73" s="219">
        <v>5</v>
      </c>
      <c r="X73" s="219">
        <v>5</v>
      </c>
      <c r="Y73" s="90">
        <v>70</v>
      </c>
      <c r="Z73" s="314"/>
      <c r="AA73" s="314">
        <f t="shared" si="12"/>
        <v>56</v>
      </c>
      <c r="AB73" s="150">
        <v>5</v>
      </c>
      <c r="AC73" s="141" t="s">
        <v>81</v>
      </c>
      <c r="AD73" s="141">
        <v>62</v>
      </c>
      <c r="AE73" s="141">
        <v>100</v>
      </c>
      <c r="AF73" s="150">
        <v>3</v>
      </c>
      <c r="AG73" s="150" t="s">
        <v>81</v>
      </c>
      <c r="AH73" s="141">
        <v>76</v>
      </c>
      <c r="AI73" s="142">
        <v>100</v>
      </c>
      <c r="AJ73" s="299">
        <v>44389</v>
      </c>
      <c r="AK73" s="300">
        <v>3</v>
      </c>
      <c r="AL73" s="300">
        <v>69</v>
      </c>
      <c r="AM73" s="304"/>
      <c r="AN73" s="302">
        <v>743</v>
      </c>
      <c r="AO73" s="300">
        <v>28.29</v>
      </c>
      <c r="AP73" s="299">
        <v>44389</v>
      </c>
      <c r="AQ73" s="301">
        <v>1</v>
      </c>
      <c r="AR73" s="301">
        <v>65</v>
      </c>
      <c r="AS73" s="301"/>
      <c r="AT73" s="301">
        <v>25.43</v>
      </c>
      <c r="AU73" s="301">
        <v>1055</v>
      </c>
      <c r="AV73" s="142">
        <f t="shared" ref="AV73:AV135" si="15">AVERAGE(AK73,AQ73)</f>
        <v>2</v>
      </c>
      <c r="AW73" s="142">
        <f t="shared" ref="AW73:AW135" si="16">AVERAGE(AL73,AR73)</f>
        <v>67</v>
      </c>
      <c r="AX73" s="142"/>
      <c r="AY73" s="315">
        <f t="shared" si="13"/>
        <v>39.5</v>
      </c>
      <c r="AZ73" s="316">
        <f t="shared" si="14"/>
        <v>37.299999999999997</v>
      </c>
    </row>
    <row r="74" spans="1:52" ht="15.75" customHeight="1" x14ac:dyDescent="0.35">
      <c r="B74">
        <v>144</v>
      </c>
      <c r="C74" s="165">
        <v>144</v>
      </c>
      <c r="D74" s="148" t="s">
        <v>283</v>
      </c>
      <c r="E74" s="129" t="s">
        <v>56</v>
      </c>
      <c r="F74" s="130" t="s">
        <v>248</v>
      </c>
      <c r="G74" s="221">
        <v>1</v>
      </c>
      <c r="H74" s="221">
        <v>3</v>
      </c>
      <c r="I74" s="312">
        <v>46</v>
      </c>
      <c r="J74" s="312"/>
      <c r="K74" s="221">
        <v>0</v>
      </c>
      <c r="L74" s="221">
        <v>2</v>
      </c>
      <c r="M74" s="312">
        <v>18</v>
      </c>
      <c r="N74" s="312"/>
      <c r="O74" s="313">
        <v>26.84</v>
      </c>
      <c r="P74" s="223"/>
      <c r="Q74" s="90">
        <f t="shared" si="9"/>
        <v>32</v>
      </c>
      <c r="R74" s="136">
        <f t="shared" si="10"/>
        <v>30.28</v>
      </c>
      <c r="S74" s="219">
        <v>3</v>
      </c>
      <c r="T74" s="219">
        <v>4</v>
      </c>
      <c r="U74" s="219">
        <v>49</v>
      </c>
      <c r="V74" s="314"/>
      <c r="W74" s="219">
        <v>3</v>
      </c>
      <c r="X74" s="219">
        <v>5</v>
      </c>
      <c r="Y74" s="90">
        <v>56</v>
      </c>
      <c r="Z74" s="314"/>
      <c r="AA74" s="314">
        <f t="shared" si="12"/>
        <v>52.5</v>
      </c>
      <c r="AB74" s="150">
        <v>2</v>
      </c>
      <c r="AC74" s="141" t="s">
        <v>81</v>
      </c>
      <c r="AD74" s="141">
        <v>65</v>
      </c>
      <c r="AE74" s="141">
        <v>100</v>
      </c>
      <c r="AF74" s="150">
        <v>6</v>
      </c>
      <c r="AG74" s="150"/>
      <c r="AH74" s="141">
        <v>61</v>
      </c>
      <c r="AI74" s="142">
        <v>100</v>
      </c>
      <c r="AJ74" s="299">
        <v>44406</v>
      </c>
      <c r="AK74" s="300">
        <v>4</v>
      </c>
      <c r="AL74" s="300">
        <v>46</v>
      </c>
      <c r="AM74" s="301"/>
      <c r="AN74" s="302">
        <v>8</v>
      </c>
      <c r="AO74" s="300">
        <v>4.66</v>
      </c>
      <c r="AP74" s="299">
        <v>44389</v>
      </c>
      <c r="AQ74" s="301">
        <v>4</v>
      </c>
      <c r="AR74" s="301">
        <v>68</v>
      </c>
      <c r="AS74" s="301"/>
      <c r="AT74" s="301">
        <v>47.58</v>
      </c>
      <c r="AU74" s="301">
        <v>1532</v>
      </c>
      <c r="AV74" s="142">
        <f t="shared" si="15"/>
        <v>4</v>
      </c>
      <c r="AW74" s="142">
        <f t="shared" si="16"/>
        <v>57</v>
      </c>
      <c r="AX74" s="142"/>
      <c r="AY74" s="315">
        <f t="shared" si="13"/>
        <v>42.25</v>
      </c>
      <c r="AZ74" s="316">
        <f t="shared" si="14"/>
        <v>39.167999999999999</v>
      </c>
    </row>
    <row r="75" spans="1:52" ht="15.75" customHeight="1" x14ac:dyDescent="0.35">
      <c r="B75">
        <v>145</v>
      </c>
      <c r="C75" s="165">
        <v>145</v>
      </c>
      <c r="D75" s="148" t="s">
        <v>286</v>
      </c>
      <c r="E75" s="129" t="s">
        <v>56</v>
      </c>
      <c r="F75" s="130" t="s">
        <v>248</v>
      </c>
      <c r="G75" s="221">
        <v>1</v>
      </c>
      <c r="H75" s="221">
        <v>6</v>
      </c>
      <c r="I75" s="312">
        <v>73</v>
      </c>
      <c r="J75" s="312"/>
      <c r="K75" s="221">
        <v>1</v>
      </c>
      <c r="L75" s="221">
        <v>5</v>
      </c>
      <c r="M75" s="312">
        <v>64</v>
      </c>
      <c r="N75" s="312"/>
      <c r="O75" s="313">
        <v>59.5</v>
      </c>
      <c r="P75" s="223"/>
      <c r="Q75" s="90">
        <f t="shared" si="9"/>
        <v>68.5</v>
      </c>
      <c r="R75" s="136">
        <f t="shared" si="10"/>
        <v>65.5</v>
      </c>
      <c r="S75" s="219">
        <v>2</v>
      </c>
      <c r="T75" s="219">
        <v>2</v>
      </c>
      <c r="U75" s="219">
        <v>28</v>
      </c>
      <c r="V75" s="314"/>
      <c r="W75" s="219">
        <v>0</v>
      </c>
      <c r="X75" s="219">
        <v>6</v>
      </c>
      <c r="Y75" s="90">
        <v>42</v>
      </c>
      <c r="Z75" s="314"/>
      <c r="AA75" s="314">
        <f t="shared" si="12"/>
        <v>35</v>
      </c>
      <c r="AB75" s="150">
        <v>5</v>
      </c>
      <c r="AC75" s="141" t="s">
        <v>81</v>
      </c>
      <c r="AD75" s="141">
        <v>65</v>
      </c>
      <c r="AE75" s="141">
        <v>100</v>
      </c>
      <c r="AF75" s="150">
        <v>3</v>
      </c>
      <c r="AG75" s="150"/>
      <c r="AH75" s="141">
        <v>59</v>
      </c>
      <c r="AI75" s="142">
        <v>100</v>
      </c>
      <c r="AJ75" s="299">
        <v>44396</v>
      </c>
      <c r="AK75" s="300">
        <v>1</v>
      </c>
      <c r="AL75" s="300">
        <v>54</v>
      </c>
      <c r="AM75" s="301"/>
      <c r="AN75" s="302">
        <v>1020</v>
      </c>
      <c r="AO75" s="300">
        <v>32.03</v>
      </c>
      <c r="AP75" s="299">
        <v>44389</v>
      </c>
      <c r="AQ75" s="301">
        <v>2</v>
      </c>
      <c r="AR75" s="301">
        <v>67</v>
      </c>
      <c r="AS75" s="301"/>
      <c r="AT75" s="301">
        <v>49.26</v>
      </c>
      <c r="AU75" s="301">
        <v>1659</v>
      </c>
      <c r="AV75" s="142">
        <f t="shared" si="15"/>
        <v>1.5</v>
      </c>
      <c r="AW75" s="142">
        <f t="shared" si="16"/>
        <v>60.5</v>
      </c>
      <c r="AX75" s="142"/>
      <c r="AY75" s="315">
        <f t="shared" si="13"/>
        <v>51.75</v>
      </c>
      <c r="AZ75" s="316">
        <f t="shared" si="14"/>
        <v>53.3</v>
      </c>
    </row>
    <row r="76" spans="1:52" ht="15.75" customHeight="1" x14ac:dyDescent="0.35">
      <c r="B76">
        <v>146</v>
      </c>
      <c r="C76" s="165">
        <v>146</v>
      </c>
      <c r="D76" s="148" t="s">
        <v>288</v>
      </c>
      <c r="E76" s="129" t="s">
        <v>56</v>
      </c>
      <c r="F76" s="130" t="s">
        <v>248</v>
      </c>
      <c r="G76" s="221">
        <v>0</v>
      </c>
      <c r="H76" s="221">
        <v>1</v>
      </c>
      <c r="I76" s="312">
        <v>9</v>
      </c>
      <c r="J76" s="312"/>
      <c r="K76" s="221">
        <v>0</v>
      </c>
      <c r="L76" s="221">
        <v>2</v>
      </c>
      <c r="M76" s="312">
        <v>18</v>
      </c>
      <c r="N76" s="312"/>
      <c r="O76" s="313">
        <v>13.34</v>
      </c>
      <c r="P76" s="223"/>
      <c r="Q76" s="90">
        <f t="shared" si="9"/>
        <v>13.5</v>
      </c>
      <c r="R76" s="136">
        <f t="shared" si="10"/>
        <v>13.446666666666667</v>
      </c>
      <c r="S76" s="219">
        <v>1</v>
      </c>
      <c r="T76" s="219">
        <v>4</v>
      </c>
      <c r="U76" s="219">
        <v>35</v>
      </c>
      <c r="V76" s="314"/>
      <c r="W76" s="219">
        <v>1</v>
      </c>
      <c r="X76" s="219">
        <v>2</v>
      </c>
      <c r="Y76" s="90">
        <v>21</v>
      </c>
      <c r="Z76" s="314"/>
      <c r="AA76" s="314">
        <f t="shared" si="12"/>
        <v>28</v>
      </c>
      <c r="AB76" s="150">
        <v>3</v>
      </c>
      <c r="AC76" s="141" t="s">
        <v>81</v>
      </c>
      <c r="AD76" s="141">
        <v>55</v>
      </c>
      <c r="AE76" s="141">
        <v>100</v>
      </c>
      <c r="AF76" s="150">
        <v>2</v>
      </c>
      <c r="AG76" s="150" t="s">
        <v>81</v>
      </c>
      <c r="AH76" s="141">
        <v>73</v>
      </c>
      <c r="AI76" s="142">
        <v>80</v>
      </c>
      <c r="AJ76" s="299">
        <v>44389</v>
      </c>
      <c r="AK76" s="300">
        <v>3</v>
      </c>
      <c r="AL76" s="300">
        <v>63</v>
      </c>
      <c r="AM76" s="301"/>
      <c r="AN76" s="302">
        <v>1308</v>
      </c>
      <c r="AO76" s="300">
        <v>33.53</v>
      </c>
      <c r="AP76" s="299">
        <v>44406</v>
      </c>
      <c r="AQ76" s="301">
        <v>1</v>
      </c>
      <c r="AR76" s="301">
        <v>42</v>
      </c>
      <c r="AS76" s="301"/>
      <c r="AT76" s="301">
        <v>38.97</v>
      </c>
      <c r="AU76" s="301">
        <v>1093</v>
      </c>
      <c r="AV76" s="142">
        <f t="shared" si="15"/>
        <v>2</v>
      </c>
      <c r="AW76" s="142">
        <f t="shared" si="16"/>
        <v>52.5</v>
      </c>
      <c r="AX76" s="142"/>
      <c r="AY76" s="315">
        <f t="shared" si="13"/>
        <v>20.75</v>
      </c>
      <c r="AZ76" s="316">
        <f t="shared" si="14"/>
        <v>19.268000000000001</v>
      </c>
    </row>
    <row r="77" spans="1:52" ht="15.75" customHeight="1" x14ac:dyDescent="0.35">
      <c r="B77">
        <v>147</v>
      </c>
      <c r="C77" s="165">
        <v>147</v>
      </c>
      <c r="D77" s="148" t="s">
        <v>290</v>
      </c>
      <c r="E77" s="129" t="s">
        <v>56</v>
      </c>
      <c r="F77" s="130" t="s">
        <v>291</v>
      </c>
      <c r="G77" s="221">
        <v>0</v>
      </c>
      <c r="H77" s="221">
        <v>2</v>
      </c>
      <c r="I77" s="312">
        <v>18</v>
      </c>
      <c r="J77" s="312"/>
      <c r="K77" s="221">
        <v>1</v>
      </c>
      <c r="L77" s="221">
        <v>1</v>
      </c>
      <c r="M77" s="312">
        <v>28</v>
      </c>
      <c r="N77" s="312"/>
      <c r="O77" s="313">
        <v>63.5</v>
      </c>
      <c r="P77" s="223"/>
      <c r="Q77" s="90">
        <f t="shared" si="9"/>
        <v>23</v>
      </c>
      <c r="R77" s="136">
        <f t="shared" si="10"/>
        <v>36.5</v>
      </c>
      <c r="S77" s="219">
        <v>4</v>
      </c>
      <c r="T77" s="219">
        <v>4</v>
      </c>
      <c r="U77" s="219">
        <v>56</v>
      </c>
      <c r="V77" s="314"/>
      <c r="W77" s="219">
        <v>5</v>
      </c>
      <c r="X77" s="219">
        <v>6</v>
      </c>
      <c r="Y77" s="90">
        <v>77</v>
      </c>
      <c r="Z77" s="314"/>
      <c r="AA77" s="314">
        <f t="shared" si="12"/>
        <v>66.5</v>
      </c>
      <c r="AB77" s="150">
        <v>4</v>
      </c>
      <c r="AC77" s="141"/>
      <c r="AD77" s="141">
        <v>84</v>
      </c>
      <c r="AE77" s="141">
        <v>100</v>
      </c>
      <c r="AF77" s="150">
        <v>4</v>
      </c>
      <c r="AG77" s="150" t="s">
        <v>81</v>
      </c>
      <c r="AH77" s="141">
        <v>82</v>
      </c>
      <c r="AI77" s="142">
        <v>90</v>
      </c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142"/>
      <c r="AW77" s="142"/>
      <c r="AX77" s="142"/>
      <c r="AY77" s="315">
        <f t="shared" si="13"/>
        <v>44.75</v>
      </c>
      <c r="AZ77" s="316">
        <f t="shared" si="14"/>
        <v>48.5</v>
      </c>
    </row>
    <row r="78" spans="1:52" ht="15.75" customHeight="1" x14ac:dyDescent="0.35">
      <c r="B78">
        <v>148</v>
      </c>
      <c r="C78" s="165">
        <v>148</v>
      </c>
      <c r="D78" s="148" t="s">
        <v>294</v>
      </c>
      <c r="E78" s="129" t="s">
        <v>56</v>
      </c>
      <c r="F78" s="130" t="s">
        <v>291</v>
      </c>
      <c r="G78" s="221">
        <v>1</v>
      </c>
      <c r="H78" s="221">
        <v>3</v>
      </c>
      <c r="I78" s="312">
        <v>46</v>
      </c>
      <c r="J78" s="312"/>
      <c r="K78" s="221">
        <v>1</v>
      </c>
      <c r="L78" s="221">
        <v>2</v>
      </c>
      <c r="M78" s="312">
        <v>37</v>
      </c>
      <c r="N78" s="312"/>
      <c r="O78" s="313">
        <v>68.17</v>
      </c>
      <c r="P78" s="223"/>
      <c r="Q78" s="90">
        <f t="shared" si="9"/>
        <v>41.5</v>
      </c>
      <c r="R78" s="136">
        <f t="shared" si="10"/>
        <v>50.390000000000008</v>
      </c>
      <c r="S78" s="219">
        <v>5</v>
      </c>
      <c r="T78" s="219">
        <v>5</v>
      </c>
      <c r="U78" s="219">
        <v>70</v>
      </c>
      <c r="V78" s="314"/>
      <c r="W78" s="219">
        <v>4</v>
      </c>
      <c r="X78" s="219">
        <v>3</v>
      </c>
      <c r="Y78" s="90">
        <v>49</v>
      </c>
      <c r="Z78" s="314"/>
      <c r="AA78" s="314">
        <f t="shared" si="12"/>
        <v>59.5</v>
      </c>
      <c r="AB78" s="150">
        <v>5</v>
      </c>
      <c r="AC78" s="141"/>
      <c r="AD78" s="141">
        <v>57</v>
      </c>
      <c r="AE78" s="141">
        <v>100</v>
      </c>
      <c r="AF78" s="150">
        <v>4</v>
      </c>
      <c r="AG78" s="150"/>
      <c r="AH78" s="141">
        <v>77</v>
      </c>
      <c r="AI78" s="142">
        <v>95</v>
      </c>
      <c r="AJ78" s="301">
        <v>44406</v>
      </c>
      <c r="AK78" s="300">
        <v>4</v>
      </c>
      <c r="AL78" s="300">
        <v>46</v>
      </c>
      <c r="AM78" s="301"/>
      <c r="AN78" s="302">
        <v>315</v>
      </c>
      <c r="AO78" s="300">
        <v>10.15</v>
      </c>
      <c r="AP78" s="299">
        <v>44389</v>
      </c>
      <c r="AQ78" s="301">
        <v>1</v>
      </c>
      <c r="AR78" s="301">
        <v>67</v>
      </c>
      <c r="AS78" s="301"/>
      <c r="AT78" s="301">
        <v>30.25</v>
      </c>
      <c r="AU78" s="301">
        <v>706</v>
      </c>
      <c r="AV78" s="142">
        <f t="shared" si="15"/>
        <v>2.5</v>
      </c>
      <c r="AW78" s="142">
        <f t="shared" si="16"/>
        <v>56.5</v>
      </c>
      <c r="AX78" s="142"/>
      <c r="AY78" s="315">
        <f t="shared" si="13"/>
        <v>50.5</v>
      </c>
      <c r="AZ78" s="316">
        <f t="shared" si="14"/>
        <v>54.034000000000006</v>
      </c>
    </row>
    <row r="79" spans="1:52" ht="15.75" customHeight="1" x14ac:dyDescent="0.35">
      <c r="B79">
        <v>149</v>
      </c>
      <c r="C79" s="165">
        <v>149</v>
      </c>
      <c r="D79" s="148" t="s">
        <v>296</v>
      </c>
      <c r="E79" s="129" t="s">
        <v>56</v>
      </c>
      <c r="F79" s="130" t="s">
        <v>291</v>
      </c>
      <c r="G79" s="221">
        <v>1</v>
      </c>
      <c r="H79" s="221">
        <v>3</v>
      </c>
      <c r="I79" s="312">
        <v>46</v>
      </c>
      <c r="J79" s="312"/>
      <c r="K79" s="221">
        <v>5</v>
      </c>
      <c r="L79" s="221">
        <v>5</v>
      </c>
      <c r="M79" s="312">
        <v>140</v>
      </c>
      <c r="N79" s="312"/>
      <c r="O79" s="313">
        <v>73.67</v>
      </c>
      <c r="P79" s="223"/>
      <c r="Q79" s="90">
        <f t="shared" si="9"/>
        <v>93</v>
      </c>
      <c r="R79" s="136">
        <f t="shared" si="10"/>
        <v>86.556666666666672</v>
      </c>
      <c r="S79" s="219">
        <v>4</v>
      </c>
      <c r="T79" s="219">
        <v>5</v>
      </c>
      <c r="U79" s="219">
        <v>63</v>
      </c>
      <c r="V79" s="314"/>
      <c r="W79" s="219">
        <v>5</v>
      </c>
      <c r="X79" s="219">
        <v>4</v>
      </c>
      <c r="Y79" s="90">
        <v>63</v>
      </c>
      <c r="Z79" s="314"/>
      <c r="AA79" s="314">
        <f t="shared" si="12"/>
        <v>63</v>
      </c>
      <c r="AB79" s="150">
        <v>6</v>
      </c>
      <c r="AC79" s="141" t="s">
        <v>81</v>
      </c>
      <c r="AD79" s="141">
        <v>62</v>
      </c>
      <c r="AE79" s="141">
        <v>100</v>
      </c>
      <c r="AF79" s="150">
        <v>4</v>
      </c>
      <c r="AG79" s="150" t="s">
        <v>81</v>
      </c>
      <c r="AH79" s="141">
        <v>69</v>
      </c>
      <c r="AI79" s="142">
        <v>100</v>
      </c>
      <c r="AJ79" s="299">
        <v>44396</v>
      </c>
      <c r="AK79" s="300">
        <v>1</v>
      </c>
      <c r="AL79" s="300">
        <v>58</v>
      </c>
      <c r="AM79" s="301"/>
      <c r="AN79" s="302">
        <v>169</v>
      </c>
      <c r="AO79" s="300">
        <v>4.22</v>
      </c>
      <c r="AP79" s="299">
        <v>44406</v>
      </c>
      <c r="AQ79" s="301">
        <v>6</v>
      </c>
      <c r="AR79" s="301">
        <v>45</v>
      </c>
      <c r="AS79" s="301"/>
      <c r="AT79" s="301">
        <v>11.85</v>
      </c>
      <c r="AU79" s="301">
        <v>346</v>
      </c>
      <c r="AV79" s="142">
        <f t="shared" si="15"/>
        <v>3.5</v>
      </c>
      <c r="AW79" s="142">
        <f t="shared" si="16"/>
        <v>51.5</v>
      </c>
      <c r="AX79" s="142"/>
      <c r="AY79" s="315">
        <f t="shared" si="13"/>
        <v>78</v>
      </c>
      <c r="AZ79" s="316">
        <f t="shared" si="14"/>
        <v>77.134</v>
      </c>
    </row>
    <row r="80" spans="1:52" ht="15.75" customHeight="1" x14ac:dyDescent="0.35">
      <c r="B80">
        <v>151</v>
      </c>
      <c r="C80" s="165">
        <v>151</v>
      </c>
      <c r="D80" s="148" t="s">
        <v>298</v>
      </c>
      <c r="E80" s="129" t="s">
        <v>56</v>
      </c>
      <c r="F80" s="130" t="s">
        <v>299</v>
      </c>
      <c r="G80" s="221">
        <v>1</v>
      </c>
      <c r="H80" s="221">
        <v>0</v>
      </c>
      <c r="I80" s="312">
        <v>19</v>
      </c>
      <c r="J80" s="312"/>
      <c r="K80" s="221">
        <v>1</v>
      </c>
      <c r="L80" s="221">
        <v>0</v>
      </c>
      <c r="M80" s="312">
        <v>19</v>
      </c>
      <c r="N80" s="312"/>
      <c r="O80" s="313">
        <v>54.34</v>
      </c>
      <c r="P80" s="223"/>
      <c r="Q80" s="90">
        <f t="shared" si="9"/>
        <v>19</v>
      </c>
      <c r="R80" s="136">
        <f t="shared" si="10"/>
        <v>30.78</v>
      </c>
      <c r="S80" s="219">
        <v>4</v>
      </c>
      <c r="T80" s="219">
        <v>5</v>
      </c>
      <c r="U80" s="219">
        <v>63</v>
      </c>
      <c r="V80" s="314"/>
      <c r="W80" s="219">
        <v>1</v>
      </c>
      <c r="X80" s="219">
        <v>1</v>
      </c>
      <c r="Y80" s="90">
        <v>14</v>
      </c>
      <c r="Z80" s="314"/>
      <c r="AA80" s="314">
        <f t="shared" si="12"/>
        <v>38.5</v>
      </c>
      <c r="AB80" s="144"/>
      <c r="AC80" s="142"/>
      <c r="AD80" s="142"/>
      <c r="AE80" s="142"/>
      <c r="AF80" s="142"/>
      <c r="AG80" s="142"/>
      <c r="AH80" s="142"/>
      <c r="AI80" s="142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142"/>
      <c r="AW80" s="142"/>
      <c r="AX80" s="142"/>
      <c r="AY80" s="315">
        <f t="shared" si="13"/>
        <v>28.75</v>
      </c>
      <c r="AZ80" s="316">
        <f t="shared" si="14"/>
        <v>33.868000000000002</v>
      </c>
    </row>
    <row r="81" spans="1:52" ht="15.75" customHeight="1" x14ac:dyDescent="0.35">
      <c r="A81" t="s">
        <v>81</v>
      </c>
      <c r="B81">
        <v>152</v>
      </c>
      <c r="C81" s="165">
        <v>152</v>
      </c>
      <c r="D81" s="148" t="s">
        <v>300</v>
      </c>
      <c r="E81" s="129" t="s">
        <v>56</v>
      </c>
      <c r="F81" s="130" t="s">
        <v>299</v>
      </c>
      <c r="G81" s="221">
        <v>0</v>
      </c>
      <c r="H81" s="221">
        <v>0</v>
      </c>
      <c r="I81" s="312">
        <v>0</v>
      </c>
      <c r="J81" s="312"/>
      <c r="K81" s="221">
        <v>0</v>
      </c>
      <c r="L81" s="221">
        <v>2</v>
      </c>
      <c r="M81" s="312">
        <v>18</v>
      </c>
      <c r="N81" s="312"/>
      <c r="O81" s="313">
        <v>56.34</v>
      </c>
      <c r="P81" s="223"/>
      <c r="Q81" s="90">
        <f t="shared" si="9"/>
        <v>9</v>
      </c>
      <c r="R81" s="136">
        <f t="shared" si="10"/>
        <v>24.78</v>
      </c>
      <c r="S81" s="219">
        <v>5</v>
      </c>
      <c r="T81" s="219">
        <v>6</v>
      </c>
      <c r="U81" s="219">
        <v>77</v>
      </c>
      <c r="V81" s="314"/>
      <c r="W81" s="219">
        <v>7</v>
      </c>
      <c r="X81" s="219">
        <v>7</v>
      </c>
      <c r="Y81" s="90">
        <v>98</v>
      </c>
      <c r="Z81" s="314"/>
      <c r="AA81" s="314">
        <f t="shared" si="12"/>
        <v>87.5</v>
      </c>
      <c r="AB81" s="150">
        <v>5</v>
      </c>
      <c r="AC81" s="141" t="s">
        <v>81</v>
      </c>
      <c r="AD81" s="141">
        <v>48</v>
      </c>
      <c r="AE81" s="141">
        <v>100</v>
      </c>
      <c r="AF81" s="150">
        <v>3</v>
      </c>
      <c r="AG81" s="150" t="s">
        <v>81</v>
      </c>
      <c r="AH81" s="141">
        <v>80</v>
      </c>
      <c r="AI81" s="142">
        <v>100</v>
      </c>
      <c r="AJ81" s="299">
        <v>44389</v>
      </c>
      <c r="AK81" s="300">
        <v>6</v>
      </c>
      <c r="AL81" s="300">
        <v>66</v>
      </c>
      <c r="AM81" s="301"/>
      <c r="AN81" s="302">
        <v>1115</v>
      </c>
      <c r="AO81" s="300">
        <v>34.200000000000003</v>
      </c>
      <c r="AP81" s="299">
        <v>44389</v>
      </c>
      <c r="AQ81" s="301">
        <v>2</v>
      </c>
      <c r="AR81" s="301">
        <v>62</v>
      </c>
      <c r="AS81" s="301"/>
      <c r="AT81" s="301">
        <v>21.93</v>
      </c>
      <c r="AU81" s="301">
        <v>599</v>
      </c>
      <c r="AV81" s="142">
        <f t="shared" si="15"/>
        <v>4</v>
      </c>
      <c r="AW81" s="142">
        <f t="shared" si="16"/>
        <v>64</v>
      </c>
      <c r="AX81" s="142"/>
      <c r="AY81" s="315">
        <f t="shared" si="13"/>
        <v>48.25</v>
      </c>
      <c r="AZ81" s="316">
        <f t="shared" si="14"/>
        <v>49.868000000000002</v>
      </c>
    </row>
    <row r="82" spans="1:52" ht="15.75" customHeight="1" x14ac:dyDescent="0.35">
      <c r="B82">
        <v>153</v>
      </c>
      <c r="C82" s="165">
        <v>153</v>
      </c>
      <c r="D82" s="148" t="s">
        <v>301</v>
      </c>
      <c r="E82" s="129" t="s">
        <v>56</v>
      </c>
      <c r="F82" s="130" t="s">
        <v>299</v>
      </c>
      <c r="G82" s="221" t="s">
        <v>682</v>
      </c>
      <c r="H82" s="221" t="s">
        <v>682</v>
      </c>
      <c r="I82" s="312"/>
      <c r="J82" s="312"/>
      <c r="K82" s="221" t="s">
        <v>682</v>
      </c>
      <c r="L82" s="221" t="s">
        <v>682</v>
      </c>
      <c r="M82" s="312"/>
      <c r="N82" s="312" t="s">
        <v>679</v>
      </c>
      <c r="O82" s="313"/>
      <c r="P82" s="223" t="s">
        <v>679</v>
      </c>
      <c r="Q82" s="90"/>
      <c r="R82" s="136"/>
      <c r="S82" s="219">
        <v>3</v>
      </c>
      <c r="T82" s="219">
        <v>5</v>
      </c>
      <c r="U82" s="219">
        <v>56</v>
      </c>
      <c r="V82" s="314"/>
      <c r="W82" s="219">
        <v>5</v>
      </c>
      <c r="X82" s="219">
        <v>4</v>
      </c>
      <c r="Y82" s="90">
        <v>63</v>
      </c>
      <c r="Z82" s="314"/>
      <c r="AA82" s="314">
        <f t="shared" si="12"/>
        <v>59.5</v>
      </c>
      <c r="AB82" s="144"/>
      <c r="AC82" s="142"/>
      <c r="AD82" s="142"/>
      <c r="AE82" s="142"/>
      <c r="AF82" s="142"/>
      <c r="AG82" s="142"/>
      <c r="AH82" s="142"/>
      <c r="AI82" s="142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142"/>
      <c r="AW82" s="142"/>
      <c r="AX82" s="142"/>
      <c r="AY82" s="315">
        <f t="shared" si="13"/>
        <v>59.5</v>
      </c>
      <c r="AZ82" s="316">
        <f t="shared" si="14"/>
        <v>59.5</v>
      </c>
    </row>
    <row r="83" spans="1:52" ht="15.75" customHeight="1" x14ac:dyDescent="0.35">
      <c r="B83">
        <v>154</v>
      </c>
      <c r="C83" s="165">
        <v>154</v>
      </c>
      <c r="D83" s="148" t="s">
        <v>303</v>
      </c>
      <c r="E83" s="129" t="s">
        <v>56</v>
      </c>
      <c r="F83" s="130" t="s">
        <v>299</v>
      </c>
      <c r="G83" s="221">
        <v>0</v>
      </c>
      <c r="H83" s="221">
        <v>0</v>
      </c>
      <c r="I83" s="312">
        <v>0</v>
      </c>
      <c r="J83" s="312"/>
      <c r="K83" s="221">
        <v>0</v>
      </c>
      <c r="L83" s="221">
        <v>1</v>
      </c>
      <c r="M83" s="312">
        <v>9</v>
      </c>
      <c r="N83" s="312"/>
      <c r="O83" s="313">
        <v>23</v>
      </c>
      <c r="P83" s="223"/>
      <c r="Q83" s="90">
        <f t="shared" ref="Q83:Q130" si="17">AVERAGE(I83,M83)</f>
        <v>4.5</v>
      </c>
      <c r="R83" s="136">
        <f t="shared" ref="R83:R226" si="18">AVERAGE(I83,M83,O83)</f>
        <v>10.666666666666666</v>
      </c>
      <c r="S83" s="219">
        <v>1</v>
      </c>
      <c r="T83" s="219">
        <v>6</v>
      </c>
      <c r="U83" s="219">
        <v>49</v>
      </c>
      <c r="V83" s="314"/>
      <c r="W83" s="219">
        <v>4</v>
      </c>
      <c r="X83" s="219">
        <v>3</v>
      </c>
      <c r="Y83" s="90">
        <v>49</v>
      </c>
      <c r="Z83" s="314"/>
      <c r="AA83" s="314">
        <f t="shared" si="12"/>
        <v>49</v>
      </c>
      <c r="AB83" s="150">
        <v>3</v>
      </c>
      <c r="AC83" s="141" t="s">
        <v>81</v>
      </c>
      <c r="AD83" s="141">
        <v>76</v>
      </c>
      <c r="AE83" s="141">
        <v>100</v>
      </c>
      <c r="AF83" s="150">
        <v>2</v>
      </c>
      <c r="AG83" s="150"/>
      <c r="AH83" s="141">
        <v>42</v>
      </c>
      <c r="AI83" s="142">
        <v>90</v>
      </c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142"/>
      <c r="AW83" s="142"/>
      <c r="AX83" s="142"/>
      <c r="AY83" s="315">
        <f t="shared" si="13"/>
        <v>26.75</v>
      </c>
      <c r="AZ83" s="316">
        <f t="shared" si="14"/>
        <v>26</v>
      </c>
    </row>
    <row r="84" spans="1:52" ht="15.75" customHeight="1" x14ac:dyDescent="0.35">
      <c r="B84">
        <v>160</v>
      </c>
      <c r="C84" s="165">
        <v>160</v>
      </c>
      <c r="D84" s="148" t="s">
        <v>304</v>
      </c>
      <c r="E84" s="129" t="s">
        <v>73</v>
      </c>
      <c r="F84" s="130" t="s">
        <v>74</v>
      </c>
      <c r="G84" s="221">
        <v>1</v>
      </c>
      <c r="H84" s="221">
        <v>3</v>
      </c>
      <c r="I84" s="312">
        <v>46</v>
      </c>
      <c r="J84" s="312"/>
      <c r="K84" s="221">
        <v>2</v>
      </c>
      <c r="L84" s="221">
        <v>6</v>
      </c>
      <c r="M84" s="312">
        <v>92</v>
      </c>
      <c r="N84" s="312"/>
      <c r="O84" s="313">
        <v>68.52</v>
      </c>
      <c r="P84" s="223"/>
      <c r="Q84" s="90">
        <f t="shared" si="17"/>
        <v>69</v>
      </c>
      <c r="R84" s="136">
        <f t="shared" si="18"/>
        <v>68.839999999999989</v>
      </c>
      <c r="S84" s="219">
        <v>7</v>
      </c>
      <c r="T84" s="219">
        <v>7</v>
      </c>
      <c r="U84" s="219">
        <v>98</v>
      </c>
      <c r="V84" s="314"/>
      <c r="W84" s="219">
        <v>2</v>
      </c>
      <c r="X84" s="219">
        <v>5</v>
      </c>
      <c r="Y84" s="90">
        <v>49</v>
      </c>
      <c r="Z84" s="314"/>
      <c r="AA84" s="314">
        <f t="shared" si="12"/>
        <v>73.5</v>
      </c>
      <c r="AB84" s="150">
        <v>5</v>
      </c>
      <c r="AC84" s="141"/>
      <c r="AD84" s="141">
        <v>88</v>
      </c>
      <c r="AE84" s="141">
        <v>80</v>
      </c>
      <c r="AF84" s="150">
        <v>6</v>
      </c>
      <c r="AG84" s="150" t="s">
        <v>81</v>
      </c>
      <c r="AH84" s="141">
        <v>57</v>
      </c>
      <c r="AI84" s="142">
        <v>85</v>
      </c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142"/>
      <c r="AW84" s="142"/>
      <c r="AX84" s="142"/>
      <c r="AY84" s="315">
        <f t="shared" si="13"/>
        <v>71.25</v>
      </c>
      <c r="AZ84" s="316">
        <f t="shared" si="14"/>
        <v>70.703999999999994</v>
      </c>
    </row>
    <row r="85" spans="1:52" ht="15.75" customHeight="1" x14ac:dyDescent="0.35">
      <c r="B85">
        <v>161</v>
      </c>
      <c r="C85" s="165">
        <v>161</v>
      </c>
      <c r="D85" s="148" t="s">
        <v>306</v>
      </c>
      <c r="E85" s="129" t="s">
        <v>73</v>
      </c>
      <c r="F85" s="130" t="s">
        <v>74</v>
      </c>
      <c r="G85" s="221">
        <v>1</v>
      </c>
      <c r="H85" s="221">
        <v>3</v>
      </c>
      <c r="I85" s="312">
        <v>46</v>
      </c>
      <c r="J85" s="312"/>
      <c r="K85" s="221">
        <v>1</v>
      </c>
      <c r="L85" s="221">
        <v>3</v>
      </c>
      <c r="M85" s="312">
        <v>46</v>
      </c>
      <c r="N85" s="312"/>
      <c r="O85" s="313">
        <v>66.5</v>
      </c>
      <c r="P85" s="223"/>
      <c r="Q85" s="90">
        <f t="shared" si="17"/>
        <v>46</v>
      </c>
      <c r="R85" s="136">
        <f t="shared" si="18"/>
        <v>52.833333333333336</v>
      </c>
      <c r="S85" s="219">
        <v>3</v>
      </c>
      <c r="T85" s="219">
        <v>4</v>
      </c>
      <c r="U85" s="219">
        <v>49</v>
      </c>
      <c r="V85" s="314"/>
      <c r="W85" s="219">
        <v>1</v>
      </c>
      <c r="X85" s="219">
        <v>5</v>
      </c>
      <c r="Y85" s="90">
        <v>42</v>
      </c>
      <c r="Z85" s="314"/>
      <c r="AA85" s="314">
        <f t="shared" si="12"/>
        <v>45.5</v>
      </c>
      <c r="AB85" s="150">
        <v>4</v>
      </c>
      <c r="AC85" s="141" t="s">
        <v>81</v>
      </c>
      <c r="AD85" s="141">
        <v>91</v>
      </c>
      <c r="AE85" s="141">
        <v>84</v>
      </c>
      <c r="AF85" s="150">
        <v>5</v>
      </c>
      <c r="AG85" s="150" t="s">
        <v>81</v>
      </c>
      <c r="AH85" s="141">
        <v>70</v>
      </c>
      <c r="AI85" s="142">
        <v>100</v>
      </c>
      <c r="AJ85" s="299">
        <v>44406</v>
      </c>
      <c r="AK85" s="300">
        <v>6</v>
      </c>
      <c r="AL85" s="300">
        <v>41</v>
      </c>
      <c r="AM85" s="301"/>
      <c r="AN85" s="302">
        <v>787</v>
      </c>
      <c r="AO85" s="300">
        <v>27.39</v>
      </c>
      <c r="AP85" s="299">
        <v>44406</v>
      </c>
      <c r="AQ85" s="301">
        <v>2</v>
      </c>
      <c r="AR85" s="301">
        <v>42</v>
      </c>
      <c r="AS85" s="301"/>
      <c r="AT85" s="301">
        <v>19.079999999999998</v>
      </c>
      <c r="AU85" s="301">
        <v>538</v>
      </c>
      <c r="AV85" s="142">
        <f t="shared" si="15"/>
        <v>4</v>
      </c>
      <c r="AW85" s="142">
        <f t="shared" si="16"/>
        <v>41.5</v>
      </c>
      <c r="AX85" s="142"/>
      <c r="AY85" s="315">
        <f t="shared" si="13"/>
        <v>45.75</v>
      </c>
      <c r="AZ85" s="316">
        <f t="shared" si="14"/>
        <v>49.9</v>
      </c>
    </row>
    <row r="86" spans="1:52" ht="15.75" customHeight="1" x14ac:dyDescent="0.35">
      <c r="B86">
        <v>162</v>
      </c>
      <c r="C86" s="165">
        <v>162</v>
      </c>
      <c r="D86" s="148" t="s">
        <v>308</v>
      </c>
      <c r="E86" s="129" t="s">
        <v>73</v>
      </c>
      <c r="F86" s="130" t="s">
        <v>74</v>
      </c>
      <c r="G86" s="221">
        <v>2</v>
      </c>
      <c r="H86" s="221">
        <v>4</v>
      </c>
      <c r="I86" s="312">
        <v>74</v>
      </c>
      <c r="J86" s="312"/>
      <c r="K86" s="221">
        <v>1</v>
      </c>
      <c r="L86" s="221">
        <v>3</v>
      </c>
      <c r="M86" s="312">
        <v>46</v>
      </c>
      <c r="N86" s="312"/>
      <c r="O86" s="313">
        <v>64.67</v>
      </c>
      <c r="P86" s="223"/>
      <c r="Q86" s="90">
        <f t="shared" si="17"/>
        <v>60</v>
      </c>
      <c r="R86" s="136">
        <f t="shared" si="18"/>
        <v>61.556666666666672</v>
      </c>
      <c r="S86" s="219">
        <v>5</v>
      </c>
      <c r="T86" s="219">
        <v>5</v>
      </c>
      <c r="U86" s="219">
        <v>70</v>
      </c>
      <c r="V86" s="314"/>
      <c r="W86" s="219">
        <v>1</v>
      </c>
      <c r="X86" s="219">
        <v>6</v>
      </c>
      <c r="Y86" s="90">
        <v>49</v>
      </c>
      <c r="Z86" s="314"/>
      <c r="AA86" s="314">
        <f t="shared" si="12"/>
        <v>59.5</v>
      </c>
      <c r="AB86" s="150">
        <v>4</v>
      </c>
      <c r="AC86" s="141"/>
      <c r="AD86" s="141">
        <v>56</v>
      </c>
      <c r="AE86" s="141">
        <v>92</v>
      </c>
      <c r="AF86" s="150">
        <v>6</v>
      </c>
      <c r="AG86" s="150"/>
      <c r="AH86" s="141">
        <v>66</v>
      </c>
      <c r="AI86" s="142">
        <v>90</v>
      </c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142"/>
      <c r="AW86" s="142"/>
      <c r="AX86" s="142"/>
      <c r="AY86" s="315">
        <f t="shared" si="13"/>
        <v>59.75</v>
      </c>
      <c r="AZ86" s="316">
        <f t="shared" si="14"/>
        <v>60.734000000000002</v>
      </c>
    </row>
    <row r="87" spans="1:52" ht="15.75" customHeight="1" x14ac:dyDescent="0.35">
      <c r="A87" t="s">
        <v>81</v>
      </c>
      <c r="B87">
        <v>163</v>
      </c>
      <c r="C87" s="165">
        <v>163</v>
      </c>
      <c r="D87" s="148" t="s">
        <v>309</v>
      </c>
      <c r="E87" s="129" t="s">
        <v>73</v>
      </c>
      <c r="F87" s="130" t="s">
        <v>74</v>
      </c>
      <c r="G87" s="221">
        <v>0</v>
      </c>
      <c r="H87" s="221">
        <v>3</v>
      </c>
      <c r="I87" s="312">
        <v>27</v>
      </c>
      <c r="J87" s="312"/>
      <c r="K87" s="221">
        <v>1</v>
      </c>
      <c r="L87" s="221">
        <v>4</v>
      </c>
      <c r="M87" s="312">
        <v>55</v>
      </c>
      <c r="N87" s="312"/>
      <c r="O87" s="313">
        <v>79.5</v>
      </c>
      <c r="P87" s="223"/>
      <c r="Q87" s="90">
        <f t="shared" si="17"/>
        <v>41</v>
      </c>
      <c r="R87" s="136">
        <f t="shared" si="18"/>
        <v>53.833333333333336</v>
      </c>
      <c r="S87" s="219">
        <v>7</v>
      </c>
      <c r="T87" s="219">
        <v>7</v>
      </c>
      <c r="U87" s="219">
        <v>98</v>
      </c>
      <c r="V87" s="314"/>
      <c r="W87" s="219">
        <v>3</v>
      </c>
      <c r="X87" s="219">
        <v>7</v>
      </c>
      <c r="Y87" s="90">
        <v>70</v>
      </c>
      <c r="Z87" s="314"/>
      <c r="AA87" s="314">
        <f t="shared" si="12"/>
        <v>84</v>
      </c>
      <c r="AB87" s="150">
        <v>6</v>
      </c>
      <c r="AC87" s="141" t="s">
        <v>81</v>
      </c>
      <c r="AD87" s="141">
        <v>62</v>
      </c>
      <c r="AE87" s="141">
        <v>100</v>
      </c>
      <c r="AF87" s="150">
        <v>2</v>
      </c>
      <c r="AG87" s="150"/>
      <c r="AH87" s="141">
        <v>71</v>
      </c>
      <c r="AI87" s="142">
        <v>100</v>
      </c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142"/>
      <c r="AW87" s="142"/>
      <c r="AX87" s="142"/>
      <c r="AY87" s="315">
        <f t="shared" si="13"/>
        <v>62.5</v>
      </c>
      <c r="AZ87" s="316">
        <f t="shared" si="14"/>
        <v>65.900000000000006</v>
      </c>
    </row>
    <row r="88" spans="1:52" ht="15.75" customHeight="1" x14ac:dyDescent="0.35">
      <c r="B88">
        <v>164</v>
      </c>
      <c r="C88" s="165">
        <v>164</v>
      </c>
      <c r="D88" s="148" t="s">
        <v>310</v>
      </c>
      <c r="E88" s="129" t="s">
        <v>73</v>
      </c>
      <c r="F88" s="130" t="s">
        <v>74</v>
      </c>
      <c r="G88" s="221">
        <v>1</v>
      </c>
      <c r="H88" s="221">
        <v>6</v>
      </c>
      <c r="I88" s="312">
        <v>73</v>
      </c>
      <c r="J88" s="312"/>
      <c r="K88" s="221">
        <v>3</v>
      </c>
      <c r="L88" s="221">
        <v>3</v>
      </c>
      <c r="M88" s="312">
        <v>84</v>
      </c>
      <c r="N88" s="312"/>
      <c r="O88" s="313">
        <v>75.84</v>
      </c>
      <c r="P88" s="223"/>
      <c r="Q88" s="90">
        <f t="shared" si="17"/>
        <v>78.5</v>
      </c>
      <c r="R88" s="136">
        <f t="shared" si="18"/>
        <v>77.61333333333333</v>
      </c>
      <c r="S88" s="219">
        <v>4</v>
      </c>
      <c r="T88" s="219">
        <v>5</v>
      </c>
      <c r="U88" s="219">
        <v>63</v>
      </c>
      <c r="V88" s="314"/>
      <c r="W88" s="219">
        <v>6</v>
      </c>
      <c r="X88" s="219">
        <v>6</v>
      </c>
      <c r="Y88" s="90">
        <v>84</v>
      </c>
      <c r="Z88" s="314"/>
      <c r="AA88" s="314">
        <f t="shared" si="12"/>
        <v>73.5</v>
      </c>
      <c r="AB88" s="150">
        <v>3</v>
      </c>
      <c r="AC88" s="141" t="s">
        <v>81</v>
      </c>
      <c r="AD88" s="141">
        <v>60</v>
      </c>
      <c r="AE88" s="141">
        <v>95</v>
      </c>
      <c r="AF88" s="150">
        <v>5</v>
      </c>
      <c r="AG88" s="150"/>
      <c r="AH88" s="141">
        <v>60</v>
      </c>
      <c r="AI88" s="142">
        <v>85</v>
      </c>
      <c r="AJ88" s="299">
        <v>44396</v>
      </c>
      <c r="AK88" s="300">
        <v>5</v>
      </c>
      <c r="AL88" s="300">
        <v>61</v>
      </c>
      <c r="AM88" s="301"/>
      <c r="AN88" s="302">
        <v>656</v>
      </c>
      <c r="AO88" s="300">
        <v>23.97</v>
      </c>
      <c r="AP88" s="299">
        <v>44396</v>
      </c>
      <c r="AQ88" s="301">
        <v>1</v>
      </c>
      <c r="AR88" s="301">
        <v>52</v>
      </c>
      <c r="AS88" s="301"/>
      <c r="AT88" s="301">
        <v>21.24</v>
      </c>
      <c r="AU88" s="301">
        <v>745</v>
      </c>
      <c r="AV88" s="142">
        <f t="shared" si="15"/>
        <v>3</v>
      </c>
      <c r="AW88" s="142">
        <f t="shared" si="16"/>
        <v>56.5</v>
      </c>
      <c r="AX88" s="142"/>
      <c r="AY88" s="315">
        <f t="shared" si="13"/>
        <v>76</v>
      </c>
      <c r="AZ88" s="316">
        <f t="shared" si="14"/>
        <v>75.968000000000004</v>
      </c>
    </row>
    <row r="89" spans="1:52" ht="15.75" customHeight="1" x14ac:dyDescent="0.35">
      <c r="A89" t="s">
        <v>81</v>
      </c>
      <c r="B89">
        <v>165</v>
      </c>
      <c r="C89" s="165">
        <v>165</v>
      </c>
      <c r="D89" s="148" t="s">
        <v>312</v>
      </c>
      <c r="E89" s="129" t="s">
        <v>73</v>
      </c>
      <c r="F89" s="130" t="s">
        <v>313</v>
      </c>
      <c r="G89" s="221">
        <v>1</v>
      </c>
      <c r="H89" s="221">
        <v>0</v>
      </c>
      <c r="I89" s="312">
        <v>19</v>
      </c>
      <c r="J89" s="312"/>
      <c r="K89" s="221">
        <v>0</v>
      </c>
      <c r="L89" s="221">
        <v>1</v>
      </c>
      <c r="M89" s="312">
        <v>9</v>
      </c>
      <c r="N89" s="312"/>
      <c r="O89" s="313">
        <v>5.5</v>
      </c>
      <c r="P89" s="223"/>
      <c r="Q89" s="90">
        <f t="shared" si="17"/>
        <v>14</v>
      </c>
      <c r="R89" s="136">
        <f t="shared" si="18"/>
        <v>11.166666666666666</v>
      </c>
      <c r="S89" s="219">
        <v>3</v>
      </c>
      <c r="T89" s="219">
        <v>4</v>
      </c>
      <c r="U89" s="219">
        <v>49</v>
      </c>
      <c r="V89" s="314"/>
      <c r="W89" s="219">
        <v>4</v>
      </c>
      <c r="X89" s="219">
        <v>4</v>
      </c>
      <c r="Y89" s="90">
        <v>56</v>
      </c>
      <c r="Z89" s="314"/>
      <c r="AA89" s="314">
        <f t="shared" si="12"/>
        <v>52.5</v>
      </c>
      <c r="AB89" s="150">
        <v>4</v>
      </c>
      <c r="AC89" s="141" t="s">
        <v>81</v>
      </c>
      <c r="AD89" s="141">
        <v>83</v>
      </c>
      <c r="AE89" s="141">
        <v>100</v>
      </c>
      <c r="AF89" s="150">
        <v>5</v>
      </c>
      <c r="AG89" s="150"/>
      <c r="AH89" s="141">
        <v>64</v>
      </c>
      <c r="AI89" s="142">
        <v>90</v>
      </c>
      <c r="AJ89" s="299">
        <v>44396</v>
      </c>
      <c r="AK89" s="300">
        <v>5</v>
      </c>
      <c r="AL89" s="300">
        <v>59</v>
      </c>
      <c r="AM89" s="301"/>
      <c r="AN89" s="302">
        <v>496</v>
      </c>
      <c r="AO89" s="300">
        <v>14.47</v>
      </c>
      <c r="AP89" s="299">
        <v>44411</v>
      </c>
      <c r="AQ89" s="301">
        <v>5</v>
      </c>
      <c r="AR89" s="301">
        <v>35</v>
      </c>
      <c r="AS89" s="301"/>
      <c r="AT89" s="301">
        <v>42.1</v>
      </c>
      <c r="AU89" s="301">
        <v>1368</v>
      </c>
      <c r="AV89" s="142">
        <f t="shared" si="15"/>
        <v>5</v>
      </c>
      <c r="AW89" s="142">
        <f t="shared" si="16"/>
        <v>47</v>
      </c>
      <c r="AX89" s="142"/>
      <c r="AY89" s="315">
        <f t="shared" si="13"/>
        <v>33.25</v>
      </c>
      <c r="AZ89" s="316">
        <f t="shared" si="14"/>
        <v>27.7</v>
      </c>
    </row>
    <row r="90" spans="1:52" ht="15.75" customHeight="1" x14ac:dyDescent="0.35">
      <c r="B90">
        <v>166</v>
      </c>
      <c r="C90" s="165">
        <v>166</v>
      </c>
      <c r="D90" s="148" t="s">
        <v>314</v>
      </c>
      <c r="E90" s="129" t="s">
        <v>73</v>
      </c>
      <c r="F90" s="130" t="s">
        <v>313</v>
      </c>
      <c r="G90" s="221">
        <v>0</v>
      </c>
      <c r="H90" s="221">
        <v>3</v>
      </c>
      <c r="I90" s="312">
        <v>27</v>
      </c>
      <c r="J90" s="312"/>
      <c r="K90" s="221">
        <v>4</v>
      </c>
      <c r="L90" s="221">
        <v>4</v>
      </c>
      <c r="M90" s="312">
        <v>112</v>
      </c>
      <c r="N90" s="312"/>
      <c r="O90" s="313">
        <v>69.67</v>
      </c>
      <c r="P90" s="223"/>
      <c r="Q90" s="90">
        <f t="shared" si="17"/>
        <v>69.5</v>
      </c>
      <c r="R90" s="136">
        <f t="shared" si="18"/>
        <v>69.556666666666672</v>
      </c>
      <c r="S90" s="219">
        <v>6</v>
      </c>
      <c r="T90" s="219">
        <v>7</v>
      </c>
      <c r="U90" s="219">
        <v>91</v>
      </c>
      <c r="V90" s="314"/>
      <c r="W90" s="219">
        <v>7</v>
      </c>
      <c r="X90" s="219">
        <v>8</v>
      </c>
      <c r="Y90" s="90">
        <v>105</v>
      </c>
      <c r="Z90" s="314"/>
      <c r="AA90" s="314">
        <f t="shared" si="12"/>
        <v>98</v>
      </c>
      <c r="AB90" s="150">
        <v>5</v>
      </c>
      <c r="AC90" s="141" t="s">
        <v>81</v>
      </c>
      <c r="AD90" s="141">
        <v>64</v>
      </c>
      <c r="AE90" s="141">
        <v>100</v>
      </c>
      <c r="AF90" s="150">
        <v>3</v>
      </c>
      <c r="AG90" s="150"/>
      <c r="AH90" s="141">
        <v>74</v>
      </c>
      <c r="AI90" s="142">
        <v>100</v>
      </c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142"/>
      <c r="AW90" s="142"/>
      <c r="AX90" s="142"/>
      <c r="AY90" s="315">
        <f t="shared" si="13"/>
        <v>83.75</v>
      </c>
      <c r="AZ90" s="316">
        <f t="shared" si="14"/>
        <v>80.933999999999997</v>
      </c>
    </row>
    <row r="91" spans="1:52" ht="15.75" customHeight="1" x14ac:dyDescent="0.35">
      <c r="B91">
        <v>168</v>
      </c>
      <c r="C91" s="165">
        <v>168</v>
      </c>
      <c r="D91" s="148" t="s">
        <v>316</v>
      </c>
      <c r="E91" s="129" t="s">
        <v>73</v>
      </c>
      <c r="F91" s="130" t="s">
        <v>313</v>
      </c>
      <c r="G91" s="221">
        <v>1</v>
      </c>
      <c r="H91" s="221">
        <v>1</v>
      </c>
      <c r="I91" s="312">
        <v>28</v>
      </c>
      <c r="J91" s="312"/>
      <c r="K91" s="221">
        <v>1</v>
      </c>
      <c r="L91" s="221">
        <v>1</v>
      </c>
      <c r="M91" s="312">
        <v>28</v>
      </c>
      <c r="N91" s="312"/>
      <c r="O91" s="313">
        <v>46.84</v>
      </c>
      <c r="P91" s="223"/>
      <c r="Q91" s="90">
        <f t="shared" si="17"/>
        <v>28</v>
      </c>
      <c r="R91" s="136">
        <f t="shared" si="18"/>
        <v>34.28</v>
      </c>
      <c r="S91" s="219">
        <v>3</v>
      </c>
      <c r="T91" s="219">
        <v>5</v>
      </c>
      <c r="U91" s="219">
        <v>56</v>
      </c>
      <c r="V91" s="314"/>
      <c r="W91" s="219">
        <v>2</v>
      </c>
      <c r="X91" s="219">
        <v>4</v>
      </c>
      <c r="Y91" s="90">
        <v>42</v>
      </c>
      <c r="Z91" s="314"/>
      <c r="AA91" s="314">
        <f t="shared" si="12"/>
        <v>49</v>
      </c>
      <c r="AB91" s="150">
        <v>4</v>
      </c>
      <c r="AC91" s="141" t="s">
        <v>81</v>
      </c>
      <c r="AD91" s="141">
        <v>78</v>
      </c>
      <c r="AE91" s="141">
        <v>100</v>
      </c>
      <c r="AF91" s="150">
        <v>5</v>
      </c>
      <c r="AG91" s="150" t="s">
        <v>81</v>
      </c>
      <c r="AH91" s="141">
        <v>77</v>
      </c>
      <c r="AI91" s="142">
        <v>75</v>
      </c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142"/>
      <c r="AW91" s="142"/>
      <c r="AX91" s="142"/>
      <c r="AY91" s="315">
        <f t="shared" si="13"/>
        <v>38.5</v>
      </c>
      <c r="AZ91" s="316">
        <f t="shared" si="14"/>
        <v>40.167999999999999</v>
      </c>
    </row>
    <row r="92" spans="1:52" ht="15.75" customHeight="1" x14ac:dyDescent="0.35">
      <c r="B92">
        <v>169</v>
      </c>
      <c r="C92" s="165">
        <v>169</v>
      </c>
      <c r="D92" s="148" t="s">
        <v>319</v>
      </c>
      <c r="E92" s="129" t="s">
        <v>73</v>
      </c>
      <c r="F92" s="130" t="s">
        <v>320</v>
      </c>
      <c r="G92" s="221">
        <v>1</v>
      </c>
      <c r="H92" s="221">
        <v>1</v>
      </c>
      <c r="I92" s="312">
        <v>28</v>
      </c>
      <c r="J92" s="312"/>
      <c r="K92" s="221">
        <v>2</v>
      </c>
      <c r="L92" s="221">
        <v>2</v>
      </c>
      <c r="M92" s="312">
        <v>56</v>
      </c>
      <c r="N92" s="312"/>
      <c r="O92" s="313">
        <v>55.17</v>
      </c>
      <c r="P92" s="223"/>
      <c r="Q92" s="90">
        <f t="shared" si="17"/>
        <v>42</v>
      </c>
      <c r="R92" s="136">
        <f t="shared" si="18"/>
        <v>46.390000000000008</v>
      </c>
      <c r="S92" s="219">
        <v>5</v>
      </c>
      <c r="T92" s="219">
        <v>8</v>
      </c>
      <c r="U92" s="219">
        <v>91</v>
      </c>
      <c r="V92" s="314"/>
      <c r="W92" s="219">
        <v>5</v>
      </c>
      <c r="X92" s="219">
        <v>6</v>
      </c>
      <c r="Y92" s="90">
        <v>77</v>
      </c>
      <c r="Z92" s="314"/>
      <c r="AA92" s="314">
        <f t="shared" si="12"/>
        <v>84</v>
      </c>
      <c r="AB92" s="144"/>
      <c r="AC92" s="142"/>
      <c r="AD92" s="142"/>
      <c r="AE92" s="142"/>
      <c r="AF92" s="142"/>
      <c r="AG92" s="142"/>
      <c r="AH92" s="142"/>
      <c r="AI92" s="142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142"/>
      <c r="AW92" s="142"/>
      <c r="AX92" s="142"/>
      <c r="AY92" s="315">
        <f t="shared" si="13"/>
        <v>63</v>
      </c>
      <c r="AZ92" s="316">
        <f t="shared" si="14"/>
        <v>61.434000000000005</v>
      </c>
    </row>
    <row r="93" spans="1:52" ht="15.75" customHeight="1" x14ac:dyDescent="0.35">
      <c r="B93">
        <v>170</v>
      </c>
      <c r="C93" s="165">
        <v>170</v>
      </c>
      <c r="D93" s="148" t="s">
        <v>326</v>
      </c>
      <c r="E93" s="129" t="s">
        <v>73</v>
      </c>
      <c r="F93" s="130" t="s">
        <v>320</v>
      </c>
      <c r="G93" s="221">
        <v>1</v>
      </c>
      <c r="H93" s="221">
        <v>3</v>
      </c>
      <c r="I93" s="312">
        <v>46</v>
      </c>
      <c r="J93" s="312"/>
      <c r="K93" s="221">
        <v>3</v>
      </c>
      <c r="L93" s="221">
        <v>3</v>
      </c>
      <c r="M93" s="312">
        <v>84</v>
      </c>
      <c r="N93" s="312"/>
      <c r="O93" s="313">
        <v>61.5</v>
      </c>
      <c r="P93" s="223"/>
      <c r="Q93" s="90">
        <f t="shared" si="17"/>
        <v>65</v>
      </c>
      <c r="R93" s="136">
        <f t="shared" si="18"/>
        <v>63.833333333333336</v>
      </c>
      <c r="S93" s="219">
        <v>5</v>
      </c>
      <c r="T93" s="219">
        <v>6</v>
      </c>
      <c r="U93" s="219">
        <v>77</v>
      </c>
      <c r="V93" s="314"/>
      <c r="W93" s="219">
        <v>6</v>
      </c>
      <c r="X93" s="219">
        <v>7</v>
      </c>
      <c r="Y93" s="90">
        <v>91</v>
      </c>
      <c r="Z93" s="314"/>
      <c r="AA93" s="314">
        <f t="shared" si="12"/>
        <v>84</v>
      </c>
      <c r="AB93" s="144"/>
      <c r="AC93" s="142"/>
      <c r="AD93" s="142"/>
      <c r="AE93" s="142"/>
      <c r="AF93" s="142"/>
      <c r="AG93" s="142"/>
      <c r="AH93" s="142"/>
      <c r="AI93" s="142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142"/>
      <c r="AW93" s="142"/>
      <c r="AX93" s="142"/>
      <c r="AY93" s="315">
        <f t="shared" si="13"/>
        <v>74.5</v>
      </c>
      <c r="AZ93" s="316">
        <f t="shared" si="14"/>
        <v>71.900000000000006</v>
      </c>
    </row>
    <row r="94" spans="1:52" ht="15.75" customHeight="1" x14ac:dyDescent="0.35">
      <c r="B94">
        <v>171</v>
      </c>
      <c r="C94" s="165">
        <v>171</v>
      </c>
      <c r="D94" s="148" t="s">
        <v>330</v>
      </c>
      <c r="E94" s="129" t="s">
        <v>73</v>
      </c>
      <c r="F94" s="130" t="s">
        <v>320</v>
      </c>
      <c r="G94" s="221">
        <v>0</v>
      </c>
      <c r="H94" s="221">
        <v>0</v>
      </c>
      <c r="I94" s="312">
        <v>0</v>
      </c>
      <c r="J94" s="312"/>
      <c r="K94" s="221">
        <v>1</v>
      </c>
      <c r="L94" s="221">
        <v>0</v>
      </c>
      <c r="M94" s="312">
        <v>19</v>
      </c>
      <c r="N94" s="312"/>
      <c r="O94" s="313">
        <v>4.84</v>
      </c>
      <c r="P94" s="223"/>
      <c r="Q94" s="90">
        <f t="shared" si="17"/>
        <v>9.5</v>
      </c>
      <c r="R94" s="136">
        <f t="shared" si="18"/>
        <v>7.9466666666666663</v>
      </c>
      <c r="S94" s="219">
        <v>8</v>
      </c>
      <c r="T94" s="219">
        <v>7</v>
      </c>
      <c r="U94" s="219">
        <v>105</v>
      </c>
      <c r="V94" s="314"/>
      <c r="W94" s="219">
        <v>5</v>
      </c>
      <c r="X94" s="219">
        <v>5</v>
      </c>
      <c r="Y94" s="90">
        <v>70</v>
      </c>
      <c r="Z94" s="314"/>
      <c r="AA94" s="314">
        <f t="shared" si="12"/>
        <v>87.5</v>
      </c>
      <c r="AB94" s="150">
        <v>3</v>
      </c>
      <c r="AC94" s="141" t="s">
        <v>81</v>
      </c>
      <c r="AD94" s="141">
        <v>76</v>
      </c>
      <c r="AE94" s="141">
        <v>100</v>
      </c>
      <c r="AF94" s="150">
        <v>3</v>
      </c>
      <c r="AG94" s="150" t="s">
        <v>81</v>
      </c>
      <c r="AH94" s="141">
        <v>60</v>
      </c>
      <c r="AI94" s="142">
        <v>90</v>
      </c>
      <c r="AJ94" s="299">
        <v>44406</v>
      </c>
      <c r="AK94" s="300">
        <v>1</v>
      </c>
      <c r="AL94" s="300">
        <v>42</v>
      </c>
      <c r="AM94" s="301"/>
      <c r="AN94" s="302">
        <v>243</v>
      </c>
      <c r="AO94" s="300">
        <v>8.76</v>
      </c>
      <c r="AP94" s="299">
        <v>44406</v>
      </c>
      <c r="AQ94" s="301">
        <v>5</v>
      </c>
      <c r="AR94" s="301">
        <v>42</v>
      </c>
      <c r="AS94" s="301"/>
      <c r="AT94" s="301">
        <v>2.04</v>
      </c>
      <c r="AU94" s="301">
        <v>95</v>
      </c>
      <c r="AV94" s="142">
        <f t="shared" si="15"/>
        <v>3</v>
      </c>
      <c r="AW94" s="142">
        <f t="shared" si="16"/>
        <v>42</v>
      </c>
      <c r="AX94" s="142"/>
      <c r="AY94" s="315">
        <f t="shared" si="13"/>
        <v>48.5</v>
      </c>
      <c r="AZ94" s="316">
        <f t="shared" si="14"/>
        <v>39.768000000000001</v>
      </c>
    </row>
    <row r="95" spans="1:52" ht="15.75" customHeight="1" x14ac:dyDescent="0.35">
      <c r="B95">
        <v>172</v>
      </c>
      <c r="C95" s="165">
        <v>172</v>
      </c>
      <c r="D95" s="148" t="s">
        <v>334</v>
      </c>
      <c r="E95" s="129" t="s">
        <v>73</v>
      </c>
      <c r="F95" s="130" t="s">
        <v>320</v>
      </c>
      <c r="G95" s="221">
        <v>2</v>
      </c>
      <c r="H95" s="221">
        <v>2</v>
      </c>
      <c r="I95" s="312">
        <v>56</v>
      </c>
      <c r="J95" s="312"/>
      <c r="K95" s="221">
        <v>1</v>
      </c>
      <c r="L95" s="221">
        <v>2</v>
      </c>
      <c r="M95" s="312">
        <v>37</v>
      </c>
      <c r="N95" s="312"/>
      <c r="O95" s="313">
        <v>59.67</v>
      </c>
      <c r="P95" s="223"/>
      <c r="Q95" s="90">
        <f t="shared" si="17"/>
        <v>46.5</v>
      </c>
      <c r="R95" s="136">
        <f t="shared" si="18"/>
        <v>50.890000000000008</v>
      </c>
      <c r="S95" s="219">
        <v>3</v>
      </c>
      <c r="T95" s="219">
        <v>6</v>
      </c>
      <c r="U95" s="219">
        <v>63</v>
      </c>
      <c r="V95" s="314"/>
      <c r="W95" s="219">
        <v>5</v>
      </c>
      <c r="X95" s="219">
        <v>6</v>
      </c>
      <c r="Y95" s="90">
        <v>77</v>
      </c>
      <c r="Z95" s="314"/>
      <c r="AA95" s="314">
        <f t="shared" si="12"/>
        <v>70</v>
      </c>
      <c r="AB95" s="150">
        <v>4</v>
      </c>
      <c r="AC95" s="141" t="s">
        <v>81</v>
      </c>
      <c r="AD95" s="141">
        <v>72</v>
      </c>
      <c r="AE95" s="141">
        <v>80</v>
      </c>
      <c r="AF95" s="150">
        <v>3</v>
      </c>
      <c r="AG95" s="150"/>
      <c r="AH95" s="141">
        <v>48</v>
      </c>
      <c r="AI95" s="142">
        <v>60</v>
      </c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142"/>
      <c r="AW95" s="142"/>
      <c r="AX95" s="142"/>
      <c r="AY95" s="315">
        <f t="shared" si="13"/>
        <v>58.25</v>
      </c>
      <c r="AZ95" s="316">
        <f t="shared" si="14"/>
        <v>58.534000000000006</v>
      </c>
    </row>
    <row r="96" spans="1:52" ht="15.75" customHeight="1" x14ac:dyDescent="0.35">
      <c r="B96">
        <v>173</v>
      </c>
      <c r="C96" s="165">
        <v>173</v>
      </c>
      <c r="D96" s="148" t="s">
        <v>337</v>
      </c>
      <c r="E96" s="129" t="s">
        <v>73</v>
      </c>
      <c r="F96" s="130" t="s">
        <v>320</v>
      </c>
      <c r="G96" s="221">
        <v>0</v>
      </c>
      <c r="H96" s="221">
        <v>2</v>
      </c>
      <c r="I96" s="312">
        <v>18</v>
      </c>
      <c r="J96" s="312"/>
      <c r="K96" s="221">
        <v>1</v>
      </c>
      <c r="L96" s="221">
        <v>1</v>
      </c>
      <c r="M96" s="312">
        <v>28</v>
      </c>
      <c r="N96" s="312"/>
      <c r="O96" s="313">
        <v>4.17</v>
      </c>
      <c r="P96" s="223"/>
      <c r="Q96" s="90">
        <f t="shared" si="17"/>
        <v>23</v>
      </c>
      <c r="R96" s="136">
        <f t="shared" si="18"/>
        <v>16.723333333333333</v>
      </c>
      <c r="S96" s="219">
        <v>6</v>
      </c>
      <c r="T96" s="219">
        <v>6</v>
      </c>
      <c r="U96" s="219">
        <v>84</v>
      </c>
      <c r="V96" s="314"/>
      <c r="W96" s="219">
        <v>7</v>
      </c>
      <c r="X96" s="219">
        <v>7</v>
      </c>
      <c r="Y96" s="90">
        <v>98</v>
      </c>
      <c r="Z96" s="314"/>
      <c r="AA96" s="314">
        <f t="shared" si="12"/>
        <v>91</v>
      </c>
      <c r="AB96" s="150">
        <v>4</v>
      </c>
      <c r="AC96" s="141" t="s">
        <v>81</v>
      </c>
      <c r="AD96" s="141">
        <v>72</v>
      </c>
      <c r="AE96" s="141">
        <v>100</v>
      </c>
      <c r="AF96" s="150">
        <v>4</v>
      </c>
      <c r="AG96" s="150"/>
      <c r="AH96" s="141">
        <v>75</v>
      </c>
      <c r="AI96" s="142">
        <v>100</v>
      </c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142"/>
      <c r="AW96" s="142"/>
      <c r="AX96" s="142"/>
      <c r="AY96" s="315">
        <f t="shared" si="13"/>
        <v>57</v>
      </c>
      <c r="AZ96" s="316">
        <f t="shared" si="14"/>
        <v>46.434000000000005</v>
      </c>
    </row>
    <row r="97" spans="1:52" ht="15.75" customHeight="1" x14ac:dyDescent="0.35">
      <c r="A97" t="s">
        <v>81</v>
      </c>
      <c r="B97">
        <v>174</v>
      </c>
      <c r="C97" s="165">
        <v>174</v>
      </c>
      <c r="D97" s="148" t="s">
        <v>340</v>
      </c>
      <c r="E97" s="129" t="s">
        <v>73</v>
      </c>
      <c r="F97" s="130" t="s">
        <v>320</v>
      </c>
      <c r="G97" s="221">
        <v>1</v>
      </c>
      <c r="H97" s="221">
        <v>4</v>
      </c>
      <c r="I97" s="312">
        <v>55</v>
      </c>
      <c r="J97" s="312"/>
      <c r="K97" s="221">
        <v>2</v>
      </c>
      <c r="L97" s="221">
        <v>6</v>
      </c>
      <c r="M97" s="312">
        <v>92</v>
      </c>
      <c r="N97" s="312"/>
      <c r="O97" s="313">
        <v>62.5</v>
      </c>
      <c r="P97" s="223"/>
      <c r="Q97" s="90">
        <f t="shared" si="17"/>
        <v>73.5</v>
      </c>
      <c r="R97" s="136">
        <f t="shared" si="18"/>
        <v>69.833333333333329</v>
      </c>
      <c r="S97" s="219">
        <v>5</v>
      </c>
      <c r="T97" s="219">
        <v>8</v>
      </c>
      <c r="U97" s="219">
        <v>91</v>
      </c>
      <c r="V97" s="314"/>
      <c r="W97" s="219">
        <v>5</v>
      </c>
      <c r="X97" s="219">
        <v>5</v>
      </c>
      <c r="Y97" s="90">
        <v>70</v>
      </c>
      <c r="Z97" s="314"/>
      <c r="AA97" s="314">
        <f t="shared" si="12"/>
        <v>80.5</v>
      </c>
      <c r="AB97" s="144"/>
      <c r="AC97" s="142"/>
      <c r="AD97" s="142"/>
      <c r="AE97" s="142"/>
      <c r="AF97" s="142"/>
      <c r="AG97" s="142"/>
      <c r="AH97" s="142"/>
      <c r="AI97" s="142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142"/>
      <c r="AW97" s="142"/>
      <c r="AX97" s="142"/>
      <c r="AY97" s="315">
        <f t="shared" si="13"/>
        <v>77</v>
      </c>
      <c r="AZ97" s="316">
        <f t="shared" si="14"/>
        <v>74.099999999999994</v>
      </c>
    </row>
    <row r="98" spans="1:52" ht="15.75" customHeight="1" x14ac:dyDescent="0.35">
      <c r="A98" t="s">
        <v>81</v>
      </c>
      <c r="B98">
        <v>175</v>
      </c>
      <c r="C98" s="165">
        <v>175</v>
      </c>
      <c r="D98" s="148" t="s">
        <v>344</v>
      </c>
      <c r="E98" s="129" t="s">
        <v>73</v>
      </c>
      <c r="F98" s="130" t="s">
        <v>320</v>
      </c>
      <c r="G98" s="221">
        <v>0</v>
      </c>
      <c r="H98" s="221">
        <v>4</v>
      </c>
      <c r="I98" s="312">
        <v>36</v>
      </c>
      <c r="J98" s="312"/>
      <c r="K98" s="221">
        <v>1</v>
      </c>
      <c r="L98" s="221">
        <v>3</v>
      </c>
      <c r="M98" s="312">
        <v>46</v>
      </c>
      <c r="N98" s="312"/>
      <c r="O98" s="313">
        <v>64.5</v>
      </c>
      <c r="P98" s="223"/>
      <c r="Q98" s="90">
        <f t="shared" si="17"/>
        <v>41</v>
      </c>
      <c r="R98" s="136">
        <f t="shared" si="18"/>
        <v>48.833333333333336</v>
      </c>
      <c r="S98" s="219">
        <v>3</v>
      </c>
      <c r="T98" s="219">
        <v>4</v>
      </c>
      <c r="U98" s="219">
        <v>49</v>
      </c>
      <c r="V98" s="314"/>
      <c r="W98" s="219">
        <v>6</v>
      </c>
      <c r="X98" s="219">
        <v>6</v>
      </c>
      <c r="Y98" s="90">
        <v>84</v>
      </c>
      <c r="Z98" s="314"/>
      <c r="AA98" s="314">
        <f t="shared" si="12"/>
        <v>66.5</v>
      </c>
      <c r="AB98" s="142"/>
      <c r="AC98" s="142"/>
      <c r="AD98" s="142"/>
      <c r="AE98" s="142"/>
      <c r="AF98" s="150">
        <v>5</v>
      </c>
      <c r="AG98" s="150" t="s">
        <v>81</v>
      </c>
      <c r="AH98" s="141">
        <v>56</v>
      </c>
      <c r="AI98" s="142">
        <v>100</v>
      </c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142"/>
      <c r="AW98" s="142"/>
      <c r="AX98" s="142"/>
      <c r="AY98" s="315">
        <f t="shared" si="13"/>
        <v>53.75</v>
      </c>
      <c r="AZ98" s="316">
        <f t="shared" si="14"/>
        <v>55.9</v>
      </c>
    </row>
    <row r="99" spans="1:52" ht="15.75" customHeight="1" x14ac:dyDescent="0.35">
      <c r="B99">
        <v>176</v>
      </c>
      <c r="C99" s="165">
        <v>176</v>
      </c>
      <c r="D99" s="148" t="s">
        <v>347</v>
      </c>
      <c r="E99" s="129" t="s">
        <v>73</v>
      </c>
      <c r="F99" s="130" t="s">
        <v>348</v>
      </c>
      <c r="G99" s="221">
        <v>0</v>
      </c>
      <c r="H99" s="221">
        <v>0</v>
      </c>
      <c r="I99" s="312">
        <v>0</v>
      </c>
      <c r="J99" s="312"/>
      <c r="K99" s="221">
        <v>0</v>
      </c>
      <c r="L99" s="221">
        <v>0</v>
      </c>
      <c r="M99" s="312">
        <v>0</v>
      </c>
      <c r="N99" s="312"/>
      <c r="O99" s="313">
        <v>2.5</v>
      </c>
      <c r="P99" s="223"/>
      <c r="Q99" s="90">
        <f t="shared" si="17"/>
        <v>0</v>
      </c>
      <c r="R99" s="136">
        <f t="shared" si="18"/>
        <v>0.83333333333333337</v>
      </c>
      <c r="S99" s="219">
        <v>0</v>
      </c>
      <c r="T99" s="219">
        <v>1</v>
      </c>
      <c r="U99" s="219">
        <v>7</v>
      </c>
      <c r="V99" s="314"/>
      <c r="W99" s="219">
        <v>0</v>
      </c>
      <c r="X99" s="219">
        <v>1</v>
      </c>
      <c r="Y99" s="90">
        <v>7</v>
      </c>
      <c r="Z99" s="314"/>
      <c r="AA99" s="314">
        <f t="shared" si="12"/>
        <v>7</v>
      </c>
      <c r="AB99" s="150">
        <v>0</v>
      </c>
      <c r="AC99" s="141" t="s">
        <v>81</v>
      </c>
      <c r="AD99" s="141">
        <v>82</v>
      </c>
      <c r="AE99" s="141">
        <v>95</v>
      </c>
      <c r="AF99" s="150">
        <v>4</v>
      </c>
      <c r="AG99" s="150" t="s">
        <v>81</v>
      </c>
      <c r="AH99" s="141">
        <v>82</v>
      </c>
      <c r="AI99" s="142">
        <v>90</v>
      </c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142"/>
      <c r="AW99" s="142"/>
      <c r="AX99" s="142"/>
      <c r="AY99" s="315">
        <f t="shared" si="13"/>
        <v>3.5</v>
      </c>
      <c r="AZ99" s="316">
        <f t="shared" si="14"/>
        <v>3.3</v>
      </c>
    </row>
    <row r="100" spans="1:52" ht="15.75" customHeight="1" x14ac:dyDescent="0.35">
      <c r="B100">
        <v>359</v>
      </c>
      <c r="C100" s="165">
        <v>359</v>
      </c>
      <c r="D100" s="148" t="s">
        <v>351</v>
      </c>
      <c r="E100" s="129" t="s">
        <v>73</v>
      </c>
      <c r="F100" s="130" t="s">
        <v>352</v>
      </c>
      <c r="G100" s="221">
        <v>1</v>
      </c>
      <c r="H100" s="221">
        <v>2</v>
      </c>
      <c r="I100" s="312">
        <v>37</v>
      </c>
      <c r="J100" s="312"/>
      <c r="K100" s="221">
        <v>1</v>
      </c>
      <c r="L100" s="221">
        <v>2</v>
      </c>
      <c r="M100" s="312">
        <v>37</v>
      </c>
      <c r="N100" s="312"/>
      <c r="O100" s="313">
        <v>51.67</v>
      </c>
      <c r="P100" s="223"/>
      <c r="Q100" s="90">
        <f t="shared" si="17"/>
        <v>37</v>
      </c>
      <c r="R100" s="136">
        <f t="shared" si="18"/>
        <v>41.89</v>
      </c>
      <c r="S100" s="219">
        <v>3</v>
      </c>
      <c r="T100" s="219">
        <v>3</v>
      </c>
      <c r="U100" s="219">
        <v>42</v>
      </c>
      <c r="V100" s="314"/>
      <c r="W100" s="219">
        <v>5</v>
      </c>
      <c r="X100" s="219">
        <v>4</v>
      </c>
      <c r="Y100" s="90">
        <v>63</v>
      </c>
      <c r="Z100" s="314"/>
      <c r="AA100" s="314">
        <f t="shared" si="12"/>
        <v>52.5</v>
      </c>
      <c r="AB100" s="150">
        <v>3</v>
      </c>
      <c r="AC100" s="141"/>
      <c r="AD100" s="141">
        <v>89</v>
      </c>
      <c r="AE100" s="141">
        <v>100</v>
      </c>
      <c r="AF100" s="150">
        <v>4</v>
      </c>
      <c r="AG100" s="150"/>
      <c r="AH100" s="141">
        <v>100</v>
      </c>
      <c r="AI100" s="142">
        <v>90</v>
      </c>
      <c r="AJ100" s="299">
        <v>44406</v>
      </c>
      <c r="AK100" s="300">
        <v>2</v>
      </c>
      <c r="AL100" s="300">
        <v>43</v>
      </c>
      <c r="AM100" s="301"/>
      <c r="AN100" s="302">
        <v>453</v>
      </c>
      <c r="AO100" s="300">
        <v>22.65</v>
      </c>
      <c r="AP100" s="299">
        <v>44389</v>
      </c>
      <c r="AQ100" s="301">
        <v>1</v>
      </c>
      <c r="AR100" s="301">
        <v>66</v>
      </c>
      <c r="AS100" s="301"/>
      <c r="AT100" s="301">
        <v>22.18</v>
      </c>
      <c r="AU100" s="301">
        <v>809</v>
      </c>
      <c r="AV100" s="142">
        <f t="shared" si="15"/>
        <v>1.5</v>
      </c>
      <c r="AW100" s="142">
        <f t="shared" si="16"/>
        <v>54.5</v>
      </c>
      <c r="AX100" s="142"/>
      <c r="AY100" s="315">
        <f t="shared" ref="AY100:AY135" si="19">AVERAGE(I100,M100,U100,Y100)</f>
        <v>44.75</v>
      </c>
      <c r="AZ100" s="316">
        <f t="shared" si="14"/>
        <v>46.134</v>
      </c>
    </row>
    <row r="101" spans="1:52" ht="15.75" customHeight="1" x14ac:dyDescent="0.35">
      <c r="B101">
        <v>365</v>
      </c>
      <c r="C101" s="165">
        <v>365</v>
      </c>
      <c r="D101" s="148" t="s">
        <v>353</v>
      </c>
      <c r="E101" s="129" t="s">
        <v>73</v>
      </c>
      <c r="F101" s="130" t="s">
        <v>352</v>
      </c>
      <c r="G101" s="221">
        <v>0</v>
      </c>
      <c r="H101" s="221">
        <v>2</v>
      </c>
      <c r="I101" s="312">
        <v>18</v>
      </c>
      <c r="J101" s="312"/>
      <c r="K101" s="221">
        <v>3</v>
      </c>
      <c r="L101" s="221">
        <v>3</v>
      </c>
      <c r="M101" s="312">
        <v>84</v>
      </c>
      <c r="N101" s="312"/>
      <c r="O101" s="313">
        <v>67.34</v>
      </c>
      <c r="P101" s="223"/>
      <c r="Q101" s="90">
        <f t="shared" si="17"/>
        <v>51</v>
      </c>
      <c r="R101" s="136">
        <f t="shared" si="18"/>
        <v>56.446666666666665</v>
      </c>
      <c r="S101" s="219">
        <v>2</v>
      </c>
      <c r="T101" s="219">
        <v>3</v>
      </c>
      <c r="U101" s="219">
        <v>35</v>
      </c>
      <c r="V101" s="314"/>
      <c r="W101" s="219">
        <v>5</v>
      </c>
      <c r="X101" s="219">
        <v>4</v>
      </c>
      <c r="Y101" s="90">
        <v>63</v>
      </c>
      <c r="Z101" s="314"/>
      <c r="AA101" s="314">
        <f t="shared" si="12"/>
        <v>49</v>
      </c>
      <c r="AB101" s="150">
        <v>5</v>
      </c>
      <c r="AC101" s="141"/>
      <c r="AD101" s="141">
        <v>65</v>
      </c>
      <c r="AE101" s="141">
        <v>100</v>
      </c>
      <c r="AF101" s="150">
        <v>3</v>
      </c>
      <c r="AG101" s="150"/>
      <c r="AH101" s="141">
        <v>63</v>
      </c>
      <c r="AI101" s="142">
        <v>90</v>
      </c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142"/>
      <c r="AW101" s="142"/>
      <c r="AX101" s="142"/>
      <c r="AY101" s="315">
        <f t="shared" si="19"/>
        <v>50</v>
      </c>
      <c r="AZ101" s="316">
        <f t="shared" si="14"/>
        <v>53.468000000000004</v>
      </c>
    </row>
    <row r="102" spans="1:52" ht="15.75" customHeight="1" x14ac:dyDescent="0.35">
      <c r="B102">
        <v>455</v>
      </c>
      <c r="C102" s="165">
        <v>455</v>
      </c>
      <c r="D102" s="148" t="s">
        <v>354</v>
      </c>
      <c r="E102" s="129" t="s">
        <v>73</v>
      </c>
      <c r="F102" s="130" t="s">
        <v>352</v>
      </c>
      <c r="G102" s="221">
        <v>1</v>
      </c>
      <c r="H102" s="221">
        <v>2</v>
      </c>
      <c r="I102" s="312">
        <v>37</v>
      </c>
      <c r="J102" s="312"/>
      <c r="K102" s="221">
        <v>2</v>
      </c>
      <c r="L102" s="221">
        <v>3</v>
      </c>
      <c r="M102" s="312">
        <v>65</v>
      </c>
      <c r="N102" s="312"/>
      <c r="O102" s="313">
        <v>63.84</v>
      </c>
      <c r="P102" s="223"/>
      <c r="Q102" s="90">
        <f t="shared" si="17"/>
        <v>51</v>
      </c>
      <c r="R102" s="136">
        <f t="shared" si="18"/>
        <v>55.28</v>
      </c>
      <c r="S102" s="219">
        <v>7</v>
      </c>
      <c r="T102" s="219">
        <v>7</v>
      </c>
      <c r="U102" s="219">
        <v>98</v>
      </c>
      <c r="V102" s="314"/>
      <c r="W102" s="219">
        <v>6</v>
      </c>
      <c r="X102" s="219">
        <v>6</v>
      </c>
      <c r="Y102" s="90">
        <v>84</v>
      </c>
      <c r="Z102" s="314"/>
      <c r="AA102" s="314">
        <f t="shared" si="12"/>
        <v>91</v>
      </c>
      <c r="AB102" s="150">
        <v>3</v>
      </c>
      <c r="AC102" s="141"/>
      <c r="AD102" s="141">
        <v>47</v>
      </c>
      <c r="AE102" s="141">
        <v>100</v>
      </c>
      <c r="AF102" s="150">
        <v>5</v>
      </c>
      <c r="AG102" s="150" t="s">
        <v>81</v>
      </c>
      <c r="AH102" s="141">
        <v>82</v>
      </c>
      <c r="AI102" s="142">
        <v>90</v>
      </c>
      <c r="AJ102" s="299">
        <v>44411</v>
      </c>
      <c r="AK102" s="300">
        <v>6</v>
      </c>
      <c r="AL102" s="300">
        <v>40</v>
      </c>
      <c r="AM102" s="301"/>
      <c r="AN102" s="302">
        <v>550</v>
      </c>
      <c r="AO102" s="300">
        <v>15.3</v>
      </c>
      <c r="AP102" s="299">
        <v>44406</v>
      </c>
      <c r="AQ102" s="301">
        <v>1</v>
      </c>
      <c r="AR102" s="301">
        <v>48</v>
      </c>
      <c r="AS102" s="301"/>
      <c r="AT102" s="301">
        <v>10.28</v>
      </c>
      <c r="AU102" s="301">
        <v>302</v>
      </c>
      <c r="AV102" s="142">
        <f t="shared" si="15"/>
        <v>3.5</v>
      </c>
      <c r="AW102" s="142">
        <f t="shared" si="16"/>
        <v>44</v>
      </c>
      <c r="AX102" s="142"/>
      <c r="AY102" s="315">
        <f t="shared" si="19"/>
        <v>71</v>
      </c>
      <c r="AZ102" s="316">
        <f t="shared" si="14"/>
        <v>69.568000000000012</v>
      </c>
    </row>
    <row r="103" spans="1:52" ht="15.75" customHeight="1" x14ac:dyDescent="0.35">
      <c r="B103">
        <v>456</v>
      </c>
      <c r="C103" s="165">
        <v>456</v>
      </c>
      <c r="D103" s="148" t="s">
        <v>355</v>
      </c>
      <c r="E103" s="129" t="s">
        <v>73</v>
      </c>
      <c r="F103" s="130" t="s">
        <v>356</v>
      </c>
      <c r="G103" s="221">
        <v>0</v>
      </c>
      <c r="H103" s="221">
        <v>4</v>
      </c>
      <c r="I103" s="312">
        <v>36</v>
      </c>
      <c r="J103" s="312"/>
      <c r="K103" s="221">
        <v>0</v>
      </c>
      <c r="L103" s="221">
        <v>2</v>
      </c>
      <c r="M103" s="312">
        <v>18</v>
      </c>
      <c r="N103" s="312"/>
      <c r="O103" s="313">
        <v>76.34</v>
      </c>
      <c r="P103" s="223"/>
      <c r="Q103" s="90">
        <f t="shared" si="17"/>
        <v>27</v>
      </c>
      <c r="R103" s="136">
        <f t="shared" si="18"/>
        <v>43.446666666666665</v>
      </c>
      <c r="S103" s="219">
        <v>5</v>
      </c>
      <c r="T103" s="219">
        <v>5</v>
      </c>
      <c r="U103" s="219">
        <v>70</v>
      </c>
      <c r="V103" s="314"/>
      <c r="W103" s="219">
        <v>6</v>
      </c>
      <c r="X103" s="219">
        <v>6</v>
      </c>
      <c r="Y103" s="90">
        <v>84</v>
      </c>
      <c r="Z103" s="314"/>
      <c r="AA103" s="314">
        <f t="shared" si="12"/>
        <v>77</v>
      </c>
      <c r="AB103" s="150">
        <v>6</v>
      </c>
      <c r="AC103" s="141" t="s">
        <v>81</v>
      </c>
      <c r="AD103" s="141">
        <v>68</v>
      </c>
      <c r="AE103" s="141">
        <v>100</v>
      </c>
      <c r="AF103" s="150">
        <v>6</v>
      </c>
      <c r="AG103" s="150" t="s">
        <v>81</v>
      </c>
      <c r="AH103" s="141">
        <v>84</v>
      </c>
      <c r="AI103" s="142">
        <v>90</v>
      </c>
      <c r="AJ103" s="299">
        <v>44406</v>
      </c>
      <c r="AK103" s="300">
        <v>4</v>
      </c>
      <c r="AL103" s="300">
        <v>40</v>
      </c>
      <c r="AM103" s="301"/>
      <c r="AN103" s="302">
        <v>528</v>
      </c>
      <c r="AO103" s="300">
        <v>20.96</v>
      </c>
      <c r="AP103" s="299">
        <v>44406</v>
      </c>
      <c r="AQ103" s="301">
        <v>4</v>
      </c>
      <c r="AR103" s="301">
        <v>43</v>
      </c>
      <c r="AS103" s="301"/>
      <c r="AT103" s="301">
        <v>26.54</v>
      </c>
      <c r="AU103" s="301">
        <v>801</v>
      </c>
      <c r="AV103" s="142">
        <f t="shared" si="15"/>
        <v>4</v>
      </c>
      <c r="AW103" s="142">
        <f t="shared" si="16"/>
        <v>41.5</v>
      </c>
      <c r="AX103" s="142"/>
      <c r="AY103" s="315">
        <f t="shared" si="19"/>
        <v>52</v>
      </c>
      <c r="AZ103" s="316">
        <f t="shared" si="14"/>
        <v>56.868000000000009</v>
      </c>
    </row>
    <row r="104" spans="1:52" ht="15.75" customHeight="1" x14ac:dyDescent="0.35">
      <c r="A104" t="s">
        <v>81</v>
      </c>
      <c r="B104">
        <v>579</v>
      </c>
      <c r="C104" s="165">
        <v>579</v>
      </c>
      <c r="D104" s="148" t="s">
        <v>357</v>
      </c>
      <c r="E104" s="129" t="s">
        <v>73</v>
      </c>
      <c r="F104" s="130" t="s">
        <v>358</v>
      </c>
      <c r="G104" s="221">
        <v>0</v>
      </c>
      <c r="H104" s="221">
        <v>1</v>
      </c>
      <c r="I104" s="312">
        <v>9</v>
      </c>
      <c r="J104" s="312"/>
      <c r="K104" s="221">
        <v>1</v>
      </c>
      <c r="L104" s="221">
        <v>2</v>
      </c>
      <c r="M104" s="312">
        <v>37</v>
      </c>
      <c r="N104" s="312"/>
      <c r="O104" s="313">
        <v>52</v>
      </c>
      <c r="P104" s="223"/>
      <c r="Q104" s="90">
        <f t="shared" si="17"/>
        <v>23</v>
      </c>
      <c r="R104" s="136">
        <f t="shared" si="18"/>
        <v>32.666666666666664</v>
      </c>
      <c r="S104" s="219">
        <v>5</v>
      </c>
      <c r="T104" s="219">
        <v>6</v>
      </c>
      <c r="U104" s="219">
        <v>77</v>
      </c>
      <c r="V104" s="314"/>
      <c r="W104" s="219">
        <v>5</v>
      </c>
      <c r="X104" s="219">
        <v>6</v>
      </c>
      <c r="Y104" s="90">
        <v>77</v>
      </c>
      <c r="Z104" s="314"/>
      <c r="AA104" s="314">
        <f t="shared" si="12"/>
        <v>77</v>
      </c>
      <c r="AB104" s="144"/>
      <c r="AC104" s="142"/>
      <c r="AD104" s="142"/>
      <c r="AE104" s="142"/>
      <c r="AF104" s="142"/>
      <c r="AG104" s="142"/>
      <c r="AH104" s="142"/>
      <c r="AI104" s="142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142"/>
      <c r="AW104" s="142"/>
      <c r="AX104" s="142"/>
      <c r="AY104" s="315">
        <f t="shared" si="19"/>
        <v>50</v>
      </c>
      <c r="AZ104" s="316">
        <f t="shared" si="14"/>
        <v>50.4</v>
      </c>
    </row>
    <row r="105" spans="1:52" ht="15.75" customHeight="1" x14ac:dyDescent="0.35">
      <c r="A105" t="s">
        <v>81</v>
      </c>
      <c r="B105">
        <v>582</v>
      </c>
      <c r="C105" s="165">
        <v>582</v>
      </c>
      <c r="D105" s="148" t="s">
        <v>359</v>
      </c>
      <c r="E105" s="129" t="s">
        <v>73</v>
      </c>
      <c r="F105" s="130" t="s">
        <v>358</v>
      </c>
      <c r="G105" s="221">
        <v>1</v>
      </c>
      <c r="H105" s="221">
        <v>2</v>
      </c>
      <c r="I105" s="312">
        <v>37</v>
      </c>
      <c r="J105" s="312"/>
      <c r="K105" s="221">
        <v>1</v>
      </c>
      <c r="L105" s="221">
        <v>2</v>
      </c>
      <c r="M105" s="312">
        <v>37</v>
      </c>
      <c r="N105" s="312"/>
      <c r="O105" s="313">
        <v>72.84</v>
      </c>
      <c r="P105" s="223"/>
      <c r="Q105" s="90">
        <f t="shared" si="17"/>
        <v>37</v>
      </c>
      <c r="R105" s="136">
        <f t="shared" si="18"/>
        <v>48.946666666666665</v>
      </c>
      <c r="S105" s="219">
        <v>7</v>
      </c>
      <c r="T105" s="219">
        <v>7</v>
      </c>
      <c r="U105" s="219">
        <v>98</v>
      </c>
      <c r="V105" s="314"/>
      <c r="W105" s="219">
        <v>1</v>
      </c>
      <c r="X105" s="219">
        <v>1</v>
      </c>
      <c r="Y105" s="90">
        <v>14</v>
      </c>
      <c r="Z105" s="314"/>
      <c r="AA105" s="314">
        <f t="shared" si="12"/>
        <v>56</v>
      </c>
      <c r="AB105" s="150">
        <v>4</v>
      </c>
      <c r="AC105" s="141" t="s">
        <v>81</v>
      </c>
      <c r="AD105" s="141">
        <v>36</v>
      </c>
      <c r="AE105" s="141">
        <v>100</v>
      </c>
      <c r="AF105" s="150">
        <v>5</v>
      </c>
      <c r="AG105" s="150"/>
      <c r="AH105" s="141">
        <v>65</v>
      </c>
      <c r="AI105" s="142">
        <v>100</v>
      </c>
      <c r="AJ105" s="299">
        <v>44389</v>
      </c>
      <c r="AK105" s="300">
        <v>2</v>
      </c>
      <c r="AL105" s="300">
        <v>65</v>
      </c>
      <c r="AM105" s="301"/>
      <c r="AN105" s="302">
        <v>779</v>
      </c>
      <c r="AO105" s="300">
        <v>23.29</v>
      </c>
      <c r="AP105" s="299">
        <v>44389</v>
      </c>
      <c r="AQ105" s="301">
        <v>4</v>
      </c>
      <c r="AR105" s="301">
        <v>64</v>
      </c>
      <c r="AS105" s="301"/>
      <c r="AT105" s="301">
        <v>1.1200000000000001</v>
      </c>
      <c r="AU105" s="301">
        <v>37</v>
      </c>
      <c r="AV105" s="142">
        <f t="shared" si="15"/>
        <v>3</v>
      </c>
      <c r="AW105" s="142">
        <f t="shared" si="16"/>
        <v>64.5</v>
      </c>
      <c r="AX105" s="142"/>
      <c r="AY105" s="315">
        <f t="shared" si="19"/>
        <v>46.5</v>
      </c>
      <c r="AZ105" s="316">
        <f t="shared" si="14"/>
        <v>51.768000000000008</v>
      </c>
    </row>
    <row r="106" spans="1:52" ht="15.75" customHeight="1" x14ac:dyDescent="0.35">
      <c r="A106" t="s">
        <v>81</v>
      </c>
      <c r="B106">
        <v>583</v>
      </c>
      <c r="C106" s="165">
        <v>583</v>
      </c>
      <c r="D106" s="148" t="s">
        <v>361</v>
      </c>
      <c r="E106" s="129" t="s">
        <v>73</v>
      </c>
      <c r="F106" s="130" t="s">
        <v>358</v>
      </c>
      <c r="G106" s="221">
        <v>0</v>
      </c>
      <c r="H106" s="221">
        <v>1</v>
      </c>
      <c r="I106" s="312">
        <v>9</v>
      </c>
      <c r="J106" s="312"/>
      <c r="K106" s="221">
        <v>0</v>
      </c>
      <c r="L106" s="221">
        <v>1</v>
      </c>
      <c r="M106" s="312">
        <v>9</v>
      </c>
      <c r="N106" s="312"/>
      <c r="O106" s="313">
        <v>55</v>
      </c>
      <c r="P106" s="223"/>
      <c r="Q106" s="90">
        <f t="shared" si="17"/>
        <v>9</v>
      </c>
      <c r="R106" s="136">
        <f t="shared" si="18"/>
        <v>24.333333333333332</v>
      </c>
      <c r="S106" s="219">
        <v>7</v>
      </c>
      <c r="T106" s="219">
        <v>7</v>
      </c>
      <c r="U106" s="219">
        <v>98</v>
      </c>
      <c r="V106" s="314"/>
      <c r="W106" s="219">
        <v>6</v>
      </c>
      <c r="X106" s="219">
        <v>9</v>
      </c>
      <c r="Y106" s="90">
        <v>105</v>
      </c>
      <c r="Z106" s="314"/>
      <c r="AA106" s="314">
        <f t="shared" si="12"/>
        <v>101.5</v>
      </c>
      <c r="AB106" s="150">
        <v>4</v>
      </c>
      <c r="AC106" s="141" t="s">
        <v>81</v>
      </c>
      <c r="AD106" s="141">
        <v>59</v>
      </c>
      <c r="AE106" s="141">
        <v>100</v>
      </c>
      <c r="AF106" s="150">
        <v>3</v>
      </c>
      <c r="AG106" s="150"/>
      <c r="AH106" s="141">
        <v>56</v>
      </c>
      <c r="AI106" s="142">
        <v>100</v>
      </c>
      <c r="AJ106" s="299">
        <v>44406</v>
      </c>
      <c r="AK106" s="300">
        <v>4</v>
      </c>
      <c r="AL106" s="300">
        <v>49</v>
      </c>
      <c r="AM106" s="301"/>
      <c r="AN106" s="302">
        <v>712</v>
      </c>
      <c r="AO106" s="300">
        <v>20.32</v>
      </c>
      <c r="AP106" s="299">
        <v>44406</v>
      </c>
      <c r="AQ106" s="301">
        <v>4</v>
      </c>
      <c r="AR106" s="301">
        <v>46</v>
      </c>
      <c r="AS106" s="301"/>
      <c r="AT106" s="301">
        <v>2.11</v>
      </c>
      <c r="AU106" s="301">
        <v>72</v>
      </c>
      <c r="AV106" s="142">
        <f t="shared" si="15"/>
        <v>4</v>
      </c>
      <c r="AW106" s="142">
        <f t="shared" si="16"/>
        <v>47.5</v>
      </c>
      <c r="AX106" s="142"/>
      <c r="AY106" s="315">
        <f t="shared" si="19"/>
        <v>55.25</v>
      </c>
      <c r="AZ106" s="316">
        <f t="shared" si="14"/>
        <v>55.2</v>
      </c>
    </row>
    <row r="107" spans="1:52" ht="15.75" customHeight="1" x14ac:dyDescent="0.35">
      <c r="A107" t="s">
        <v>81</v>
      </c>
      <c r="B107">
        <v>584</v>
      </c>
      <c r="C107" s="165">
        <v>584</v>
      </c>
      <c r="D107" s="148" t="s">
        <v>363</v>
      </c>
      <c r="E107" s="129" t="s">
        <v>73</v>
      </c>
      <c r="F107" s="130" t="s">
        <v>358</v>
      </c>
      <c r="G107" s="221">
        <v>0</v>
      </c>
      <c r="H107" s="221">
        <v>1</v>
      </c>
      <c r="I107" s="312">
        <v>9</v>
      </c>
      <c r="J107" s="312"/>
      <c r="K107" s="221">
        <v>0</v>
      </c>
      <c r="L107" s="221">
        <v>0</v>
      </c>
      <c r="M107" s="312">
        <v>0</v>
      </c>
      <c r="N107" s="312"/>
      <c r="O107" s="313">
        <v>31</v>
      </c>
      <c r="P107" s="223"/>
      <c r="Q107" s="90">
        <f t="shared" si="17"/>
        <v>4.5</v>
      </c>
      <c r="R107" s="136">
        <f t="shared" si="18"/>
        <v>13.333333333333334</v>
      </c>
      <c r="S107" s="219"/>
      <c r="T107" s="219"/>
      <c r="U107" s="219"/>
      <c r="V107" s="314"/>
      <c r="W107" s="219"/>
      <c r="X107" s="219"/>
      <c r="Y107" s="90"/>
      <c r="Z107" s="314"/>
      <c r="AA107" s="314"/>
      <c r="AB107" s="144"/>
      <c r="AC107" s="142"/>
      <c r="AD107" s="142"/>
      <c r="AE107" s="142"/>
      <c r="AF107" s="142"/>
      <c r="AG107" s="142"/>
      <c r="AH107" s="142"/>
      <c r="AI107" s="142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142"/>
      <c r="AW107" s="142"/>
      <c r="AX107" s="142"/>
      <c r="AY107" s="315">
        <f t="shared" si="19"/>
        <v>4.5</v>
      </c>
      <c r="AZ107" s="316">
        <f t="shared" si="14"/>
        <v>13.333333333333334</v>
      </c>
    </row>
    <row r="108" spans="1:52" ht="15.75" customHeight="1" x14ac:dyDescent="0.35">
      <c r="A108" t="s">
        <v>81</v>
      </c>
      <c r="B108">
        <v>588</v>
      </c>
      <c r="C108" s="165">
        <v>588</v>
      </c>
      <c r="D108" s="148" t="s">
        <v>365</v>
      </c>
      <c r="E108" s="129" t="s">
        <v>73</v>
      </c>
      <c r="F108" s="130" t="s">
        <v>358</v>
      </c>
      <c r="G108" s="221">
        <v>0</v>
      </c>
      <c r="H108" s="221">
        <v>0</v>
      </c>
      <c r="I108" s="312">
        <v>0</v>
      </c>
      <c r="J108" s="312"/>
      <c r="K108" s="221">
        <v>0</v>
      </c>
      <c r="L108" s="221">
        <v>0</v>
      </c>
      <c r="M108" s="312">
        <v>0</v>
      </c>
      <c r="N108" s="312"/>
      <c r="O108" s="313">
        <v>36.43</v>
      </c>
      <c r="P108" s="223"/>
      <c r="Q108" s="90">
        <f t="shared" si="17"/>
        <v>0</v>
      </c>
      <c r="R108" s="136">
        <f t="shared" si="18"/>
        <v>12.143333333333333</v>
      </c>
      <c r="S108" s="219">
        <v>4</v>
      </c>
      <c r="T108" s="219">
        <v>4</v>
      </c>
      <c r="U108" s="219">
        <v>56</v>
      </c>
      <c r="V108" s="314"/>
      <c r="W108" s="219">
        <v>0</v>
      </c>
      <c r="X108" s="219">
        <v>2</v>
      </c>
      <c r="Y108" s="90">
        <v>14</v>
      </c>
      <c r="Z108" s="314"/>
      <c r="AA108" s="314">
        <f t="shared" ref="AA108:AA133" si="20">AVERAGE(U108,Y108)</f>
        <v>35</v>
      </c>
      <c r="AB108" s="144"/>
      <c r="AC108" s="142"/>
      <c r="AD108" s="142"/>
      <c r="AE108" s="142"/>
      <c r="AF108" s="142"/>
      <c r="AG108" s="142"/>
      <c r="AH108" s="142"/>
      <c r="AI108" s="142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142"/>
      <c r="AW108" s="142"/>
      <c r="AX108" s="142"/>
      <c r="AY108" s="315">
        <f t="shared" si="19"/>
        <v>17.5</v>
      </c>
      <c r="AZ108" s="316">
        <f t="shared" si="14"/>
        <v>21.286000000000001</v>
      </c>
    </row>
    <row r="109" spans="1:52" ht="15.75" customHeight="1" x14ac:dyDescent="0.35">
      <c r="A109" t="s">
        <v>81</v>
      </c>
      <c r="B109">
        <v>593</v>
      </c>
      <c r="C109" s="165">
        <v>593</v>
      </c>
      <c r="D109" s="148" t="s">
        <v>369</v>
      </c>
      <c r="E109" s="129" t="s">
        <v>73</v>
      </c>
      <c r="F109" s="130" t="s">
        <v>358</v>
      </c>
      <c r="G109" s="221">
        <v>0</v>
      </c>
      <c r="H109" s="221">
        <v>4</v>
      </c>
      <c r="I109" s="312">
        <v>36</v>
      </c>
      <c r="J109" s="312"/>
      <c r="K109" s="221">
        <v>1</v>
      </c>
      <c r="L109" s="221">
        <v>3</v>
      </c>
      <c r="M109" s="312">
        <v>46</v>
      </c>
      <c r="N109" s="312"/>
      <c r="O109" s="313">
        <v>48.5</v>
      </c>
      <c r="P109" s="223"/>
      <c r="Q109" s="90">
        <f t="shared" si="17"/>
        <v>41</v>
      </c>
      <c r="R109" s="136">
        <f t="shared" si="18"/>
        <v>43.5</v>
      </c>
      <c r="S109" s="219">
        <v>2</v>
      </c>
      <c r="T109" s="219">
        <v>5</v>
      </c>
      <c r="U109" s="219">
        <v>49</v>
      </c>
      <c r="V109" s="314"/>
      <c r="W109" s="219">
        <v>4</v>
      </c>
      <c r="X109" s="219">
        <v>3</v>
      </c>
      <c r="Y109" s="90">
        <v>49</v>
      </c>
      <c r="Z109" s="314"/>
      <c r="AA109" s="314">
        <f t="shared" si="20"/>
        <v>49</v>
      </c>
      <c r="AB109" s="150">
        <v>3</v>
      </c>
      <c r="AC109" s="141" t="s">
        <v>81</v>
      </c>
      <c r="AD109" s="141">
        <v>59</v>
      </c>
      <c r="AE109" s="141">
        <v>100</v>
      </c>
      <c r="AF109" s="150">
        <v>5</v>
      </c>
      <c r="AG109" s="150"/>
      <c r="AH109" s="141">
        <v>81</v>
      </c>
      <c r="AI109" s="142">
        <v>100</v>
      </c>
      <c r="AJ109" s="299">
        <v>44406</v>
      </c>
      <c r="AK109" s="300">
        <v>6</v>
      </c>
      <c r="AL109" s="300">
        <v>45</v>
      </c>
      <c r="AM109" s="301"/>
      <c r="AN109" s="300">
        <v>532</v>
      </c>
      <c r="AO109" s="300">
        <v>16.97</v>
      </c>
      <c r="AP109" s="299">
        <v>44396</v>
      </c>
      <c r="AQ109" s="301">
        <v>1</v>
      </c>
      <c r="AR109" s="301">
        <v>61</v>
      </c>
      <c r="AS109" s="301"/>
      <c r="AT109" s="301">
        <v>9.7899999999999991</v>
      </c>
      <c r="AU109" s="301">
        <v>342</v>
      </c>
      <c r="AV109" s="142">
        <f t="shared" si="15"/>
        <v>3.5</v>
      </c>
      <c r="AW109" s="142">
        <f t="shared" si="16"/>
        <v>53</v>
      </c>
      <c r="AX109" s="142"/>
      <c r="AY109" s="315">
        <f t="shared" si="19"/>
        <v>45</v>
      </c>
      <c r="AZ109" s="316">
        <f t="shared" si="14"/>
        <v>45.7</v>
      </c>
    </row>
    <row r="110" spans="1:52" ht="15.75" customHeight="1" x14ac:dyDescent="0.35">
      <c r="A110" t="s">
        <v>81</v>
      </c>
      <c r="B110">
        <v>594</v>
      </c>
      <c r="C110" s="165">
        <v>594</v>
      </c>
      <c r="D110" s="148" t="s">
        <v>371</v>
      </c>
      <c r="E110" s="129" t="s">
        <v>73</v>
      </c>
      <c r="F110" s="130" t="s">
        <v>358</v>
      </c>
      <c r="G110" s="221">
        <v>1</v>
      </c>
      <c r="H110" s="221">
        <v>1</v>
      </c>
      <c r="I110" s="312">
        <v>28</v>
      </c>
      <c r="J110" s="312"/>
      <c r="K110" s="221">
        <v>0</v>
      </c>
      <c r="L110" s="221">
        <v>1</v>
      </c>
      <c r="M110" s="312">
        <v>9</v>
      </c>
      <c r="N110" s="312"/>
      <c r="O110" s="313">
        <v>25.5</v>
      </c>
      <c r="P110" s="223"/>
      <c r="Q110" s="90">
        <f t="shared" si="17"/>
        <v>18.5</v>
      </c>
      <c r="R110" s="136">
        <f t="shared" si="18"/>
        <v>20.833333333333332</v>
      </c>
      <c r="S110" s="219">
        <v>6</v>
      </c>
      <c r="T110" s="219">
        <v>6</v>
      </c>
      <c r="U110" s="219">
        <v>84</v>
      </c>
      <c r="V110" s="314"/>
      <c r="W110" s="219">
        <v>5</v>
      </c>
      <c r="X110" s="219">
        <v>4</v>
      </c>
      <c r="Y110" s="90">
        <v>63</v>
      </c>
      <c r="Z110" s="314"/>
      <c r="AA110" s="314">
        <f t="shared" si="20"/>
        <v>73.5</v>
      </c>
      <c r="AB110" s="150">
        <v>1</v>
      </c>
      <c r="AC110" s="141" t="s">
        <v>81</v>
      </c>
      <c r="AD110" s="141">
        <v>76</v>
      </c>
      <c r="AE110" s="141">
        <v>100</v>
      </c>
      <c r="AF110" s="150">
        <v>4</v>
      </c>
      <c r="AG110" s="150" t="s">
        <v>81</v>
      </c>
      <c r="AH110" s="141">
        <v>57</v>
      </c>
      <c r="AI110" s="142">
        <v>100</v>
      </c>
      <c r="AJ110" s="299">
        <v>44406</v>
      </c>
      <c r="AK110" s="300">
        <v>1</v>
      </c>
      <c r="AL110" s="300">
        <v>43</v>
      </c>
      <c r="AM110" s="301"/>
      <c r="AN110" s="302">
        <v>1312</v>
      </c>
      <c r="AO110" s="300">
        <v>23.62</v>
      </c>
      <c r="AP110" s="299">
        <v>44389</v>
      </c>
      <c r="AQ110" s="301">
        <v>3</v>
      </c>
      <c r="AR110" s="301">
        <v>65</v>
      </c>
      <c r="AS110" s="301"/>
      <c r="AT110" s="301">
        <v>35.42</v>
      </c>
      <c r="AU110" s="301">
        <v>1057</v>
      </c>
      <c r="AV110" s="142">
        <f t="shared" si="15"/>
        <v>2</v>
      </c>
      <c r="AW110" s="142">
        <f t="shared" si="16"/>
        <v>54</v>
      </c>
      <c r="AX110" s="142"/>
      <c r="AY110" s="315">
        <f t="shared" si="19"/>
        <v>46</v>
      </c>
      <c r="AZ110" s="316">
        <f t="shared" si="14"/>
        <v>41.9</v>
      </c>
    </row>
    <row r="111" spans="1:52" ht="15.75" customHeight="1" x14ac:dyDescent="0.35">
      <c r="A111" t="s">
        <v>81</v>
      </c>
      <c r="B111">
        <v>596</v>
      </c>
      <c r="C111" s="165">
        <v>596</v>
      </c>
      <c r="D111" s="148" t="s">
        <v>372</v>
      </c>
      <c r="E111" s="129" t="s">
        <v>73</v>
      </c>
      <c r="F111" s="130" t="s">
        <v>358</v>
      </c>
      <c r="G111" s="221">
        <v>0</v>
      </c>
      <c r="H111" s="221">
        <v>0</v>
      </c>
      <c r="I111" s="312">
        <v>0</v>
      </c>
      <c r="J111" s="312"/>
      <c r="K111" s="221">
        <v>0</v>
      </c>
      <c r="L111" s="221">
        <v>1</v>
      </c>
      <c r="M111" s="312">
        <v>9</v>
      </c>
      <c r="N111" s="312"/>
      <c r="O111" s="313">
        <v>5.34</v>
      </c>
      <c r="P111" s="223"/>
      <c r="Q111" s="90">
        <f t="shared" si="17"/>
        <v>4.5</v>
      </c>
      <c r="R111" s="136">
        <f t="shared" si="18"/>
        <v>4.78</v>
      </c>
      <c r="S111" s="219">
        <v>3</v>
      </c>
      <c r="T111" s="219">
        <v>3</v>
      </c>
      <c r="U111" s="219">
        <v>42</v>
      </c>
      <c r="V111" s="314"/>
      <c r="W111" s="219">
        <v>2</v>
      </c>
      <c r="X111" s="219">
        <v>7</v>
      </c>
      <c r="Y111" s="90">
        <v>63</v>
      </c>
      <c r="Z111" s="314"/>
      <c r="AA111" s="314">
        <f t="shared" si="20"/>
        <v>52.5</v>
      </c>
      <c r="AB111" s="144"/>
      <c r="AC111" s="142"/>
      <c r="AD111" s="142"/>
      <c r="AE111" s="142"/>
      <c r="AF111" s="142"/>
      <c r="AG111" s="142"/>
      <c r="AH111" s="142"/>
      <c r="AI111" s="142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142"/>
      <c r="AW111" s="142"/>
      <c r="AX111" s="142"/>
      <c r="AY111" s="315">
        <f t="shared" si="19"/>
        <v>28.5</v>
      </c>
      <c r="AZ111" s="316">
        <f t="shared" si="14"/>
        <v>23.868000000000002</v>
      </c>
    </row>
    <row r="112" spans="1:52" ht="15.75" customHeight="1" x14ac:dyDescent="0.35">
      <c r="A112" t="s">
        <v>81</v>
      </c>
      <c r="B112">
        <v>597</v>
      </c>
      <c r="C112" s="165">
        <v>597</v>
      </c>
      <c r="D112" s="148" t="s">
        <v>377</v>
      </c>
      <c r="E112" s="129" t="s">
        <v>73</v>
      </c>
      <c r="F112" s="130" t="s">
        <v>358</v>
      </c>
      <c r="G112" s="221">
        <v>0</v>
      </c>
      <c r="H112" s="221">
        <v>2</v>
      </c>
      <c r="I112" s="312">
        <v>18</v>
      </c>
      <c r="J112" s="312"/>
      <c r="K112" s="221">
        <v>0</v>
      </c>
      <c r="L112" s="221">
        <v>0</v>
      </c>
      <c r="M112" s="312">
        <v>0</v>
      </c>
      <c r="N112" s="312"/>
      <c r="O112" s="313">
        <v>5.34</v>
      </c>
      <c r="P112" s="223"/>
      <c r="Q112" s="90">
        <f t="shared" si="17"/>
        <v>9</v>
      </c>
      <c r="R112" s="136">
        <f t="shared" si="18"/>
        <v>7.78</v>
      </c>
      <c r="S112" s="219">
        <v>7</v>
      </c>
      <c r="T112" s="219">
        <v>6</v>
      </c>
      <c r="U112" s="219">
        <v>91</v>
      </c>
      <c r="V112" s="314"/>
      <c r="W112" s="219">
        <v>1</v>
      </c>
      <c r="X112" s="219">
        <v>6</v>
      </c>
      <c r="Y112" s="90">
        <v>49</v>
      </c>
      <c r="Z112" s="314"/>
      <c r="AA112" s="314">
        <f t="shared" si="20"/>
        <v>70</v>
      </c>
      <c r="AB112" s="150">
        <v>2</v>
      </c>
      <c r="AC112" s="141" t="s">
        <v>745</v>
      </c>
      <c r="AD112" s="141">
        <v>57</v>
      </c>
      <c r="AE112" s="141">
        <v>100</v>
      </c>
      <c r="AF112" s="150">
        <v>6</v>
      </c>
      <c r="AG112" s="150"/>
      <c r="AH112" s="141">
        <v>83</v>
      </c>
      <c r="AI112" s="142">
        <v>100</v>
      </c>
      <c r="AJ112" s="299">
        <v>44389</v>
      </c>
      <c r="AK112" s="300">
        <v>1</v>
      </c>
      <c r="AL112" s="300">
        <v>69</v>
      </c>
      <c r="AM112" s="301"/>
      <c r="AN112" s="302">
        <v>899</v>
      </c>
      <c r="AO112" s="300">
        <v>27.43</v>
      </c>
      <c r="AP112" s="299">
        <v>44406</v>
      </c>
      <c r="AQ112" s="301">
        <v>1</v>
      </c>
      <c r="AR112" s="301">
        <v>43</v>
      </c>
      <c r="AS112" s="301"/>
      <c r="AT112" s="301">
        <v>9.02</v>
      </c>
      <c r="AU112" s="301">
        <v>237</v>
      </c>
      <c r="AV112" s="142">
        <f t="shared" si="15"/>
        <v>1</v>
      </c>
      <c r="AW112" s="142">
        <f t="shared" si="16"/>
        <v>56</v>
      </c>
      <c r="AX112" s="142"/>
      <c r="AY112" s="315">
        <f t="shared" si="19"/>
        <v>39.5</v>
      </c>
      <c r="AZ112" s="316">
        <f t="shared" si="14"/>
        <v>32.667999999999999</v>
      </c>
    </row>
    <row r="113" spans="1:52" ht="15.75" customHeight="1" x14ac:dyDescent="0.35">
      <c r="A113" t="s">
        <v>81</v>
      </c>
      <c r="B113">
        <v>598</v>
      </c>
      <c r="C113" s="165">
        <v>598</v>
      </c>
      <c r="D113" s="148" t="s">
        <v>380</v>
      </c>
      <c r="E113" s="129" t="s">
        <v>73</v>
      </c>
      <c r="F113" s="130" t="s">
        <v>358</v>
      </c>
      <c r="G113" s="221">
        <v>0</v>
      </c>
      <c r="H113" s="221">
        <v>0</v>
      </c>
      <c r="I113" s="312">
        <v>0</v>
      </c>
      <c r="J113" s="312"/>
      <c r="K113" s="221">
        <v>0</v>
      </c>
      <c r="L113" s="221">
        <v>1</v>
      </c>
      <c r="M113" s="312">
        <v>9</v>
      </c>
      <c r="N113" s="312"/>
      <c r="O113" s="313">
        <v>38.340000000000003</v>
      </c>
      <c r="P113" s="223"/>
      <c r="Q113" s="90">
        <f t="shared" si="17"/>
        <v>4.5</v>
      </c>
      <c r="R113" s="136">
        <f t="shared" si="18"/>
        <v>15.780000000000001</v>
      </c>
      <c r="S113" s="219">
        <v>1</v>
      </c>
      <c r="T113" s="219">
        <v>1</v>
      </c>
      <c r="U113" s="219">
        <v>14</v>
      </c>
      <c r="V113" s="314"/>
      <c r="W113" s="219">
        <v>4</v>
      </c>
      <c r="X113" s="219">
        <v>5</v>
      </c>
      <c r="Y113" s="90">
        <v>63</v>
      </c>
      <c r="Z113" s="314"/>
      <c r="AA113" s="314">
        <f t="shared" si="20"/>
        <v>38.5</v>
      </c>
      <c r="AB113" s="144"/>
      <c r="AC113" s="142"/>
      <c r="AD113" s="142"/>
      <c r="AE113" s="142"/>
      <c r="AF113" s="142"/>
      <c r="AG113" s="142"/>
      <c r="AH113" s="142"/>
      <c r="AI113" s="142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142"/>
      <c r="AW113" s="142"/>
      <c r="AX113" s="142"/>
      <c r="AY113" s="315">
        <f t="shared" si="19"/>
        <v>21.5</v>
      </c>
      <c r="AZ113" s="316">
        <f t="shared" si="14"/>
        <v>24.868000000000002</v>
      </c>
    </row>
    <row r="114" spans="1:52" ht="15.75" customHeight="1" x14ac:dyDescent="0.35">
      <c r="A114" t="s">
        <v>81</v>
      </c>
      <c r="B114">
        <v>599</v>
      </c>
      <c r="C114" s="165">
        <v>599</v>
      </c>
      <c r="D114" s="148" t="s">
        <v>383</v>
      </c>
      <c r="E114" s="129" t="s">
        <v>73</v>
      </c>
      <c r="F114" s="130" t="s">
        <v>358</v>
      </c>
      <c r="G114" s="221">
        <v>0</v>
      </c>
      <c r="H114" s="221">
        <v>1</v>
      </c>
      <c r="I114" s="312">
        <v>9</v>
      </c>
      <c r="J114" s="312"/>
      <c r="K114" s="221">
        <v>0</v>
      </c>
      <c r="L114" s="221">
        <v>1</v>
      </c>
      <c r="M114" s="312">
        <v>9</v>
      </c>
      <c r="N114" s="312"/>
      <c r="O114" s="313">
        <v>35.840000000000003</v>
      </c>
      <c r="P114" s="223"/>
      <c r="Q114" s="90">
        <f t="shared" si="17"/>
        <v>9</v>
      </c>
      <c r="R114" s="136">
        <f t="shared" si="18"/>
        <v>17.946666666666669</v>
      </c>
      <c r="S114" s="219">
        <v>4</v>
      </c>
      <c r="T114" s="219">
        <v>5</v>
      </c>
      <c r="U114" s="219">
        <v>63</v>
      </c>
      <c r="V114" s="314"/>
      <c r="W114" s="219">
        <v>4</v>
      </c>
      <c r="X114" s="219">
        <v>6</v>
      </c>
      <c r="Y114" s="90">
        <v>70</v>
      </c>
      <c r="Z114" s="314"/>
      <c r="AA114" s="314">
        <f t="shared" si="20"/>
        <v>66.5</v>
      </c>
      <c r="AB114" s="150">
        <v>5</v>
      </c>
      <c r="AC114" s="141" t="s">
        <v>81</v>
      </c>
      <c r="AD114" s="141">
        <v>93</v>
      </c>
      <c r="AE114" s="141">
        <v>100</v>
      </c>
      <c r="AF114" s="150">
        <v>5</v>
      </c>
      <c r="AG114" s="150" t="s">
        <v>81</v>
      </c>
      <c r="AH114" s="141">
        <v>65</v>
      </c>
      <c r="AI114" s="142">
        <v>100</v>
      </c>
      <c r="AJ114" s="299">
        <v>44396</v>
      </c>
      <c r="AK114" s="300">
        <v>4</v>
      </c>
      <c r="AL114" s="300">
        <v>55</v>
      </c>
      <c r="AM114" s="301"/>
      <c r="AN114" s="303" t="s">
        <v>966</v>
      </c>
      <c r="AO114" s="300" t="s">
        <v>966</v>
      </c>
      <c r="AP114" s="299">
        <v>44411</v>
      </c>
      <c r="AQ114" s="301">
        <v>5</v>
      </c>
      <c r="AR114" s="301">
        <v>35</v>
      </c>
      <c r="AS114" s="301"/>
      <c r="AT114" s="301">
        <v>30.99</v>
      </c>
      <c r="AU114" s="301">
        <v>582</v>
      </c>
      <c r="AV114" s="142">
        <f t="shared" si="15"/>
        <v>4.5</v>
      </c>
      <c r="AW114" s="142">
        <f t="shared" si="16"/>
        <v>45</v>
      </c>
      <c r="AX114" s="142"/>
      <c r="AY114" s="315">
        <f t="shared" si="19"/>
        <v>37.75</v>
      </c>
      <c r="AZ114" s="316">
        <f t="shared" si="14"/>
        <v>37.368000000000002</v>
      </c>
    </row>
    <row r="115" spans="1:52" ht="15.75" customHeight="1" x14ac:dyDescent="0.35">
      <c r="A115" t="s">
        <v>81</v>
      </c>
      <c r="B115">
        <v>600</v>
      </c>
      <c r="C115" s="165">
        <v>600</v>
      </c>
      <c r="D115" s="148" t="s">
        <v>384</v>
      </c>
      <c r="E115" s="129" t="s">
        <v>73</v>
      </c>
      <c r="F115" s="130" t="s">
        <v>358</v>
      </c>
      <c r="G115" s="221">
        <v>1</v>
      </c>
      <c r="H115" s="221">
        <v>3</v>
      </c>
      <c r="I115" s="312">
        <v>46</v>
      </c>
      <c r="J115" s="312"/>
      <c r="K115" s="221">
        <v>1</v>
      </c>
      <c r="L115" s="221">
        <v>1</v>
      </c>
      <c r="M115" s="312">
        <v>28</v>
      </c>
      <c r="N115" s="312"/>
      <c r="O115" s="313">
        <v>46.68</v>
      </c>
      <c r="P115" s="223" t="s">
        <v>678</v>
      </c>
      <c r="Q115" s="90">
        <f t="shared" si="17"/>
        <v>37</v>
      </c>
      <c r="R115" s="136">
        <f t="shared" si="18"/>
        <v>40.226666666666667</v>
      </c>
      <c r="S115" s="219">
        <v>3</v>
      </c>
      <c r="T115" s="219">
        <v>5</v>
      </c>
      <c r="U115" s="219">
        <v>56</v>
      </c>
      <c r="V115" s="314"/>
      <c r="W115" s="219">
        <v>5</v>
      </c>
      <c r="X115" s="219">
        <v>5</v>
      </c>
      <c r="Y115" s="90">
        <v>70</v>
      </c>
      <c r="Z115" s="314"/>
      <c r="AA115" s="314">
        <f t="shared" si="20"/>
        <v>63</v>
      </c>
      <c r="AB115" s="150">
        <v>1</v>
      </c>
      <c r="AC115" s="141" t="s">
        <v>81</v>
      </c>
      <c r="AD115" s="141">
        <v>74</v>
      </c>
      <c r="AE115" s="141">
        <v>100</v>
      </c>
      <c r="AF115" s="150">
        <v>4</v>
      </c>
      <c r="AG115" s="150" t="s">
        <v>81</v>
      </c>
      <c r="AH115" s="141">
        <v>82</v>
      </c>
      <c r="AI115" s="142">
        <v>85</v>
      </c>
      <c r="AJ115" s="299">
        <v>44396</v>
      </c>
      <c r="AK115" s="300">
        <v>2</v>
      </c>
      <c r="AL115" s="300">
        <v>61</v>
      </c>
      <c r="AM115" s="301"/>
      <c r="AN115" s="302">
        <v>233</v>
      </c>
      <c r="AO115" s="300">
        <v>20.62</v>
      </c>
      <c r="AP115" s="299">
        <v>44406</v>
      </c>
      <c r="AQ115" s="301">
        <v>7</v>
      </c>
      <c r="AR115" s="301">
        <v>39</v>
      </c>
      <c r="AS115" s="301"/>
      <c r="AT115" s="301">
        <v>19.46</v>
      </c>
      <c r="AU115" s="301">
        <v>338</v>
      </c>
      <c r="AV115" s="142">
        <f t="shared" si="15"/>
        <v>4.5</v>
      </c>
      <c r="AW115" s="142">
        <f t="shared" si="16"/>
        <v>50</v>
      </c>
      <c r="AX115" s="142"/>
      <c r="AY115" s="315">
        <f t="shared" si="19"/>
        <v>50</v>
      </c>
      <c r="AZ115" s="316">
        <f t="shared" si="14"/>
        <v>49.335999999999999</v>
      </c>
    </row>
    <row r="116" spans="1:52" ht="15.75" customHeight="1" x14ac:dyDescent="0.35">
      <c r="A116" t="s">
        <v>81</v>
      </c>
      <c r="B116">
        <v>601</v>
      </c>
      <c r="C116" s="165">
        <v>601</v>
      </c>
      <c r="D116" s="148" t="s">
        <v>386</v>
      </c>
      <c r="E116" s="129" t="s">
        <v>73</v>
      </c>
      <c r="F116" s="130" t="s">
        <v>358</v>
      </c>
      <c r="G116" s="221">
        <v>0</v>
      </c>
      <c r="H116" s="221">
        <v>0</v>
      </c>
      <c r="I116" s="312">
        <v>0</v>
      </c>
      <c r="J116" s="312"/>
      <c r="K116" s="221">
        <v>0</v>
      </c>
      <c r="L116" s="221">
        <v>0</v>
      </c>
      <c r="M116" s="312">
        <v>0</v>
      </c>
      <c r="N116" s="312"/>
      <c r="O116" s="313">
        <v>30.17</v>
      </c>
      <c r="P116" s="223"/>
      <c r="Q116" s="90">
        <f t="shared" si="17"/>
        <v>0</v>
      </c>
      <c r="R116" s="136">
        <f t="shared" si="18"/>
        <v>10.056666666666667</v>
      </c>
      <c r="S116" s="219">
        <v>7</v>
      </c>
      <c r="T116" s="219">
        <v>7</v>
      </c>
      <c r="U116" s="219">
        <v>98</v>
      </c>
      <c r="V116" s="314"/>
      <c r="W116" s="219">
        <v>6</v>
      </c>
      <c r="X116" s="219">
        <v>6</v>
      </c>
      <c r="Y116" s="90">
        <v>84</v>
      </c>
      <c r="Z116" s="314"/>
      <c r="AA116" s="314">
        <f t="shared" si="20"/>
        <v>91</v>
      </c>
      <c r="AB116" s="150">
        <v>6</v>
      </c>
      <c r="AC116" s="141"/>
      <c r="AD116" s="141">
        <v>71</v>
      </c>
      <c r="AE116" s="141">
        <v>100</v>
      </c>
      <c r="AF116" s="150">
        <v>2</v>
      </c>
      <c r="AG116" s="150" t="s">
        <v>81</v>
      </c>
      <c r="AH116" s="141">
        <v>81</v>
      </c>
      <c r="AI116" s="142">
        <v>100</v>
      </c>
      <c r="AJ116" s="299">
        <v>44406</v>
      </c>
      <c r="AK116" s="300">
        <v>4</v>
      </c>
      <c r="AL116" s="300">
        <v>42</v>
      </c>
      <c r="AM116" s="301"/>
      <c r="AN116" s="302">
        <v>385</v>
      </c>
      <c r="AO116" s="300">
        <v>11.15</v>
      </c>
      <c r="AP116" s="299">
        <v>44389</v>
      </c>
      <c r="AQ116" s="301">
        <v>5</v>
      </c>
      <c r="AR116" s="301">
        <v>62</v>
      </c>
      <c r="AS116" s="301"/>
      <c r="AT116" s="301">
        <v>9.01</v>
      </c>
      <c r="AU116" s="301">
        <v>382</v>
      </c>
      <c r="AV116" s="142">
        <f t="shared" si="15"/>
        <v>4.5</v>
      </c>
      <c r="AW116" s="142">
        <f t="shared" si="16"/>
        <v>52</v>
      </c>
      <c r="AX116" s="142"/>
      <c r="AY116" s="315">
        <f t="shared" si="19"/>
        <v>45.5</v>
      </c>
      <c r="AZ116" s="316">
        <f t="shared" si="14"/>
        <v>42.434000000000005</v>
      </c>
    </row>
    <row r="117" spans="1:52" ht="15.75" customHeight="1" x14ac:dyDescent="0.35">
      <c r="A117" t="s">
        <v>81</v>
      </c>
      <c r="B117">
        <v>602</v>
      </c>
      <c r="C117" s="165">
        <v>602</v>
      </c>
      <c r="D117" s="148" t="s">
        <v>388</v>
      </c>
      <c r="E117" s="129" t="s">
        <v>73</v>
      </c>
      <c r="F117" s="130" t="s">
        <v>358</v>
      </c>
      <c r="G117" s="221">
        <v>0</v>
      </c>
      <c r="H117" s="221">
        <v>0</v>
      </c>
      <c r="I117" s="312">
        <v>0</v>
      </c>
      <c r="J117" s="312"/>
      <c r="K117" s="221">
        <v>0</v>
      </c>
      <c r="L117" s="221">
        <v>0</v>
      </c>
      <c r="M117" s="312">
        <v>0</v>
      </c>
      <c r="N117" s="312"/>
      <c r="O117" s="313">
        <v>15.84</v>
      </c>
      <c r="P117" s="223"/>
      <c r="Q117" s="90">
        <f t="shared" si="17"/>
        <v>0</v>
      </c>
      <c r="R117" s="136">
        <f t="shared" si="18"/>
        <v>5.28</v>
      </c>
      <c r="S117" s="219">
        <v>5</v>
      </c>
      <c r="T117" s="219">
        <v>7</v>
      </c>
      <c r="U117" s="219">
        <v>84</v>
      </c>
      <c r="V117" s="314"/>
      <c r="W117" s="219">
        <v>0</v>
      </c>
      <c r="X117" s="219">
        <v>1</v>
      </c>
      <c r="Y117" s="90">
        <v>7</v>
      </c>
      <c r="Z117" s="314"/>
      <c r="AA117" s="314">
        <f t="shared" si="20"/>
        <v>45.5</v>
      </c>
      <c r="AB117" s="150">
        <v>0</v>
      </c>
      <c r="AC117" s="141" t="s">
        <v>81</v>
      </c>
      <c r="AD117" s="141">
        <v>75</v>
      </c>
      <c r="AE117" s="141">
        <v>100</v>
      </c>
      <c r="AF117" s="150">
        <v>2</v>
      </c>
      <c r="AG117" s="150" t="s">
        <v>81</v>
      </c>
      <c r="AH117" s="141">
        <v>81</v>
      </c>
      <c r="AI117" s="142">
        <v>95</v>
      </c>
      <c r="AJ117" s="299">
        <v>44389</v>
      </c>
      <c r="AK117" s="300">
        <v>2</v>
      </c>
      <c r="AL117" s="300">
        <v>67</v>
      </c>
      <c r="AM117" s="301"/>
      <c r="AN117" s="302">
        <v>1209</v>
      </c>
      <c r="AO117" s="300">
        <v>34.450000000000003</v>
      </c>
      <c r="AP117" s="299">
        <v>44406</v>
      </c>
      <c r="AQ117" s="301">
        <v>2</v>
      </c>
      <c r="AR117" s="301">
        <v>49</v>
      </c>
      <c r="AS117" s="301"/>
      <c r="AT117" s="301">
        <v>9.6999999999999993</v>
      </c>
      <c r="AU117" s="301">
        <v>116</v>
      </c>
      <c r="AV117" s="142">
        <f t="shared" si="15"/>
        <v>2</v>
      </c>
      <c r="AW117" s="142">
        <f t="shared" si="16"/>
        <v>58</v>
      </c>
      <c r="AX117" s="142"/>
      <c r="AY117" s="315">
        <f t="shared" si="19"/>
        <v>22.75</v>
      </c>
      <c r="AZ117" s="316">
        <f t="shared" si="14"/>
        <v>21.368000000000002</v>
      </c>
    </row>
    <row r="118" spans="1:52" ht="15.75" customHeight="1" x14ac:dyDescent="0.35">
      <c r="A118" t="s">
        <v>81</v>
      </c>
      <c r="B118">
        <v>605</v>
      </c>
      <c r="C118" s="165">
        <v>605</v>
      </c>
      <c r="D118" s="148" t="s">
        <v>391</v>
      </c>
      <c r="E118" s="129" t="s">
        <v>73</v>
      </c>
      <c r="F118" s="130" t="s">
        <v>358</v>
      </c>
      <c r="G118" s="221">
        <v>0</v>
      </c>
      <c r="H118" s="221">
        <v>0</v>
      </c>
      <c r="I118" s="312">
        <v>0</v>
      </c>
      <c r="J118" s="312"/>
      <c r="K118" s="221">
        <v>0</v>
      </c>
      <c r="L118" s="221">
        <v>0</v>
      </c>
      <c r="M118" s="312">
        <v>0</v>
      </c>
      <c r="N118" s="312"/>
      <c r="O118" s="313">
        <v>4.34</v>
      </c>
      <c r="P118" s="223"/>
      <c r="Q118" s="90">
        <f t="shared" si="17"/>
        <v>0</v>
      </c>
      <c r="R118" s="136">
        <f t="shared" si="18"/>
        <v>1.4466666666666665</v>
      </c>
      <c r="S118" s="219">
        <v>3</v>
      </c>
      <c r="T118" s="219">
        <v>3</v>
      </c>
      <c r="U118" s="219">
        <v>42</v>
      </c>
      <c r="V118" s="314"/>
      <c r="W118" s="219">
        <v>5</v>
      </c>
      <c r="X118" s="219">
        <v>5</v>
      </c>
      <c r="Y118" s="90">
        <v>70</v>
      </c>
      <c r="Z118" s="314"/>
      <c r="AA118" s="314">
        <f t="shared" si="20"/>
        <v>56</v>
      </c>
      <c r="AB118" s="150">
        <v>5</v>
      </c>
      <c r="AC118" s="141" t="s">
        <v>81</v>
      </c>
      <c r="AD118" s="141">
        <v>68</v>
      </c>
      <c r="AE118" s="141">
        <v>100</v>
      </c>
      <c r="AF118" s="150" t="s">
        <v>679</v>
      </c>
      <c r="AG118" s="150" t="s">
        <v>744</v>
      </c>
      <c r="AH118" s="141" t="s">
        <v>664</v>
      </c>
      <c r="AI118" s="142" t="s">
        <v>664</v>
      </c>
      <c r="AJ118" s="299">
        <v>44396</v>
      </c>
      <c r="AK118" s="300">
        <v>4</v>
      </c>
      <c r="AL118" s="300">
        <v>55</v>
      </c>
      <c r="AM118" s="301"/>
      <c r="AN118" s="302">
        <v>690</v>
      </c>
      <c r="AO118" s="300">
        <v>23.23</v>
      </c>
      <c r="AP118" s="299">
        <v>44396</v>
      </c>
      <c r="AQ118" s="301">
        <v>2</v>
      </c>
      <c r="AR118" s="301">
        <v>60</v>
      </c>
      <c r="AS118" s="301"/>
      <c r="AT118" s="301">
        <v>1.71</v>
      </c>
      <c r="AU118" s="301">
        <v>54</v>
      </c>
      <c r="AV118" s="142">
        <f t="shared" si="15"/>
        <v>3</v>
      </c>
      <c r="AW118" s="142">
        <f t="shared" si="16"/>
        <v>57.5</v>
      </c>
      <c r="AX118" s="142"/>
      <c r="AY118" s="315">
        <f t="shared" si="19"/>
        <v>28</v>
      </c>
      <c r="AZ118" s="316">
        <f t="shared" si="14"/>
        <v>23.268000000000001</v>
      </c>
    </row>
    <row r="119" spans="1:52" ht="15.75" customHeight="1" x14ac:dyDescent="0.35">
      <c r="A119" t="s">
        <v>81</v>
      </c>
      <c r="B119">
        <v>606</v>
      </c>
      <c r="C119" s="165">
        <v>606</v>
      </c>
      <c r="D119" s="148" t="s">
        <v>394</v>
      </c>
      <c r="E119" s="129" t="s">
        <v>73</v>
      </c>
      <c r="F119" s="130" t="s">
        <v>358</v>
      </c>
      <c r="G119" s="221">
        <v>0</v>
      </c>
      <c r="H119" s="221">
        <v>0</v>
      </c>
      <c r="I119" s="312">
        <v>0</v>
      </c>
      <c r="J119" s="312"/>
      <c r="K119" s="221">
        <v>0</v>
      </c>
      <c r="L119" s="221">
        <v>2</v>
      </c>
      <c r="M119" s="312">
        <v>18</v>
      </c>
      <c r="N119" s="312"/>
      <c r="O119" s="313">
        <v>8.67</v>
      </c>
      <c r="P119" s="223"/>
      <c r="Q119" s="90">
        <f t="shared" si="17"/>
        <v>9</v>
      </c>
      <c r="R119" s="136">
        <f t="shared" si="18"/>
        <v>8.89</v>
      </c>
      <c r="S119" s="219">
        <v>4</v>
      </c>
      <c r="T119" s="219">
        <v>4</v>
      </c>
      <c r="U119" s="219">
        <v>56</v>
      </c>
      <c r="V119" s="314"/>
      <c r="W119" s="219">
        <v>5</v>
      </c>
      <c r="X119" s="219">
        <v>4</v>
      </c>
      <c r="Y119" s="90">
        <v>63</v>
      </c>
      <c r="Z119" s="314"/>
      <c r="AA119" s="314">
        <f t="shared" si="20"/>
        <v>59.5</v>
      </c>
      <c r="AB119" s="150">
        <v>2</v>
      </c>
      <c r="AC119" s="141" t="s">
        <v>81</v>
      </c>
      <c r="AD119" s="141">
        <v>88</v>
      </c>
      <c r="AE119" s="141">
        <v>100</v>
      </c>
      <c r="AF119" s="150">
        <v>3</v>
      </c>
      <c r="AG119" s="150" t="s">
        <v>81</v>
      </c>
      <c r="AH119" s="141">
        <v>55</v>
      </c>
      <c r="AI119" s="142">
        <v>100</v>
      </c>
      <c r="AJ119" s="299">
        <v>44396</v>
      </c>
      <c r="AK119" s="300">
        <v>4</v>
      </c>
      <c r="AL119" s="300">
        <v>56</v>
      </c>
      <c r="AM119" s="301"/>
      <c r="AN119" s="302">
        <v>130</v>
      </c>
      <c r="AO119" s="300">
        <v>5.52</v>
      </c>
      <c r="AP119" s="299">
        <v>44411</v>
      </c>
      <c r="AQ119" s="301">
        <v>1</v>
      </c>
      <c r="AR119" s="301">
        <v>43</v>
      </c>
      <c r="AS119" s="301"/>
      <c r="AT119" s="301">
        <v>1.83</v>
      </c>
      <c r="AU119" s="301">
        <v>43</v>
      </c>
      <c r="AV119" s="142">
        <f t="shared" si="15"/>
        <v>2.5</v>
      </c>
      <c r="AW119" s="142">
        <f t="shared" si="16"/>
        <v>49.5</v>
      </c>
      <c r="AX119" s="142"/>
      <c r="AY119" s="315">
        <f t="shared" si="19"/>
        <v>34.25</v>
      </c>
      <c r="AZ119" s="316">
        <f t="shared" si="14"/>
        <v>29.134000000000004</v>
      </c>
    </row>
    <row r="120" spans="1:52" ht="15.75" customHeight="1" x14ac:dyDescent="0.35">
      <c r="A120" t="s">
        <v>81</v>
      </c>
      <c r="B120">
        <v>607</v>
      </c>
      <c r="C120" s="165">
        <v>607</v>
      </c>
      <c r="D120" s="148" t="s">
        <v>395</v>
      </c>
      <c r="E120" s="129" t="s">
        <v>73</v>
      </c>
      <c r="F120" s="130" t="s">
        <v>358</v>
      </c>
      <c r="G120" s="221">
        <v>0</v>
      </c>
      <c r="H120" s="221">
        <v>0</v>
      </c>
      <c r="I120" s="312">
        <v>0</v>
      </c>
      <c r="J120" s="312"/>
      <c r="K120" s="221">
        <v>0</v>
      </c>
      <c r="L120" s="221">
        <v>1</v>
      </c>
      <c r="M120" s="312">
        <v>9</v>
      </c>
      <c r="N120" s="312"/>
      <c r="O120" s="313">
        <v>2.5</v>
      </c>
      <c r="P120" s="223"/>
      <c r="Q120" s="90">
        <f t="shared" si="17"/>
        <v>4.5</v>
      </c>
      <c r="R120" s="136">
        <f t="shared" si="18"/>
        <v>3.8333333333333335</v>
      </c>
      <c r="S120" s="219">
        <v>2</v>
      </c>
      <c r="T120" s="219">
        <v>6</v>
      </c>
      <c r="U120" s="219">
        <v>56</v>
      </c>
      <c r="V120" s="314"/>
      <c r="W120" s="219">
        <v>1</v>
      </c>
      <c r="X120" s="219">
        <v>2</v>
      </c>
      <c r="Y120" s="90">
        <v>21</v>
      </c>
      <c r="Z120" s="314"/>
      <c r="AA120" s="314">
        <f t="shared" si="20"/>
        <v>38.5</v>
      </c>
      <c r="AB120" s="150">
        <v>2</v>
      </c>
      <c r="AC120" s="141"/>
      <c r="AD120" s="141">
        <v>59</v>
      </c>
      <c r="AE120" s="141">
        <v>100</v>
      </c>
      <c r="AF120" s="150">
        <v>2</v>
      </c>
      <c r="AG120" s="150"/>
      <c r="AH120" s="141">
        <v>73</v>
      </c>
      <c r="AI120" s="142">
        <v>90</v>
      </c>
      <c r="AJ120" s="299">
        <v>44396</v>
      </c>
      <c r="AK120" s="300">
        <v>4</v>
      </c>
      <c r="AL120" s="300">
        <v>54</v>
      </c>
      <c r="AM120" s="301"/>
      <c r="AN120" s="302">
        <v>1491</v>
      </c>
      <c r="AO120" s="300">
        <v>46.12</v>
      </c>
      <c r="AP120" s="299">
        <v>44396</v>
      </c>
      <c r="AQ120" s="301">
        <v>1</v>
      </c>
      <c r="AR120" s="301">
        <v>51</v>
      </c>
      <c r="AS120" s="301"/>
      <c r="AT120" s="301">
        <v>27.58</v>
      </c>
      <c r="AU120" s="301">
        <v>864</v>
      </c>
      <c r="AV120" s="142">
        <f t="shared" si="15"/>
        <v>2.5</v>
      </c>
      <c r="AW120" s="142">
        <f t="shared" si="16"/>
        <v>52.5</v>
      </c>
      <c r="AX120" s="142"/>
      <c r="AY120" s="315">
        <f t="shared" si="19"/>
        <v>21.5</v>
      </c>
      <c r="AZ120" s="316">
        <f t="shared" si="14"/>
        <v>17.7</v>
      </c>
    </row>
    <row r="121" spans="1:52" ht="15.75" customHeight="1" x14ac:dyDescent="0.35">
      <c r="A121" t="s">
        <v>81</v>
      </c>
      <c r="B121">
        <v>609</v>
      </c>
      <c r="C121" s="165">
        <v>609</v>
      </c>
      <c r="D121" s="148" t="s">
        <v>396</v>
      </c>
      <c r="E121" s="129" t="s">
        <v>73</v>
      </c>
      <c r="F121" s="130" t="s">
        <v>358</v>
      </c>
      <c r="G121" s="221">
        <v>0</v>
      </c>
      <c r="H121" s="221">
        <v>3</v>
      </c>
      <c r="I121" s="312">
        <v>27</v>
      </c>
      <c r="J121" s="312"/>
      <c r="K121" s="221">
        <v>0</v>
      </c>
      <c r="L121" s="221">
        <v>0</v>
      </c>
      <c r="M121" s="312">
        <v>0</v>
      </c>
      <c r="N121" s="312"/>
      <c r="O121" s="313">
        <v>13.5</v>
      </c>
      <c r="P121" s="223"/>
      <c r="Q121" s="90">
        <f t="shared" si="17"/>
        <v>13.5</v>
      </c>
      <c r="R121" s="136">
        <f t="shared" si="18"/>
        <v>13.5</v>
      </c>
      <c r="S121" s="219">
        <v>1</v>
      </c>
      <c r="T121" s="219">
        <v>4</v>
      </c>
      <c r="U121" s="219">
        <v>35</v>
      </c>
      <c r="V121" s="314"/>
      <c r="W121" s="219">
        <v>7</v>
      </c>
      <c r="X121" s="219">
        <v>8</v>
      </c>
      <c r="Y121" s="90">
        <v>105</v>
      </c>
      <c r="Z121" s="314"/>
      <c r="AA121" s="314">
        <f t="shared" si="20"/>
        <v>70</v>
      </c>
      <c r="AB121" s="150">
        <v>0</v>
      </c>
      <c r="AC121" s="141" t="s">
        <v>81</v>
      </c>
      <c r="AD121" s="141">
        <v>71</v>
      </c>
      <c r="AE121" s="141">
        <v>94</v>
      </c>
      <c r="AF121" s="150">
        <v>1</v>
      </c>
      <c r="AG121" s="150" t="s">
        <v>81</v>
      </c>
      <c r="AH121" s="141">
        <v>71</v>
      </c>
      <c r="AI121" s="142">
        <v>90</v>
      </c>
      <c r="AJ121" s="299">
        <v>44396</v>
      </c>
      <c r="AK121" s="300">
        <v>3</v>
      </c>
      <c r="AL121" s="300">
        <v>61</v>
      </c>
      <c r="AM121" s="301"/>
      <c r="AN121" s="302">
        <v>1451</v>
      </c>
      <c r="AO121" s="300">
        <v>62.16</v>
      </c>
      <c r="AP121" s="299">
        <v>44389</v>
      </c>
      <c r="AQ121" s="301">
        <v>6</v>
      </c>
      <c r="AR121" s="301">
        <v>65</v>
      </c>
      <c r="AS121" s="301"/>
      <c r="AT121" s="301">
        <v>9.4600000000000009</v>
      </c>
      <c r="AU121" s="301">
        <v>222</v>
      </c>
      <c r="AV121" s="142">
        <f t="shared" si="15"/>
        <v>4.5</v>
      </c>
      <c r="AW121" s="142">
        <f t="shared" si="16"/>
        <v>63</v>
      </c>
      <c r="AX121" s="142"/>
      <c r="AY121" s="315">
        <f t="shared" si="19"/>
        <v>41.75</v>
      </c>
      <c r="AZ121" s="316">
        <f t="shared" si="14"/>
        <v>36.1</v>
      </c>
    </row>
    <row r="122" spans="1:52" ht="15.75" customHeight="1" x14ac:dyDescent="0.35">
      <c r="A122" t="s">
        <v>81</v>
      </c>
      <c r="B122">
        <v>610</v>
      </c>
      <c r="C122" s="165">
        <v>610</v>
      </c>
      <c r="D122" s="148" t="s">
        <v>398</v>
      </c>
      <c r="E122" s="129" t="s">
        <v>73</v>
      </c>
      <c r="F122" s="131" t="s">
        <v>399</v>
      </c>
      <c r="G122" s="221">
        <v>1</v>
      </c>
      <c r="H122" s="221">
        <v>2</v>
      </c>
      <c r="I122" s="312">
        <v>37</v>
      </c>
      <c r="J122" s="312"/>
      <c r="K122" s="221">
        <v>1</v>
      </c>
      <c r="L122" s="221">
        <v>1</v>
      </c>
      <c r="M122" s="312">
        <v>28</v>
      </c>
      <c r="N122" s="312"/>
      <c r="O122" s="313">
        <v>4.5</v>
      </c>
      <c r="P122" s="223"/>
      <c r="Q122" s="90">
        <f t="shared" si="17"/>
        <v>32.5</v>
      </c>
      <c r="R122" s="136">
        <f t="shared" si="18"/>
        <v>23.166666666666668</v>
      </c>
      <c r="S122" s="219">
        <v>0</v>
      </c>
      <c r="T122" s="219">
        <v>2</v>
      </c>
      <c r="U122" s="219">
        <v>14</v>
      </c>
      <c r="V122" s="314"/>
      <c r="W122" s="219">
        <v>1</v>
      </c>
      <c r="X122" s="219">
        <v>2</v>
      </c>
      <c r="Y122" s="90">
        <v>21</v>
      </c>
      <c r="Z122" s="314"/>
      <c r="AA122" s="314">
        <f t="shared" si="20"/>
        <v>17.5</v>
      </c>
      <c r="AB122" s="150">
        <v>3</v>
      </c>
      <c r="AC122" s="141" t="s">
        <v>81</v>
      </c>
      <c r="AD122" s="141">
        <v>93</v>
      </c>
      <c r="AE122" s="141">
        <v>100</v>
      </c>
      <c r="AF122" s="150">
        <v>2</v>
      </c>
      <c r="AG122" s="150" t="s">
        <v>81</v>
      </c>
      <c r="AH122" s="141">
        <v>87</v>
      </c>
      <c r="AI122" s="142">
        <v>90</v>
      </c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142"/>
      <c r="AW122" s="142"/>
      <c r="AX122" s="142"/>
      <c r="AY122" s="315">
        <f t="shared" si="19"/>
        <v>25</v>
      </c>
      <c r="AZ122" s="316">
        <f t="shared" si="14"/>
        <v>20.9</v>
      </c>
    </row>
    <row r="123" spans="1:52" ht="15.75" customHeight="1" x14ac:dyDescent="0.35">
      <c r="A123" t="s">
        <v>81</v>
      </c>
      <c r="B123">
        <v>611</v>
      </c>
      <c r="C123" s="165">
        <v>611</v>
      </c>
      <c r="D123" s="148" t="s">
        <v>400</v>
      </c>
      <c r="E123" s="129" t="s">
        <v>56</v>
      </c>
      <c r="F123" s="130" t="s">
        <v>57</v>
      </c>
      <c r="G123" s="221">
        <v>1</v>
      </c>
      <c r="H123" s="221">
        <v>1</v>
      </c>
      <c r="I123" s="312">
        <v>28</v>
      </c>
      <c r="J123" s="312"/>
      <c r="K123" s="221">
        <v>0</v>
      </c>
      <c r="L123" s="221">
        <v>2</v>
      </c>
      <c r="M123" s="312">
        <v>18</v>
      </c>
      <c r="N123" s="312"/>
      <c r="O123" s="313">
        <v>73.34</v>
      </c>
      <c r="P123" s="223"/>
      <c r="Q123" s="90">
        <f t="shared" si="17"/>
        <v>23</v>
      </c>
      <c r="R123" s="136">
        <f t="shared" si="18"/>
        <v>39.78</v>
      </c>
      <c r="S123" s="219">
        <v>7</v>
      </c>
      <c r="T123" s="219">
        <v>7</v>
      </c>
      <c r="U123" s="219">
        <v>98</v>
      </c>
      <c r="V123" s="314"/>
      <c r="W123" s="219">
        <v>6</v>
      </c>
      <c r="X123" s="219">
        <v>6</v>
      </c>
      <c r="Y123" s="90">
        <v>84</v>
      </c>
      <c r="Z123" s="314"/>
      <c r="AA123" s="314">
        <f t="shared" si="20"/>
        <v>91</v>
      </c>
      <c r="AB123" s="150">
        <v>2</v>
      </c>
      <c r="AC123" s="141"/>
      <c r="AD123" s="141">
        <v>72</v>
      </c>
      <c r="AE123" s="141">
        <v>90</v>
      </c>
      <c r="AF123" s="150">
        <v>3</v>
      </c>
      <c r="AG123" s="150"/>
      <c r="AH123" s="141">
        <v>59</v>
      </c>
      <c r="AI123" s="142">
        <v>90</v>
      </c>
      <c r="AJ123" s="299">
        <v>44396</v>
      </c>
      <c r="AK123" s="300">
        <v>1</v>
      </c>
      <c r="AL123" s="300">
        <v>54</v>
      </c>
      <c r="AM123" s="324" t="s">
        <v>967</v>
      </c>
      <c r="AN123" s="303" t="s">
        <v>156</v>
      </c>
      <c r="AO123" s="300" t="s">
        <v>156</v>
      </c>
      <c r="AP123" s="299">
        <v>44396</v>
      </c>
      <c r="AQ123" s="301">
        <v>4</v>
      </c>
      <c r="AR123" s="301">
        <v>58</v>
      </c>
      <c r="AS123" s="301"/>
      <c r="AT123" s="301">
        <v>5.48</v>
      </c>
      <c r="AU123" s="301">
        <v>173</v>
      </c>
      <c r="AV123" s="142">
        <f t="shared" si="15"/>
        <v>2.5</v>
      </c>
      <c r="AW123" s="142">
        <f t="shared" si="16"/>
        <v>56</v>
      </c>
      <c r="AX123" s="142"/>
      <c r="AY123" s="315">
        <f t="shared" si="19"/>
        <v>57</v>
      </c>
      <c r="AZ123" s="316">
        <f t="shared" si="14"/>
        <v>60.268000000000008</v>
      </c>
    </row>
    <row r="124" spans="1:52" ht="15.75" customHeight="1" x14ac:dyDescent="0.35">
      <c r="B124">
        <v>612</v>
      </c>
      <c r="C124" s="165">
        <v>612</v>
      </c>
      <c r="D124" s="148" t="s">
        <v>401</v>
      </c>
      <c r="E124" s="129" t="s">
        <v>56</v>
      </c>
      <c r="F124" s="130" t="s">
        <v>402</v>
      </c>
      <c r="G124" s="221">
        <v>0</v>
      </c>
      <c r="H124" s="221">
        <v>0</v>
      </c>
      <c r="I124" s="312">
        <v>0</v>
      </c>
      <c r="J124" s="312"/>
      <c r="K124" s="221">
        <v>0</v>
      </c>
      <c r="L124" s="221">
        <v>0</v>
      </c>
      <c r="M124" s="312">
        <v>0</v>
      </c>
      <c r="N124" s="312"/>
      <c r="O124" s="313">
        <v>4.84</v>
      </c>
      <c r="P124" s="223"/>
      <c r="Q124" s="90">
        <f t="shared" si="17"/>
        <v>0</v>
      </c>
      <c r="R124" s="136">
        <f t="shared" si="18"/>
        <v>1.6133333333333333</v>
      </c>
      <c r="S124" s="219">
        <v>0</v>
      </c>
      <c r="T124" s="219">
        <v>2</v>
      </c>
      <c r="U124" s="219">
        <v>14</v>
      </c>
      <c r="V124" s="314"/>
      <c r="W124" s="219">
        <v>7</v>
      </c>
      <c r="X124" s="219">
        <v>8</v>
      </c>
      <c r="Y124" s="90">
        <v>105</v>
      </c>
      <c r="Z124" s="314"/>
      <c r="AA124" s="314">
        <f t="shared" si="20"/>
        <v>59.5</v>
      </c>
      <c r="AB124" s="150">
        <v>2</v>
      </c>
      <c r="AC124" s="141" t="s">
        <v>81</v>
      </c>
      <c r="AD124" s="141">
        <v>86</v>
      </c>
      <c r="AE124" s="141">
        <v>100</v>
      </c>
      <c r="AF124" s="150">
        <v>2</v>
      </c>
      <c r="AG124" s="150"/>
      <c r="AH124" s="141">
        <v>68</v>
      </c>
      <c r="AI124" s="142">
        <v>100</v>
      </c>
      <c r="AJ124" s="299">
        <v>44396</v>
      </c>
      <c r="AK124" s="300">
        <v>4</v>
      </c>
      <c r="AL124" s="300">
        <v>50</v>
      </c>
      <c r="AM124" s="301"/>
      <c r="AN124" s="302">
        <v>987</v>
      </c>
      <c r="AO124" s="300">
        <v>27.8</v>
      </c>
      <c r="AP124" s="299">
        <v>44406</v>
      </c>
      <c r="AQ124" s="301">
        <v>4</v>
      </c>
      <c r="AR124" s="301">
        <v>41</v>
      </c>
      <c r="AS124" s="301"/>
      <c r="AT124" s="301">
        <v>13.46</v>
      </c>
      <c r="AU124" s="301">
        <v>464</v>
      </c>
      <c r="AV124" s="142">
        <f t="shared" si="15"/>
        <v>4</v>
      </c>
      <c r="AW124" s="142">
        <f t="shared" si="16"/>
        <v>45.5</v>
      </c>
      <c r="AX124" s="142"/>
      <c r="AY124" s="315">
        <f t="shared" si="19"/>
        <v>29.75</v>
      </c>
      <c r="AZ124" s="316">
        <f t="shared" si="14"/>
        <v>24.768000000000001</v>
      </c>
    </row>
    <row r="125" spans="1:52" ht="15.75" customHeight="1" x14ac:dyDescent="0.35">
      <c r="A125" t="s">
        <v>81</v>
      </c>
      <c r="B125">
        <v>613</v>
      </c>
      <c r="C125" s="165">
        <v>613</v>
      </c>
      <c r="D125" s="148" t="s">
        <v>405</v>
      </c>
      <c r="E125" s="129" t="s">
        <v>56</v>
      </c>
      <c r="F125" s="130" t="s">
        <v>402</v>
      </c>
      <c r="G125" s="221">
        <v>0</v>
      </c>
      <c r="H125" s="221">
        <v>0</v>
      </c>
      <c r="I125" s="312">
        <v>0</v>
      </c>
      <c r="J125" s="312"/>
      <c r="K125" s="221">
        <v>0</v>
      </c>
      <c r="L125" s="221">
        <v>2</v>
      </c>
      <c r="M125" s="312">
        <v>18</v>
      </c>
      <c r="N125" s="312"/>
      <c r="O125" s="313">
        <v>29.84</v>
      </c>
      <c r="P125" s="223"/>
      <c r="Q125" s="90">
        <f t="shared" si="17"/>
        <v>9</v>
      </c>
      <c r="R125" s="136">
        <f t="shared" si="18"/>
        <v>15.946666666666667</v>
      </c>
      <c r="S125" s="219">
        <v>1</v>
      </c>
      <c r="T125" s="219">
        <v>1</v>
      </c>
      <c r="U125" s="219">
        <v>14</v>
      </c>
      <c r="V125" s="314"/>
      <c r="W125" s="219">
        <v>7</v>
      </c>
      <c r="X125" s="219">
        <v>6</v>
      </c>
      <c r="Y125" s="90">
        <v>91</v>
      </c>
      <c r="Z125" s="314"/>
      <c r="AA125" s="314">
        <f t="shared" si="20"/>
        <v>52.5</v>
      </c>
      <c r="AB125" s="150">
        <v>0</v>
      </c>
      <c r="AC125" s="141" t="s">
        <v>81</v>
      </c>
      <c r="AD125" s="141">
        <v>56</v>
      </c>
      <c r="AE125" s="141">
        <v>100</v>
      </c>
      <c r="AF125" s="150">
        <v>3</v>
      </c>
      <c r="AG125" s="150"/>
      <c r="AH125" s="141">
        <v>63</v>
      </c>
      <c r="AI125" s="142">
        <v>100</v>
      </c>
      <c r="AJ125" s="299">
        <v>44406</v>
      </c>
      <c r="AK125" s="300">
        <v>1</v>
      </c>
      <c r="AL125" s="300">
        <v>40</v>
      </c>
      <c r="AM125" s="301"/>
      <c r="AN125" s="302">
        <v>37</v>
      </c>
      <c r="AO125" s="300">
        <v>1.03</v>
      </c>
      <c r="AP125" s="299">
        <v>44389</v>
      </c>
      <c r="AQ125" s="301">
        <v>2</v>
      </c>
      <c r="AR125" s="301">
        <v>66</v>
      </c>
      <c r="AS125" s="301"/>
      <c r="AT125" s="301">
        <v>17.47</v>
      </c>
      <c r="AU125" s="301">
        <v>762</v>
      </c>
      <c r="AV125" s="142">
        <f t="shared" si="15"/>
        <v>1.5</v>
      </c>
      <c r="AW125" s="142">
        <f t="shared" si="16"/>
        <v>53</v>
      </c>
      <c r="AX125" s="142"/>
      <c r="AY125" s="315">
        <f t="shared" si="19"/>
        <v>30.75</v>
      </c>
      <c r="AZ125" s="316">
        <f t="shared" si="14"/>
        <v>30.568000000000001</v>
      </c>
    </row>
    <row r="126" spans="1:52" ht="15.75" customHeight="1" x14ac:dyDescent="0.35">
      <c r="A126" t="s">
        <v>81</v>
      </c>
      <c r="B126">
        <v>614</v>
      </c>
      <c r="C126" s="165">
        <v>614</v>
      </c>
      <c r="D126" s="148" t="s">
        <v>408</v>
      </c>
      <c r="E126" s="129" t="s">
        <v>56</v>
      </c>
      <c r="F126" s="129" t="s">
        <v>409</v>
      </c>
      <c r="G126" s="221">
        <v>0</v>
      </c>
      <c r="H126" s="221">
        <v>0</v>
      </c>
      <c r="I126" s="312">
        <v>0</v>
      </c>
      <c r="J126" s="312"/>
      <c r="K126" s="221">
        <v>0</v>
      </c>
      <c r="L126" s="221">
        <v>1</v>
      </c>
      <c r="M126" s="312">
        <v>9</v>
      </c>
      <c r="N126" s="312"/>
      <c r="O126" s="313">
        <v>6.34</v>
      </c>
      <c r="P126" s="223"/>
      <c r="Q126" s="90">
        <f t="shared" si="17"/>
        <v>4.5</v>
      </c>
      <c r="R126" s="136">
        <f t="shared" si="18"/>
        <v>5.1133333333333333</v>
      </c>
      <c r="S126" s="219">
        <v>1</v>
      </c>
      <c r="T126" s="219">
        <v>2</v>
      </c>
      <c r="U126" s="219">
        <v>21</v>
      </c>
      <c r="V126" s="314"/>
      <c r="W126" s="219">
        <v>3</v>
      </c>
      <c r="X126" s="219">
        <v>6</v>
      </c>
      <c r="Y126" s="90">
        <v>63</v>
      </c>
      <c r="Z126" s="314"/>
      <c r="AA126" s="314">
        <f t="shared" si="20"/>
        <v>42</v>
      </c>
      <c r="AB126" s="150">
        <v>3</v>
      </c>
      <c r="AC126" s="141" t="s">
        <v>81</v>
      </c>
      <c r="AD126" s="141">
        <v>75</v>
      </c>
      <c r="AE126" s="141">
        <v>100</v>
      </c>
      <c r="AF126" s="150">
        <v>2</v>
      </c>
      <c r="AG126" s="150"/>
      <c r="AH126" s="141">
        <v>67</v>
      </c>
      <c r="AI126" s="142">
        <v>100</v>
      </c>
      <c r="AJ126" s="299">
        <v>44389</v>
      </c>
      <c r="AK126" s="300">
        <v>3</v>
      </c>
      <c r="AL126" s="300">
        <v>63</v>
      </c>
      <c r="AM126" s="301"/>
      <c r="AN126" s="302">
        <v>1160</v>
      </c>
      <c r="AO126" s="300">
        <v>49.46</v>
      </c>
      <c r="AP126" s="299">
        <v>44389</v>
      </c>
      <c r="AQ126" s="301">
        <v>6</v>
      </c>
      <c r="AR126" s="301">
        <v>64</v>
      </c>
      <c r="AS126" s="301"/>
      <c r="AT126" s="301">
        <v>42.81</v>
      </c>
      <c r="AU126" s="301">
        <v>1536</v>
      </c>
      <c r="AV126" s="142">
        <f t="shared" si="15"/>
        <v>4.5</v>
      </c>
      <c r="AW126" s="142">
        <f t="shared" si="16"/>
        <v>63.5</v>
      </c>
      <c r="AX126" s="142"/>
      <c r="AY126" s="315">
        <f t="shared" si="19"/>
        <v>23.25</v>
      </c>
      <c r="AZ126" s="316">
        <f t="shared" si="14"/>
        <v>19.868000000000002</v>
      </c>
    </row>
    <row r="127" spans="1:52" ht="15.75" customHeight="1" x14ac:dyDescent="0.35">
      <c r="A127" t="s">
        <v>81</v>
      </c>
      <c r="B127">
        <v>615</v>
      </c>
      <c r="C127" s="165">
        <v>615</v>
      </c>
      <c r="D127" s="148" t="s">
        <v>411</v>
      </c>
      <c r="E127" s="129" t="s">
        <v>56</v>
      </c>
      <c r="F127" s="130" t="s">
        <v>402</v>
      </c>
      <c r="G127" s="221">
        <v>0</v>
      </c>
      <c r="H127" s="221">
        <v>0</v>
      </c>
      <c r="I127" s="312">
        <v>0</v>
      </c>
      <c r="J127" s="312"/>
      <c r="K127" s="221">
        <v>1</v>
      </c>
      <c r="L127" s="221">
        <v>0</v>
      </c>
      <c r="M127" s="312">
        <v>19</v>
      </c>
      <c r="N127" s="312"/>
      <c r="O127" s="313">
        <v>0.67</v>
      </c>
      <c r="P127" s="223"/>
      <c r="Q127" s="90">
        <f t="shared" si="17"/>
        <v>9.5</v>
      </c>
      <c r="R127" s="136">
        <f t="shared" si="18"/>
        <v>6.5566666666666675</v>
      </c>
      <c r="S127" s="219">
        <v>7</v>
      </c>
      <c r="T127" s="219">
        <v>7</v>
      </c>
      <c r="U127" s="219">
        <v>98</v>
      </c>
      <c r="V127" s="314"/>
      <c r="W127" s="219">
        <v>0</v>
      </c>
      <c r="X127" s="219">
        <v>2</v>
      </c>
      <c r="Y127" s="90">
        <v>14</v>
      </c>
      <c r="Z127" s="314"/>
      <c r="AA127" s="314">
        <f t="shared" si="20"/>
        <v>56</v>
      </c>
      <c r="AB127" s="150">
        <v>4</v>
      </c>
      <c r="AC127" s="141" t="s">
        <v>81</v>
      </c>
      <c r="AD127" s="141">
        <v>68</v>
      </c>
      <c r="AE127" s="141">
        <v>100</v>
      </c>
      <c r="AF127" s="150">
        <v>3</v>
      </c>
      <c r="AG127" s="150" t="s">
        <v>81</v>
      </c>
      <c r="AH127" s="141">
        <v>65</v>
      </c>
      <c r="AI127" s="142">
        <v>95</v>
      </c>
      <c r="AJ127" s="299">
        <v>44396</v>
      </c>
      <c r="AK127" s="300">
        <v>2</v>
      </c>
      <c r="AL127" s="300">
        <v>58</v>
      </c>
      <c r="AM127" s="301"/>
      <c r="AN127" s="302">
        <v>261</v>
      </c>
      <c r="AO127" s="300">
        <v>10.48</v>
      </c>
      <c r="AP127" s="299">
        <v>44389</v>
      </c>
      <c r="AQ127" s="301">
        <v>6</v>
      </c>
      <c r="AR127" s="301">
        <v>69</v>
      </c>
      <c r="AS127" s="301"/>
      <c r="AT127" s="301">
        <v>18.62</v>
      </c>
      <c r="AU127" s="301">
        <v>708</v>
      </c>
      <c r="AV127" s="142">
        <f t="shared" si="15"/>
        <v>4</v>
      </c>
      <c r="AW127" s="142">
        <f t="shared" si="16"/>
        <v>63.5</v>
      </c>
      <c r="AX127" s="142"/>
      <c r="AY127" s="315">
        <f t="shared" si="19"/>
        <v>32.75</v>
      </c>
      <c r="AZ127" s="316">
        <f t="shared" si="14"/>
        <v>26.334000000000003</v>
      </c>
    </row>
    <row r="128" spans="1:52" ht="15.75" customHeight="1" x14ac:dyDescent="0.35">
      <c r="A128" t="s">
        <v>81</v>
      </c>
      <c r="B128">
        <v>616</v>
      </c>
      <c r="C128" s="165">
        <v>616</v>
      </c>
      <c r="D128" s="148" t="s">
        <v>412</v>
      </c>
      <c r="E128" s="129" t="s">
        <v>56</v>
      </c>
      <c r="F128" s="130" t="s">
        <v>402</v>
      </c>
      <c r="G128" s="221">
        <v>0</v>
      </c>
      <c r="H128" s="221">
        <v>1</v>
      </c>
      <c r="I128" s="312">
        <v>9</v>
      </c>
      <c r="J128" s="312"/>
      <c r="K128" s="221">
        <v>0</v>
      </c>
      <c r="L128" s="221">
        <v>2</v>
      </c>
      <c r="M128" s="312">
        <v>18</v>
      </c>
      <c r="N128" s="312"/>
      <c r="O128" s="313">
        <v>44.67</v>
      </c>
      <c r="P128" s="223"/>
      <c r="Q128" s="90">
        <f t="shared" si="17"/>
        <v>13.5</v>
      </c>
      <c r="R128" s="136">
        <f t="shared" si="18"/>
        <v>23.89</v>
      </c>
      <c r="S128" s="219">
        <v>3</v>
      </c>
      <c r="T128" s="219">
        <v>6</v>
      </c>
      <c r="U128" s="219">
        <v>63</v>
      </c>
      <c r="V128" s="314"/>
      <c r="W128" s="219">
        <v>7</v>
      </c>
      <c r="X128" s="219">
        <v>7</v>
      </c>
      <c r="Y128" s="90">
        <v>98</v>
      </c>
      <c r="Z128" s="314"/>
      <c r="AA128" s="314">
        <f t="shared" si="20"/>
        <v>80.5</v>
      </c>
      <c r="AB128" s="150">
        <v>4</v>
      </c>
      <c r="AC128" s="141" t="s">
        <v>81</v>
      </c>
      <c r="AD128" s="141">
        <v>68</v>
      </c>
      <c r="AE128" s="141">
        <v>98</v>
      </c>
      <c r="AF128" s="150">
        <v>5</v>
      </c>
      <c r="AG128" s="150" t="s">
        <v>81</v>
      </c>
      <c r="AH128" s="141">
        <v>63</v>
      </c>
      <c r="AI128" s="142">
        <v>100</v>
      </c>
      <c r="AJ128" s="299">
        <v>44389</v>
      </c>
      <c r="AK128" s="300">
        <v>1</v>
      </c>
      <c r="AL128" s="300">
        <v>70</v>
      </c>
      <c r="AM128" s="301"/>
      <c r="AN128" s="302">
        <v>719</v>
      </c>
      <c r="AO128" s="300">
        <v>21.58</v>
      </c>
      <c r="AP128" s="299">
        <v>44389</v>
      </c>
      <c r="AQ128" s="301">
        <v>4</v>
      </c>
      <c r="AR128" s="301">
        <v>64</v>
      </c>
      <c r="AS128" s="301"/>
      <c r="AT128" s="301">
        <v>34.14</v>
      </c>
      <c r="AU128" s="301">
        <v>928</v>
      </c>
      <c r="AV128" s="142">
        <f t="shared" si="15"/>
        <v>2.5</v>
      </c>
      <c r="AW128" s="142">
        <f t="shared" si="16"/>
        <v>67</v>
      </c>
      <c r="AX128" s="142"/>
      <c r="AY128" s="315">
        <f t="shared" si="19"/>
        <v>47</v>
      </c>
      <c r="AZ128" s="316">
        <f t="shared" si="14"/>
        <v>46.534000000000006</v>
      </c>
    </row>
    <row r="129" spans="1:52" ht="15.75" customHeight="1" x14ac:dyDescent="0.35">
      <c r="A129" t="s">
        <v>81</v>
      </c>
      <c r="B129">
        <v>617</v>
      </c>
      <c r="C129" s="165">
        <v>617</v>
      </c>
      <c r="D129" s="148" t="s">
        <v>414</v>
      </c>
      <c r="E129" s="129" t="s">
        <v>56</v>
      </c>
      <c r="F129" s="130" t="s">
        <v>402</v>
      </c>
      <c r="G129" s="221">
        <v>0</v>
      </c>
      <c r="H129" s="221">
        <v>2</v>
      </c>
      <c r="I129" s="312">
        <v>18</v>
      </c>
      <c r="J129" s="312"/>
      <c r="K129" s="221">
        <v>0</v>
      </c>
      <c r="L129" s="221">
        <v>1</v>
      </c>
      <c r="M129" s="312">
        <v>9</v>
      </c>
      <c r="N129" s="312"/>
      <c r="O129" s="313">
        <v>19.34</v>
      </c>
      <c r="P129" s="223"/>
      <c r="Q129" s="90">
        <f t="shared" si="17"/>
        <v>13.5</v>
      </c>
      <c r="R129" s="136">
        <f t="shared" si="18"/>
        <v>15.446666666666667</v>
      </c>
      <c r="S129" s="219">
        <v>0</v>
      </c>
      <c r="T129" s="219">
        <v>1</v>
      </c>
      <c r="U129" s="219">
        <v>7</v>
      </c>
      <c r="V129" s="314"/>
      <c r="W129" s="219">
        <v>0</v>
      </c>
      <c r="X129" s="219">
        <v>5</v>
      </c>
      <c r="Y129" s="90">
        <v>35</v>
      </c>
      <c r="Z129" s="314"/>
      <c r="AA129" s="314">
        <f t="shared" si="20"/>
        <v>21</v>
      </c>
      <c r="AB129" s="150">
        <v>1</v>
      </c>
      <c r="AC129" s="141"/>
      <c r="AD129" s="141">
        <v>89</v>
      </c>
      <c r="AE129" s="141">
        <v>100</v>
      </c>
      <c r="AF129" s="150">
        <v>2</v>
      </c>
      <c r="AG129" s="150" t="s">
        <v>81</v>
      </c>
      <c r="AH129" s="141">
        <v>69</v>
      </c>
      <c r="AI129" s="142">
        <v>100</v>
      </c>
      <c r="AJ129" s="299">
        <v>44406</v>
      </c>
      <c r="AK129" s="300">
        <v>1</v>
      </c>
      <c r="AL129" s="300">
        <v>43</v>
      </c>
      <c r="AM129" s="301"/>
      <c r="AN129" s="302">
        <v>272</v>
      </c>
      <c r="AO129" s="300">
        <v>6.52</v>
      </c>
      <c r="AP129" s="299">
        <v>44396</v>
      </c>
      <c r="AQ129" s="301">
        <v>4</v>
      </c>
      <c r="AR129" s="301">
        <v>53</v>
      </c>
      <c r="AS129" s="301"/>
      <c r="AT129" s="301">
        <v>24.36</v>
      </c>
      <c r="AU129" s="301">
        <v>747</v>
      </c>
      <c r="AV129" s="142">
        <f t="shared" si="15"/>
        <v>2.5</v>
      </c>
      <c r="AW129" s="142">
        <f t="shared" si="16"/>
        <v>48</v>
      </c>
      <c r="AX129" s="142"/>
      <c r="AY129" s="315">
        <f t="shared" si="19"/>
        <v>17.25</v>
      </c>
      <c r="AZ129" s="316">
        <f t="shared" si="14"/>
        <v>17.667999999999999</v>
      </c>
    </row>
    <row r="130" spans="1:52" ht="15.75" customHeight="1" x14ac:dyDescent="0.35">
      <c r="A130" t="s">
        <v>81</v>
      </c>
      <c r="B130">
        <v>618</v>
      </c>
      <c r="C130" s="165">
        <v>618</v>
      </c>
      <c r="D130" s="148" t="s">
        <v>416</v>
      </c>
      <c r="E130" s="129" t="s">
        <v>56</v>
      </c>
      <c r="F130" s="130" t="s">
        <v>402</v>
      </c>
      <c r="G130" s="221">
        <v>0</v>
      </c>
      <c r="H130" s="221">
        <v>1</v>
      </c>
      <c r="I130" s="312">
        <v>9</v>
      </c>
      <c r="J130" s="312"/>
      <c r="K130" s="221">
        <v>1</v>
      </c>
      <c r="L130" s="221">
        <v>1</v>
      </c>
      <c r="M130" s="312">
        <v>28</v>
      </c>
      <c r="N130" s="312"/>
      <c r="O130" s="313">
        <v>36.17</v>
      </c>
      <c r="P130" s="223"/>
      <c r="Q130" s="90">
        <f t="shared" si="17"/>
        <v>18.5</v>
      </c>
      <c r="R130" s="136">
        <f t="shared" si="18"/>
        <v>24.39</v>
      </c>
      <c r="S130" s="219">
        <v>5</v>
      </c>
      <c r="T130" s="219">
        <v>7</v>
      </c>
      <c r="U130" s="219">
        <v>84</v>
      </c>
      <c r="V130" s="314"/>
      <c r="W130" s="219">
        <v>7</v>
      </c>
      <c r="X130" s="219">
        <v>7</v>
      </c>
      <c r="Y130" s="90">
        <v>98</v>
      </c>
      <c r="Z130" s="314"/>
      <c r="AA130" s="314">
        <f t="shared" si="20"/>
        <v>91</v>
      </c>
      <c r="AB130" s="150">
        <v>4</v>
      </c>
      <c r="AC130" s="141" t="s">
        <v>81</v>
      </c>
      <c r="AD130" s="141">
        <v>53</v>
      </c>
      <c r="AE130" s="141">
        <v>100</v>
      </c>
      <c r="AF130" s="150">
        <v>6</v>
      </c>
      <c r="AG130" s="150" t="s">
        <v>81</v>
      </c>
      <c r="AH130" s="141">
        <v>77</v>
      </c>
      <c r="AI130" s="142">
        <v>100</v>
      </c>
      <c r="AJ130" s="299">
        <v>44406</v>
      </c>
      <c r="AK130" s="300">
        <v>2</v>
      </c>
      <c r="AL130" s="300">
        <v>41</v>
      </c>
      <c r="AM130" s="301"/>
      <c r="AN130" s="302">
        <v>503</v>
      </c>
      <c r="AO130" s="300">
        <v>15.22</v>
      </c>
      <c r="AP130" s="299"/>
      <c r="AQ130" s="301"/>
      <c r="AR130" s="301"/>
      <c r="AS130" s="324" t="s">
        <v>964</v>
      </c>
      <c r="AT130" s="301">
        <v>1.84</v>
      </c>
      <c r="AU130" s="301">
        <v>62</v>
      </c>
      <c r="AV130" s="142">
        <f t="shared" si="15"/>
        <v>2</v>
      </c>
      <c r="AW130" s="142">
        <f t="shared" si="16"/>
        <v>41</v>
      </c>
      <c r="AX130" s="142"/>
      <c r="AY130" s="315">
        <f t="shared" si="19"/>
        <v>54.75</v>
      </c>
      <c r="AZ130" s="316">
        <f t="shared" si="14"/>
        <v>51.034000000000006</v>
      </c>
    </row>
    <row r="131" spans="1:52" ht="15.75" customHeight="1" x14ac:dyDescent="0.35">
      <c r="A131" t="s">
        <v>81</v>
      </c>
      <c r="B131">
        <v>619</v>
      </c>
      <c r="C131" s="165">
        <v>619</v>
      </c>
      <c r="D131" s="148" t="s">
        <v>417</v>
      </c>
      <c r="E131" s="129" t="s">
        <v>56</v>
      </c>
      <c r="F131" s="129" t="s">
        <v>409</v>
      </c>
      <c r="G131" s="221" t="s">
        <v>682</v>
      </c>
      <c r="H131" s="221" t="s">
        <v>682</v>
      </c>
      <c r="I131" s="312"/>
      <c r="J131" s="312"/>
      <c r="K131" s="221" t="s">
        <v>682</v>
      </c>
      <c r="L131" s="221" t="s">
        <v>682</v>
      </c>
      <c r="M131" s="312"/>
      <c r="N131" s="312" t="s">
        <v>679</v>
      </c>
      <c r="O131" s="313">
        <v>37.81</v>
      </c>
      <c r="P131" s="223" t="s">
        <v>678</v>
      </c>
      <c r="Q131" s="90"/>
      <c r="R131" s="136">
        <f t="shared" si="18"/>
        <v>37.81</v>
      </c>
      <c r="S131" s="219">
        <v>3</v>
      </c>
      <c r="T131" s="219">
        <v>6</v>
      </c>
      <c r="U131" s="219">
        <v>63</v>
      </c>
      <c r="V131" s="314"/>
      <c r="W131" s="219">
        <v>4</v>
      </c>
      <c r="X131" s="219">
        <v>4</v>
      </c>
      <c r="Y131" s="90">
        <v>56</v>
      </c>
      <c r="Z131" s="314"/>
      <c r="AA131" s="314">
        <f t="shared" si="20"/>
        <v>59.5</v>
      </c>
      <c r="AB131" s="150">
        <v>6</v>
      </c>
      <c r="AC131" s="141"/>
      <c r="AD131" s="141">
        <v>59</v>
      </c>
      <c r="AE131" s="141">
        <v>100</v>
      </c>
      <c r="AF131" s="150">
        <v>7</v>
      </c>
      <c r="AG131" s="150"/>
      <c r="AH131" s="141">
        <v>68</v>
      </c>
      <c r="AI131" s="142">
        <v>100</v>
      </c>
      <c r="AJ131" s="299">
        <v>44411</v>
      </c>
      <c r="AK131" s="300">
        <v>4</v>
      </c>
      <c r="AL131" s="300">
        <v>35</v>
      </c>
      <c r="AM131" s="301"/>
      <c r="AN131" s="302">
        <v>782</v>
      </c>
      <c r="AO131" s="300">
        <v>25.62</v>
      </c>
      <c r="AP131" s="299">
        <v>44389</v>
      </c>
      <c r="AQ131" s="301">
        <v>4</v>
      </c>
      <c r="AR131" s="301">
        <v>68</v>
      </c>
      <c r="AS131" s="301"/>
      <c r="AT131" s="301">
        <v>12.52</v>
      </c>
      <c r="AU131" s="301">
        <v>575</v>
      </c>
      <c r="AV131" s="142">
        <f t="shared" si="15"/>
        <v>4</v>
      </c>
      <c r="AW131" s="142">
        <f t="shared" si="16"/>
        <v>51.5</v>
      </c>
      <c r="AX131" s="142"/>
      <c r="AY131" s="315">
        <f t="shared" si="19"/>
        <v>59.5</v>
      </c>
      <c r="AZ131" s="316">
        <f t="shared" si="14"/>
        <v>52.27</v>
      </c>
    </row>
    <row r="132" spans="1:52" ht="15.75" customHeight="1" x14ac:dyDescent="0.35">
      <c r="A132" t="s">
        <v>81</v>
      </c>
      <c r="B132">
        <v>620</v>
      </c>
      <c r="C132" s="165">
        <v>620</v>
      </c>
      <c r="D132" s="148" t="s">
        <v>419</v>
      </c>
      <c r="E132" s="129" t="s">
        <v>56</v>
      </c>
      <c r="F132" s="130" t="s">
        <v>402</v>
      </c>
      <c r="G132" s="221">
        <v>0</v>
      </c>
      <c r="H132" s="221">
        <v>0</v>
      </c>
      <c r="I132" s="312">
        <v>0</v>
      </c>
      <c r="J132" s="312"/>
      <c r="K132" s="221">
        <v>0</v>
      </c>
      <c r="L132" s="221">
        <v>1</v>
      </c>
      <c r="M132" s="312">
        <v>9</v>
      </c>
      <c r="N132" s="312"/>
      <c r="O132" s="313">
        <v>24.5</v>
      </c>
      <c r="P132" s="223"/>
      <c r="Q132" s="90">
        <f t="shared" ref="Q132:Q135" si="21">AVERAGE(I132,M132)</f>
        <v>4.5</v>
      </c>
      <c r="R132" s="136">
        <f t="shared" si="18"/>
        <v>11.166666666666666</v>
      </c>
      <c r="S132" s="219">
        <v>1</v>
      </c>
      <c r="T132" s="219">
        <v>4</v>
      </c>
      <c r="U132" s="219">
        <v>35</v>
      </c>
      <c r="V132" s="314"/>
      <c r="W132" s="219">
        <v>0</v>
      </c>
      <c r="X132" s="219">
        <v>3</v>
      </c>
      <c r="Y132" s="90">
        <v>21</v>
      </c>
      <c r="Z132" s="314"/>
      <c r="AA132" s="314">
        <f t="shared" si="20"/>
        <v>28</v>
      </c>
      <c r="AB132" s="150">
        <v>2</v>
      </c>
      <c r="AC132" s="141" t="s">
        <v>81</v>
      </c>
      <c r="AD132" s="141">
        <v>80</v>
      </c>
      <c r="AE132" s="141">
        <v>100</v>
      </c>
      <c r="AF132" s="150">
        <v>3</v>
      </c>
      <c r="AG132" s="150" t="s">
        <v>81</v>
      </c>
      <c r="AH132" s="141">
        <v>56</v>
      </c>
      <c r="AI132" s="142">
        <v>100</v>
      </c>
      <c r="AJ132" s="299">
        <v>44389</v>
      </c>
      <c r="AK132" s="300">
        <v>1</v>
      </c>
      <c r="AL132" s="300">
        <v>67</v>
      </c>
      <c r="AM132" s="301"/>
      <c r="AN132" s="302">
        <v>662</v>
      </c>
      <c r="AO132" s="300">
        <v>26.65</v>
      </c>
      <c r="AP132" s="299">
        <v>44389</v>
      </c>
      <c r="AQ132" s="301">
        <v>1</v>
      </c>
      <c r="AR132" s="301">
        <v>63</v>
      </c>
      <c r="AS132" s="301"/>
      <c r="AT132" s="301">
        <v>26.91</v>
      </c>
      <c r="AU132" s="301">
        <v>844</v>
      </c>
      <c r="AV132" s="142">
        <f t="shared" si="15"/>
        <v>1</v>
      </c>
      <c r="AW132" s="142">
        <f t="shared" si="16"/>
        <v>65</v>
      </c>
      <c r="AX132" s="142"/>
      <c r="AY132" s="315">
        <f t="shared" si="19"/>
        <v>16.25</v>
      </c>
      <c r="AZ132" s="316">
        <f t="shared" ref="AZ132:AZ195" si="22">AVERAGE(I132,M132,O132,U132,Y132)</f>
        <v>17.899999999999999</v>
      </c>
    </row>
    <row r="133" spans="1:52" ht="15.75" customHeight="1" x14ac:dyDescent="0.35">
      <c r="A133" t="s">
        <v>81</v>
      </c>
      <c r="B133">
        <v>621</v>
      </c>
      <c r="C133" s="165">
        <v>621</v>
      </c>
      <c r="D133" s="148" t="s">
        <v>420</v>
      </c>
      <c r="E133" s="129" t="s">
        <v>56</v>
      </c>
      <c r="F133" s="130" t="s">
        <v>402</v>
      </c>
      <c r="G133" s="221">
        <v>1</v>
      </c>
      <c r="H133" s="221">
        <v>2</v>
      </c>
      <c r="I133" s="312">
        <v>37</v>
      </c>
      <c r="J133" s="312"/>
      <c r="K133" s="221">
        <v>1</v>
      </c>
      <c r="L133" s="221">
        <v>3</v>
      </c>
      <c r="M133" s="312">
        <v>46</v>
      </c>
      <c r="N133" s="312"/>
      <c r="O133" s="313">
        <v>65.84</v>
      </c>
      <c r="P133" s="223"/>
      <c r="Q133" s="90">
        <f t="shared" si="21"/>
        <v>41.5</v>
      </c>
      <c r="R133" s="136">
        <f t="shared" si="18"/>
        <v>49.613333333333337</v>
      </c>
      <c r="S133" s="219">
        <v>5</v>
      </c>
      <c r="T133" s="219">
        <v>5</v>
      </c>
      <c r="U133" s="219">
        <v>70</v>
      </c>
      <c r="V133" s="314"/>
      <c r="W133" s="219">
        <v>5</v>
      </c>
      <c r="X133" s="219">
        <v>6</v>
      </c>
      <c r="Y133" s="90">
        <v>77</v>
      </c>
      <c r="Z133" s="314"/>
      <c r="AA133" s="314">
        <f t="shared" si="20"/>
        <v>73.5</v>
      </c>
      <c r="AB133" s="150" t="s">
        <v>679</v>
      </c>
      <c r="AC133" s="141" t="s">
        <v>744</v>
      </c>
      <c r="AD133" s="141"/>
      <c r="AE133" s="141" t="s">
        <v>664</v>
      </c>
      <c r="AF133" s="150" t="s">
        <v>679</v>
      </c>
      <c r="AG133" s="150" t="s">
        <v>744</v>
      </c>
      <c r="AH133" s="141" t="s">
        <v>664</v>
      </c>
      <c r="AI133" s="142" t="s">
        <v>664</v>
      </c>
      <c r="AJ133" s="299">
        <v>44389</v>
      </c>
      <c r="AK133" s="300">
        <v>5</v>
      </c>
      <c r="AL133" s="300">
        <v>68</v>
      </c>
      <c r="AM133" s="301"/>
      <c r="AN133" s="303" t="s">
        <v>966</v>
      </c>
      <c r="AO133" s="300" t="s">
        <v>966</v>
      </c>
      <c r="AP133" s="299">
        <v>44406</v>
      </c>
      <c r="AQ133" s="301">
        <v>6</v>
      </c>
      <c r="AR133" s="301">
        <v>45</v>
      </c>
      <c r="AS133" s="301"/>
      <c r="AT133" s="301" t="s">
        <v>966</v>
      </c>
      <c r="AU133" s="301" t="s">
        <v>966</v>
      </c>
      <c r="AV133" s="142">
        <f t="shared" si="15"/>
        <v>5.5</v>
      </c>
      <c r="AW133" s="142">
        <f t="shared" si="16"/>
        <v>56.5</v>
      </c>
      <c r="AX133" s="142"/>
      <c r="AY133" s="315">
        <f t="shared" si="19"/>
        <v>57.5</v>
      </c>
      <c r="AZ133" s="316">
        <f t="shared" si="22"/>
        <v>59.168000000000006</v>
      </c>
    </row>
    <row r="134" spans="1:52" ht="15.75" customHeight="1" x14ac:dyDescent="0.35">
      <c r="A134" t="s">
        <v>81</v>
      </c>
      <c r="B134">
        <v>622</v>
      </c>
      <c r="C134" s="165">
        <v>622</v>
      </c>
      <c r="D134" s="148" t="s">
        <v>422</v>
      </c>
      <c r="E134" s="129" t="s">
        <v>56</v>
      </c>
      <c r="F134" s="130" t="s">
        <v>402</v>
      </c>
      <c r="G134" s="221">
        <v>0</v>
      </c>
      <c r="H134" s="221">
        <v>2</v>
      </c>
      <c r="I134" s="312">
        <v>18</v>
      </c>
      <c r="J134" s="312"/>
      <c r="K134" s="221">
        <v>1</v>
      </c>
      <c r="L134" s="221">
        <v>1</v>
      </c>
      <c r="M134" s="312">
        <v>28</v>
      </c>
      <c r="N134" s="312"/>
      <c r="O134" s="313">
        <v>50.84</v>
      </c>
      <c r="P134" s="223"/>
      <c r="Q134" s="90">
        <f t="shared" si="21"/>
        <v>23</v>
      </c>
      <c r="R134" s="136">
        <f t="shared" si="18"/>
        <v>32.28</v>
      </c>
      <c r="S134" s="219"/>
      <c r="T134" s="219"/>
      <c r="U134" s="219"/>
      <c r="V134" s="314"/>
      <c r="W134" s="219"/>
      <c r="X134" s="219"/>
      <c r="Y134" s="90"/>
      <c r="Z134" s="314"/>
      <c r="AA134" s="314"/>
      <c r="AB134" s="144"/>
      <c r="AC134" s="142"/>
      <c r="AD134" s="142"/>
      <c r="AE134" s="142"/>
      <c r="AF134" s="142"/>
      <c r="AG134" s="142"/>
      <c r="AH134" s="142"/>
      <c r="AI134" s="142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  <c r="AT134" s="93"/>
      <c r="AU134" s="93"/>
      <c r="AV134" s="142"/>
      <c r="AW134" s="142"/>
      <c r="AX134" s="142"/>
      <c r="AY134" s="315">
        <f t="shared" si="19"/>
        <v>23</v>
      </c>
      <c r="AZ134" s="316">
        <f t="shared" si="22"/>
        <v>32.28</v>
      </c>
    </row>
    <row r="135" spans="1:52" ht="15.75" customHeight="1" x14ac:dyDescent="0.35">
      <c r="A135" t="s">
        <v>81</v>
      </c>
      <c r="B135">
        <v>623</v>
      </c>
      <c r="C135" s="165">
        <v>623</v>
      </c>
      <c r="D135" s="148" t="s">
        <v>423</v>
      </c>
      <c r="E135" s="129" t="s">
        <v>56</v>
      </c>
      <c r="F135" s="130" t="s">
        <v>402</v>
      </c>
      <c r="G135" s="221">
        <v>0</v>
      </c>
      <c r="H135" s="221">
        <v>0</v>
      </c>
      <c r="I135" s="312">
        <v>0</v>
      </c>
      <c r="J135" s="312"/>
      <c r="K135" s="221">
        <v>0</v>
      </c>
      <c r="L135" s="221">
        <v>1</v>
      </c>
      <c r="M135" s="312">
        <v>9</v>
      </c>
      <c r="N135" s="312"/>
      <c r="O135" s="313">
        <v>11.17</v>
      </c>
      <c r="P135" s="223"/>
      <c r="Q135" s="90">
        <f t="shared" si="21"/>
        <v>4.5</v>
      </c>
      <c r="R135" s="136">
        <f t="shared" si="18"/>
        <v>6.7233333333333336</v>
      </c>
      <c r="S135" s="219">
        <v>1</v>
      </c>
      <c r="T135" s="219">
        <v>5</v>
      </c>
      <c r="U135" s="219">
        <v>42</v>
      </c>
      <c r="V135" s="314"/>
      <c r="W135" s="219">
        <v>1</v>
      </c>
      <c r="X135" s="219">
        <v>2</v>
      </c>
      <c r="Y135" s="90">
        <v>21</v>
      </c>
      <c r="Z135" s="314"/>
      <c r="AA135" s="314">
        <f>AVERAGE(U135,Y135)</f>
        <v>31.5</v>
      </c>
      <c r="AB135" s="150">
        <v>3</v>
      </c>
      <c r="AC135" s="141" t="s">
        <v>81</v>
      </c>
      <c r="AD135" s="141">
        <v>109</v>
      </c>
      <c r="AE135" s="141">
        <v>100</v>
      </c>
      <c r="AF135" s="150">
        <v>2</v>
      </c>
      <c r="AG135" s="150" t="s">
        <v>81</v>
      </c>
      <c r="AH135" s="141">
        <v>57</v>
      </c>
      <c r="AI135" s="142">
        <v>85</v>
      </c>
      <c r="AJ135" s="299">
        <v>44406</v>
      </c>
      <c r="AK135" s="300">
        <v>5</v>
      </c>
      <c r="AL135" s="300">
        <v>43</v>
      </c>
      <c r="AM135" s="301"/>
      <c r="AN135" s="302">
        <v>577</v>
      </c>
      <c r="AO135" s="300">
        <v>23.18</v>
      </c>
      <c r="AP135" s="299">
        <v>44396</v>
      </c>
      <c r="AQ135" s="301">
        <v>1</v>
      </c>
      <c r="AR135" s="301">
        <v>54</v>
      </c>
      <c r="AS135" s="301"/>
      <c r="AT135" s="301">
        <v>2.61</v>
      </c>
      <c r="AU135" s="301">
        <v>41</v>
      </c>
      <c r="AV135" s="142">
        <f t="shared" si="15"/>
        <v>3</v>
      </c>
      <c r="AW135" s="142">
        <f t="shared" si="16"/>
        <v>48.5</v>
      </c>
      <c r="AX135" s="142"/>
      <c r="AY135" s="315">
        <f t="shared" si="19"/>
        <v>18</v>
      </c>
      <c r="AZ135" s="316">
        <f t="shared" si="22"/>
        <v>16.634</v>
      </c>
    </row>
    <row r="136" spans="1:52" ht="15.75" customHeight="1" x14ac:dyDescent="0.35">
      <c r="B136">
        <v>624</v>
      </c>
      <c r="C136" s="165">
        <v>624</v>
      </c>
      <c r="D136" s="148" t="s">
        <v>426</v>
      </c>
      <c r="E136" s="129" t="s">
        <v>56</v>
      </c>
      <c r="F136" s="130" t="s">
        <v>402</v>
      </c>
      <c r="G136" s="221" t="s">
        <v>682</v>
      </c>
      <c r="H136" s="221" t="s">
        <v>682</v>
      </c>
      <c r="I136" s="312"/>
      <c r="J136" s="312"/>
      <c r="K136" s="221" t="s">
        <v>682</v>
      </c>
      <c r="L136" s="221" t="s">
        <v>682</v>
      </c>
      <c r="M136" s="312"/>
      <c r="N136" s="312" t="s">
        <v>679</v>
      </c>
      <c r="O136" s="313">
        <v>54.97</v>
      </c>
      <c r="P136" s="223" t="s">
        <v>678</v>
      </c>
      <c r="Q136" s="90"/>
      <c r="R136" s="136">
        <f t="shared" si="18"/>
        <v>54.97</v>
      </c>
      <c r="S136" s="219"/>
      <c r="T136" s="219"/>
      <c r="U136" s="219"/>
      <c r="V136" s="314"/>
      <c r="W136" s="219"/>
      <c r="X136" s="219"/>
      <c r="Y136" s="90"/>
      <c r="Z136" s="314"/>
      <c r="AA136" s="314"/>
      <c r="AB136" s="144"/>
      <c r="AC136" s="142"/>
      <c r="AD136" s="142"/>
      <c r="AE136" s="142"/>
      <c r="AF136" s="142"/>
      <c r="AG136" s="142"/>
      <c r="AH136" s="142"/>
      <c r="AI136" s="142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93"/>
      <c r="AU136" s="93"/>
      <c r="AV136" s="142"/>
      <c r="AW136" s="142"/>
      <c r="AX136" s="142"/>
      <c r="AY136" s="315"/>
      <c r="AZ136" s="316">
        <f t="shared" si="22"/>
        <v>54.97</v>
      </c>
    </row>
    <row r="137" spans="1:52" ht="15.75" customHeight="1" x14ac:dyDescent="0.35">
      <c r="A137" t="s">
        <v>81</v>
      </c>
      <c r="B137">
        <v>625</v>
      </c>
      <c r="C137" s="165">
        <v>625</v>
      </c>
      <c r="D137" s="148" t="s">
        <v>429</v>
      </c>
      <c r="E137" s="129" t="s">
        <v>56</v>
      </c>
      <c r="F137" s="130" t="s">
        <v>291</v>
      </c>
      <c r="G137" s="221">
        <v>0</v>
      </c>
      <c r="H137" s="221">
        <v>1</v>
      </c>
      <c r="I137" s="312">
        <v>9</v>
      </c>
      <c r="J137" s="312"/>
      <c r="K137" s="221">
        <v>1</v>
      </c>
      <c r="L137" s="221">
        <v>2</v>
      </c>
      <c r="M137" s="312">
        <v>37</v>
      </c>
      <c r="N137" s="312"/>
      <c r="O137" s="313">
        <v>59.17</v>
      </c>
      <c r="P137" s="223"/>
      <c r="Q137" s="90">
        <f t="shared" ref="Q137:Q226" si="23">AVERAGE(I137,M137)</f>
        <v>23</v>
      </c>
      <c r="R137" s="136">
        <f t="shared" si="18"/>
        <v>35.056666666666665</v>
      </c>
      <c r="S137" s="219">
        <v>5</v>
      </c>
      <c r="T137" s="219">
        <v>6</v>
      </c>
      <c r="U137" s="219">
        <v>77</v>
      </c>
      <c r="V137" s="314"/>
      <c r="W137" s="219">
        <v>7</v>
      </c>
      <c r="X137" s="219">
        <v>7</v>
      </c>
      <c r="Y137" s="90">
        <v>98</v>
      </c>
      <c r="Z137" s="314"/>
      <c r="AA137" s="314">
        <f t="shared" ref="AA137:AA228" si="24">AVERAGE(U137,Y137)</f>
        <v>87.5</v>
      </c>
      <c r="AB137" s="144"/>
      <c r="AC137" s="142"/>
      <c r="AD137" s="142"/>
      <c r="AE137" s="142"/>
      <c r="AF137" s="142"/>
      <c r="AG137" s="142"/>
      <c r="AH137" s="142"/>
      <c r="AI137" s="142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  <c r="AT137" s="93"/>
      <c r="AU137" s="93"/>
      <c r="AV137" s="142"/>
      <c r="AW137" s="142"/>
      <c r="AX137" s="142"/>
      <c r="AY137" s="315">
        <f t="shared" ref="AY137:AY168" si="25">AVERAGE(I137,M137,U137,Y137)</f>
        <v>55.25</v>
      </c>
      <c r="AZ137" s="316">
        <f t="shared" si="22"/>
        <v>56.034000000000006</v>
      </c>
    </row>
    <row r="138" spans="1:52" ht="15.75" customHeight="1" x14ac:dyDescent="0.35">
      <c r="A138" t="s">
        <v>81</v>
      </c>
      <c r="B138">
        <v>626</v>
      </c>
      <c r="C138" s="165">
        <v>626</v>
      </c>
      <c r="D138" s="148" t="s">
        <v>431</v>
      </c>
      <c r="E138" s="129" t="s">
        <v>56</v>
      </c>
      <c r="F138" s="130" t="s">
        <v>218</v>
      </c>
      <c r="G138" s="221">
        <v>1</v>
      </c>
      <c r="H138" s="221">
        <v>1</v>
      </c>
      <c r="I138" s="312">
        <v>28</v>
      </c>
      <c r="J138" s="312"/>
      <c r="K138" s="221">
        <v>0</v>
      </c>
      <c r="L138" s="221">
        <v>3</v>
      </c>
      <c r="M138" s="312">
        <v>27</v>
      </c>
      <c r="N138" s="312"/>
      <c r="O138" s="313">
        <v>55.5</v>
      </c>
      <c r="P138" s="223"/>
      <c r="Q138" s="90">
        <f t="shared" si="23"/>
        <v>27.5</v>
      </c>
      <c r="R138" s="136">
        <f t="shared" si="18"/>
        <v>36.833333333333336</v>
      </c>
      <c r="S138" s="219">
        <v>3</v>
      </c>
      <c r="T138" s="219">
        <v>3</v>
      </c>
      <c r="U138" s="219">
        <v>42</v>
      </c>
      <c r="V138" s="314"/>
      <c r="W138" s="219">
        <v>4</v>
      </c>
      <c r="X138" s="219">
        <v>3</v>
      </c>
      <c r="Y138" s="90">
        <v>49</v>
      </c>
      <c r="Z138" s="314"/>
      <c r="AA138" s="314">
        <f t="shared" si="24"/>
        <v>45.5</v>
      </c>
      <c r="AB138" s="150">
        <v>2</v>
      </c>
      <c r="AC138" s="141" t="s">
        <v>81</v>
      </c>
      <c r="AD138" s="141">
        <v>75</v>
      </c>
      <c r="AE138" s="141">
        <v>86</v>
      </c>
      <c r="AF138" s="150">
        <v>2</v>
      </c>
      <c r="AG138" s="150"/>
      <c r="AH138" s="141">
        <v>70</v>
      </c>
      <c r="AI138" s="142">
        <v>100</v>
      </c>
      <c r="AJ138" s="299">
        <v>44396</v>
      </c>
      <c r="AK138" s="300">
        <v>2</v>
      </c>
      <c r="AL138" s="300">
        <v>51</v>
      </c>
      <c r="AM138" s="301"/>
      <c r="AN138" s="302">
        <v>784</v>
      </c>
      <c r="AO138" s="300">
        <v>25.33</v>
      </c>
      <c r="AP138" s="299">
        <v>44396</v>
      </c>
      <c r="AQ138" s="301">
        <v>1</v>
      </c>
      <c r="AR138" s="301">
        <v>59</v>
      </c>
      <c r="AS138" s="301"/>
      <c r="AT138" s="301">
        <v>32.520000000000003</v>
      </c>
      <c r="AU138" s="301">
        <v>982</v>
      </c>
      <c r="AV138" s="142">
        <f t="shared" ref="AV138:AV200" si="26">AVERAGE(AK138,AQ138)</f>
        <v>1.5</v>
      </c>
      <c r="AW138" s="142">
        <f t="shared" ref="AW138:AW200" si="27">AVERAGE(AL138,AR138)</f>
        <v>55</v>
      </c>
      <c r="AX138" s="142"/>
      <c r="AY138" s="315">
        <f t="shared" si="25"/>
        <v>36.5</v>
      </c>
      <c r="AZ138" s="316">
        <f t="shared" si="22"/>
        <v>40.299999999999997</v>
      </c>
    </row>
    <row r="139" spans="1:52" ht="15.75" customHeight="1" x14ac:dyDescent="0.35">
      <c r="A139" t="s">
        <v>81</v>
      </c>
      <c r="B139">
        <v>627</v>
      </c>
      <c r="C139" s="165">
        <v>627</v>
      </c>
      <c r="D139" s="148" t="s">
        <v>432</v>
      </c>
      <c r="E139" s="129" t="s">
        <v>56</v>
      </c>
      <c r="F139" s="130" t="s">
        <v>57</v>
      </c>
      <c r="G139" s="221">
        <v>0</v>
      </c>
      <c r="H139" s="221">
        <v>1</v>
      </c>
      <c r="I139" s="312">
        <v>9</v>
      </c>
      <c r="J139" s="312"/>
      <c r="K139" s="221">
        <v>1</v>
      </c>
      <c r="L139" s="221">
        <v>2</v>
      </c>
      <c r="M139" s="312">
        <v>37</v>
      </c>
      <c r="N139" s="312"/>
      <c r="O139" s="313">
        <v>72.34</v>
      </c>
      <c r="P139" s="223"/>
      <c r="Q139" s="90">
        <f t="shared" si="23"/>
        <v>23</v>
      </c>
      <c r="R139" s="136">
        <f t="shared" si="18"/>
        <v>39.446666666666665</v>
      </c>
      <c r="S139" s="219">
        <v>5</v>
      </c>
      <c r="T139" s="219">
        <v>5</v>
      </c>
      <c r="U139" s="219">
        <v>70</v>
      </c>
      <c r="V139" s="314"/>
      <c r="W139" s="219">
        <v>2</v>
      </c>
      <c r="X139" s="219">
        <v>2</v>
      </c>
      <c r="Y139" s="90">
        <v>28</v>
      </c>
      <c r="Z139" s="314"/>
      <c r="AA139" s="314">
        <f t="shared" si="24"/>
        <v>49</v>
      </c>
      <c r="AB139" s="150" t="s">
        <v>679</v>
      </c>
      <c r="AC139" s="141"/>
      <c r="AD139" s="141"/>
      <c r="AE139" s="141" t="s">
        <v>744</v>
      </c>
      <c r="AF139" s="150">
        <v>0</v>
      </c>
      <c r="AG139" s="150" t="s">
        <v>81</v>
      </c>
      <c r="AH139" s="141">
        <v>85</v>
      </c>
      <c r="AI139" s="142">
        <v>90</v>
      </c>
      <c r="AJ139" s="299">
        <v>44406</v>
      </c>
      <c r="AK139" s="300">
        <v>4</v>
      </c>
      <c r="AL139" s="300">
        <v>45</v>
      </c>
      <c r="AM139" s="301"/>
      <c r="AN139" s="302">
        <v>396</v>
      </c>
      <c r="AO139" s="300">
        <v>7.78</v>
      </c>
      <c r="AP139" s="299">
        <v>44406</v>
      </c>
      <c r="AQ139" s="301">
        <v>7</v>
      </c>
      <c r="AR139" s="301">
        <v>43</v>
      </c>
      <c r="AS139" s="301"/>
      <c r="AT139" s="301">
        <v>7.39</v>
      </c>
      <c r="AU139" s="301">
        <v>369</v>
      </c>
      <c r="AV139" s="142">
        <f t="shared" si="26"/>
        <v>5.5</v>
      </c>
      <c r="AW139" s="142">
        <f t="shared" si="27"/>
        <v>44</v>
      </c>
      <c r="AX139" s="142"/>
      <c r="AY139" s="315">
        <f t="shared" si="25"/>
        <v>36</v>
      </c>
      <c r="AZ139" s="316">
        <f t="shared" si="22"/>
        <v>43.268000000000001</v>
      </c>
    </row>
    <row r="140" spans="1:52" ht="15.75" customHeight="1" x14ac:dyDescent="0.35">
      <c r="A140" t="s">
        <v>81</v>
      </c>
      <c r="B140">
        <v>628</v>
      </c>
      <c r="C140" s="165">
        <v>628</v>
      </c>
      <c r="D140" s="148" t="s">
        <v>434</v>
      </c>
      <c r="E140" s="129" t="s">
        <v>56</v>
      </c>
      <c r="F140" s="130" t="s">
        <v>57</v>
      </c>
      <c r="G140" s="221">
        <v>0</v>
      </c>
      <c r="H140" s="221">
        <v>0</v>
      </c>
      <c r="I140" s="312">
        <v>0</v>
      </c>
      <c r="J140" s="312"/>
      <c r="K140" s="221">
        <v>1</v>
      </c>
      <c r="L140" s="221">
        <v>0</v>
      </c>
      <c r="M140" s="312">
        <v>19</v>
      </c>
      <c r="N140" s="312"/>
      <c r="O140" s="313">
        <v>25.34</v>
      </c>
      <c r="P140" s="223"/>
      <c r="Q140" s="90">
        <f t="shared" si="23"/>
        <v>9.5</v>
      </c>
      <c r="R140" s="136">
        <f t="shared" si="18"/>
        <v>14.780000000000001</v>
      </c>
      <c r="S140" s="219">
        <v>3</v>
      </c>
      <c r="T140" s="219">
        <v>3</v>
      </c>
      <c r="U140" s="219">
        <v>42</v>
      </c>
      <c r="V140" s="314"/>
      <c r="W140" s="219">
        <v>0</v>
      </c>
      <c r="X140" s="219">
        <v>6</v>
      </c>
      <c r="Y140" s="90">
        <v>42</v>
      </c>
      <c r="Z140" s="314"/>
      <c r="AA140" s="314">
        <f t="shared" si="24"/>
        <v>42</v>
      </c>
      <c r="AB140" s="150">
        <v>2</v>
      </c>
      <c r="AC140" s="141" t="s">
        <v>81</v>
      </c>
      <c r="AD140" s="141">
        <v>71</v>
      </c>
      <c r="AE140" s="141">
        <v>100</v>
      </c>
      <c r="AF140" s="150">
        <v>2</v>
      </c>
      <c r="AG140" s="150" t="s">
        <v>81</v>
      </c>
      <c r="AH140" s="141">
        <v>83</v>
      </c>
      <c r="AI140" s="142">
        <v>100</v>
      </c>
      <c r="AJ140" s="299">
        <v>44396</v>
      </c>
      <c r="AK140" s="300">
        <v>1</v>
      </c>
      <c r="AL140" s="300">
        <v>51</v>
      </c>
      <c r="AM140" s="301"/>
      <c r="AN140" s="302">
        <v>252</v>
      </c>
      <c r="AO140" s="300">
        <v>9.84</v>
      </c>
      <c r="AP140" s="299">
        <v>44406</v>
      </c>
      <c r="AQ140" s="301">
        <v>1</v>
      </c>
      <c r="AR140" s="301">
        <v>41</v>
      </c>
      <c r="AS140" s="301"/>
      <c r="AT140" s="301">
        <v>18.25</v>
      </c>
      <c r="AU140" s="301">
        <v>439</v>
      </c>
      <c r="AV140" s="142">
        <f t="shared" si="26"/>
        <v>1</v>
      </c>
      <c r="AW140" s="142">
        <f t="shared" si="27"/>
        <v>46</v>
      </c>
      <c r="AX140" s="142"/>
      <c r="AY140" s="315">
        <f t="shared" si="25"/>
        <v>25.75</v>
      </c>
      <c r="AZ140" s="316">
        <f t="shared" si="22"/>
        <v>25.667999999999999</v>
      </c>
    </row>
    <row r="141" spans="1:52" ht="15.75" customHeight="1" x14ac:dyDescent="0.35">
      <c r="A141" t="s">
        <v>81</v>
      </c>
      <c r="B141">
        <v>629</v>
      </c>
      <c r="C141" s="165">
        <v>629</v>
      </c>
      <c r="D141" s="148" t="s">
        <v>436</v>
      </c>
      <c r="E141" s="129" t="s">
        <v>56</v>
      </c>
      <c r="F141" s="130" t="s">
        <v>57</v>
      </c>
      <c r="G141" s="221">
        <v>0</v>
      </c>
      <c r="H141" s="221">
        <v>0</v>
      </c>
      <c r="I141" s="312">
        <v>0</v>
      </c>
      <c r="J141" s="312"/>
      <c r="K141" s="221">
        <v>0</v>
      </c>
      <c r="L141" s="221">
        <v>1</v>
      </c>
      <c r="M141" s="312">
        <v>9</v>
      </c>
      <c r="N141" s="312"/>
      <c r="O141" s="313">
        <v>12.67</v>
      </c>
      <c r="P141" s="223"/>
      <c r="Q141" s="90">
        <f t="shared" si="23"/>
        <v>4.5</v>
      </c>
      <c r="R141" s="136">
        <f t="shared" si="18"/>
        <v>7.2233333333333336</v>
      </c>
      <c r="S141" s="219">
        <v>0</v>
      </c>
      <c r="T141" s="219">
        <v>6</v>
      </c>
      <c r="U141" s="219">
        <v>42</v>
      </c>
      <c r="V141" s="314"/>
      <c r="W141" s="219">
        <v>3</v>
      </c>
      <c r="X141" s="219">
        <v>7</v>
      </c>
      <c r="Y141" s="90">
        <v>70</v>
      </c>
      <c r="Z141" s="314"/>
      <c r="AA141" s="314">
        <f t="shared" si="24"/>
        <v>56</v>
      </c>
      <c r="AB141" s="150" t="s">
        <v>679</v>
      </c>
      <c r="AC141" s="141"/>
      <c r="AD141" s="141"/>
      <c r="AE141" s="141" t="s">
        <v>664</v>
      </c>
      <c r="AF141" s="150">
        <v>3</v>
      </c>
      <c r="AG141" s="150" t="s">
        <v>81</v>
      </c>
      <c r="AH141" s="141">
        <v>77</v>
      </c>
      <c r="AI141" s="142">
        <v>100</v>
      </c>
      <c r="AJ141" s="299">
        <v>44389</v>
      </c>
      <c r="AK141" s="300">
        <v>2</v>
      </c>
      <c r="AL141" s="300">
        <v>70</v>
      </c>
      <c r="AM141" s="301"/>
      <c r="AN141" s="302">
        <v>1125</v>
      </c>
      <c r="AO141" s="300">
        <v>37.18</v>
      </c>
      <c r="AP141" s="299">
        <v>44389</v>
      </c>
      <c r="AQ141" s="301">
        <v>3</v>
      </c>
      <c r="AR141" s="301">
        <v>68</v>
      </c>
      <c r="AS141" s="301"/>
      <c r="AT141" s="301">
        <v>0.64</v>
      </c>
      <c r="AU141" s="301">
        <v>36</v>
      </c>
      <c r="AV141" s="142">
        <f t="shared" si="26"/>
        <v>2.5</v>
      </c>
      <c r="AW141" s="142">
        <f t="shared" si="27"/>
        <v>69</v>
      </c>
      <c r="AX141" s="142"/>
      <c r="AY141" s="315">
        <f t="shared" si="25"/>
        <v>30.25</v>
      </c>
      <c r="AZ141" s="316">
        <f t="shared" si="22"/>
        <v>26.734000000000002</v>
      </c>
    </row>
    <row r="142" spans="1:52" ht="15.75" customHeight="1" x14ac:dyDescent="0.35">
      <c r="B142">
        <v>630</v>
      </c>
      <c r="C142" s="165">
        <v>630</v>
      </c>
      <c r="D142" s="146" t="s">
        <v>439</v>
      </c>
      <c r="E142" s="129" t="s">
        <v>56</v>
      </c>
      <c r="F142" s="130" t="s">
        <v>218</v>
      </c>
      <c r="G142" s="221">
        <v>2</v>
      </c>
      <c r="H142" s="221">
        <v>2</v>
      </c>
      <c r="I142" s="312">
        <v>56</v>
      </c>
      <c r="J142" s="312"/>
      <c r="K142" s="221">
        <v>2</v>
      </c>
      <c r="L142" s="221">
        <v>2</v>
      </c>
      <c r="M142" s="312">
        <v>56</v>
      </c>
      <c r="N142" s="312"/>
      <c r="O142" s="313">
        <v>52.84</v>
      </c>
      <c r="P142" s="223"/>
      <c r="Q142" s="90">
        <f t="shared" si="23"/>
        <v>56</v>
      </c>
      <c r="R142" s="136">
        <f t="shared" si="18"/>
        <v>54.946666666666665</v>
      </c>
      <c r="S142" s="219">
        <v>6</v>
      </c>
      <c r="T142" s="219">
        <v>6</v>
      </c>
      <c r="U142" s="219">
        <v>84</v>
      </c>
      <c r="V142" s="314"/>
      <c r="W142" s="219">
        <v>5</v>
      </c>
      <c r="X142" s="219">
        <v>3</v>
      </c>
      <c r="Y142" s="90">
        <v>56</v>
      </c>
      <c r="Z142" s="314"/>
      <c r="AA142" s="314">
        <f t="shared" si="24"/>
        <v>70</v>
      </c>
      <c r="AB142" s="150">
        <v>0</v>
      </c>
      <c r="AC142" s="141" t="s">
        <v>81</v>
      </c>
      <c r="AD142" s="141">
        <v>73</v>
      </c>
      <c r="AE142" s="141">
        <v>95</v>
      </c>
      <c r="AF142" s="150">
        <v>4</v>
      </c>
      <c r="AG142" s="150" t="s">
        <v>81</v>
      </c>
      <c r="AH142" s="141">
        <v>56</v>
      </c>
      <c r="AI142" s="142">
        <v>100</v>
      </c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  <c r="AT142" s="93"/>
      <c r="AU142" s="93"/>
      <c r="AV142" s="142"/>
      <c r="AW142" s="142"/>
      <c r="AX142" s="142"/>
      <c r="AY142" s="315">
        <f t="shared" si="25"/>
        <v>63</v>
      </c>
      <c r="AZ142" s="316">
        <f t="shared" si="22"/>
        <v>60.968000000000004</v>
      </c>
    </row>
    <row r="143" spans="1:52" ht="15.75" customHeight="1" x14ac:dyDescent="0.35">
      <c r="B143">
        <v>631</v>
      </c>
      <c r="C143" s="165">
        <v>631</v>
      </c>
      <c r="D143" s="146" t="s">
        <v>440</v>
      </c>
      <c r="E143" s="129" t="s">
        <v>56</v>
      </c>
      <c r="F143" s="129" t="s">
        <v>218</v>
      </c>
      <c r="G143" s="221">
        <v>0</v>
      </c>
      <c r="H143" s="221">
        <v>1</v>
      </c>
      <c r="I143" s="312">
        <v>9</v>
      </c>
      <c r="J143" s="312"/>
      <c r="K143" s="221">
        <v>1</v>
      </c>
      <c r="L143" s="221">
        <v>4</v>
      </c>
      <c r="M143" s="312">
        <v>55</v>
      </c>
      <c r="N143" s="312"/>
      <c r="O143" s="313">
        <v>66</v>
      </c>
      <c r="P143" s="223"/>
      <c r="Q143" s="90">
        <f t="shared" si="23"/>
        <v>32</v>
      </c>
      <c r="R143" s="136">
        <f t="shared" si="18"/>
        <v>43.333333333333336</v>
      </c>
      <c r="S143" s="219">
        <v>5</v>
      </c>
      <c r="T143" s="219">
        <v>5</v>
      </c>
      <c r="U143" s="219">
        <v>70</v>
      </c>
      <c r="V143" s="314"/>
      <c r="W143" s="219">
        <v>6</v>
      </c>
      <c r="X143" s="219">
        <v>7</v>
      </c>
      <c r="Y143" s="90">
        <v>91</v>
      </c>
      <c r="Z143" s="314"/>
      <c r="AA143" s="314">
        <f t="shared" si="24"/>
        <v>80.5</v>
      </c>
      <c r="AB143" s="150">
        <v>4</v>
      </c>
      <c r="AC143" s="141" t="s">
        <v>81</v>
      </c>
      <c r="AD143" s="141">
        <v>77</v>
      </c>
      <c r="AE143" s="141">
        <v>100</v>
      </c>
      <c r="AF143" s="150">
        <v>2</v>
      </c>
      <c r="AG143" s="150" t="s">
        <v>81</v>
      </c>
      <c r="AH143" s="141">
        <v>75</v>
      </c>
      <c r="AI143" s="142">
        <v>100</v>
      </c>
      <c r="AJ143" s="93"/>
      <c r="AK143" s="93"/>
      <c r="AL143" s="93"/>
      <c r="AM143" s="93"/>
      <c r="AN143" s="93"/>
      <c r="AO143" s="93"/>
      <c r="AP143" s="93"/>
      <c r="AQ143" s="93"/>
      <c r="AR143" s="93"/>
      <c r="AS143" s="93"/>
      <c r="AT143" s="93"/>
      <c r="AU143" s="93"/>
      <c r="AV143" s="142"/>
      <c r="AW143" s="142"/>
      <c r="AX143" s="142"/>
      <c r="AY143" s="315">
        <f t="shared" si="25"/>
        <v>56.25</v>
      </c>
      <c r="AZ143" s="316">
        <f t="shared" si="22"/>
        <v>58.2</v>
      </c>
    </row>
    <row r="144" spans="1:52" ht="15.75" customHeight="1" x14ac:dyDescent="0.35">
      <c r="B144">
        <v>632</v>
      </c>
      <c r="C144" s="165">
        <v>632</v>
      </c>
      <c r="D144" s="146" t="s">
        <v>441</v>
      </c>
      <c r="E144" s="129" t="s">
        <v>56</v>
      </c>
      <c r="F144" s="129" t="s">
        <v>218</v>
      </c>
      <c r="G144" s="221">
        <v>0</v>
      </c>
      <c r="H144" s="221">
        <v>2</v>
      </c>
      <c r="I144" s="312">
        <v>18</v>
      </c>
      <c r="J144" s="312"/>
      <c r="K144" s="221">
        <v>0</v>
      </c>
      <c r="L144" s="221">
        <v>4</v>
      </c>
      <c r="M144" s="312">
        <v>36</v>
      </c>
      <c r="N144" s="312"/>
      <c r="O144" s="313">
        <v>62.34</v>
      </c>
      <c r="P144" s="223"/>
      <c r="Q144" s="90">
        <f t="shared" si="23"/>
        <v>27</v>
      </c>
      <c r="R144" s="136">
        <f t="shared" si="18"/>
        <v>38.78</v>
      </c>
      <c r="S144" s="219">
        <v>6</v>
      </c>
      <c r="T144" s="219">
        <v>6</v>
      </c>
      <c r="U144" s="219">
        <v>84</v>
      </c>
      <c r="V144" s="314"/>
      <c r="W144" s="219">
        <v>4</v>
      </c>
      <c r="X144" s="219">
        <v>4</v>
      </c>
      <c r="Y144" s="90">
        <v>56</v>
      </c>
      <c r="Z144" s="314"/>
      <c r="AA144" s="314">
        <f t="shared" si="24"/>
        <v>70</v>
      </c>
      <c r="AB144" s="150">
        <v>3</v>
      </c>
      <c r="AC144" s="141" t="s">
        <v>81</v>
      </c>
      <c r="AD144" s="141">
        <v>76</v>
      </c>
      <c r="AE144" s="141">
        <v>100</v>
      </c>
      <c r="AF144" s="150">
        <v>5</v>
      </c>
      <c r="AG144" s="150" t="s">
        <v>81</v>
      </c>
      <c r="AH144" s="141">
        <v>84</v>
      </c>
      <c r="AI144" s="142">
        <v>100</v>
      </c>
      <c r="AJ144" s="93"/>
      <c r="AK144" s="93"/>
      <c r="AL144" s="93"/>
      <c r="AM144" s="93"/>
      <c r="AN144" s="93"/>
      <c r="AO144" s="93"/>
      <c r="AP144" s="93"/>
      <c r="AQ144" s="93"/>
      <c r="AR144" s="93"/>
      <c r="AS144" s="93"/>
      <c r="AT144" s="93"/>
      <c r="AU144" s="93"/>
      <c r="AV144" s="142"/>
      <c r="AW144" s="142"/>
      <c r="AX144" s="142"/>
      <c r="AY144" s="315">
        <f t="shared" si="25"/>
        <v>48.5</v>
      </c>
      <c r="AZ144" s="316">
        <f t="shared" si="22"/>
        <v>51.268000000000008</v>
      </c>
    </row>
    <row r="145" spans="2:52" ht="15.75" customHeight="1" x14ac:dyDescent="0.35">
      <c r="B145">
        <v>634</v>
      </c>
      <c r="C145" s="165">
        <v>634</v>
      </c>
      <c r="D145" s="146" t="s">
        <v>442</v>
      </c>
      <c r="E145" s="129" t="s">
        <v>56</v>
      </c>
      <c r="F145" s="130" t="s">
        <v>218</v>
      </c>
      <c r="G145" s="221">
        <v>0</v>
      </c>
      <c r="H145" s="221">
        <v>2</v>
      </c>
      <c r="I145" s="312">
        <v>18</v>
      </c>
      <c r="J145" s="312"/>
      <c r="K145" s="221">
        <v>1</v>
      </c>
      <c r="L145" s="221">
        <v>2</v>
      </c>
      <c r="M145" s="312">
        <v>37</v>
      </c>
      <c r="N145" s="312"/>
      <c r="O145" s="313">
        <v>58.84</v>
      </c>
      <c r="P145" s="223"/>
      <c r="Q145" s="90">
        <f t="shared" si="23"/>
        <v>27.5</v>
      </c>
      <c r="R145" s="136">
        <f t="shared" si="18"/>
        <v>37.946666666666665</v>
      </c>
      <c r="S145" s="219">
        <v>5</v>
      </c>
      <c r="T145" s="219">
        <v>7</v>
      </c>
      <c r="U145" s="219">
        <v>84</v>
      </c>
      <c r="V145" s="314"/>
      <c r="W145" s="219">
        <v>6</v>
      </c>
      <c r="X145" s="219">
        <v>6</v>
      </c>
      <c r="Y145" s="90">
        <v>84</v>
      </c>
      <c r="Z145" s="314"/>
      <c r="AA145" s="314">
        <f t="shared" si="24"/>
        <v>84</v>
      </c>
      <c r="AB145" s="150">
        <v>4</v>
      </c>
      <c r="AC145" s="141" t="s">
        <v>81</v>
      </c>
      <c r="AD145" s="141">
        <v>64</v>
      </c>
      <c r="AE145" s="141">
        <v>100</v>
      </c>
      <c r="AF145" s="150">
        <v>4</v>
      </c>
      <c r="AG145" s="150" t="s">
        <v>81</v>
      </c>
      <c r="AH145" s="141">
        <v>85</v>
      </c>
      <c r="AI145" s="142">
        <v>100</v>
      </c>
      <c r="AJ145" s="299">
        <v>44406</v>
      </c>
      <c r="AK145" s="300">
        <v>6</v>
      </c>
      <c r="AL145" s="300">
        <v>47</v>
      </c>
      <c r="AM145" s="301"/>
      <c r="AN145" s="302">
        <v>1319</v>
      </c>
      <c r="AO145" s="300">
        <v>39.85</v>
      </c>
      <c r="AP145" s="299">
        <v>44406</v>
      </c>
      <c r="AQ145" s="301">
        <v>4</v>
      </c>
      <c r="AR145" s="301">
        <v>42</v>
      </c>
      <c r="AS145" s="301"/>
      <c r="AT145" s="301">
        <v>16.02</v>
      </c>
      <c r="AU145" s="301">
        <v>617</v>
      </c>
      <c r="AV145" s="142">
        <f t="shared" si="26"/>
        <v>5</v>
      </c>
      <c r="AW145" s="142">
        <f t="shared" si="27"/>
        <v>44.5</v>
      </c>
      <c r="AX145" s="142"/>
      <c r="AY145" s="315">
        <f t="shared" si="25"/>
        <v>55.75</v>
      </c>
      <c r="AZ145" s="316">
        <f t="shared" si="22"/>
        <v>56.368000000000009</v>
      </c>
    </row>
    <row r="146" spans="2:52" ht="15.75" customHeight="1" x14ac:dyDescent="0.35">
      <c r="B146">
        <v>635</v>
      </c>
      <c r="C146" s="165">
        <v>635</v>
      </c>
      <c r="D146" s="146" t="s">
        <v>443</v>
      </c>
      <c r="E146" s="129" t="s">
        <v>56</v>
      </c>
      <c r="F146" s="130" t="s">
        <v>218</v>
      </c>
      <c r="G146" s="221">
        <v>0</v>
      </c>
      <c r="H146" s="221">
        <v>2</v>
      </c>
      <c r="I146" s="312">
        <v>18</v>
      </c>
      <c r="J146" s="312"/>
      <c r="K146" s="221">
        <v>0</v>
      </c>
      <c r="L146" s="221">
        <v>2</v>
      </c>
      <c r="M146" s="312">
        <v>18</v>
      </c>
      <c r="N146" s="312"/>
      <c r="O146" s="313">
        <v>65</v>
      </c>
      <c r="P146" s="223"/>
      <c r="Q146" s="90">
        <f t="shared" si="23"/>
        <v>18</v>
      </c>
      <c r="R146" s="136">
        <f t="shared" si="18"/>
        <v>33.666666666666664</v>
      </c>
      <c r="S146" s="219">
        <v>5</v>
      </c>
      <c r="T146" s="219">
        <v>8</v>
      </c>
      <c r="U146" s="219">
        <v>91</v>
      </c>
      <c r="V146" s="314"/>
      <c r="W146" s="219">
        <v>6</v>
      </c>
      <c r="X146" s="219">
        <v>7</v>
      </c>
      <c r="Y146" s="90">
        <v>91</v>
      </c>
      <c r="Z146" s="314"/>
      <c r="AA146" s="314">
        <f t="shared" si="24"/>
        <v>91</v>
      </c>
      <c r="AB146" s="144"/>
      <c r="AC146" s="142"/>
      <c r="AD146" s="142"/>
      <c r="AE146" s="142"/>
      <c r="AF146" s="142"/>
      <c r="AG146" s="142"/>
      <c r="AH146" s="142"/>
      <c r="AI146" s="142"/>
      <c r="AJ146" s="93"/>
      <c r="AK146" s="93"/>
      <c r="AL146" s="93"/>
      <c r="AM146" s="93"/>
      <c r="AN146" s="93"/>
      <c r="AO146" s="93"/>
      <c r="AP146" s="93"/>
      <c r="AQ146" s="93"/>
      <c r="AR146" s="93"/>
      <c r="AS146" s="93"/>
      <c r="AT146" s="93"/>
      <c r="AU146" s="93"/>
      <c r="AV146" s="142"/>
      <c r="AW146" s="142"/>
      <c r="AX146" s="142"/>
      <c r="AY146" s="315">
        <f t="shared" si="25"/>
        <v>54.5</v>
      </c>
      <c r="AZ146" s="316">
        <f t="shared" si="22"/>
        <v>56.6</v>
      </c>
    </row>
    <row r="147" spans="2:52" ht="15.75" customHeight="1" x14ac:dyDescent="0.35">
      <c r="B147">
        <v>636</v>
      </c>
      <c r="C147" s="165">
        <v>636</v>
      </c>
      <c r="D147" s="146" t="s">
        <v>445</v>
      </c>
      <c r="E147" s="129" t="s">
        <v>56</v>
      </c>
      <c r="F147" s="130" t="s">
        <v>218</v>
      </c>
      <c r="G147" s="221">
        <v>1</v>
      </c>
      <c r="H147" s="221">
        <v>1</v>
      </c>
      <c r="I147" s="312">
        <v>28</v>
      </c>
      <c r="J147" s="312"/>
      <c r="K147" s="221">
        <v>1</v>
      </c>
      <c r="L147" s="221">
        <v>3</v>
      </c>
      <c r="M147" s="312">
        <v>46</v>
      </c>
      <c r="N147" s="312"/>
      <c r="O147" s="313">
        <v>61.17</v>
      </c>
      <c r="P147" s="223"/>
      <c r="Q147" s="90">
        <f t="shared" si="23"/>
        <v>37</v>
      </c>
      <c r="R147" s="136">
        <f t="shared" si="18"/>
        <v>45.056666666666672</v>
      </c>
      <c r="S147" s="219">
        <v>3</v>
      </c>
      <c r="T147" s="219">
        <v>3</v>
      </c>
      <c r="U147" s="219">
        <v>42</v>
      </c>
      <c r="V147" s="314"/>
      <c r="W147" s="219">
        <v>4</v>
      </c>
      <c r="X147" s="219">
        <v>5</v>
      </c>
      <c r="Y147" s="90">
        <v>63</v>
      </c>
      <c r="Z147" s="314"/>
      <c r="AA147" s="314">
        <f t="shared" si="24"/>
        <v>52.5</v>
      </c>
      <c r="AB147" s="150">
        <v>4</v>
      </c>
      <c r="AC147" s="141" t="s">
        <v>81</v>
      </c>
      <c r="AD147" s="141">
        <v>89</v>
      </c>
      <c r="AE147" s="141">
        <v>100</v>
      </c>
      <c r="AF147" s="150">
        <v>3</v>
      </c>
      <c r="AG147" s="150"/>
      <c r="AH147" s="141">
        <v>61</v>
      </c>
      <c r="AI147" s="142">
        <v>100</v>
      </c>
      <c r="AJ147" s="93"/>
      <c r="AK147" s="93"/>
      <c r="AL147" s="93"/>
      <c r="AM147" s="93"/>
      <c r="AN147" s="93"/>
      <c r="AO147" s="93"/>
      <c r="AP147" s="93"/>
      <c r="AQ147" s="93"/>
      <c r="AR147" s="93"/>
      <c r="AS147" s="93"/>
      <c r="AT147" s="93"/>
      <c r="AU147" s="93"/>
      <c r="AV147" s="142"/>
      <c r="AW147" s="142"/>
      <c r="AX147" s="142"/>
      <c r="AY147" s="315">
        <f t="shared" si="25"/>
        <v>44.75</v>
      </c>
      <c r="AZ147" s="316">
        <f t="shared" si="22"/>
        <v>48.034000000000006</v>
      </c>
    </row>
    <row r="148" spans="2:52" ht="15.75" customHeight="1" x14ac:dyDescent="0.35">
      <c r="B148">
        <v>637</v>
      </c>
      <c r="C148" s="165">
        <v>637</v>
      </c>
      <c r="D148" s="146" t="s">
        <v>447</v>
      </c>
      <c r="E148" s="129" t="s">
        <v>56</v>
      </c>
      <c r="F148" s="130" t="s">
        <v>218</v>
      </c>
      <c r="G148" s="221">
        <v>0</v>
      </c>
      <c r="H148" s="221">
        <v>4</v>
      </c>
      <c r="I148" s="312">
        <v>36</v>
      </c>
      <c r="J148" s="312"/>
      <c r="K148" s="221">
        <v>1</v>
      </c>
      <c r="L148" s="221">
        <v>1</v>
      </c>
      <c r="M148" s="312">
        <v>28</v>
      </c>
      <c r="N148" s="312"/>
      <c r="O148" s="313">
        <v>51.76</v>
      </c>
      <c r="P148" s="223"/>
      <c r="Q148" s="90">
        <f t="shared" si="23"/>
        <v>32</v>
      </c>
      <c r="R148" s="136">
        <f t="shared" si="18"/>
        <v>38.586666666666666</v>
      </c>
      <c r="S148" s="219">
        <v>5</v>
      </c>
      <c r="T148" s="219">
        <v>6</v>
      </c>
      <c r="U148" s="219">
        <v>77</v>
      </c>
      <c r="V148" s="314"/>
      <c r="W148" s="219">
        <v>3</v>
      </c>
      <c r="X148" s="219">
        <v>3</v>
      </c>
      <c r="Y148" s="90">
        <v>42</v>
      </c>
      <c r="Z148" s="314"/>
      <c r="AA148" s="314">
        <f t="shared" si="24"/>
        <v>59.5</v>
      </c>
      <c r="AB148" s="150" t="s">
        <v>679</v>
      </c>
      <c r="AC148" s="141"/>
      <c r="AD148" s="141"/>
      <c r="AE148" s="141" t="s">
        <v>664</v>
      </c>
      <c r="AF148" s="150">
        <v>5</v>
      </c>
      <c r="AG148" s="150" t="s">
        <v>81</v>
      </c>
      <c r="AH148" s="141">
        <v>77</v>
      </c>
      <c r="AI148" s="142">
        <v>100</v>
      </c>
      <c r="AJ148" s="299">
        <v>44389</v>
      </c>
      <c r="AK148" s="300">
        <v>5</v>
      </c>
      <c r="AL148" s="300">
        <v>68</v>
      </c>
      <c r="AM148" s="301"/>
      <c r="AN148" s="302">
        <v>1802</v>
      </c>
      <c r="AO148" s="300">
        <v>43.35</v>
      </c>
      <c r="AP148" s="299">
        <v>44396</v>
      </c>
      <c r="AQ148" s="301">
        <v>5</v>
      </c>
      <c r="AR148" s="301">
        <v>57</v>
      </c>
      <c r="AS148" s="301"/>
      <c r="AT148" s="301">
        <v>11.98</v>
      </c>
      <c r="AU148" s="301">
        <v>559</v>
      </c>
      <c r="AV148" s="142">
        <f t="shared" si="26"/>
        <v>5</v>
      </c>
      <c r="AW148" s="142">
        <f t="shared" si="27"/>
        <v>62.5</v>
      </c>
      <c r="AX148" s="142"/>
      <c r="AY148" s="315">
        <f t="shared" si="25"/>
        <v>45.75</v>
      </c>
      <c r="AZ148" s="316">
        <f t="shared" si="22"/>
        <v>46.951999999999998</v>
      </c>
    </row>
    <row r="149" spans="2:52" ht="15.75" customHeight="1" x14ac:dyDescent="0.35">
      <c r="B149">
        <v>637</v>
      </c>
      <c r="C149" s="165">
        <v>637</v>
      </c>
      <c r="D149" s="146" t="s">
        <v>447</v>
      </c>
      <c r="E149" s="129" t="s">
        <v>56</v>
      </c>
      <c r="F149" s="130" t="s">
        <v>218</v>
      </c>
      <c r="G149" s="221">
        <v>0</v>
      </c>
      <c r="H149" s="221">
        <v>1</v>
      </c>
      <c r="I149" s="312">
        <v>9</v>
      </c>
      <c r="J149" s="312"/>
      <c r="K149" s="221">
        <v>0</v>
      </c>
      <c r="L149" s="221">
        <v>1</v>
      </c>
      <c r="M149" s="312">
        <v>9</v>
      </c>
      <c r="N149" s="312"/>
      <c r="O149" s="136"/>
      <c r="P149" s="90"/>
      <c r="Q149" s="90">
        <f t="shared" si="23"/>
        <v>9</v>
      </c>
      <c r="R149" s="136">
        <f t="shared" si="18"/>
        <v>9</v>
      </c>
      <c r="S149" s="219">
        <v>4</v>
      </c>
      <c r="T149" s="219">
        <v>4</v>
      </c>
      <c r="U149" s="219">
        <v>56</v>
      </c>
      <c r="V149" s="314"/>
      <c r="W149" s="219">
        <v>3</v>
      </c>
      <c r="X149" s="219">
        <v>6</v>
      </c>
      <c r="Y149" s="90">
        <v>63</v>
      </c>
      <c r="Z149" s="314"/>
      <c r="AA149" s="314">
        <f t="shared" si="24"/>
        <v>59.5</v>
      </c>
      <c r="AB149" s="150">
        <v>4</v>
      </c>
      <c r="AC149" s="141" t="s">
        <v>81</v>
      </c>
      <c r="AD149" s="141">
        <v>73</v>
      </c>
      <c r="AE149" s="141">
        <v>100</v>
      </c>
      <c r="AF149" s="150">
        <v>4</v>
      </c>
      <c r="AG149" s="150" t="s">
        <v>81</v>
      </c>
      <c r="AH149" s="141">
        <v>74</v>
      </c>
      <c r="AI149" s="142">
        <v>100</v>
      </c>
      <c r="AJ149" s="299">
        <v>44406</v>
      </c>
      <c r="AK149" s="300">
        <v>4</v>
      </c>
      <c r="AL149" s="300">
        <v>42</v>
      </c>
      <c r="AM149" s="301"/>
      <c r="AN149" s="302">
        <v>223</v>
      </c>
      <c r="AO149" s="300">
        <v>6.66</v>
      </c>
      <c r="AP149" s="299">
        <v>44406</v>
      </c>
      <c r="AQ149" s="301">
        <v>4</v>
      </c>
      <c r="AR149" s="301">
        <v>48</v>
      </c>
      <c r="AS149" s="301"/>
      <c r="AT149" s="301">
        <v>10.64</v>
      </c>
      <c r="AU149" s="301">
        <v>378</v>
      </c>
      <c r="AV149" s="142">
        <f t="shared" si="26"/>
        <v>4</v>
      </c>
      <c r="AW149" s="142">
        <f t="shared" si="27"/>
        <v>45</v>
      </c>
      <c r="AX149" s="142"/>
      <c r="AY149" s="315">
        <f t="shared" si="25"/>
        <v>34.25</v>
      </c>
      <c r="AZ149" s="316">
        <f t="shared" si="22"/>
        <v>34.25</v>
      </c>
    </row>
    <row r="150" spans="2:52" ht="15.75" customHeight="1" x14ac:dyDescent="0.35">
      <c r="B150">
        <v>637</v>
      </c>
      <c r="C150" s="165">
        <v>637</v>
      </c>
      <c r="D150" s="146" t="s">
        <v>447</v>
      </c>
      <c r="E150" s="129" t="s">
        <v>56</v>
      </c>
      <c r="F150" s="130" t="s">
        <v>218</v>
      </c>
      <c r="G150" s="221">
        <v>1</v>
      </c>
      <c r="H150" s="221">
        <v>3</v>
      </c>
      <c r="I150" s="312">
        <v>46</v>
      </c>
      <c r="J150" s="312"/>
      <c r="K150" s="221">
        <v>0</v>
      </c>
      <c r="L150" s="221">
        <v>1</v>
      </c>
      <c r="M150" s="312">
        <v>9</v>
      </c>
      <c r="N150" s="312"/>
      <c r="O150" s="136"/>
      <c r="P150" s="90"/>
      <c r="Q150" s="90">
        <f t="shared" si="23"/>
        <v>27.5</v>
      </c>
      <c r="R150" s="136">
        <f t="shared" si="18"/>
        <v>27.5</v>
      </c>
      <c r="S150" s="219">
        <v>3</v>
      </c>
      <c r="T150" s="219">
        <v>4</v>
      </c>
      <c r="U150" s="219">
        <v>49</v>
      </c>
      <c r="V150" s="314"/>
      <c r="W150" s="219">
        <v>6</v>
      </c>
      <c r="X150" s="219">
        <v>7</v>
      </c>
      <c r="Y150" s="90">
        <v>91</v>
      </c>
      <c r="Z150" s="314"/>
      <c r="AA150" s="314">
        <f t="shared" si="24"/>
        <v>70</v>
      </c>
      <c r="AB150" s="150">
        <v>4</v>
      </c>
      <c r="AC150" s="141" t="s">
        <v>81</v>
      </c>
      <c r="AD150" s="141">
        <v>69</v>
      </c>
      <c r="AE150" s="141">
        <v>100</v>
      </c>
      <c r="AF150" s="150">
        <v>2</v>
      </c>
      <c r="AG150" s="150" t="s">
        <v>81</v>
      </c>
      <c r="AH150" s="141">
        <v>54</v>
      </c>
      <c r="AI150" s="142">
        <v>100</v>
      </c>
      <c r="AJ150" s="299">
        <v>44406</v>
      </c>
      <c r="AK150" s="300">
        <v>4</v>
      </c>
      <c r="AL150" s="300">
        <v>49</v>
      </c>
      <c r="AM150" s="301"/>
      <c r="AN150" s="302">
        <v>117</v>
      </c>
      <c r="AO150" s="300">
        <v>2.89</v>
      </c>
      <c r="AP150" s="299">
        <v>44389</v>
      </c>
      <c r="AQ150" s="301">
        <v>5</v>
      </c>
      <c r="AR150" s="301">
        <v>63</v>
      </c>
      <c r="AS150" s="301"/>
      <c r="AT150" s="301">
        <v>0.19</v>
      </c>
      <c r="AU150" s="301">
        <v>11</v>
      </c>
      <c r="AV150" s="142">
        <f t="shared" si="26"/>
        <v>4.5</v>
      </c>
      <c r="AW150" s="142">
        <f t="shared" si="27"/>
        <v>56</v>
      </c>
      <c r="AX150" s="142"/>
      <c r="AY150" s="315">
        <f t="shared" si="25"/>
        <v>48.75</v>
      </c>
      <c r="AZ150" s="316">
        <f t="shared" si="22"/>
        <v>48.75</v>
      </c>
    </row>
    <row r="151" spans="2:52" ht="15.75" customHeight="1" x14ac:dyDescent="0.35">
      <c r="B151">
        <v>637</v>
      </c>
      <c r="C151" s="165">
        <v>637</v>
      </c>
      <c r="D151" s="146" t="s">
        <v>447</v>
      </c>
      <c r="E151" s="129" t="s">
        <v>56</v>
      </c>
      <c r="F151" s="130" t="s">
        <v>218</v>
      </c>
      <c r="G151" s="221">
        <v>0</v>
      </c>
      <c r="H151" s="221">
        <v>2</v>
      </c>
      <c r="I151" s="312">
        <v>18</v>
      </c>
      <c r="J151" s="312"/>
      <c r="K151" s="221">
        <v>0</v>
      </c>
      <c r="L151" s="221">
        <v>2</v>
      </c>
      <c r="M151" s="312">
        <v>18</v>
      </c>
      <c r="N151" s="312"/>
      <c r="O151" s="136"/>
      <c r="P151" s="90"/>
      <c r="Q151" s="90">
        <f t="shared" si="23"/>
        <v>18</v>
      </c>
      <c r="R151" s="136">
        <f t="shared" si="18"/>
        <v>18</v>
      </c>
      <c r="S151" s="219">
        <v>1</v>
      </c>
      <c r="T151" s="219">
        <v>5</v>
      </c>
      <c r="U151" s="219">
        <v>42</v>
      </c>
      <c r="V151" s="314"/>
      <c r="W151" s="219">
        <v>4</v>
      </c>
      <c r="X151" s="219">
        <v>7</v>
      </c>
      <c r="Y151" s="90">
        <v>77</v>
      </c>
      <c r="Z151" s="314"/>
      <c r="AA151" s="314">
        <f t="shared" si="24"/>
        <v>59.5</v>
      </c>
      <c r="AB151" s="150">
        <v>3</v>
      </c>
      <c r="AC151" s="141" t="s">
        <v>81</v>
      </c>
      <c r="AD151" s="141">
        <v>53</v>
      </c>
      <c r="AE151" s="141">
        <v>100</v>
      </c>
      <c r="AF151" s="150">
        <v>4</v>
      </c>
      <c r="AG151" s="150"/>
      <c r="AH151" s="141">
        <v>80</v>
      </c>
      <c r="AI151" s="142">
        <v>100</v>
      </c>
      <c r="AJ151" s="299">
        <v>44396</v>
      </c>
      <c r="AK151" s="300">
        <v>6</v>
      </c>
      <c r="AL151" s="300">
        <v>60</v>
      </c>
      <c r="AM151" s="301"/>
      <c r="AN151" s="302">
        <v>45</v>
      </c>
      <c r="AO151" s="300">
        <v>1</v>
      </c>
      <c r="AP151" s="299">
        <v>44406</v>
      </c>
      <c r="AQ151" s="301">
        <v>3</v>
      </c>
      <c r="AR151" s="301">
        <v>42</v>
      </c>
      <c r="AS151" s="301"/>
      <c r="AT151" s="301">
        <v>14.28</v>
      </c>
      <c r="AU151" s="301">
        <v>424</v>
      </c>
      <c r="AV151" s="142">
        <f t="shared" si="26"/>
        <v>4.5</v>
      </c>
      <c r="AW151" s="142">
        <f t="shared" si="27"/>
        <v>51</v>
      </c>
      <c r="AX151" s="142"/>
      <c r="AY151" s="315">
        <f t="shared" si="25"/>
        <v>38.75</v>
      </c>
      <c r="AZ151" s="316">
        <f t="shared" si="22"/>
        <v>38.75</v>
      </c>
    </row>
    <row r="152" spans="2:52" ht="15.75" customHeight="1" x14ac:dyDescent="0.35">
      <c r="B152">
        <v>637</v>
      </c>
      <c r="C152" s="165">
        <v>637</v>
      </c>
      <c r="D152" s="146" t="s">
        <v>447</v>
      </c>
      <c r="E152" s="129" t="s">
        <v>56</v>
      </c>
      <c r="F152" s="130" t="s">
        <v>218</v>
      </c>
      <c r="G152" s="221">
        <v>0</v>
      </c>
      <c r="H152" s="221">
        <v>1</v>
      </c>
      <c r="I152" s="312">
        <v>9</v>
      </c>
      <c r="J152" s="312"/>
      <c r="K152" s="221">
        <v>2</v>
      </c>
      <c r="L152" s="221">
        <v>5</v>
      </c>
      <c r="M152" s="312">
        <v>83</v>
      </c>
      <c r="N152" s="312"/>
      <c r="O152" s="136"/>
      <c r="P152" s="90"/>
      <c r="Q152" s="90">
        <f t="shared" si="23"/>
        <v>46</v>
      </c>
      <c r="R152" s="136">
        <f t="shared" si="18"/>
        <v>46</v>
      </c>
      <c r="S152" s="219">
        <v>5</v>
      </c>
      <c r="T152" s="219">
        <v>5</v>
      </c>
      <c r="U152" s="219">
        <v>70</v>
      </c>
      <c r="V152" s="314"/>
      <c r="W152" s="219">
        <v>4</v>
      </c>
      <c r="X152" s="219">
        <v>7</v>
      </c>
      <c r="Y152" s="90">
        <v>77</v>
      </c>
      <c r="Z152" s="314"/>
      <c r="AA152" s="314">
        <f t="shared" si="24"/>
        <v>73.5</v>
      </c>
      <c r="AB152" s="150">
        <v>3</v>
      </c>
      <c r="AC152" s="141" t="s">
        <v>81</v>
      </c>
      <c r="AD152" s="141">
        <v>86</v>
      </c>
      <c r="AE152" s="141">
        <v>90</v>
      </c>
      <c r="AF152" s="150">
        <v>2</v>
      </c>
      <c r="AG152" s="150" t="s">
        <v>81</v>
      </c>
      <c r="AH152" s="141">
        <v>36</v>
      </c>
      <c r="AI152" s="142">
        <v>100</v>
      </c>
      <c r="AJ152" s="299">
        <v>44389</v>
      </c>
      <c r="AK152" s="300">
        <v>6</v>
      </c>
      <c r="AL152" s="300">
        <v>64</v>
      </c>
      <c r="AM152" s="301"/>
      <c r="AN152" s="302">
        <v>125</v>
      </c>
      <c r="AO152" s="300">
        <v>1.63</v>
      </c>
      <c r="AP152" s="299">
        <v>44396</v>
      </c>
      <c r="AQ152" s="301">
        <v>5</v>
      </c>
      <c r="AR152" s="301">
        <v>51</v>
      </c>
      <c r="AS152" s="301"/>
      <c r="AT152" s="301">
        <v>14.85</v>
      </c>
      <c r="AU152" s="301">
        <v>458</v>
      </c>
      <c r="AV152" s="142">
        <f t="shared" si="26"/>
        <v>5.5</v>
      </c>
      <c r="AW152" s="142">
        <f t="shared" si="27"/>
        <v>57.5</v>
      </c>
      <c r="AX152" s="142"/>
      <c r="AY152" s="315">
        <f t="shared" si="25"/>
        <v>59.75</v>
      </c>
      <c r="AZ152" s="316">
        <f t="shared" si="22"/>
        <v>59.75</v>
      </c>
    </row>
    <row r="153" spans="2:52" ht="15.75" customHeight="1" x14ac:dyDescent="0.35">
      <c r="B153">
        <v>638</v>
      </c>
      <c r="C153" s="165">
        <v>638</v>
      </c>
      <c r="D153" s="146" t="s">
        <v>450</v>
      </c>
      <c r="E153" s="129" t="s">
        <v>56</v>
      </c>
      <c r="F153" s="129" t="s">
        <v>218</v>
      </c>
      <c r="G153" s="221">
        <v>0</v>
      </c>
      <c r="H153" s="221">
        <v>1</v>
      </c>
      <c r="I153" s="312">
        <v>9</v>
      </c>
      <c r="J153" s="312"/>
      <c r="K153" s="221">
        <v>1</v>
      </c>
      <c r="L153" s="221">
        <v>2</v>
      </c>
      <c r="M153" s="312">
        <v>37</v>
      </c>
      <c r="N153" s="312"/>
      <c r="O153" s="313">
        <v>63.17</v>
      </c>
      <c r="P153" s="90"/>
      <c r="Q153" s="90">
        <f t="shared" si="23"/>
        <v>23</v>
      </c>
      <c r="R153" s="136">
        <f t="shared" si="18"/>
        <v>36.39</v>
      </c>
      <c r="S153" s="219">
        <v>3</v>
      </c>
      <c r="T153" s="219">
        <v>5</v>
      </c>
      <c r="U153" s="219">
        <v>56</v>
      </c>
      <c r="V153" s="314"/>
      <c r="W153" s="219">
        <v>1</v>
      </c>
      <c r="X153" s="219">
        <v>3</v>
      </c>
      <c r="Y153" s="90">
        <v>28</v>
      </c>
      <c r="Z153" s="314"/>
      <c r="AA153" s="314">
        <f t="shared" si="24"/>
        <v>42</v>
      </c>
      <c r="AB153" s="150">
        <v>3</v>
      </c>
      <c r="AC153" s="141" t="s">
        <v>81</v>
      </c>
      <c r="AD153" s="141">
        <v>71</v>
      </c>
      <c r="AE153" s="141">
        <v>100</v>
      </c>
      <c r="AF153" s="150">
        <v>3</v>
      </c>
      <c r="AG153" s="150" t="s">
        <v>81</v>
      </c>
      <c r="AH153" s="141">
        <v>73</v>
      </c>
      <c r="AI153" s="142">
        <v>100</v>
      </c>
      <c r="AJ153" s="299">
        <v>44396</v>
      </c>
      <c r="AK153" s="300">
        <v>4</v>
      </c>
      <c r="AL153" s="300">
        <v>58</v>
      </c>
      <c r="AM153" s="301"/>
      <c r="AN153" s="302">
        <v>724</v>
      </c>
      <c r="AO153" s="300">
        <v>24.07</v>
      </c>
      <c r="AP153" s="299">
        <v>44389</v>
      </c>
      <c r="AQ153" s="301">
        <v>1</v>
      </c>
      <c r="AR153" s="301">
        <v>62</v>
      </c>
      <c r="AS153" s="301"/>
      <c r="AT153" s="301">
        <v>18.489999999999998</v>
      </c>
      <c r="AU153" s="301">
        <v>671</v>
      </c>
      <c r="AV153" s="142">
        <f t="shared" si="26"/>
        <v>2.5</v>
      </c>
      <c r="AW153" s="142">
        <f t="shared" si="27"/>
        <v>60</v>
      </c>
      <c r="AX153" s="142"/>
      <c r="AY153" s="315">
        <f t="shared" si="25"/>
        <v>32.5</v>
      </c>
      <c r="AZ153" s="316">
        <f t="shared" si="22"/>
        <v>38.634</v>
      </c>
    </row>
    <row r="154" spans="2:52" ht="15.75" customHeight="1" x14ac:dyDescent="0.35">
      <c r="B154">
        <v>639</v>
      </c>
      <c r="C154" s="165">
        <v>639</v>
      </c>
      <c r="D154" s="146" t="s">
        <v>452</v>
      </c>
      <c r="E154" s="129" t="s">
        <v>56</v>
      </c>
      <c r="F154" s="129" t="s">
        <v>218</v>
      </c>
      <c r="G154" s="221">
        <v>0</v>
      </c>
      <c r="H154" s="221">
        <v>0</v>
      </c>
      <c r="I154" s="312">
        <v>0</v>
      </c>
      <c r="J154" s="312"/>
      <c r="K154" s="221">
        <v>1</v>
      </c>
      <c r="L154" s="221">
        <v>3</v>
      </c>
      <c r="M154" s="312">
        <v>46</v>
      </c>
      <c r="N154" s="312"/>
      <c r="O154" s="313">
        <v>53.34</v>
      </c>
      <c r="P154" s="90"/>
      <c r="Q154" s="90">
        <f t="shared" si="23"/>
        <v>23</v>
      </c>
      <c r="R154" s="136">
        <f t="shared" si="18"/>
        <v>33.113333333333337</v>
      </c>
      <c r="S154" s="219">
        <v>5</v>
      </c>
      <c r="T154" s="219">
        <v>8</v>
      </c>
      <c r="U154" s="219">
        <v>91</v>
      </c>
      <c r="V154" s="314"/>
      <c r="W154" s="219">
        <v>2</v>
      </c>
      <c r="X154" s="219">
        <v>4</v>
      </c>
      <c r="Y154" s="90">
        <v>42</v>
      </c>
      <c r="Z154" s="314"/>
      <c r="AA154" s="314">
        <f t="shared" si="24"/>
        <v>66.5</v>
      </c>
      <c r="AB154" s="144"/>
      <c r="AC154" s="142"/>
      <c r="AD154" s="142"/>
      <c r="AE154" s="142"/>
      <c r="AF154" s="142"/>
      <c r="AG154" s="142"/>
      <c r="AH154" s="142"/>
      <c r="AI154" s="142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142"/>
      <c r="AW154" s="142"/>
      <c r="AX154" s="142"/>
      <c r="AY154" s="315">
        <f t="shared" si="25"/>
        <v>44.75</v>
      </c>
      <c r="AZ154" s="316">
        <f t="shared" si="22"/>
        <v>46.468000000000004</v>
      </c>
    </row>
    <row r="155" spans="2:52" ht="15.75" customHeight="1" x14ac:dyDescent="0.35">
      <c r="B155">
        <v>671</v>
      </c>
      <c r="C155" s="165">
        <v>671</v>
      </c>
      <c r="D155" s="146" t="s">
        <v>453</v>
      </c>
      <c r="E155" s="129" t="s">
        <v>73</v>
      </c>
      <c r="F155" s="130" t="s">
        <v>454</v>
      </c>
      <c r="G155" s="221">
        <v>1</v>
      </c>
      <c r="H155" s="221">
        <v>5</v>
      </c>
      <c r="I155" s="312">
        <v>64</v>
      </c>
      <c r="J155" s="312"/>
      <c r="K155" s="221">
        <v>1</v>
      </c>
      <c r="L155" s="221">
        <v>5</v>
      </c>
      <c r="M155" s="312">
        <v>64</v>
      </c>
      <c r="N155" s="312"/>
      <c r="O155" s="313">
        <v>69.239999999999995</v>
      </c>
      <c r="P155" s="90"/>
      <c r="Q155" s="90">
        <f t="shared" si="23"/>
        <v>64</v>
      </c>
      <c r="R155" s="136">
        <f t="shared" si="18"/>
        <v>65.74666666666667</v>
      </c>
      <c r="S155" s="219">
        <v>7</v>
      </c>
      <c r="T155" s="219">
        <v>8</v>
      </c>
      <c r="U155" s="219">
        <v>105</v>
      </c>
      <c r="V155" s="314"/>
      <c r="W155" s="219">
        <v>8</v>
      </c>
      <c r="X155" s="219">
        <v>7</v>
      </c>
      <c r="Y155" s="90">
        <v>105</v>
      </c>
      <c r="Z155" s="314"/>
      <c r="AA155" s="314">
        <f t="shared" si="24"/>
        <v>105</v>
      </c>
      <c r="AB155" s="150">
        <v>5</v>
      </c>
      <c r="AC155" s="141"/>
      <c r="AD155" s="141">
        <v>81</v>
      </c>
      <c r="AE155" s="141">
        <v>95</v>
      </c>
      <c r="AF155" s="150">
        <v>6</v>
      </c>
      <c r="AG155" s="150" t="s">
        <v>81</v>
      </c>
      <c r="AH155" s="141">
        <v>52</v>
      </c>
      <c r="AI155" s="142">
        <v>100</v>
      </c>
      <c r="AJ155" s="299">
        <v>44389</v>
      </c>
      <c r="AK155" s="300">
        <v>1</v>
      </c>
      <c r="AL155" s="300">
        <v>62</v>
      </c>
      <c r="AM155" s="301"/>
      <c r="AN155" s="302">
        <v>1072</v>
      </c>
      <c r="AO155" s="300">
        <v>41.81</v>
      </c>
      <c r="AP155" s="299">
        <v>44396</v>
      </c>
      <c r="AQ155" s="301">
        <v>6</v>
      </c>
      <c r="AR155" s="301">
        <v>51</v>
      </c>
      <c r="AS155" s="301"/>
      <c r="AT155" s="301">
        <v>14.44</v>
      </c>
      <c r="AU155" s="301">
        <v>344</v>
      </c>
      <c r="AV155" s="142">
        <f t="shared" si="26"/>
        <v>3.5</v>
      </c>
      <c r="AW155" s="142">
        <f t="shared" si="27"/>
        <v>56.5</v>
      </c>
      <c r="AX155" s="142"/>
      <c r="AY155" s="315">
        <f t="shared" si="25"/>
        <v>84.5</v>
      </c>
      <c r="AZ155" s="316">
        <f t="shared" si="22"/>
        <v>81.448000000000008</v>
      </c>
    </row>
    <row r="156" spans="2:52" ht="15.75" customHeight="1" x14ac:dyDescent="0.35">
      <c r="B156">
        <v>671</v>
      </c>
      <c r="C156" s="165">
        <v>671</v>
      </c>
      <c r="D156" s="146" t="s">
        <v>453</v>
      </c>
      <c r="E156" s="129" t="s">
        <v>73</v>
      </c>
      <c r="F156" s="130" t="s">
        <v>454</v>
      </c>
      <c r="G156" s="221">
        <v>1</v>
      </c>
      <c r="H156" s="221">
        <v>3</v>
      </c>
      <c r="I156" s="312">
        <v>46</v>
      </c>
      <c r="J156" s="312"/>
      <c r="K156" s="221">
        <v>0</v>
      </c>
      <c r="L156" s="221">
        <v>3</v>
      </c>
      <c r="M156" s="312">
        <v>27</v>
      </c>
      <c r="N156" s="312"/>
      <c r="O156" s="136"/>
      <c r="P156" s="90"/>
      <c r="Q156" s="90">
        <f t="shared" si="23"/>
        <v>36.5</v>
      </c>
      <c r="R156" s="136">
        <f t="shared" si="18"/>
        <v>36.5</v>
      </c>
      <c r="S156" s="219">
        <v>4</v>
      </c>
      <c r="T156" s="219">
        <v>8</v>
      </c>
      <c r="U156" s="219">
        <v>84</v>
      </c>
      <c r="V156" s="314"/>
      <c r="W156" s="219">
        <v>8</v>
      </c>
      <c r="X156" s="219">
        <v>8</v>
      </c>
      <c r="Y156" s="90">
        <v>112</v>
      </c>
      <c r="Z156" s="314"/>
      <c r="AA156" s="314">
        <f t="shared" si="24"/>
        <v>98</v>
      </c>
      <c r="AB156" s="150">
        <v>5</v>
      </c>
      <c r="AC156" s="141"/>
      <c r="AD156" s="141">
        <v>59</v>
      </c>
      <c r="AE156" s="141">
        <v>100</v>
      </c>
      <c r="AF156" s="150">
        <v>3</v>
      </c>
      <c r="AG156" s="150"/>
      <c r="AH156" s="141">
        <v>100</v>
      </c>
      <c r="AI156" s="142">
        <v>90</v>
      </c>
      <c r="AJ156" s="299">
        <v>44406</v>
      </c>
      <c r="AK156" s="300">
        <v>2</v>
      </c>
      <c r="AL156" s="300">
        <v>49</v>
      </c>
      <c r="AM156" s="301"/>
      <c r="AN156" s="302">
        <v>44</v>
      </c>
      <c r="AO156" s="300">
        <v>0.59</v>
      </c>
      <c r="AP156" s="299">
        <v>44396</v>
      </c>
      <c r="AQ156" s="301">
        <v>2</v>
      </c>
      <c r="AR156" s="301">
        <v>59</v>
      </c>
      <c r="AS156" s="301"/>
      <c r="AT156" s="301">
        <v>11.27</v>
      </c>
      <c r="AU156" s="301">
        <v>552</v>
      </c>
      <c r="AV156" s="142">
        <f t="shared" si="26"/>
        <v>2</v>
      </c>
      <c r="AW156" s="142">
        <f t="shared" si="27"/>
        <v>54</v>
      </c>
      <c r="AX156" s="142"/>
      <c r="AY156" s="315">
        <f t="shared" si="25"/>
        <v>67.25</v>
      </c>
      <c r="AZ156" s="316">
        <f t="shared" si="22"/>
        <v>67.25</v>
      </c>
    </row>
    <row r="157" spans="2:52" ht="15.75" customHeight="1" x14ac:dyDescent="0.35">
      <c r="B157">
        <v>671</v>
      </c>
      <c r="C157" s="165">
        <v>671</v>
      </c>
      <c r="D157" s="146" t="s">
        <v>453</v>
      </c>
      <c r="E157" s="129" t="s">
        <v>73</v>
      </c>
      <c r="F157" s="130" t="s">
        <v>454</v>
      </c>
      <c r="G157" s="221">
        <v>2</v>
      </c>
      <c r="H157" s="221">
        <v>6</v>
      </c>
      <c r="I157" s="312">
        <v>92</v>
      </c>
      <c r="J157" s="312"/>
      <c r="K157" s="221">
        <v>0</v>
      </c>
      <c r="L157" s="221">
        <v>5</v>
      </c>
      <c r="M157" s="312">
        <v>45</v>
      </c>
      <c r="N157" s="312"/>
      <c r="O157" s="136"/>
      <c r="P157" s="90"/>
      <c r="Q157" s="90">
        <f t="shared" si="23"/>
        <v>68.5</v>
      </c>
      <c r="R157" s="136">
        <f t="shared" si="18"/>
        <v>68.5</v>
      </c>
      <c r="S157" s="219">
        <v>2</v>
      </c>
      <c r="T157" s="219">
        <v>2</v>
      </c>
      <c r="U157" s="219">
        <v>28</v>
      </c>
      <c r="V157" s="314"/>
      <c r="W157" s="219">
        <v>2</v>
      </c>
      <c r="X157" s="219">
        <v>8</v>
      </c>
      <c r="Y157" s="90">
        <v>70</v>
      </c>
      <c r="Z157" s="314"/>
      <c r="AA157" s="314">
        <f t="shared" si="24"/>
        <v>49</v>
      </c>
      <c r="AB157" s="150">
        <v>6</v>
      </c>
      <c r="AC157" s="141" t="s">
        <v>81</v>
      </c>
      <c r="AD157" s="141">
        <v>61</v>
      </c>
      <c r="AE157" s="141">
        <v>100</v>
      </c>
      <c r="AF157" s="150">
        <v>4</v>
      </c>
      <c r="AG157" s="150" t="s">
        <v>81</v>
      </c>
      <c r="AH157" s="141">
        <v>63</v>
      </c>
      <c r="AI157" s="142">
        <v>100</v>
      </c>
      <c r="AJ157" s="299">
        <v>44406</v>
      </c>
      <c r="AK157" s="300">
        <v>4</v>
      </c>
      <c r="AL157" s="300">
        <v>41</v>
      </c>
      <c r="AM157" s="301"/>
      <c r="AN157" s="302">
        <v>339</v>
      </c>
      <c r="AO157" s="300">
        <v>9.1999999999999993</v>
      </c>
      <c r="AP157" s="299">
        <v>44389</v>
      </c>
      <c r="AQ157" s="301">
        <v>2</v>
      </c>
      <c r="AR157" s="301">
        <v>65</v>
      </c>
      <c r="AS157" s="301"/>
      <c r="AT157" s="301">
        <v>7.99</v>
      </c>
      <c r="AU157" s="301">
        <v>294</v>
      </c>
      <c r="AV157" s="142">
        <f t="shared" si="26"/>
        <v>3</v>
      </c>
      <c r="AW157" s="142">
        <f t="shared" si="27"/>
        <v>53</v>
      </c>
      <c r="AX157" s="142"/>
      <c r="AY157" s="315">
        <f t="shared" si="25"/>
        <v>58.75</v>
      </c>
      <c r="AZ157" s="316">
        <f t="shared" si="22"/>
        <v>58.75</v>
      </c>
    </row>
    <row r="158" spans="2:52" ht="15.75" customHeight="1" x14ac:dyDescent="0.35">
      <c r="B158">
        <v>671</v>
      </c>
      <c r="C158" s="165">
        <v>671</v>
      </c>
      <c r="D158" s="146" t="s">
        <v>453</v>
      </c>
      <c r="E158" s="129" t="s">
        <v>73</v>
      </c>
      <c r="F158" s="130" t="s">
        <v>454</v>
      </c>
      <c r="G158" s="221">
        <v>1</v>
      </c>
      <c r="H158" s="221">
        <v>4</v>
      </c>
      <c r="I158" s="312">
        <v>55</v>
      </c>
      <c r="J158" s="312"/>
      <c r="K158" s="221">
        <v>1</v>
      </c>
      <c r="L158" s="221">
        <v>6</v>
      </c>
      <c r="M158" s="312">
        <v>73</v>
      </c>
      <c r="N158" s="312"/>
      <c r="O158" s="136"/>
      <c r="P158" s="90"/>
      <c r="Q158" s="90">
        <f t="shared" si="23"/>
        <v>64</v>
      </c>
      <c r="R158" s="136">
        <f t="shared" si="18"/>
        <v>64</v>
      </c>
      <c r="S158" s="219">
        <v>4</v>
      </c>
      <c r="T158" s="219">
        <v>5</v>
      </c>
      <c r="U158" s="219">
        <v>63</v>
      </c>
      <c r="V158" s="314"/>
      <c r="W158" s="219">
        <v>8</v>
      </c>
      <c r="X158" s="219">
        <v>8</v>
      </c>
      <c r="Y158" s="90">
        <v>112</v>
      </c>
      <c r="Z158" s="314"/>
      <c r="AA158" s="314">
        <f t="shared" si="24"/>
        <v>87.5</v>
      </c>
      <c r="AB158" s="150">
        <v>2</v>
      </c>
      <c r="AC158" s="141"/>
      <c r="AD158" s="141">
        <v>70</v>
      </c>
      <c r="AE158" s="141">
        <v>90</v>
      </c>
      <c r="AF158" s="150">
        <v>7</v>
      </c>
      <c r="AG158" s="150" t="s">
        <v>81</v>
      </c>
      <c r="AH158" s="141">
        <v>63</v>
      </c>
      <c r="AI158" s="142">
        <v>80</v>
      </c>
      <c r="AJ158" s="299">
        <v>44406</v>
      </c>
      <c r="AK158" s="300">
        <v>6</v>
      </c>
      <c r="AL158" s="300">
        <v>46</v>
      </c>
      <c r="AM158" s="301"/>
      <c r="AN158" s="302">
        <v>325</v>
      </c>
      <c r="AO158" s="300">
        <v>9.0299999999999994</v>
      </c>
      <c r="AP158" s="299">
        <v>44389</v>
      </c>
      <c r="AQ158" s="301">
        <v>6</v>
      </c>
      <c r="AR158" s="301">
        <v>72</v>
      </c>
      <c r="AS158" s="301"/>
      <c r="AT158" s="301">
        <v>14.9</v>
      </c>
      <c r="AU158" s="301">
        <v>523</v>
      </c>
      <c r="AV158" s="142">
        <f t="shared" si="26"/>
        <v>6</v>
      </c>
      <c r="AW158" s="142">
        <f t="shared" si="27"/>
        <v>59</v>
      </c>
      <c r="AX158" s="142"/>
      <c r="AY158" s="315">
        <f t="shared" si="25"/>
        <v>75.75</v>
      </c>
      <c r="AZ158" s="316">
        <f t="shared" si="22"/>
        <v>75.75</v>
      </c>
    </row>
    <row r="159" spans="2:52" ht="15.75" customHeight="1" x14ac:dyDescent="0.35">
      <c r="B159">
        <v>671</v>
      </c>
      <c r="C159" s="165">
        <v>671</v>
      </c>
      <c r="D159" s="146" t="s">
        <v>453</v>
      </c>
      <c r="E159" s="129" t="s">
        <v>73</v>
      </c>
      <c r="F159" s="130" t="s">
        <v>454</v>
      </c>
      <c r="G159" s="221">
        <v>0</v>
      </c>
      <c r="H159" s="221">
        <v>3</v>
      </c>
      <c r="I159" s="312">
        <v>27</v>
      </c>
      <c r="J159" s="312"/>
      <c r="K159" s="221">
        <v>3</v>
      </c>
      <c r="L159" s="221">
        <v>6</v>
      </c>
      <c r="M159" s="312">
        <v>111</v>
      </c>
      <c r="N159" s="312"/>
      <c r="O159" s="136"/>
      <c r="P159" s="90"/>
      <c r="Q159" s="90">
        <f t="shared" si="23"/>
        <v>69</v>
      </c>
      <c r="R159" s="136">
        <f t="shared" si="18"/>
        <v>69</v>
      </c>
      <c r="S159" s="219">
        <v>5</v>
      </c>
      <c r="T159" s="219">
        <v>5</v>
      </c>
      <c r="U159" s="219">
        <v>70</v>
      </c>
      <c r="V159" s="314"/>
      <c r="W159" s="219">
        <v>8</v>
      </c>
      <c r="X159" s="219">
        <v>7</v>
      </c>
      <c r="Y159" s="90">
        <v>105</v>
      </c>
      <c r="Z159" s="314"/>
      <c r="AA159" s="314">
        <f t="shared" si="24"/>
        <v>87.5</v>
      </c>
      <c r="AB159" s="143">
        <v>6</v>
      </c>
      <c r="AC159" s="141"/>
      <c r="AD159" s="141">
        <v>68</v>
      </c>
      <c r="AE159" s="141">
        <v>100</v>
      </c>
      <c r="AF159" s="150">
        <v>6</v>
      </c>
      <c r="AG159" s="150"/>
      <c r="AH159" s="141">
        <v>65</v>
      </c>
      <c r="AI159" s="142">
        <v>100</v>
      </c>
      <c r="AJ159" s="299">
        <v>44389</v>
      </c>
      <c r="AK159" s="300">
        <v>5</v>
      </c>
      <c r="AL159" s="300">
        <v>70</v>
      </c>
      <c r="AM159" s="304"/>
      <c r="AN159" s="302">
        <v>633</v>
      </c>
      <c r="AO159" s="300">
        <v>17.52</v>
      </c>
      <c r="AP159" s="299">
        <v>44389</v>
      </c>
      <c r="AQ159" s="301">
        <v>4</v>
      </c>
      <c r="AR159" s="301">
        <v>62</v>
      </c>
      <c r="AS159" s="301"/>
      <c r="AT159" s="301">
        <v>4.6900000000000004</v>
      </c>
      <c r="AU159" s="301">
        <v>184</v>
      </c>
      <c r="AV159" s="142">
        <f t="shared" si="26"/>
        <v>4.5</v>
      </c>
      <c r="AW159" s="142">
        <f t="shared" si="27"/>
        <v>66</v>
      </c>
      <c r="AX159" s="142"/>
      <c r="AY159" s="315">
        <f t="shared" si="25"/>
        <v>78.25</v>
      </c>
      <c r="AZ159" s="316">
        <f t="shared" si="22"/>
        <v>78.25</v>
      </c>
    </row>
    <row r="160" spans="2:52" ht="15.75" customHeight="1" x14ac:dyDescent="0.35">
      <c r="B160">
        <v>693</v>
      </c>
      <c r="C160" s="165">
        <v>693</v>
      </c>
      <c r="D160" s="146" t="s">
        <v>456</v>
      </c>
      <c r="E160" s="129" t="s">
        <v>73</v>
      </c>
      <c r="F160" s="130" t="s">
        <v>454</v>
      </c>
      <c r="G160" s="221">
        <v>1</v>
      </c>
      <c r="H160" s="221">
        <v>1</v>
      </c>
      <c r="I160" s="312">
        <v>28</v>
      </c>
      <c r="J160" s="312"/>
      <c r="K160" s="221">
        <v>1</v>
      </c>
      <c r="L160" s="221">
        <v>1</v>
      </c>
      <c r="M160" s="312">
        <v>28</v>
      </c>
      <c r="N160" s="312"/>
      <c r="O160" s="313">
        <v>65.67</v>
      </c>
      <c r="P160" s="90"/>
      <c r="Q160" s="90">
        <f t="shared" si="23"/>
        <v>28</v>
      </c>
      <c r="R160" s="136">
        <f t="shared" si="18"/>
        <v>40.556666666666665</v>
      </c>
      <c r="S160" s="219">
        <v>7</v>
      </c>
      <c r="T160" s="219">
        <v>7</v>
      </c>
      <c r="U160" s="219">
        <v>98</v>
      </c>
      <c r="V160" s="314"/>
      <c r="W160" s="219">
        <v>5</v>
      </c>
      <c r="X160" s="219">
        <v>5</v>
      </c>
      <c r="Y160" s="90">
        <v>70</v>
      </c>
      <c r="Z160" s="314"/>
      <c r="AA160" s="314">
        <f t="shared" si="24"/>
        <v>84</v>
      </c>
      <c r="AB160" s="150">
        <v>1</v>
      </c>
      <c r="AC160" s="141" t="s">
        <v>81</v>
      </c>
      <c r="AD160" s="141">
        <v>71</v>
      </c>
      <c r="AE160" s="141">
        <v>98</v>
      </c>
      <c r="AF160" s="150">
        <v>5</v>
      </c>
      <c r="AG160" s="150"/>
      <c r="AH160" s="141">
        <v>37</v>
      </c>
      <c r="AI160" s="142">
        <v>100</v>
      </c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142"/>
      <c r="AW160" s="142"/>
      <c r="AX160" s="142"/>
      <c r="AY160" s="315">
        <f t="shared" si="25"/>
        <v>56</v>
      </c>
      <c r="AZ160" s="316">
        <f t="shared" si="22"/>
        <v>57.934000000000005</v>
      </c>
    </row>
    <row r="161" spans="1:52" ht="15.75" customHeight="1" x14ac:dyDescent="0.35">
      <c r="B161">
        <v>694</v>
      </c>
      <c r="C161" s="165">
        <v>694</v>
      </c>
      <c r="D161" s="146" t="s">
        <v>460</v>
      </c>
      <c r="E161" s="129" t="s">
        <v>73</v>
      </c>
      <c r="F161" s="130" t="s">
        <v>454</v>
      </c>
      <c r="G161" s="221">
        <v>0</v>
      </c>
      <c r="H161" s="221">
        <v>3</v>
      </c>
      <c r="I161" s="312">
        <v>27</v>
      </c>
      <c r="J161" s="312"/>
      <c r="K161" s="221">
        <v>1</v>
      </c>
      <c r="L161" s="221">
        <v>3</v>
      </c>
      <c r="M161" s="312">
        <v>46</v>
      </c>
      <c r="N161" s="312"/>
      <c r="O161" s="313">
        <v>51</v>
      </c>
      <c r="P161" s="90"/>
      <c r="Q161" s="90">
        <f t="shared" si="23"/>
        <v>36.5</v>
      </c>
      <c r="R161" s="136">
        <f t="shared" si="18"/>
        <v>41.333333333333336</v>
      </c>
      <c r="S161" s="219">
        <v>4</v>
      </c>
      <c r="T161" s="219">
        <v>4</v>
      </c>
      <c r="U161" s="219">
        <v>56</v>
      </c>
      <c r="V161" s="314"/>
      <c r="W161" s="219">
        <v>5</v>
      </c>
      <c r="X161" s="219">
        <v>3</v>
      </c>
      <c r="Y161" s="90">
        <v>56</v>
      </c>
      <c r="Z161" s="314"/>
      <c r="AA161" s="314">
        <f t="shared" si="24"/>
        <v>56</v>
      </c>
      <c r="AB161" s="150">
        <v>3</v>
      </c>
      <c r="AC161" s="141" t="s">
        <v>81</v>
      </c>
      <c r="AD161" s="141">
        <v>63</v>
      </c>
      <c r="AE161" s="141">
        <v>100</v>
      </c>
      <c r="AF161" s="150">
        <v>3</v>
      </c>
      <c r="AG161" s="150" t="s">
        <v>81</v>
      </c>
      <c r="AH161" s="141">
        <v>63</v>
      </c>
      <c r="AI161" s="142">
        <v>100</v>
      </c>
      <c r="AJ161" s="299">
        <v>44389</v>
      </c>
      <c r="AK161" s="300">
        <v>7</v>
      </c>
      <c r="AL161" s="300">
        <v>69</v>
      </c>
      <c r="AM161" s="301"/>
      <c r="AN161" s="302">
        <v>1056</v>
      </c>
      <c r="AO161" s="300">
        <v>31.42</v>
      </c>
      <c r="AP161" s="299">
        <v>44389</v>
      </c>
      <c r="AQ161" s="301">
        <v>4</v>
      </c>
      <c r="AR161" s="301">
        <v>68</v>
      </c>
      <c r="AS161" s="301"/>
      <c r="AT161" s="301">
        <v>17.96</v>
      </c>
      <c r="AU161" s="301">
        <v>582</v>
      </c>
      <c r="AV161" s="142">
        <f t="shared" si="26"/>
        <v>5.5</v>
      </c>
      <c r="AW161" s="142">
        <f t="shared" si="27"/>
        <v>68.5</v>
      </c>
      <c r="AX161" s="142"/>
      <c r="AY161" s="315">
        <f t="shared" si="25"/>
        <v>46.25</v>
      </c>
      <c r="AZ161" s="316">
        <f t="shared" si="22"/>
        <v>47.2</v>
      </c>
    </row>
    <row r="162" spans="1:52" ht="15.75" customHeight="1" x14ac:dyDescent="0.35">
      <c r="B162">
        <v>695</v>
      </c>
      <c r="C162" s="165">
        <v>695</v>
      </c>
      <c r="D162" s="146" t="s">
        <v>461</v>
      </c>
      <c r="E162" s="129" t="s">
        <v>73</v>
      </c>
      <c r="F162" s="130" t="s">
        <v>454</v>
      </c>
      <c r="G162" s="221">
        <v>2</v>
      </c>
      <c r="H162" s="221">
        <v>5</v>
      </c>
      <c r="I162" s="312">
        <v>83</v>
      </c>
      <c r="J162" s="312"/>
      <c r="K162" s="221">
        <v>1</v>
      </c>
      <c r="L162" s="221">
        <v>3</v>
      </c>
      <c r="M162" s="312">
        <v>46</v>
      </c>
      <c r="N162" s="312"/>
      <c r="O162" s="313">
        <v>65</v>
      </c>
      <c r="P162" s="90"/>
      <c r="Q162" s="90">
        <f t="shared" si="23"/>
        <v>64.5</v>
      </c>
      <c r="R162" s="136">
        <f t="shared" si="18"/>
        <v>64.666666666666671</v>
      </c>
      <c r="S162" s="219">
        <v>8</v>
      </c>
      <c r="T162" s="219">
        <v>7</v>
      </c>
      <c r="U162" s="219">
        <v>105</v>
      </c>
      <c r="V162" s="314"/>
      <c r="W162" s="219">
        <v>6</v>
      </c>
      <c r="X162" s="219">
        <v>7</v>
      </c>
      <c r="Y162" s="90">
        <v>91</v>
      </c>
      <c r="Z162" s="314"/>
      <c r="AA162" s="314">
        <f t="shared" si="24"/>
        <v>98</v>
      </c>
      <c r="AB162" s="150">
        <v>4</v>
      </c>
      <c r="AC162" s="141"/>
      <c r="AD162" s="141">
        <v>83</v>
      </c>
      <c r="AE162" s="141">
        <v>100</v>
      </c>
      <c r="AF162" s="150">
        <v>6</v>
      </c>
      <c r="AG162" s="150" t="s">
        <v>81</v>
      </c>
      <c r="AH162" s="141">
        <v>74</v>
      </c>
      <c r="AI162" s="142">
        <v>95</v>
      </c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142"/>
      <c r="AW162" s="142"/>
      <c r="AX162" s="142"/>
      <c r="AY162" s="315">
        <f t="shared" si="25"/>
        <v>81.25</v>
      </c>
      <c r="AZ162" s="316">
        <f t="shared" si="22"/>
        <v>78</v>
      </c>
    </row>
    <row r="163" spans="1:52" ht="15.75" customHeight="1" x14ac:dyDescent="0.35">
      <c r="B163">
        <v>696</v>
      </c>
      <c r="C163" s="165">
        <v>696</v>
      </c>
      <c r="D163" s="146" t="s">
        <v>463</v>
      </c>
      <c r="E163" s="129" t="s">
        <v>73</v>
      </c>
      <c r="F163" s="130" t="s">
        <v>454</v>
      </c>
      <c r="G163" s="221">
        <v>3</v>
      </c>
      <c r="H163" s="221">
        <v>4</v>
      </c>
      <c r="I163" s="312">
        <v>93</v>
      </c>
      <c r="J163" s="312"/>
      <c r="K163" s="221">
        <v>2</v>
      </c>
      <c r="L163" s="221">
        <v>4</v>
      </c>
      <c r="M163" s="312">
        <v>74</v>
      </c>
      <c r="N163" s="312"/>
      <c r="O163" s="313">
        <v>63.84</v>
      </c>
      <c r="P163" s="90"/>
      <c r="Q163" s="90">
        <f t="shared" si="23"/>
        <v>83.5</v>
      </c>
      <c r="R163" s="136">
        <f t="shared" si="18"/>
        <v>76.946666666666673</v>
      </c>
      <c r="S163" s="219">
        <v>5</v>
      </c>
      <c r="T163" s="219">
        <v>4</v>
      </c>
      <c r="U163" s="219">
        <v>63</v>
      </c>
      <c r="V163" s="314"/>
      <c r="W163" s="219">
        <v>5</v>
      </c>
      <c r="X163" s="219">
        <v>5</v>
      </c>
      <c r="Y163" s="90">
        <v>70</v>
      </c>
      <c r="Z163" s="314"/>
      <c r="AA163" s="314">
        <f t="shared" si="24"/>
        <v>66.5</v>
      </c>
      <c r="AB163" s="150">
        <v>5</v>
      </c>
      <c r="AC163" s="141" t="s">
        <v>81</v>
      </c>
      <c r="AD163" s="141">
        <v>52</v>
      </c>
      <c r="AE163" s="141">
        <v>100</v>
      </c>
      <c r="AF163" s="150">
        <v>4</v>
      </c>
      <c r="AG163" s="150"/>
      <c r="AH163" s="141">
        <v>84</v>
      </c>
      <c r="AI163" s="142">
        <v>90</v>
      </c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142"/>
      <c r="AW163" s="142"/>
      <c r="AX163" s="142"/>
      <c r="AY163" s="315">
        <f t="shared" si="25"/>
        <v>75</v>
      </c>
      <c r="AZ163" s="316">
        <f t="shared" si="22"/>
        <v>72.768000000000001</v>
      </c>
    </row>
    <row r="164" spans="1:52" ht="15.75" customHeight="1" x14ac:dyDescent="0.35">
      <c r="B164">
        <v>697</v>
      </c>
      <c r="C164" s="165">
        <v>697</v>
      </c>
      <c r="D164" s="146" t="s">
        <v>466</v>
      </c>
      <c r="E164" s="129" t="s">
        <v>73</v>
      </c>
      <c r="F164" s="130" t="s">
        <v>454</v>
      </c>
      <c r="G164" s="221">
        <v>1</v>
      </c>
      <c r="H164" s="221">
        <v>4</v>
      </c>
      <c r="I164" s="312">
        <v>55</v>
      </c>
      <c r="J164" s="312"/>
      <c r="K164" s="221">
        <v>0</v>
      </c>
      <c r="L164" s="221">
        <v>3</v>
      </c>
      <c r="M164" s="312">
        <v>27</v>
      </c>
      <c r="N164" s="312"/>
      <c r="O164" s="313">
        <v>61.84</v>
      </c>
      <c r="P164" s="90"/>
      <c r="Q164" s="90">
        <f t="shared" si="23"/>
        <v>41</v>
      </c>
      <c r="R164" s="136">
        <f t="shared" si="18"/>
        <v>47.946666666666665</v>
      </c>
      <c r="S164" s="219">
        <v>7</v>
      </c>
      <c r="T164" s="219">
        <v>7</v>
      </c>
      <c r="U164" s="219">
        <v>98</v>
      </c>
      <c r="V164" s="314"/>
      <c r="W164" s="219">
        <v>1</v>
      </c>
      <c r="X164" s="219">
        <v>4</v>
      </c>
      <c r="Y164" s="90">
        <v>35</v>
      </c>
      <c r="Z164" s="314"/>
      <c r="AA164" s="314">
        <f t="shared" si="24"/>
        <v>66.5</v>
      </c>
      <c r="AB164" s="150">
        <v>4</v>
      </c>
      <c r="AC164" s="141"/>
      <c r="AD164" s="141">
        <v>72</v>
      </c>
      <c r="AE164" s="141">
        <v>100</v>
      </c>
      <c r="AF164" s="150">
        <v>3</v>
      </c>
      <c r="AG164" s="150"/>
      <c r="AH164" s="141">
        <v>37</v>
      </c>
      <c r="AI164" s="142">
        <v>100</v>
      </c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142"/>
      <c r="AW164" s="142"/>
      <c r="AX164" s="142"/>
      <c r="AY164" s="315">
        <f t="shared" si="25"/>
        <v>53.75</v>
      </c>
      <c r="AZ164" s="316">
        <f t="shared" si="22"/>
        <v>55.368000000000009</v>
      </c>
    </row>
    <row r="165" spans="1:52" ht="15.75" customHeight="1" x14ac:dyDescent="0.35">
      <c r="B165">
        <v>698</v>
      </c>
      <c r="C165" s="165">
        <v>698</v>
      </c>
      <c r="D165" s="146" t="s">
        <v>468</v>
      </c>
      <c r="E165" s="129" t="s">
        <v>73</v>
      </c>
      <c r="F165" s="130" t="s">
        <v>454</v>
      </c>
      <c r="G165" s="221">
        <v>2</v>
      </c>
      <c r="H165" s="221">
        <v>1</v>
      </c>
      <c r="I165" s="312">
        <v>47</v>
      </c>
      <c r="J165" s="312"/>
      <c r="K165" s="221">
        <v>1</v>
      </c>
      <c r="L165" s="221">
        <v>4</v>
      </c>
      <c r="M165" s="312">
        <v>55</v>
      </c>
      <c r="N165" s="312"/>
      <c r="O165" s="313">
        <v>62</v>
      </c>
      <c r="P165" s="90"/>
      <c r="Q165" s="90">
        <f t="shared" si="23"/>
        <v>51</v>
      </c>
      <c r="R165" s="136">
        <f t="shared" si="18"/>
        <v>54.666666666666664</v>
      </c>
      <c r="S165" s="219">
        <v>4</v>
      </c>
      <c r="T165" s="219">
        <v>6</v>
      </c>
      <c r="U165" s="219">
        <v>70</v>
      </c>
      <c r="V165" s="314"/>
      <c r="W165" s="219">
        <v>6</v>
      </c>
      <c r="X165" s="219">
        <v>6</v>
      </c>
      <c r="Y165" s="90">
        <v>84</v>
      </c>
      <c r="Z165" s="314"/>
      <c r="AA165" s="314">
        <f t="shared" si="24"/>
        <v>77</v>
      </c>
      <c r="AB165" s="150">
        <v>2</v>
      </c>
      <c r="AC165" s="141" t="s">
        <v>81</v>
      </c>
      <c r="AD165" s="141">
        <v>58</v>
      </c>
      <c r="AE165" s="141">
        <v>100</v>
      </c>
      <c r="AF165" s="150">
        <v>3</v>
      </c>
      <c r="AG165" s="150"/>
      <c r="AH165" s="141">
        <v>61</v>
      </c>
      <c r="AI165" s="142">
        <v>70</v>
      </c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142"/>
      <c r="AW165" s="142"/>
      <c r="AX165" s="142"/>
      <c r="AY165" s="315">
        <f t="shared" si="25"/>
        <v>64</v>
      </c>
      <c r="AZ165" s="316">
        <f t="shared" si="22"/>
        <v>63.6</v>
      </c>
    </row>
    <row r="166" spans="1:52" ht="15.75" customHeight="1" x14ac:dyDescent="0.35">
      <c r="B166">
        <v>699</v>
      </c>
      <c r="C166" s="165">
        <v>699</v>
      </c>
      <c r="D166" s="146" t="s">
        <v>470</v>
      </c>
      <c r="E166" s="129" t="s">
        <v>73</v>
      </c>
      <c r="F166" s="130" t="s">
        <v>454</v>
      </c>
      <c r="G166" s="221">
        <v>0</v>
      </c>
      <c r="H166" s="221">
        <v>3</v>
      </c>
      <c r="I166" s="312">
        <v>27</v>
      </c>
      <c r="J166" s="312"/>
      <c r="K166" s="221">
        <v>0</v>
      </c>
      <c r="L166" s="221">
        <v>2</v>
      </c>
      <c r="M166" s="312">
        <v>18</v>
      </c>
      <c r="N166" s="312"/>
      <c r="O166" s="313">
        <v>60.67</v>
      </c>
      <c r="P166" s="90"/>
      <c r="Q166" s="90">
        <f t="shared" si="23"/>
        <v>22.5</v>
      </c>
      <c r="R166" s="136">
        <f t="shared" si="18"/>
        <v>35.223333333333336</v>
      </c>
      <c r="S166" s="219">
        <v>7</v>
      </c>
      <c r="T166" s="219">
        <v>7</v>
      </c>
      <c r="U166" s="219">
        <v>98</v>
      </c>
      <c r="V166" s="314"/>
      <c r="W166" s="219">
        <v>5</v>
      </c>
      <c r="X166" s="219">
        <v>3</v>
      </c>
      <c r="Y166" s="90">
        <v>56</v>
      </c>
      <c r="Z166" s="314"/>
      <c r="AA166" s="314">
        <f t="shared" si="24"/>
        <v>77</v>
      </c>
      <c r="AB166" s="150">
        <v>6</v>
      </c>
      <c r="AC166" s="141" t="s">
        <v>81</v>
      </c>
      <c r="AD166" s="141">
        <v>57</v>
      </c>
      <c r="AE166" s="141">
        <v>100</v>
      </c>
      <c r="AF166" s="150">
        <v>4</v>
      </c>
      <c r="AG166" s="150"/>
      <c r="AH166" s="141">
        <v>58</v>
      </c>
      <c r="AI166" s="142">
        <v>100</v>
      </c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142"/>
      <c r="AW166" s="142"/>
      <c r="AX166" s="142"/>
      <c r="AY166" s="315">
        <f t="shared" si="25"/>
        <v>49.75</v>
      </c>
      <c r="AZ166" s="316">
        <f t="shared" si="22"/>
        <v>51.934000000000005</v>
      </c>
    </row>
    <row r="167" spans="1:52" ht="15.75" customHeight="1" x14ac:dyDescent="0.35">
      <c r="B167">
        <v>700</v>
      </c>
      <c r="C167" s="165">
        <v>700</v>
      </c>
      <c r="D167" s="146" t="s">
        <v>472</v>
      </c>
      <c r="E167" s="129" t="s">
        <v>73</v>
      </c>
      <c r="F167" s="130" t="s">
        <v>454</v>
      </c>
      <c r="G167" s="221">
        <v>0</v>
      </c>
      <c r="H167" s="221">
        <v>1</v>
      </c>
      <c r="I167" s="312">
        <v>9</v>
      </c>
      <c r="J167" s="312"/>
      <c r="K167" s="221">
        <v>0</v>
      </c>
      <c r="L167" s="221">
        <v>0</v>
      </c>
      <c r="M167" s="312">
        <v>0</v>
      </c>
      <c r="N167" s="312"/>
      <c r="O167" s="313">
        <v>52.5</v>
      </c>
      <c r="P167" s="90"/>
      <c r="Q167" s="90">
        <f t="shared" si="23"/>
        <v>4.5</v>
      </c>
      <c r="R167" s="136">
        <f t="shared" si="18"/>
        <v>20.5</v>
      </c>
      <c r="S167" s="219">
        <v>4</v>
      </c>
      <c r="T167" s="219">
        <v>3</v>
      </c>
      <c r="U167" s="219">
        <v>49</v>
      </c>
      <c r="V167" s="314"/>
      <c r="W167" s="219">
        <v>2</v>
      </c>
      <c r="X167" s="219">
        <v>2</v>
      </c>
      <c r="Y167" s="90">
        <v>28</v>
      </c>
      <c r="Z167" s="314"/>
      <c r="AA167" s="314">
        <f t="shared" si="24"/>
        <v>38.5</v>
      </c>
      <c r="AB167" s="150">
        <v>3</v>
      </c>
      <c r="AC167" s="141"/>
      <c r="AD167" s="141">
        <v>68</v>
      </c>
      <c r="AE167" s="141">
        <v>90</v>
      </c>
      <c r="AF167" s="150">
        <v>3</v>
      </c>
      <c r="AG167" s="150" t="s">
        <v>81</v>
      </c>
      <c r="AH167" s="141">
        <v>63</v>
      </c>
      <c r="AI167" s="142">
        <v>100</v>
      </c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142"/>
      <c r="AW167" s="142"/>
      <c r="AX167" s="142"/>
      <c r="AY167" s="315">
        <f t="shared" si="25"/>
        <v>21.5</v>
      </c>
      <c r="AZ167" s="316">
        <f t="shared" si="22"/>
        <v>27.7</v>
      </c>
    </row>
    <row r="168" spans="1:52" ht="15.75" customHeight="1" x14ac:dyDescent="0.35">
      <c r="A168" t="s">
        <v>81</v>
      </c>
      <c r="B168">
        <v>701</v>
      </c>
      <c r="C168" s="165">
        <v>701</v>
      </c>
      <c r="D168" s="146" t="s">
        <v>473</v>
      </c>
      <c r="E168" s="129" t="s">
        <v>73</v>
      </c>
      <c r="F168" s="130" t="s">
        <v>454</v>
      </c>
      <c r="G168" s="221">
        <v>1</v>
      </c>
      <c r="H168" s="221">
        <v>1</v>
      </c>
      <c r="I168" s="312">
        <v>28</v>
      </c>
      <c r="J168" s="312"/>
      <c r="K168" s="221">
        <v>1</v>
      </c>
      <c r="L168" s="221">
        <v>4</v>
      </c>
      <c r="M168" s="312">
        <v>55</v>
      </c>
      <c r="N168" s="312"/>
      <c r="O168" s="313">
        <v>71.84</v>
      </c>
      <c r="P168" s="90"/>
      <c r="Q168" s="90">
        <f t="shared" si="23"/>
        <v>41.5</v>
      </c>
      <c r="R168" s="136">
        <f t="shared" si="18"/>
        <v>51.613333333333337</v>
      </c>
      <c r="S168" s="219">
        <v>6</v>
      </c>
      <c r="T168" s="219">
        <v>8</v>
      </c>
      <c r="U168" s="219">
        <v>98</v>
      </c>
      <c r="V168" s="314"/>
      <c r="W168" s="219">
        <v>5</v>
      </c>
      <c r="X168" s="219">
        <v>6</v>
      </c>
      <c r="Y168" s="90">
        <v>77</v>
      </c>
      <c r="Z168" s="314"/>
      <c r="AA168" s="314">
        <f t="shared" si="24"/>
        <v>87.5</v>
      </c>
      <c r="AB168" s="150">
        <v>5</v>
      </c>
      <c r="AC168" s="141"/>
      <c r="AD168" s="141">
        <v>57</v>
      </c>
      <c r="AE168" s="141">
        <v>100</v>
      </c>
      <c r="AF168" s="150">
        <v>3</v>
      </c>
      <c r="AG168" s="150"/>
      <c r="AH168" s="141">
        <v>66</v>
      </c>
      <c r="AI168" s="142">
        <v>100</v>
      </c>
      <c r="AJ168" s="299">
        <v>44406</v>
      </c>
      <c r="AK168" s="300">
        <v>7</v>
      </c>
      <c r="AL168" s="300">
        <v>44</v>
      </c>
      <c r="AM168" s="301"/>
      <c r="AN168" s="302">
        <v>689</v>
      </c>
      <c r="AO168" s="300">
        <v>25.39</v>
      </c>
      <c r="AP168" s="299">
        <v>44406</v>
      </c>
      <c r="AQ168" s="301">
        <v>6</v>
      </c>
      <c r="AR168" s="301">
        <v>41</v>
      </c>
      <c r="AS168" s="301"/>
      <c r="AT168" s="301">
        <v>17.16</v>
      </c>
      <c r="AU168" s="301">
        <v>509</v>
      </c>
      <c r="AV168" s="142">
        <f t="shared" si="26"/>
        <v>6.5</v>
      </c>
      <c r="AW168" s="142">
        <f t="shared" si="27"/>
        <v>42.5</v>
      </c>
      <c r="AX168" s="142"/>
      <c r="AY168" s="315">
        <f t="shared" si="25"/>
        <v>64.5</v>
      </c>
      <c r="AZ168" s="316">
        <f t="shared" si="22"/>
        <v>65.968000000000004</v>
      </c>
    </row>
    <row r="169" spans="1:52" ht="15.75" customHeight="1" x14ac:dyDescent="0.35">
      <c r="B169">
        <v>702</v>
      </c>
      <c r="C169" s="165">
        <v>702</v>
      </c>
      <c r="D169" s="146" t="s">
        <v>474</v>
      </c>
      <c r="E169" s="129" t="s">
        <v>73</v>
      </c>
      <c r="F169" s="130" t="s">
        <v>454</v>
      </c>
      <c r="G169" s="221">
        <v>0</v>
      </c>
      <c r="H169" s="221">
        <v>3</v>
      </c>
      <c r="I169" s="312">
        <v>27</v>
      </c>
      <c r="J169" s="312"/>
      <c r="K169" s="221">
        <v>1</v>
      </c>
      <c r="L169" s="221">
        <v>2</v>
      </c>
      <c r="M169" s="312">
        <v>37</v>
      </c>
      <c r="N169" s="312"/>
      <c r="O169" s="313">
        <v>62.84</v>
      </c>
      <c r="P169" s="90"/>
      <c r="Q169" s="90">
        <f t="shared" si="23"/>
        <v>32</v>
      </c>
      <c r="R169" s="136">
        <f t="shared" si="18"/>
        <v>42.28</v>
      </c>
      <c r="S169" s="219">
        <v>1</v>
      </c>
      <c r="T169" s="219">
        <v>4</v>
      </c>
      <c r="U169" s="219">
        <v>35</v>
      </c>
      <c r="V169" s="314"/>
      <c r="W169" s="219">
        <v>6</v>
      </c>
      <c r="X169" s="219">
        <v>6</v>
      </c>
      <c r="Y169" s="90">
        <v>84</v>
      </c>
      <c r="Z169" s="314"/>
      <c r="AA169" s="314">
        <f t="shared" si="24"/>
        <v>59.5</v>
      </c>
      <c r="AB169" s="150">
        <v>5</v>
      </c>
      <c r="AC169" s="141" t="s">
        <v>81</v>
      </c>
      <c r="AD169" s="141">
        <v>74</v>
      </c>
      <c r="AE169" s="141">
        <v>100</v>
      </c>
      <c r="AF169" s="150">
        <v>2</v>
      </c>
      <c r="AG169" s="150"/>
      <c r="AH169" s="141">
        <v>74</v>
      </c>
      <c r="AI169" s="142">
        <v>95</v>
      </c>
      <c r="AJ169" s="299">
        <v>44389</v>
      </c>
      <c r="AK169" s="300">
        <v>2</v>
      </c>
      <c r="AL169" s="300">
        <v>68</v>
      </c>
      <c r="AM169" s="301"/>
      <c r="AN169" s="302">
        <v>1089</v>
      </c>
      <c r="AO169" s="300">
        <v>34.74</v>
      </c>
      <c r="AP169" s="299">
        <v>44396</v>
      </c>
      <c r="AQ169" s="301">
        <v>2</v>
      </c>
      <c r="AR169" s="301">
        <v>56</v>
      </c>
      <c r="AS169" s="301"/>
      <c r="AT169" s="301">
        <v>21.21</v>
      </c>
      <c r="AU169" s="301">
        <v>606</v>
      </c>
      <c r="AV169" s="142">
        <f t="shared" si="26"/>
        <v>2</v>
      </c>
      <c r="AW169" s="142">
        <f t="shared" si="27"/>
        <v>62</v>
      </c>
      <c r="AX169" s="142"/>
      <c r="AY169" s="315">
        <f t="shared" ref="AY169:AY200" si="28">AVERAGE(I169,M169,U169,Y169)</f>
        <v>45.75</v>
      </c>
      <c r="AZ169" s="316">
        <f t="shared" si="22"/>
        <v>49.167999999999999</v>
      </c>
    </row>
    <row r="170" spans="1:52" ht="15.75" customHeight="1" x14ac:dyDescent="0.35">
      <c r="B170">
        <v>703</v>
      </c>
      <c r="C170" s="165">
        <v>703</v>
      </c>
      <c r="D170" s="146" t="s">
        <v>476</v>
      </c>
      <c r="E170" s="129" t="s">
        <v>73</v>
      </c>
      <c r="F170" s="130" t="s">
        <v>454</v>
      </c>
      <c r="G170" s="221">
        <v>0</v>
      </c>
      <c r="H170" s="221">
        <v>4</v>
      </c>
      <c r="I170" s="312">
        <v>36</v>
      </c>
      <c r="J170" s="312"/>
      <c r="K170" s="221">
        <v>1</v>
      </c>
      <c r="L170" s="221">
        <v>3</v>
      </c>
      <c r="M170" s="312">
        <v>46</v>
      </c>
      <c r="N170" s="312"/>
      <c r="O170" s="313">
        <v>66.2</v>
      </c>
      <c r="P170" s="90"/>
      <c r="Q170" s="90">
        <f t="shared" si="23"/>
        <v>41</v>
      </c>
      <c r="R170" s="136">
        <f t="shared" si="18"/>
        <v>49.4</v>
      </c>
      <c r="S170" s="219">
        <v>7</v>
      </c>
      <c r="T170" s="219">
        <v>7</v>
      </c>
      <c r="U170" s="219">
        <v>98</v>
      </c>
      <c r="V170" s="314"/>
      <c r="W170" s="219">
        <v>7</v>
      </c>
      <c r="X170" s="219">
        <v>8</v>
      </c>
      <c r="Y170" s="90">
        <v>105</v>
      </c>
      <c r="Z170" s="314"/>
      <c r="AA170" s="314">
        <f t="shared" si="24"/>
        <v>101.5</v>
      </c>
      <c r="AB170" s="150">
        <v>5</v>
      </c>
      <c r="AC170" s="141"/>
      <c r="AD170" s="141">
        <v>61</v>
      </c>
      <c r="AE170" s="141">
        <v>100</v>
      </c>
      <c r="AF170" s="150">
        <v>3</v>
      </c>
      <c r="AG170" s="150"/>
      <c r="AH170" s="141">
        <v>68</v>
      </c>
      <c r="AI170" s="142">
        <v>100</v>
      </c>
      <c r="AJ170" s="299">
        <v>44389</v>
      </c>
      <c r="AK170" s="300">
        <v>4</v>
      </c>
      <c r="AL170" s="300">
        <v>67</v>
      </c>
      <c r="AM170" s="301"/>
      <c r="AN170" s="302">
        <v>504</v>
      </c>
      <c r="AO170" s="300">
        <v>25</v>
      </c>
      <c r="AP170" s="299">
        <v>44389</v>
      </c>
      <c r="AQ170" s="301">
        <v>6</v>
      </c>
      <c r="AR170" s="301">
        <v>63</v>
      </c>
      <c r="AS170" s="301"/>
      <c r="AT170" s="301">
        <v>10.119999999999999</v>
      </c>
      <c r="AU170" s="301">
        <v>333</v>
      </c>
      <c r="AV170" s="142">
        <f t="shared" si="26"/>
        <v>5</v>
      </c>
      <c r="AW170" s="142">
        <f t="shared" si="27"/>
        <v>65</v>
      </c>
      <c r="AX170" s="142"/>
      <c r="AY170" s="315">
        <f t="shared" si="28"/>
        <v>71.25</v>
      </c>
      <c r="AZ170" s="316">
        <f t="shared" si="22"/>
        <v>70.239999999999995</v>
      </c>
    </row>
    <row r="171" spans="1:52" ht="15.75" customHeight="1" x14ac:dyDescent="0.35">
      <c r="B171">
        <v>703</v>
      </c>
      <c r="C171" s="165">
        <v>703</v>
      </c>
      <c r="D171" s="146" t="s">
        <v>476</v>
      </c>
      <c r="E171" s="129" t="s">
        <v>73</v>
      </c>
      <c r="F171" s="130" t="s">
        <v>454</v>
      </c>
      <c r="G171" s="221">
        <v>1</v>
      </c>
      <c r="H171" s="221">
        <v>2</v>
      </c>
      <c r="I171" s="312">
        <v>37</v>
      </c>
      <c r="J171" s="312"/>
      <c r="K171" s="221">
        <v>1</v>
      </c>
      <c r="L171" s="221">
        <v>3</v>
      </c>
      <c r="M171" s="312">
        <v>46</v>
      </c>
      <c r="N171" s="312"/>
      <c r="O171" s="136"/>
      <c r="P171" s="90"/>
      <c r="Q171" s="90">
        <f t="shared" si="23"/>
        <v>41.5</v>
      </c>
      <c r="R171" s="136">
        <f t="shared" si="18"/>
        <v>41.5</v>
      </c>
      <c r="S171" s="219">
        <v>7</v>
      </c>
      <c r="T171" s="219">
        <v>8</v>
      </c>
      <c r="U171" s="219">
        <v>105</v>
      </c>
      <c r="V171" s="314"/>
      <c r="W171" s="219">
        <v>4</v>
      </c>
      <c r="X171" s="219">
        <v>5</v>
      </c>
      <c r="Y171" s="90">
        <v>63</v>
      </c>
      <c r="Z171" s="314"/>
      <c r="AA171" s="314">
        <f t="shared" si="24"/>
        <v>84</v>
      </c>
      <c r="AB171" s="150">
        <v>5</v>
      </c>
      <c r="AC171" s="141"/>
      <c r="AD171" s="141">
        <v>69</v>
      </c>
      <c r="AE171" s="141">
        <v>100</v>
      </c>
      <c r="AF171" s="150">
        <v>6</v>
      </c>
      <c r="AG171" s="150"/>
      <c r="AH171" s="141">
        <v>89</v>
      </c>
      <c r="AI171" s="142">
        <v>100</v>
      </c>
      <c r="AJ171" s="299">
        <v>44396</v>
      </c>
      <c r="AK171" s="300">
        <v>3</v>
      </c>
      <c r="AL171" s="300">
        <v>60</v>
      </c>
      <c r="AM171" s="301"/>
      <c r="AN171" s="302">
        <v>424</v>
      </c>
      <c r="AO171" s="300">
        <v>23.25</v>
      </c>
      <c r="AP171" s="299">
        <v>44389</v>
      </c>
      <c r="AQ171" s="301">
        <v>4</v>
      </c>
      <c r="AR171" s="301">
        <v>66</v>
      </c>
      <c r="AS171" s="301"/>
      <c r="AT171" s="301">
        <v>31.69</v>
      </c>
      <c r="AU171" s="301">
        <v>1091</v>
      </c>
      <c r="AV171" s="142">
        <f t="shared" si="26"/>
        <v>3.5</v>
      </c>
      <c r="AW171" s="142">
        <f t="shared" si="27"/>
        <v>63</v>
      </c>
      <c r="AX171" s="142"/>
      <c r="AY171" s="315">
        <f t="shared" si="28"/>
        <v>62.75</v>
      </c>
      <c r="AZ171" s="316">
        <f t="shared" si="22"/>
        <v>62.75</v>
      </c>
    </row>
    <row r="172" spans="1:52" ht="15.75" customHeight="1" x14ac:dyDescent="0.35">
      <c r="B172">
        <v>703</v>
      </c>
      <c r="C172" s="165">
        <v>703</v>
      </c>
      <c r="D172" s="146" t="s">
        <v>476</v>
      </c>
      <c r="E172" s="129" t="s">
        <v>73</v>
      </c>
      <c r="F172" s="130" t="s">
        <v>454</v>
      </c>
      <c r="G172" s="221">
        <v>1</v>
      </c>
      <c r="H172" s="221">
        <v>2</v>
      </c>
      <c r="I172" s="312">
        <v>37</v>
      </c>
      <c r="J172" s="312"/>
      <c r="K172" s="221">
        <v>0</v>
      </c>
      <c r="L172" s="221">
        <v>3</v>
      </c>
      <c r="M172" s="312">
        <v>27</v>
      </c>
      <c r="N172" s="312"/>
      <c r="O172" s="136"/>
      <c r="P172" s="90"/>
      <c r="Q172" s="90">
        <f t="shared" si="23"/>
        <v>32</v>
      </c>
      <c r="R172" s="136">
        <f t="shared" si="18"/>
        <v>32</v>
      </c>
      <c r="S172" s="219">
        <v>7</v>
      </c>
      <c r="T172" s="219">
        <v>7</v>
      </c>
      <c r="U172" s="219">
        <v>98</v>
      </c>
      <c r="V172" s="314"/>
      <c r="W172" s="219">
        <v>4</v>
      </c>
      <c r="X172" s="219">
        <v>3</v>
      </c>
      <c r="Y172" s="90">
        <v>49</v>
      </c>
      <c r="Z172" s="314"/>
      <c r="AA172" s="314">
        <f t="shared" si="24"/>
        <v>73.5</v>
      </c>
      <c r="AB172" s="150">
        <v>4</v>
      </c>
      <c r="AC172" s="141"/>
      <c r="AD172" s="141">
        <v>67</v>
      </c>
      <c r="AE172" s="141">
        <v>100</v>
      </c>
      <c r="AF172" s="150">
        <v>3</v>
      </c>
      <c r="AG172" s="150"/>
      <c r="AH172" s="141">
        <v>77</v>
      </c>
      <c r="AI172" s="142">
        <v>100</v>
      </c>
      <c r="AJ172" s="299">
        <v>44396</v>
      </c>
      <c r="AK172" s="300">
        <v>3</v>
      </c>
      <c r="AL172" s="300">
        <v>56</v>
      </c>
      <c r="AM172" s="301"/>
      <c r="AN172" s="302">
        <v>163</v>
      </c>
      <c r="AO172" s="300">
        <v>6.19</v>
      </c>
      <c r="AP172" s="299">
        <v>44389</v>
      </c>
      <c r="AQ172" s="301">
        <v>4</v>
      </c>
      <c r="AR172" s="301">
        <v>62</v>
      </c>
      <c r="AS172" s="301"/>
      <c r="AT172" s="301">
        <v>21.66</v>
      </c>
      <c r="AU172" s="301">
        <v>675</v>
      </c>
      <c r="AV172" s="142">
        <f t="shared" si="26"/>
        <v>3.5</v>
      </c>
      <c r="AW172" s="142">
        <f t="shared" si="27"/>
        <v>59</v>
      </c>
      <c r="AX172" s="142"/>
      <c r="AY172" s="315">
        <f t="shared" si="28"/>
        <v>52.75</v>
      </c>
      <c r="AZ172" s="316">
        <f t="shared" si="22"/>
        <v>52.75</v>
      </c>
    </row>
    <row r="173" spans="1:52" ht="15.75" customHeight="1" x14ac:dyDescent="0.35">
      <c r="B173">
        <v>703</v>
      </c>
      <c r="C173" s="165">
        <v>703</v>
      </c>
      <c r="D173" s="146" t="s">
        <v>476</v>
      </c>
      <c r="E173" s="129" t="s">
        <v>73</v>
      </c>
      <c r="F173" s="130" t="s">
        <v>454</v>
      </c>
      <c r="G173" s="221">
        <v>1</v>
      </c>
      <c r="H173" s="221">
        <v>2</v>
      </c>
      <c r="I173" s="312">
        <v>37</v>
      </c>
      <c r="J173" s="312"/>
      <c r="K173" s="221">
        <v>0</v>
      </c>
      <c r="L173" s="221">
        <v>0</v>
      </c>
      <c r="M173" s="312">
        <v>0</v>
      </c>
      <c r="N173" s="312"/>
      <c r="O173" s="136"/>
      <c r="P173" s="90"/>
      <c r="Q173" s="90">
        <f t="shared" si="23"/>
        <v>18.5</v>
      </c>
      <c r="R173" s="136">
        <f t="shared" si="18"/>
        <v>18.5</v>
      </c>
      <c r="S173" s="219">
        <v>8</v>
      </c>
      <c r="T173" s="219">
        <v>7</v>
      </c>
      <c r="U173" s="219">
        <v>105</v>
      </c>
      <c r="V173" s="314"/>
      <c r="W173" s="219">
        <v>7</v>
      </c>
      <c r="X173" s="219">
        <v>7</v>
      </c>
      <c r="Y173" s="90">
        <v>98</v>
      </c>
      <c r="Z173" s="314"/>
      <c r="AA173" s="314">
        <f t="shared" si="24"/>
        <v>101.5</v>
      </c>
      <c r="AB173" s="150">
        <v>2</v>
      </c>
      <c r="AC173" s="141"/>
      <c r="AD173" s="141">
        <v>65</v>
      </c>
      <c r="AE173" s="141">
        <v>100</v>
      </c>
      <c r="AF173" s="150">
        <v>5</v>
      </c>
      <c r="AG173" s="150" t="s">
        <v>81</v>
      </c>
      <c r="AH173" s="141">
        <v>80</v>
      </c>
      <c r="AI173" s="142">
        <v>80</v>
      </c>
      <c r="AJ173" s="299">
        <v>44389</v>
      </c>
      <c r="AK173" s="300">
        <v>3</v>
      </c>
      <c r="AL173" s="300">
        <v>68</v>
      </c>
      <c r="AM173" s="301"/>
      <c r="AN173" s="302">
        <v>628</v>
      </c>
      <c r="AO173" s="300">
        <v>22.65</v>
      </c>
      <c r="AP173" s="299">
        <v>44389</v>
      </c>
      <c r="AQ173" s="301">
        <v>3</v>
      </c>
      <c r="AR173" s="301">
        <v>67</v>
      </c>
      <c r="AS173" s="301"/>
      <c r="AT173" s="301">
        <v>8.18</v>
      </c>
      <c r="AU173" s="301">
        <v>331</v>
      </c>
      <c r="AV173" s="142">
        <f t="shared" si="26"/>
        <v>3</v>
      </c>
      <c r="AW173" s="142">
        <f t="shared" si="27"/>
        <v>67.5</v>
      </c>
      <c r="AX173" s="142"/>
      <c r="AY173" s="315">
        <f t="shared" si="28"/>
        <v>60</v>
      </c>
      <c r="AZ173" s="316">
        <f t="shared" si="22"/>
        <v>60</v>
      </c>
    </row>
    <row r="174" spans="1:52" ht="15.75" customHeight="1" x14ac:dyDescent="0.35">
      <c r="B174">
        <v>703</v>
      </c>
      <c r="C174" s="165">
        <v>703</v>
      </c>
      <c r="D174" s="146" t="s">
        <v>476</v>
      </c>
      <c r="E174" s="129" t="s">
        <v>73</v>
      </c>
      <c r="F174" s="130" t="s">
        <v>454</v>
      </c>
      <c r="G174" s="221">
        <v>1</v>
      </c>
      <c r="H174" s="221">
        <v>4</v>
      </c>
      <c r="I174" s="312">
        <v>55</v>
      </c>
      <c r="J174" s="312"/>
      <c r="K174" s="221">
        <v>1</v>
      </c>
      <c r="L174" s="221">
        <v>3</v>
      </c>
      <c r="M174" s="312">
        <v>46</v>
      </c>
      <c r="N174" s="312"/>
      <c r="O174" s="136"/>
      <c r="P174" s="90"/>
      <c r="Q174" s="90">
        <f t="shared" si="23"/>
        <v>50.5</v>
      </c>
      <c r="R174" s="136">
        <f t="shared" si="18"/>
        <v>50.5</v>
      </c>
      <c r="S174" s="219">
        <v>7</v>
      </c>
      <c r="T174" s="219">
        <v>7</v>
      </c>
      <c r="U174" s="219">
        <v>98</v>
      </c>
      <c r="V174" s="314"/>
      <c r="W174" s="219">
        <v>7</v>
      </c>
      <c r="X174" s="219">
        <v>7</v>
      </c>
      <c r="Y174" s="90">
        <v>98</v>
      </c>
      <c r="Z174" s="314"/>
      <c r="AA174" s="314">
        <f t="shared" si="24"/>
        <v>98</v>
      </c>
      <c r="AB174" s="150">
        <v>5</v>
      </c>
      <c r="AC174" s="141" t="s">
        <v>81</v>
      </c>
      <c r="AD174" s="141">
        <v>47</v>
      </c>
      <c r="AE174" s="141">
        <v>100</v>
      </c>
      <c r="AF174" s="150">
        <v>4</v>
      </c>
      <c r="AG174" s="150"/>
      <c r="AH174" s="141">
        <v>59</v>
      </c>
      <c r="AI174" s="142">
        <v>100</v>
      </c>
      <c r="AJ174" s="299">
        <v>44406</v>
      </c>
      <c r="AK174" s="300">
        <v>4</v>
      </c>
      <c r="AL174" s="300">
        <v>42</v>
      </c>
      <c r="AM174" s="301"/>
      <c r="AN174" s="302">
        <v>641</v>
      </c>
      <c r="AO174" s="300">
        <v>21.39</v>
      </c>
      <c r="AP174" s="299">
        <v>44389</v>
      </c>
      <c r="AQ174" s="301">
        <v>6</v>
      </c>
      <c r="AR174" s="301">
        <v>65</v>
      </c>
      <c r="AS174" s="301"/>
      <c r="AT174" s="301">
        <v>19.760000000000002</v>
      </c>
      <c r="AU174" s="301">
        <v>711</v>
      </c>
      <c r="AV174" s="142">
        <f t="shared" si="26"/>
        <v>5</v>
      </c>
      <c r="AW174" s="142">
        <f t="shared" si="27"/>
        <v>53.5</v>
      </c>
      <c r="AX174" s="142"/>
      <c r="AY174" s="315">
        <f t="shared" si="28"/>
        <v>74.25</v>
      </c>
      <c r="AZ174" s="316">
        <f t="shared" si="22"/>
        <v>74.25</v>
      </c>
    </row>
    <row r="175" spans="1:52" ht="15.75" customHeight="1" x14ac:dyDescent="0.35">
      <c r="B175">
        <v>704</v>
      </c>
      <c r="C175" s="165">
        <v>704</v>
      </c>
      <c r="D175" s="146" t="s">
        <v>481</v>
      </c>
      <c r="E175" s="129" t="s">
        <v>73</v>
      </c>
      <c r="F175" s="130" t="s">
        <v>454</v>
      </c>
      <c r="G175" s="221">
        <v>2</v>
      </c>
      <c r="H175" s="221">
        <v>4</v>
      </c>
      <c r="I175" s="312">
        <v>74</v>
      </c>
      <c r="J175" s="312"/>
      <c r="K175" s="221">
        <v>2</v>
      </c>
      <c r="L175" s="221">
        <v>3</v>
      </c>
      <c r="M175" s="312">
        <v>65</v>
      </c>
      <c r="N175" s="312"/>
      <c r="O175" s="313">
        <v>67.5</v>
      </c>
      <c r="P175" s="90"/>
      <c r="Q175" s="90">
        <f t="shared" si="23"/>
        <v>69.5</v>
      </c>
      <c r="R175" s="136">
        <f t="shared" si="18"/>
        <v>68.833333333333329</v>
      </c>
      <c r="S175" s="219">
        <v>7</v>
      </c>
      <c r="T175" s="219">
        <v>7</v>
      </c>
      <c r="U175" s="219">
        <v>98</v>
      </c>
      <c r="V175" s="314"/>
      <c r="W175" s="219">
        <v>6</v>
      </c>
      <c r="X175" s="219">
        <v>8</v>
      </c>
      <c r="Y175" s="90">
        <v>98</v>
      </c>
      <c r="Z175" s="314"/>
      <c r="AA175" s="314">
        <f t="shared" si="24"/>
        <v>98</v>
      </c>
      <c r="AB175" s="150">
        <v>4</v>
      </c>
      <c r="AC175" s="141"/>
      <c r="AD175" s="141">
        <v>59</v>
      </c>
      <c r="AE175" s="141">
        <v>100</v>
      </c>
      <c r="AF175" s="150">
        <v>6</v>
      </c>
      <c r="AG175" s="150" t="s">
        <v>81</v>
      </c>
      <c r="AH175" s="141">
        <v>94</v>
      </c>
      <c r="AI175" s="142">
        <v>100</v>
      </c>
      <c r="AJ175" s="299">
        <v>44396</v>
      </c>
      <c r="AK175" s="300">
        <v>1</v>
      </c>
      <c r="AL175" s="300">
        <v>56</v>
      </c>
      <c r="AM175" s="301"/>
      <c r="AN175" s="302">
        <v>195</v>
      </c>
      <c r="AO175" s="300">
        <v>4.84</v>
      </c>
      <c r="AP175" s="299">
        <v>44389</v>
      </c>
      <c r="AQ175" s="301">
        <v>5</v>
      </c>
      <c r="AR175" s="301">
        <v>66</v>
      </c>
      <c r="AS175" s="301"/>
      <c r="AT175" s="301">
        <v>23.76</v>
      </c>
      <c r="AU175" s="301">
        <v>609</v>
      </c>
      <c r="AV175" s="142">
        <f t="shared" si="26"/>
        <v>3</v>
      </c>
      <c r="AW175" s="142">
        <f t="shared" si="27"/>
        <v>61</v>
      </c>
      <c r="AX175" s="142"/>
      <c r="AY175" s="315">
        <f t="shared" si="28"/>
        <v>83.75</v>
      </c>
      <c r="AZ175" s="316">
        <f t="shared" si="22"/>
        <v>80.5</v>
      </c>
    </row>
    <row r="176" spans="1:52" ht="15.75" customHeight="1" x14ac:dyDescent="0.35">
      <c r="B176">
        <v>705</v>
      </c>
      <c r="C176" s="165">
        <v>705</v>
      </c>
      <c r="D176" s="146" t="s">
        <v>482</v>
      </c>
      <c r="E176" s="129" t="s">
        <v>73</v>
      </c>
      <c r="F176" s="130" t="s">
        <v>454</v>
      </c>
      <c r="G176" s="221">
        <v>0</v>
      </c>
      <c r="H176" s="221">
        <v>3</v>
      </c>
      <c r="I176" s="312">
        <v>27</v>
      </c>
      <c r="J176" s="312"/>
      <c r="K176" s="221">
        <v>1</v>
      </c>
      <c r="L176" s="221">
        <v>2</v>
      </c>
      <c r="M176" s="312">
        <v>37</v>
      </c>
      <c r="N176" s="312"/>
      <c r="O176" s="313">
        <v>63</v>
      </c>
      <c r="P176" s="90"/>
      <c r="Q176" s="90">
        <f t="shared" si="23"/>
        <v>32</v>
      </c>
      <c r="R176" s="136">
        <f t="shared" si="18"/>
        <v>42.333333333333336</v>
      </c>
      <c r="S176" s="219">
        <v>3</v>
      </c>
      <c r="T176" s="219">
        <v>4</v>
      </c>
      <c r="U176" s="219">
        <v>49</v>
      </c>
      <c r="V176" s="314"/>
      <c r="W176" s="219">
        <v>7</v>
      </c>
      <c r="X176" s="219">
        <v>6</v>
      </c>
      <c r="Y176" s="90">
        <v>91</v>
      </c>
      <c r="Z176" s="314"/>
      <c r="AA176" s="314">
        <f t="shared" si="24"/>
        <v>70</v>
      </c>
      <c r="AB176" s="150">
        <v>5</v>
      </c>
      <c r="AC176" s="141" t="s">
        <v>81</v>
      </c>
      <c r="AD176" s="141">
        <v>66</v>
      </c>
      <c r="AE176" s="141">
        <v>100</v>
      </c>
      <c r="AF176" s="150">
        <v>2</v>
      </c>
      <c r="AG176" s="150" t="s">
        <v>81</v>
      </c>
      <c r="AH176" s="141">
        <v>64</v>
      </c>
      <c r="AI176" s="142">
        <v>100</v>
      </c>
      <c r="AJ176" s="299">
        <v>44389</v>
      </c>
      <c r="AK176" s="300">
        <v>6</v>
      </c>
      <c r="AL176" s="300">
        <v>69</v>
      </c>
      <c r="AM176" s="301"/>
      <c r="AN176" s="302">
        <v>731</v>
      </c>
      <c r="AO176" s="300">
        <v>27.06</v>
      </c>
      <c r="AP176" s="299">
        <v>44406</v>
      </c>
      <c r="AQ176" s="301">
        <v>6</v>
      </c>
      <c r="AR176" s="301">
        <v>45</v>
      </c>
      <c r="AS176" s="301"/>
      <c r="AT176" s="301">
        <v>32.619999999999997</v>
      </c>
      <c r="AU176" s="301">
        <v>1036</v>
      </c>
      <c r="AV176" s="142">
        <f t="shared" si="26"/>
        <v>6</v>
      </c>
      <c r="AW176" s="142">
        <f t="shared" si="27"/>
        <v>57</v>
      </c>
      <c r="AX176" s="142"/>
      <c r="AY176" s="315">
        <f t="shared" si="28"/>
        <v>51</v>
      </c>
      <c r="AZ176" s="316">
        <f t="shared" si="22"/>
        <v>53.4</v>
      </c>
    </row>
    <row r="177" spans="1:52" ht="15.75" customHeight="1" x14ac:dyDescent="0.35">
      <c r="B177">
        <v>706</v>
      </c>
      <c r="C177" s="165">
        <v>706</v>
      </c>
      <c r="D177" s="146" t="s">
        <v>483</v>
      </c>
      <c r="E177" s="129" t="s">
        <v>73</v>
      </c>
      <c r="F177" s="130" t="s">
        <v>454</v>
      </c>
      <c r="G177" s="221">
        <v>1</v>
      </c>
      <c r="H177" s="221">
        <v>1</v>
      </c>
      <c r="I177" s="312">
        <v>28</v>
      </c>
      <c r="J177" s="312"/>
      <c r="K177" s="221">
        <v>0</v>
      </c>
      <c r="L177" s="221">
        <v>1</v>
      </c>
      <c r="M177" s="312">
        <v>9</v>
      </c>
      <c r="N177" s="312"/>
      <c r="O177" s="313">
        <v>38.340000000000003</v>
      </c>
      <c r="P177" s="90"/>
      <c r="Q177" s="90">
        <f t="shared" si="23"/>
        <v>18.5</v>
      </c>
      <c r="R177" s="136">
        <f t="shared" si="18"/>
        <v>25.113333333333333</v>
      </c>
      <c r="S177" s="219">
        <v>7</v>
      </c>
      <c r="T177" s="219">
        <v>7</v>
      </c>
      <c r="U177" s="219">
        <v>98</v>
      </c>
      <c r="V177" s="314"/>
      <c r="W177" s="219">
        <v>1</v>
      </c>
      <c r="X177" s="219">
        <v>1</v>
      </c>
      <c r="Y177" s="90">
        <v>14</v>
      </c>
      <c r="Z177" s="314"/>
      <c r="AA177" s="314">
        <f t="shared" si="24"/>
        <v>56</v>
      </c>
      <c r="AB177" s="150">
        <v>4</v>
      </c>
      <c r="AC177" s="141" t="s">
        <v>81</v>
      </c>
      <c r="AD177" s="141">
        <v>72</v>
      </c>
      <c r="AE177" s="141">
        <v>95</v>
      </c>
      <c r="AF177" s="150">
        <v>4</v>
      </c>
      <c r="AG177" s="150" t="s">
        <v>81</v>
      </c>
      <c r="AH177" s="141">
        <v>66</v>
      </c>
      <c r="AI177" s="142">
        <v>100</v>
      </c>
      <c r="AJ177" s="299">
        <v>44396</v>
      </c>
      <c r="AK177" s="300">
        <v>6</v>
      </c>
      <c r="AL177" s="300">
        <v>57</v>
      </c>
      <c r="AM177" s="301"/>
      <c r="AN177" s="302">
        <v>65</v>
      </c>
      <c r="AO177" s="300">
        <v>1.1200000000000001</v>
      </c>
      <c r="AP177" s="299">
        <v>44411</v>
      </c>
      <c r="AQ177" s="301">
        <v>3</v>
      </c>
      <c r="AR177" s="301">
        <v>35</v>
      </c>
      <c r="AS177" s="301"/>
      <c r="AT177" s="301">
        <v>4.2</v>
      </c>
      <c r="AU177" s="301">
        <v>149</v>
      </c>
      <c r="AV177" s="142">
        <f t="shared" si="26"/>
        <v>4.5</v>
      </c>
      <c r="AW177" s="142">
        <f t="shared" si="27"/>
        <v>46</v>
      </c>
      <c r="AX177" s="142"/>
      <c r="AY177" s="315">
        <f t="shared" si="28"/>
        <v>37.25</v>
      </c>
      <c r="AZ177" s="316">
        <f t="shared" si="22"/>
        <v>37.468000000000004</v>
      </c>
    </row>
    <row r="178" spans="1:52" ht="15.75" customHeight="1" x14ac:dyDescent="0.35">
      <c r="B178">
        <v>707</v>
      </c>
      <c r="C178" s="165">
        <v>707</v>
      </c>
      <c r="D178" s="146" t="s">
        <v>484</v>
      </c>
      <c r="E178" s="129" t="s">
        <v>73</v>
      </c>
      <c r="F178" s="130" t="s">
        <v>454</v>
      </c>
      <c r="G178" s="221">
        <v>0</v>
      </c>
      <c r="H178" s="221">
        <v>5</v>
      </c>
      <c r="I178" s="312">
        <v>45</v>
      </c>
      <c r="J178" s="312"/>
      <c r="K178" s="221">
        <v>1</v>
      </c>
      <c r="L178" s="221">
        <v>2</v>
      </c>
      <c r="M178" s="312">
        <v>37</v>
      </c>
      <c r="N178" s="312"/>
      <c r="O178" s="313">
        <v>65.67</v>
      </c>
      <c r="P178" s="90"/>
      <c r="Q178" s="90">
        <f t="shared" si="23"/>
        <v>41</v>
      </c>
      <c r="R178" s="136">
        <f t="shared" si="18"/>
        <v>49.223333333333336</v>
      </c>
      <c r="S178" s="219">
        <v>7</v>
      </c>
      <c r="T178" s="219">
        <v>7</v>
      </c>
      <c r="U178" s="219">
        <v>98</v>
      </c>
      <c r="V178" s="314"/>
      <c r="W178" s="219">
        <v>7</v>
      </c>
      <c r="X178" s="219">
        <v>7</v>
      </c>
      <c r="Y178" s="90">
        <v>98</v>
      </c>
      <c r="Z178" s="314"/>
      <c r="AA178" s="314">
        <f t="shared" si="24"/>
        <v>98</v>
      </c>
      <c r="AB178" s="150">
        <v>5</v>
      </c>
      <c r="AC178" s="141" t="s">
        <v>81</v>
      </c>
      <c r="AD178" s="141">
        <v>78</v>
      </c>
      <c r="AE178" s="141">
        <v>100</v>
      </c>
      <c r="AF178" s="150">
        <v>5</v>
      </c>
      <c r="AG178" s="150"/>
      <c r="AH178" s="141">
        <v>68</v>
      </c>
      <c r="AI178" s="142">
        <v>100</v>
      </c>
      <c r="AJ178" s="299">
        <v>44389</v>
      </c>
      <c r="AK178" s="300">
        <v>3</v>
      </c>
      <c r="AL178" s="300">
        <v>64</v>
      </c>
      <c r="AM178" s="301"/>
      <c r="AN178" s="302">
        <v>467</v>
      </c>
      <c r="AO178" s="300">
        <v>17.38</v>
      </c>
      <c r="AP178" s="299">
        <v>44389</v>
      </c>
      <c r="AQ178" s="301">
        <v>5</v>
      </c>
      <c r="AR178" s="301">
        <v>67</v>
      </c>
      <c r="AS178" s="301"/>
      <c r="AT178" s="301">
        <v>21.33</v>
      </c>
      <c r="AU178" s="301">
        <v>768</v>
      </c>
      <c r="AV178" s="142">
        <f t="shared" si="26"/>
        <v>4</v>
      </c>
      <c r="AW178" s="142">
        <f t="shared" si="27"/>
        <v>65.5</v>
      </c>
      <c r="AX178" s="142"/>
      <c r="AY178" s="315">
        <f t="shared" si="28"/>
        <v>69.5</v>
      </c>
      <c r="AZ178" s="316">
        <f t="shared" si="22"/>
        <v>68.734000000000009</v>
      </c>
    </row>
    <row r="179" spans="1:52" ht="15.75" customHeight="1" x14ac:dyDescent="0.35">
      <c r="A179" t="s">
        <v>81</v>
      </c>
      <c r="B179">
        <v>708</v>
      </c>
      <c r="C179" s="165">
        <v>708</v>
      </c>
      <c r="D179" s="146" t="s">
        <v>485</v>
      </c>
      <c r="E179" s="129" t="s">
        <v>73</v>
      </c>
      <c r="F179" s="130" t="s">
        <v>454</v>
      </c>
      <c r="G179" s="221">
        <v>1</v>
      </c>
      <c r="H179" s="221">
        <v>4</v>
      </c>
      <c r="I179" s="312">
        <v>55</v>
      </c>
      <c r="J179" s="312"/>
      <c r="K179" s="221">
        <v>1</v>
      </c>
      <c r="L179" s="221">
        <v>2</v>
      </c>
      <c r="M179" s="312">
        <v>37</v>
      </c>
      <c r="N179" s="312"/>
      <c r="O179" s="313">
        <v>70.34</v>
      </c>
      <c r="P179" s="90"/>
      <c r="Q179" s="90">
        <f t="shared" si="23"/>
        <v>46</v>
      </c>
      <c r="R179" s="136">
        <f t="shared" si="18"/>
        <v>54.113333333333337</v>
      </c>
      <c r="S179" s="219">
        <v>7</v>
      </c>
      <c r="T179" s="219">
        <v>7</v>
      </c>
      <c r="U179" s="219">
        <v>98</v>
      </c>
      <c r="V179" s="314"/>
      <c r="W179" s="219">
        <v>2</v>
      </c>
      <c r="X179" s="219">
        <v>6</v>
      </c>
      <c r="Y179" s="90">
        <v>56</v>
      </c>
      <c r="Z179" s="314"/>
      <c r="AA179" s="314">
        <f t="shared" si="24"/>
        <v>77</v>
      </c>
      <c r="AB179" s="144"/>
      <c r="AC179" s="142"/>
      <c r="AD179" s="142"/>
      <c r="AE179" s="142"/>
      <c r="AF179" s="142"/>
      <c r="AG179" s="142"/>
      <c r="AH179" s="142"/>
      <c r="AI179" s="142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142"/>
      <c r="AW179" s="142"/>
      <c r="AX179" s="142"/>
      <c r="AY179" s="315">
        <f t="shared" si="28"/>
        <v>61.5</v>
      </c>
      <c r="AZ179" s="316">
        <f t="shared" si="22"/>
        <v>63.268000000000008</v>
      </c>
    </row>
    <row r="180" spans="1:52" ht="15.75" customHeight="1" x14ac:dyDescent="0.35">
      <c r="B180">
        <v>709</v>
      </c>
      <c r="C180" s="165">
        <v>709</v>
      </c>
      <c r="D180" s="146" t="s">
        <v>488</v>
      </c>
      <c r="E180" s="129" t="s">
        <v>73</v>
      </c>
      <c r="F180" s="130" t="s">
        <v>454</v>
      </c>
      <c r="G180" s="221">
        <v>0</v>
      </c>
      <c r="H180" s="221">
        <v>5</v>
      </c>
      <c r="I180" s="312">
        <v>45</v>
      </c>
      <c r="J180" s="312"/>
      <c r="K180" s="221">
        <v>2</v>
      </c>
      <c r="L180" s="221">
        <v>4</v>
      </c>
      <c r="M180" s="312">
        <v>74</v>
      </c>
      <c r="N180" s="312"/>
      <c r="O180" s="313">
        <v>71.34</v>
      </c>
      <c r="P180" s="90"/>
      <c r="Q180" s="90">
        <f t="shared" si="23"/>
        <v>59.5</v>
      </c>
      <c r="R180" s="136">
        <f t="shared" si="18"/>
        <v>63.446666666666665</v>
      </c>
      <c r="S180" s="219">
        <v>8</v>
      </c>
      <c r="T180" s="219">
        <v>7</v>
      </c>
      <c r="U180" s="219">
        <v>105</v>
      </c>
      <c r="V180" s="314"/>
      <c r="W180" s="219">
        <v>3</v>
      </c>
      <c r="X180" s="219">
        <v>7</v>
      </c>
      <c r="Y180" s="90">
        <v>70</v>
      </c>
      <c r="Z180" s="314"/>
      <c r="AA180" s="314">
        <f t="shared" si="24"/>
        <v>87.5</v>
      </c>
      <c r="AB180" s="150">
        <v>5</v>
      </c>
      <c r="AC180" s="141"/>
      <c r="AD180" s="141">
        <v>60</v>
      </c>
      <c r="AE180" s="141">
        <v>100</v>
      </c>
      <c r="AF180" s="143">
        <v>4</v>
      </c>
      <c r="AG180" s="143"/>
      <c r="AH180" s="141">
        <v>44</v>
      </c>
      <c r="AI180" s="142">
        <v>100</v>
      </c>
      <c r="AJ180" s="299">
        <v>44389</v>
      </c>
      <c r="AK180" s="300">
        <v>1</v>
      </c>
      <c r="AL180" s="300">
        <v>67</v>
      </c>
      <c r="AM180" s="301"/>
      <c r="AN180" s="302">
        <v>281</v>
      </c>
      <c r="AO180" s="300">
        <v>11.4</v>
      </c>
      <c r="AP180" s="299">
        <v>44389</v>
      </c>
      <c r="AQ180" s="301">
        <v>3</v>
      </c>
      <c r="AR180" s="301">
        <v>63</v>
      </c>
      <c r="AS180" s="301"/>
      <c r="AT180" s="301">
        <v>17.22</v>
      </c>
      <c r="AU180" s="301">
        <v>627</v>
      </c>
      <c r="AV180" s="142">
        <f t="shared" si="26"/>
        <v>2</v>
      </c>
      <c r="AW180" s="142">
        <f t="shared" si="27"/>
        <v>65</v>
      </c>
      <c r="AX180" s="142"/>
      <c r="AY180" s="315">
        <f t="shared" si="28"/>
        <v>73.5</v>
      </c>
      <c r="AZ180" s="316">
        <f t="shared" si="22"/>
        <v>73.068000000000012</v>
      </c>
    </row>
    <row r="181" spans="1:52" ht="15.75" customHeight="1" x14ac:dyDescent="0.35">
      <c r="B181">
        <v>710</v>
      </c>
      <c r="C181" s="165">
        <v>710</v>
      </c>
      <c r="D181" s="146" t="s">
        <v>490</v>
      </c>
      <c r="E181" s="129" t="s">
        <v>73</v>
      </c>
      <c r="F181" s="130" t="s">
        <v>454</v>
      </c>
      <c r="G181" s="221">
        <v>1</v>
      </c>
      <c r="H181" s="221">
        <v>3</v>
      </c>
      <c r="I181" s="312">
        <v>46</v>
      </c>
      <c r="J181" s="312"/>
      <c r="K181" s="221">
        <v>2</v>
      </c>
      <c r="L181" s="221">
        <v>3</v>
      </c>
      <c r="M181" s="312">
        <v>65</v>
      </c>
      <c r="N181" s="312"/>
      <c r="O181" s="313">
        <v>62.67</v>
      </c>
      <c r="P181" s="90"/>
      <c r="Q181" s="90">
        <f t="shared" si="23"/>
        <v>55.5</v>
      </c>
      <c r="R181" s="136">
        <f t="shared" si="18"/>
        <v>57.890000000000008</v>
      </c>
      <c r="S181" s="219">
        <v>7</v>
      </c>
      <c r="T181" s="219">
        <v>7</v>
      </c>
      <c r="U181" s="219">
        <v>98</v>
      </c>
      <c r="V181" s="314"/>
      <c r="W181" s="219">
        <v>7</v>
      </c>
      <c r="X181" s="219">
        <v>6</v>
      </c>
      <c r="Y181" s="90">
        <v>91</v>
      </c>
      <c r="Z181" s="314"/>
      <c r="AA181" s="314">
        <f t="shared" si="24"/>
        <v>94.5</v>
      </c>
      <c r="AB181" s="150">
        <v>5</v>
      </c>
      <c r="AC181" s="141"/>
      <c r="AD181" s="141">
        <v>64</v>
      </c>
      <c r="AE181" s="141">
        <v>100</v>
      </c>
      <c r="AF181" s="150">
        <v>3</v>
      </c>
      <c r="AG181" s="150"/>
      <c r="AH181" s="141">
        <v>57</v>
      </c>
      <c r="AI181" s="142">
        <v>70</v>
      </c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142"/>
      <c r="AW181" s="142"/>
      <c r="AX181" s="142"/>
      <c r="AY181" s="315">
        <f t="shared" si="28"/>
        <v>75</v>
      </c>
      <c r="AZ181" s="316">
        <f t="shared" si="22"/>
        <v>72.534000000000006</v>
      </c>
    </row>
    <row r="182" spans="1:52" ht="15.75" customHeight="1" x14ac:dyDescent="0.35">
      <c r="B182">
        <v>711</v>
      </c>
      <c r="C182" s="165">
        <v>711</v>
      </c>
      <c r="D182" s="146" t="s">
        <v>491</v>
      </c>
      <c r="E182" s="129" t="s">
        <v>73</v>
      </c>
      <c r="F182" s="130" t="s">
        <v>454</v>
      </c>
      <c r="G182" s="221">
        <v>0</v>
      </c>
      <c r="H182" s="221">
        <v>4</v>
      </c>
      <c r="I182" s="312">
        <v>36</v>
      </c>
      <c r="J182" s="312"/>
      <c r="K182" s="221">
        <v>0</v>
      </c>
      <c r="L182" s="221">
        <v>2</v>
      </c>
      <c r="M182" s="312">
        <v>18</v>
      </c>
      <c r="N182" s="312"/>
      <c r="O182" s="313">
        <v>67.67</v>
      </c>
      <c r="P182" s="90"/>
      <c r="Q182" s="90">
        <f t="shared" si="23"/>
        <v>27</v>
      </c>
      <c r="R182" s="136">
        <f t="shared" si="18"/>
        <v>40.556666666666665</v>
      </c>
      <c r="S182" s="219" t="s">
        <v>682</v>
      </c>
      <c r="T182" s="219" t="s">
        <v>682</v>
      </c>
      <c r="U182" s="219" t="s">
        <v>682</v>
      </c>
      <c r="V182" s="314"/>
      <c r="W182" s="219">
        <v>7</v>
      </c>
      <c r="X182" s="219">
        <v>7</v>
      </c>
      <c r="Y182" s="90">
        <v>98</v>
      </c>
      <c r="Z182" s="314"/>
      <c r="AA182" s="314">
        <f t="shared" si="24"/>
        <v>98</v>
      </c>
      <c r="AB182" s="150">
        <v>4</v>
      </c>
      <c r="AC182" s="141"/>
      <c r="AD182" s="141">
        <v>91</v>
      </c>
      <c r="AE182" s="141">
        <v>100</v>
      </c>
      <c r="AF182" s="150">
        <v>4</v>
      </c>
      <c r="AG182" s="150" t="s">
        <v>81</v>
      </c>
      <c r="AH182" s="141">
        <v>78</v>
      </c>
      <c r="AI182" s="142">
        <v>100</v>
      </c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142"/>
      <c r="AW182" s="142"/>
      <c r="AX182" s="142"/>
      <c r="AY182" s="315">
        <f t="shared" si="28"/>
        <v>50.666666666666664</v>
      </c>
      <c r="AZ182" s="316">
        <f t="shared" si="22"/>
        <v>54.917500000000004</v>
      </c>
    </row>
    <row r="183" spans="1:52" ht="15.75" customHeight="1" x14ac:dyDescent="0.35">
      <c r="B183">
        <v>712</v>
      </c>
      <c r="C183" s="165">
        <v>712</v>
      </c>
      <c r="D183" s="146" t="s">
        <v>493</v>
      </c>
      <c r="E183" s="129" t="s">
        <v>73</v>
      </c>
      <c r="F183" s="130" t="s">
        <v>454</v>
      </c>
      <c r="G183" s="221">
        <v>1</v>
      </c>
      <c r="H183" s="221">
        <v>4</v>
      </c>
      <c r="I183" s="312">
        <v>55</v>
      </c>
      <c r="J183" s="312"/>
      <c r="K183" s="221">
        <v>1</v>
      </c>
      <c r="L183" s="221">
        <v>2</v>
      </c>
      <c r="M183" s="312">
        <v>37</v>
      </c>
      <c r="N183" s="312"/>
      <c r="O183" s="313">
        <v>69.17</v>
      </c>
      <c r="P183" s="90"/>
      <c r="Q183" s="90">
        <f t="shared" si="23"/>
        <v>46</v>
      </c>
      <c r="R183" s="136">
        <f t="shared" si="18"/>
        <v>53.723333333333336</v>
      </c>
      <c r="S183" s="219">
        <v>6</v>
      </c>
      <c r="T183" s="219">
        <v>6</v>
      </c>
      <c r="U183" s="219">
        <v>84</v>
      </c>
      <c r="V183" s="314"/>
      <c r="W183" s="219">
        <v>6</v>
      </c>
      <c r="X183" s="219">
        <v>6</v>
      </c>
      <c r="Y183" s="90">
        <v>84</v>
      </c>
      <c r="Z183" s="314"/>
      <c r="AA183" s="314">
        <f t="shared" si="24"/>
        <v>84</v>
      </c>
      <c r="AB183" s="150">
        <v>2</v>
      </c>
      <c r="AC183" s="141"/>
      <c r="AD183" s="141">
        <v>57</v>
      </c>
      <c r="AE183" s="141">
        <v>100</v>
      </c>
      <c r="AF183" s="150">
        <v>4</v>
      </c>
      <c r="AG183" s="150"/>
      <c r="AH183" s="141">
        <v>81</v>
      </c>
      <c r="AI183" s="142">
        <v>85</v>
      </c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142"/>
      <c r="AW183" s="142"/>
      <c r="AX183" s="142"/>
      <c r="AY183" s="315">
        <f t="shared" si="28"/>
        <v>65</v>
      </c>
      <c r="AZ183" s="316">
        <f t="shared" si="22"/>
        <v>65.834000000000003</v>
      </c>
    </row>
    <row r="184" spans="1:52" ht="15.75" customHeight="1" x14ac:dyDescent="0.35">
      <c r="B184">
        <v>713</v>
      </c>
      <c r="C184" s="165">
        <v>713</v>
      </c>
      <c r="D184" s="146" t="s">
        <v>495</v>
      </c>
      <c r="E184" s="129" t="s">
        <v>73</v>
      </c>
      <c r="F184" s="130" t="s">
        <v>454</v>
      </c>
      <c r="G184" s="221">
        <v>0</v>
      </c>
      <c r="H184" s="221">
        <v>3</v>
      </c>
      <c r="I184" s="312">
        <v>27</v>
      </c>
      <c r="J184" s="312"/>
      <c r="K184" s="221">
        <v>1</v>
      </c>
      <c r="L184" s="221">
        <v>3</v>
      </c>
      <c r="M184" s="312">
        <v>46</v>
      </c>
      <c r="N184" s="312"/>
      <c r="O184" s="313">
        <v>65.34</v>
      </c>
      <c r="P184" s="90"/>
      <c r="Q184" s="90">
        <f t="shared" si="23"/>
        <v>36.5</v>
      </c>
      <c r="R184" s="136">
        <f t="shared" si="18"/>
        <v>46.113333333333337</v>
      </c>
      <c r="S184" s="219">
        <v>7</v>
      </c>
      <c r="T184" s="219">
        <v>6</v>
      </c>
      <c r="U184" s="219">
        <v>91</v>
      </c>
      <c r="V184" s="314"/>
      <c r="W184" s="219">
        <v>4</v>
      </c>
      <c r="X184" s="219">
        <v>4</v>
      </c>
      <c r="Y184" s="90">
        <v>56</v>
      </c>
      <c r="Z184" s="314"/>
      <c r="AA184" s="314">
        <f t="shared" si="24"/>
        <v>73.5</v>
      </c>
      <c r="AB184" s="150">
        <v>4</v>
      </c>
      <c r="AC184" s="141"/>
      <c r="AD184" s="141">
        <v>78</v>
      </c>
      <c r="AE184" s="141">
        <v>100</v>
      </c>
      <c r="AF184" s="150">
        <v>5</v>
      </c>
      <c r="AG184" s="150" t="s">
        <v>81</v>
      </c>
      <c r="AH184" s="141">
        <v>64</v>
      </c>
      <c r="AI184" s="142">
        <v>100</v>
      </c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142"/>
      <c r="AW184" s="142"/>
      <c r="AX184" s="142"/>
      <c r="AY184" s="315">
        <f t="shared" si="28"/>
        <v>55</v>
      </c>
      <c r="AZ184" s="316">
        <f t="shared" si="22"/>
        <v>57.068000000000005</v>
      </c>
    </row>
    <row r="185" spans="1:52" ht="15.75" customHeight="1" x14ac:dyDescent="0.35">
      <c r="B185">
        <v>714</v>
      </c>
      <c r="C185" s="165">
        <v>714</v>
      </c>
      <c r="D185" s="146" t="s">
        <v>496</v>
      </c>
      <c r="E185" s="129" t="s">
        <v>73</v>
      </c>
      <c r="F185" s="130" t="s">
        <v>454</v>
      </c>
      <c r="G185" s="221">
        <v>1</v>
      </c>
      <c r="H185" s="221">
        <v>2</v>
      </c>
      <c r="I185" s="312">
        <v>37</v>
      </c>
      <c r="J185" s="312"/>
      <c r="K185" s="221">
        <v>0</v>
      </c>
      <c r="L185" s="221">
        <v>1</v>
      </c>
      <c r="M185" s="312">
        <v>9</v>
      </c>
      <c r="N185" s="312"/>
      <c r="O185" s="313">
        <v>65</v>
      </c>
      <c r="P185" s="90"/>
      <c r="Q185" s="90">
        <f t="shared" si="23"/>
        <v>23</v>
      </c>
      <c r="R185" s="136">
        <f t="shared" si="18"/>
        <v>37</v>
      </c>
      <c r="S185" s="219">
        <v>8</v>
      </c>
      <c r="T185" s="219">
        <v>8</v>
      </c>
      <c r="U185" s="219">
        <v>112</v>
      </c>
      <c r="V185" s="314"/>
      <c r="W185" s="219">
        <v>6</v>
      </c>
      <c r="X185" s="219">
        <v>5</v>
      </c>
      <c r="Y185" s="90">
        <v>77</v>
      </c>
      <c r="Z185" s="314"/>
      <c r="AA185" s="314">
        <f t="shared" si="24"/>
        <v>94.5</v>
      </c>
      <c r="AB185" s="150">
        <v>6</v>
      </c>
      <c r="AC185" s="141"/>
      <c r="AD185" s="141">
        <v>51</v>
      </c>
      <c r="AE185" s="141">
        <v>100</v>
      </c>
      <c r="AF185" s="150">
        <v>4</v>
      </c>
      <c r="AG185" s="150" t="s">
        <v>81</v>
      </c>
      <c r="AH185" s="141">
        <v>66</v>
      </c>
      <c r="AI185" s="142">
        <v>95</v>
      </c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142"/>
      <c r="AW185" s="142"/>
      <c r="AX185" s="142"/>
      <c r="AY185" s="315">
        <f t="shared" si="28"/>
        <v>58.75</v>
      </c>
      <c r="AZ185" s="316">
        <f t="shared" si="22"/>
        <v>60</v>
      </c>
    </row>
    <row r="186" spans="1:52" ht="15.75" customHeight="1" x14ac:dyDescent="0.35">
      <c r="B186">
        <v>715</v>
      </c>
      <c r="C186" s="165">
        <v>715</v>
      </c>
      <c r="D186" s="146" t="s">
        <v>498</v>
      </c>
      <c r="E186" s="129" t="s">
        <v>73</v>
      </c>
      <c r="F186" s="130" t="s">
        <v>454</v>
      </c>
      <c r="G186" s="221">
        <v>0</v>
      </c>
      <c r="H186" s="221">
        <v>1</v>
      </c>
      <c r="I186" s="312">
        <v>9</v>
      </c>
      <c r="J186" s="312"/>
      <c r="K186" s="221">
        <v>1</v>
      </c>
      <c r="L186" s="221">
        <v>2</v>
      </c>
      <c r="M186" s="312">
        <v>37</v>
      </c>
      <c r="N186" s="312"/>
      <c r="O186" s="313">
        <v>56.17</v>
      </c>
      <c r="P186" s="90"/>
      <c r="Q186" s="90">
        <f t="shared" si="23"/>
        <v>23</v>
      </c>
      <c r="R186" s="136">
        <f t="shared" si="18"/>
        <v>34.056666666666665</v>
      </c>
      <c r="S186" s="219">
        <v>7</v>
      </c>
      <c r="T186" s="219">
        <v>8</v>
      </c>
      <c r="U186" s="219">
        <v>105</v>
      </c>
      <c r="V186" s="314"/>
      <c r="W186" s="219">
        <v>1</v>
      </c>
      <c r="X186" s="219">
        <v>6</v>
      </c>
      <c r="Y186" s="90">
        <v>49</v>
      </c>
      <c r="Z186" s="314"/>
      <c r="AA186" s="314">
        <f t="shared" si="24"/>
        <v>77</v>
      </c>
      <c r="AB186" s="150">
        <v>3</v>
      </c>
      <c r="AC186" s="141"/>
      <c r="AD186" s="141">
        <v>75</v>
      </c>
      <c r="AE186" s="141">
        <v>95</v>
      </c>
      <c r="AF186" s="150">
        <v>3</v>
      </c>
      <c r="AG186" s="150" t="s">
        <v>81</v>
      </c>
      <c r="AH186" s="141">
        <v>52</v>
      </c>
      <c r="AI186" s="142">
        <v>100</v>
      </c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142"/>
      <c r="AW186" s="142"/>
      <c r="AX186" s="142"/>
      <c r="AY186" s="315">
        <f t="shared" si="28"/>
        <v>50</v>
      </c>
      <c r="AZ186" s="316">
        <f t="shared" si="22"/>
        <v>51.234000000000002</v>
      </c>
    </row>
    <row r="187" spans="1:52" ht="15.75" customHeight="1" x14ac:dyDescent="0.35">
      <c r="B187">
        <v>716</v>
      </c>
      <c r="C187" s="165">
        <v>716</v>
      </c>
      <c r="D187" s="146" t="s">
        <v>499</v>
      </c>
      <c r="E187" s="129" t="s">
        <v>73</v>
      </c>
      <c r="F187" s="130" t="s">
        <v>454</v>
      </c>
      <c r="G187" s="221">
        <v>0</v>
      </c>
      <c r="H187" s="221">
        <v>0</v>
      </c>
      <c r="I187" s="312">
        <v>0</v>
      </c>
      <c r="J187" s="312"/>
      <c r="K187" s="221">
        <v>1</v>
      </c>
      <c r="L187" s="221">
        <v>3</v>
      </c>
      <c r="M187" s="312">
        <v>46</v>
      </c>
      <c r="N187" s="312"/>
      <c r="O187" s="313">
        <v>58.67</v>
      </c>
      <c r="P187" s="90"/>
      <c r="Q187" s="90">
        <f t="shared" si="23"/>
        <v>23</v>
      </c>
      <c r="R187" s="136">
        <f t="shared" si="18"/>
        <v>34.89</v>
      </c>
      <c r="S187" s="219">
        <v>1</v>
      </c>
      <c r="T187" s="219">
        <v>2</v>
      </c>
      <c r="U187" s="219">
        <v>21</v>
      </c>
      <c r="V187" s="314"/>
      <c r="W187" s="219">
        <v>1</v>
      </c>
      <c r="X187" s="219">
        <v>2</v>
      </c>
      <c r="Y187" s="90">
        <v>21</v>
      </c>
      <c r="Z187" s="314"/>
      <c r="AA187" s="314">
        <f t="shared" si="24"/>
        <v>21</v>
      </c>
      <c r="AB187" s="150">
        <v>5</v>
      </c>
      <c r="AC187" s="141"/>
      <c r="AD187" s="141">
        <v>48</v>
      </c>
      <c r="AE187" s="141">
        <v>100</v>
      </c>
      <c r="AF187" s="150">
        <v>3</v>
      </c>
      <c r="AG187" s="150" t="s">
        <v>81</v>
      </c>
      <c r="AH187" s="141">
        <v>71</v>
      </c>
      <c r="AI187" s="142">
        <v>100</v>
      </c>
      <c r="AJ187" s="299">
        <v>44396</v>
      </c>
      <c r="AK187" s="300">
        <v>6</v>
      </c>
      <c r="AL187" s="300">
        <v>50</v>
      </c>
      <c r="AM187" s="301"/>
      <c r="AN187" s="302">
        <v>1172</v>
      </c>
      <c r="AO187" s="300">
        <v>32.58</v>
      </c>
      <c r="AP187" s="299">
        <v>44389</v>
      </c>
      <c r="AQ187" s="301">
        <v>1</v>
      </c>
      <c r="AR187" s="301">
        <v>65</v>
      </c>
      <c r="AS187" s="301"/>
      <c r="AT187" s="301">
        <v>10.62</v>
      </c>
      <c r="AU187" s="301">
        <v>327</v>
      </c>
      <c r="AV187" s="142">
        <f t="shared" si="26"/>
        <v>3.5</v>
      </c>
      <c r="AW187" s="142">
        <f t="shared" si="27"/>
        <v>57.5</v>
      </c>
      <c r="AX187" s="142"/>
      <c r="AY187" s="315">
        <f t="shared" si="28"/>
        <v>22</v>
      </c>
      <c r="AZ187" s="316">
        <f t="shared" si="22"/>
        <v>29.334000000000003</v>
      </c>
    </row>
    <row r="188" spans="1:52" ht="15.75" customHeight="1" x14ac:dyDescent="0.35">
      <c r="B188">
        <v>717</v>
      </c>
      <c r="C188" s="165">
        <v>717</v>
      </c>
      <c r="D188" s="146" t="s">
        <v>502</v>
      </c>
      <c r="E188" s="129" t="s">
        <v>73</v>
      </c>
      <c r="F188" s="130" t="s">
        <v>454</v>
      </c>
      <c r="G188" s="221">
        <v>1</v>
      </c>
      <c r="H188" s="221">
        <v>2</v>
      </c>
      <c r="I188" s="312">
        <v>37</v>
      </c>
      <c r="J188" s="312"/>
      <c r="K188" s="221">
        <v>1</v>
      </c>
      <c r="L188" s="221">
        <v>2</v>
      </c>
      <c r="M188" s="312">
        <v>37</v>
      </c>
      <c r="N188" s="312"/>
      <c r="O188" s="313">
        <v>71.5</v>
      </c>
      <c r="P188" s="90"/>
      <c r="Q188" s="90">
        <f t="shared" si="23"/>
        <v>37</v>
      </c>
      <c r="R188" s="136">
        <f t="shared" si="18"/>
        <v>48.5</v>
      </c>
      <c r="S188" s="219">
        <v>7</v>
      </c>
      <c r="T188" s="219">
        <v>7</v>
      </c>
      <c r="U188" s="219">
        <v>98</v>
      </c>
      <c r="V188" s="314"/>
      <c r="W188" s="219">
        <v>8</v>
      </c>
      <c r="X188" s="219">
        <v>7</v>
      </c>
      <c r="Y188" s="90">
        <v>105</v>
      </c>
      <c r="Z188" s="314"/>
      <c r="AA188" s="314">
        <f t="shared" si="24"/>
        <v>101.5</v>
      </c>
      <c r="AB188" s="150">
        <v>5</v>
      </c>
      <c r="AC188" s="141" t="s">
        <v>81</v>
      </c>
      <c r="AD188" s="141">
        <v>63</v>
      </c>
      <c r="AE188" s="141">
        <v>100</v>
      </c>
      <c r="AF188" s="150">
        <v>5</v>
      </c>
      <c r="AG188" s="150" t="s">
        <v>81</v>
      </c>
      <c r="AH188" s="141">
        <v>69</v>
      </c>
      <c r="AI188" s="142">
        <v>90</v>
      </c>
      <c r="AJ188" s="299">
        <v>44396</v>
      </c>
      <c r="AK188" s="300">
        <v>4</v>
      </c>
      <c r="AL188" s="300">
        <v>61</v>
      </c>
      <c r="AM188" s="301"/>
      <c r="AN188" s="302">
        <v>30</v>
      </c>
      <c r="AO188" s="300">
        <v>0.79</v>
      </c>
      <c r="AP188" s="299">
        <v>44411</v>
      </c>
      <c r="AQ188" s="301">
        <v>8</v>
      </c>
      <c r="AR188" s="301">
        <v>36</v>
      </c>
      <c r="AS188" s="301"/>
      <c r="AT188" s="301">
        <v>13.98</v>
      </c>
      <c r="AU188" s="301">
        <v>417</v>
      </c>
      <c r="AV188" s="142">
        <f t="shared" si="26"/>
        <v>6</v>
      </c>
      <c r="AW188" s="142">
        <f t="shared" si="27"/>
        <v>48.5</v>
      </c>
      <c r="AX188" s="142"/>
      <c r="AY188" s="315">
        <f t="shared" si="28"/>
        <v>69.25</v>
      </c>
      <c r="AZ188" s="316">
        <f t="shared" si="22"/>
        <v>69.7</v>
      </c>
    </row>
    <row r="189" spans="1:52" ht="15.75" customHeight="1" x14ac:dyDescent="0.35">
      <c r="B189">
        <v>718</v>
      </c>
      <c r="C189" s="165">
        <v>718</v>
      </c>
      <c r="D189" s="146" t="s">
        <v>503</v>
      </c>
      <c r="E189" s="129" t="s">
        <v>73</v>
      </c>
      <c r="F189" s="130" t="s">
        <v>454</v>
      </c>
      <c r="G189" s="221">
        <v>1</v>
      </c>
      <c r="H189" s="221">
        <v>2</v>
      </c>
      <c r="I189" s="312">
        <v>37</v>
      </c>
      <c r="J189" s="312"/>
      <c r="K189" s="221">
        <v>2</v>
      </c>
      <c r="L189" s="221">
        <v>1</v>
      </c>
      <c r="M189" s="312">
        <v>47</v>
      </c>
      <c r="N189" s="312"/>
      <c r="O189" s="313">
        <v>59.34</v>
      </c>
      <c r="P189" s="90"/>
      <c r="Q189" s="90">
        <f t="shared" si="23"/>
        <v>42</v>
      </c>
      <c r="R189" s="136">
        <f t="shared" si="18"/>
        <v>47.78</v>
      </c>
      <c r="S189" s="219">
        <v>5</v>
      </c>
      <c r="T189" s="219">
        <v>5</v>
      </c>
      <c r="U189" s="219">
        <v>70</v>
      </c>
      <c r="V189" s="314"/>
      <c r="W189" s="219">
        <v>4</v>
      </c>
      <c r="X189" s="219">
        <v>4</v>
      </c>
      <c r="Y189" s="90">
        <v>56</v>
      </c>
      <c r="Z189" s="314"/>
      <c r="AA189" s="314">
        <f t="shared" si="24"/>
        <v>63</v>
      </c>
      <c r="AB189" s="150">
        <v>4</v>
      </c>
      <c r="AC189" s="141" t="s">
        <v>81</v>
      </c>
      <c r="AD189" s="141">
        <v>50</v>
      </c>
      <c r="AE189" s="141">
        <v>100</v>
      </c>
      <c r="AF189" s="150">
        <v>5</v>
      </c>
      <c r="AG189" s="150" t="s">
        <v>81</v>
      </c>
      <c r="AH189" s="141">
        <v>71</v>
      </c>
      <c r="AI189" s="142">
        <v>100</v>
      </c>
      <c r="AJ189" s="299">
        <v>44389</v>
      </c>
      <c r="AK189" s="300">
        <v>3</v>
      </c>
      <c r="AL189" s="300">
        <v>62</v>
      </c>
      <c r="AM189" s="301"/>
      <c r="AN189" s="302">
        <v>284</v>
      </c>
      <c r="AO189" s="300">
        <v>5.46</v>
      </c>
      <c r="AP189" s="299">
        <v>44389</v>
      </c>
      <c r="AQ189" s="301">
        <v>4</v>
      </c>
      <c r="AR189" s="301">
        <v>67</v>
      </c>
      <c r="AS189" s="301"/>
      <c r="AT189" s="301">
        <v>38.03</v>
      </c>
      <c r="AU189" s="301">
        <v>1456</v>
      </c>
      <c r="AV189" s="142">
        <f t="shared" si="26"/>
        <v>3.5</v>
      </c>
      <c r="AW189" s="142">
        <f t="shared" si="27"/>
        <v>64.5</v>
      </c>
      <c r="AX189" s="142"/>
      <c r="AY189" s="315">
        <f t="shared" si="28"/>
        <v>52.5</v>
      </c>
      <c r="AZ189" s="316">
        <f t="shared" si="22"/>
        <v>53.868000000000009</v>
      </c>
    </row>
    <row r="190" spans="1:52" ht="15.75" customHeight="1" x14ac:dyDescent="0.35">
      <c r="B190">
        <v>719</v>
      </c>
      <c r="C190" s="165">
        <v>719</v>
      </c>
      <c r="D190" s="146" t="s">
        <v>504</v>
      </c>
      <c r="E190" s="129" t="s">
        <v>73</v>
      </c>
      <c r="F190" s="130" t="s">
        <v>454</v>
      </c>
      <c r="G190" s="221">
        <v>1</v>
      </c>
      <c r="H190" s="221">
        <v>3</v>
      </c>
      <c r="I190" s="312">
        <v>46</v>
      </c>
      <c r="J190" s="312"/>
      <c r="K190" s="221">
        <v>1</v>
      </c>
      <c r="L190" s="221">
        <v>3</v>
      </c>
      <c r="M190" s="312">
        <v>46</v>
      </c>
      <c r="N190" s="312"/>
      <c r="O190" s="313">
        <v>65.52</v>
      </c>
      <c r="P190" s="90"/>
      <c r="Q190" s="90">
        <f t="shared" si="23"/>
        <v>46</v>
      </c>
      <c r="R190" s="136">
        <f t="shared" si="18"/>
        <v>52.506666666666661</v>
      </c>
      <c r="S190" s="219">
        <v>8</v>
      </c>
      <c r="T190" s="219">
        <v>9</v>
      </c>
      <c r="U190" s="219">
        <v>119</v>
      </c>
      <c r="V190" s="314"/>
      <c r="W190" s="219">
        <v>7</v>
      </c>
      <c r="X190" s="219">
        <v>7</v>
      </c>
      <c r="Y190" s="90">
        <v>98</v>
      </c>
      <c r="Z190" s="314"/>
      <c r="AA190" s="314">
        <f t="shared" si="24"/>
        <v>108.5</v>
      </c>
      <c r="AB190" s="150">
        <v>7</v>
      </c>
      <c r="AC190" s="141" t="s">
        <v>81</v>
      </c>
      <c r="AD190" s="141">
        <v>62</v>
      </c>
      <c r="AE190" s="141">
        <v>100</v>
      </c>
      <c r="AF190" s="150">
        <v>8</v>
      </c>
      <c r="AG190" s="150"/>
      <c r="AH190" s="141">
        <v>84</v>
      </c>
      <c r="AI190" s="142">
        <v>100</v>
      </c>
      <c r="AJ190" s="299"/>
      <c r="AK190" s="300"/>
      <c r="AL190" s="300"/>
      <c r="AM190" s="324" t="s">
        <v>964</v>
      </c>
      <c r="AN190" s="302">
        <v>35</v>
      </c>
      <c r="AO190" s="300">
        <v>0.96</v>
      </c>
      <c r="AP190" s="299">
        <v>44396</v>
      </c>
      <c r="AQ190" s="301">
        <v>7</v>
      </c>
      <c r="AR190" s="301">
        <v>60</v>
      </c>
      <c r="AS190" s="301"/>
      <c r="AT190" s="301">
        <v>4.3499999999999996</v>
      </c>
      <c r="AU190" s="301">
        <v>173</v>
      </c>
      <c r="AV190" s="142">
        <f t="shared" si="26"/>
        <v>7</v>
      </c>
      <c r="AW190" s="142">
        <f t="shared" si="27"/>
        <v>60</v>
      </c>
      <c r="AX190" s="142"/>
      <c r="AY190" s="315">
        <f t="shared" si="28"/>
        <v>77.25</v>
      </c>
      <c r="AZ190" s="316">
        <f t="shared" si="22"/>
        <v>74.903999999999996</v>
      </c>
    </row>
    <row r="191" spans="1:52" ht="15.75" customHeight="1" x14ac:dyDescent="0.35">
      <c r="B191">
        <v>720</v>
      </c>
      <c r="C191" s="165">
        <v>720</v>
      </c>
      <c r="D191" s="146" t="s">
        <v>506</v>
      </c>
      <c r="E191" s="129" t="s">
        <v>73</v>
      </c>
      <c r="F191" s="130" t="s">
        <v>454</v>
      </c>
      <c r="G191" s="221">
        <v>1</v>
      </c>
      <c r="H191" s="221">
        <v>1</v>
      </c>
      <c r="I191" s="312">
        <v>28</v>
      </c>
      <c r="J191" s="312"/>
      <c r="K191" s="221">
        <v>0</v>
      </c>
      <c r="L191" s="221">
        <v>0</v>
      </c>
      <c r="M191" s="312">
        <v>0</v>
      </c>
      <c r="N191" s="312"/>
      <c r="O191" s="313">
        <v>66.5</v>
      </c>
      <c r="P191" s="90"/>
      <c r="Q191" s="90">
        <f t="shared" si="23"/>
        <v>14</v>
      </c>
      <c r="R191" s="136">
        <f t="shared" si="18"/>
        <v>31.5</v>
      </c>
      <c r="S191" s="219">
        <v>6</v>
      </c>
      <c r="T191" s="219">
        <v>9</v>
      </c>
      <c r="U191" s="219">
        <v>105</v>
      </c>
      <c r="V191" s="314"/>
      <c r="W191" s="219">
        <v>6</v>
      </c>
      <c r="X191" s="219">
        <v>6</v>
      </c>
      <c r="Y191" s="90">
        <v>84</v>
      </c>
      <c r="Z191" s="314"/>
      <c r="AA191" s="314">
        <f t="shared" si="24"/>
        <v>94.5</v>
      </c>
      <c r="AB191" s="150">
        <v>5</v>
      </c>
      <c r="AC191" s="141"/>
      <c r="AD191" s="141">
        <v>81</v>
      </c>
      <c r="AE191" s="141">
        <v>100</v>
      </c>
      <c r="AF191" s="150">
        <v>2</v>
      </c>
      <c r="AG191" s="150"/>
      <c r="AH191" s="141">
        <v>72</v>
      </c>
      <c r="AI191" s="142">
        <v>100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142"/>
      <c r="AW191" s="142"/>
      <c r="AX191" s="142"/>
      <c r="AY191" s="315">
        <f t="shared" si="28"/>
        <v>54.25</v>
      </c>
      <c r="AZ191" s="316">
        <f t="shared" si="22"/>
        <v>56.7</v>
      </c>
    </row>
    <row r="192" spans="1:52" ht="15.75" customHeight="1" x14ac:dyDescent="0.35">
      <c r="A192" t="s">
        <v>81</v>
      </c>
      <c r="B192">
        <v>721</v>
      </c>
      <c r="C192" s="165">
        <v>721</v>
      </c>
      <c r="D192" s="146" t="s">
        <v>507</v>
      </c>
      <c r="E192" s="129" t="s">
        <v>73</v>
      </c>
      <c r="F192" s="130" t="s">
        <v>454</v>
      </c>
      <c r="G192" s="221">
        <v>0</v>
      </c>
      <c r="H192" s="221">
        <v>1</v>
      </c>
      <c r="I192" s="312">
        <v>9</v>
      </c>
      <c r="J192" s="312"/>
      <c r="K192" s="221">
        <v>1</v>
      </c>
      <c r="L192" s="221">
        <v>2</v>
      </c>
      <c r="M192" s="312">
        <v>37</v>
      </c>
      <c r="N192" s="312"/>
      <c r="O192" s="313">
        <v>60</v>
      </c>
      <c r="P192" s="90"/>
      <c r="Q192" s="90">
        <f t="shared" si="23"/>
        <v>23</v>
      </c>
      <c r="R192" s="136">
        <f t="shared" si="18"/>
        <v>35.333333333333336</v>
      </c>
      <c r="S192" s="219">
        <v>5</v>
      </c>
      <c r="T192" s="219">
        <v>6</v>
      </c>
      <c r="U192" s="219">
        <v>77</v>
      </c>
      <c r="V192" s="314"/>
      <c r="W192" s="219">
        <v>6</v>
      </c>
      <c r="X192" s="219">
        <v>6</v>
      </c>
      <c r="Y192" s="90">
        <v>84</v>
      </c>
      <c r="Z192" s="314"/>
      <c r="AA192" s="314">
        <f t="shared" si="24"/>
        <v>80.5</v>
      </c>
      <c r="AB192" s="150">
        <v>4</v>
      </c>
      <c r="AC192" s="141"/>
      <c r="AD192" s="141">
        <v>77</v>
      </c>
      <c r="AE192" s="141">
        <v>100</v>
      </c>
      <c r="AF192" s="150">
        <v>5</v>
      </c>
      <c r="AG192" s="150"/>
      <c r="AH192" s="141">
        <v>54</v>
      </c>
      <c r="AI192" s="142">
        <v>100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142"/>
      <c r="AW192" s="142"/>
      <c r="AX192" s="142"/>
      <c r="AY192" s="315">
        <f t="shared" si="28"/>
        <v>51.75</v>
      </c>
      <c r="AZ192" s="316">
        <f t="shared" si="22"/>
        <v>53.4</v>
      </c>
    </row>
    <row r="193" spans="1:52" ht="15.75" customHeight="1" x14ac:dyDescent="0.35">
      <c r="B193">
        <v>722</v>
      </c>
      <c r="C193" s="165">
        <v>722</v>
      </c>
      <c r="D193" s="146" t="s">
        <v>508</v>
      </c>
      <c r="E193" s="129" t="s">
        <v>73</v>
      </c>
      <c r="F193" s="130" t="s">
        <v>454</v>
      </c>
      <c r="G193" s="221">
        <v>0</v>
      </c>
      <c r="H193" s="221">
        <v>1</v>
      </c>
      <c r="I193" s="312">
        <v>9</v>
      </c>
      <c r="J193" s="312"/>
      <c r="K193" s="221">
        <v>1</v>
      </c>
      <c r="L193" s="221">
        <v>4</v>
      </c>
      <c r="M193" s="312">
        <v>55</v>
      </c>
      <c r="N193" s="312"/>
      <c r="O193" s="313">
        <v>72</v>
      </c>
      <c r="P193" s="90"/>
      <c r="Q193" s="90">
        <f t="shared" si="23"/>
        <v>32</v>
      </c>
      <c r="R193" s="136">
        <f t="shared" si="18"/>
        <v>45.333333333333336</v>
      </c>
      <c r="S193" s="219">
        <v>6</v>
      </c>
      <c r="T193" s="219">
        <v>7</v>
      </c>
      <c r="U193" s="219">
        <v>91</v>
      </c>
      <c r="V193" s="314"/>
      <c r="W193" s="219">
        <v>7</v>
      </c>
      <c r="X193" s="219">
        <v>7</v>
      </c>
      <c r="Y193" s="90">
        <v>98</v>
      </c>
      <c r="Z193" s="314"/>
      <c r="AA193" s="314">
        <f t="shared" si="24"/>
        <v>94.5</v>
      </c>
      <c r="AB193" s="150">
        <v>6</v>
      </c>
      <c r="AC193" s="141"/>
      <c r="AD193" s="141">
        <v>68</v>
      </c>
      <c r="AE193" s="141">
        <v>95</v>
      </c>
      <c r="AF193" s="150">
        <v>6</v>
      </c>
      <c r="AG193" s="150" t="s">
        <v>81</v>
      </c>
      <c r="AH193" s="141">
        <v>77</v>
      </c>
      <c r="AI193" s="142">
        <v>100</v>
      </c>
      <c r="AJ193" s="299">
        <v>44406</v>
      </c>
      <c r="AK193" s="300">
        <v>4</v>
      </c>
      <c r="AL193" s="300">
        <v>45</v>
      </c>
      <c r="AM193" s="301"/>
      <c r="AN193" s="302">
        <v>494</v>
      </c>
      <c r="AO193" s="300">
        <v>16.920000000000002</v>
      </c>
      <c r="AP193" s="299">
        <v>44396</v>
      </c>
      <c r="AQ193" s="301">
        <v>6</v>
      </c>
      <c r="AR193" s="301">
        <v>55</v>
      </c>
      <c r="AS193" s="301"/>
      <c r="AT193" s="301">
        <v>13.23</v>
      </c>
      <c r="AU193" s="301">
        <v>430</v>
      </c>
      <c r="AV193" s="142">
        <f t="shared" si="26"/>
        <v>5</v>
      </c>
      <c r="AW193" s="142">
        <f t="shared" si="27"/>
        <v>50</v>
      </c>
      <c r="AX193" s="142"/>
      <c r="AY193" s="315">
        <f t="shared" si="28"/>
        <v>63.25</v>
      </c>
      <c r="AZ193" s="316">
        <f t="shared" si="22"/>
        <v>65</v>
      </c>
    </row>
    <row r="194" spans="1:52" ht="15.75" customHeight="1" x14ac:dyDescent="0.35">
      <c r="A194" t="s">
        <v>81</v>
      </c>
      <c r="B194">
        <v>723</v>
      </c>
      <c r="C194" s="165">
        <v>723</v>
      </c>
      <c r="D194" s="146" t="s">
        <v>510</v>
      </c>
      <c r="E194" s="129" t="s">
        <v>73</v>
      </c>
      <c r="F194" s="130" t="s">
        <v>454</v>
      </c>
      <c r="G194" s="221">
        <v>1</v>
      </c>
      <c r="H194" s="221">
        <v>1</v>
      </c>
      <c r="I194" s="312">
        <v>28</v>
      </c>
      <c r="J194" s="312"/>
      <c r="K194" s="221">
        <v>2</v>
      </c>
      <c r="L194" s="221">
        <v>3</v>
      </c>
      <c r="M194" s="312">
        <v>65</v>
      </c>
      <c r="N194" s="312"/>
      <c r="O194" s="313">
        <v>72.67</v>
      </c>
      <c r="P194" s="90"/>
      <c r="Q194" s="90">
        <f t="shared" si="23"/>
        <v>46.5</v>
      </c>
      <c r="R194" s="136">
        <f t="shared" si="18"/>
        <v>55.223333333333336</v>
      </c>
      <c r="S194" s="219">
        <v>5</v>
      </c>
      <c r="T194" s="219">
        <v>6</v>
      </c>
      <c r="U194" s="219">
        <v>77</v>
      </c>
      <c r="V194" s="314"/>
      <c r="W194" s="219">
        <v>7</v>
      </c>
      <c r="X194" s="219">
        <v>7</v>
      </c>
      <c r="Y194" s="90">
        <v>98</v>
      </c>
      <c r="Z194" s="314"/>
      <c r="AA194" s="314">
        <f t="shared" si="24"/>
        <v>87.5</v>
      </c>
      <c r="AB194" s="150">
        <v>3</v>
      </c>
      <c r="AC194" s="141"/>
      <c r="AD194" s="141">
        <v>57</v>
      </c>
      <c r="AE194" s="141">
        <v>95</v>
      </c>
      <c r="AF194" s="150">
        <v>7</v>
      </c>
      <c r="AG194" s="150" t="s">
        <v>81</v>
      </c>
      <c r="AH194" s="141">
        <v>97</v>
      </c>
      <c r="AI194" s="142">
        <v>90</v>
      </c>
      <c r="AJ194" s="299">
        <v>44389</v>
      </c>
      <c r="AK194" s="300">
        <v>4</v>
      </c>
      <c r="AL194" s="300">
        <v>65</v>
      </c>
      <c r="AM194" s="301"/>
      <c r="AN194" s="302">
        <v>521</v>
      </c>
      <c r="AO194" s="300">
        <v>16.350000000000001</v>
      </c>
      <c r="AP194" s="299">
        <v>44396</v>
      </c>
      <c r="AQ194" s="301">
        <v>2</v>
      </c>
      <c r="AR194" s="301">
        <v>56</v>
      </c>
      <c r="AS194" s="301"/>
      <c r="AT194" s="301">
        <v>34.56</v>
      </c>
      <c r="AU194" s="301">
        <v>1361</v>
      </c>
      <c r="AV194" s="142">
        <f t="shared" si="26"/>
        <v>3</v>
      </c>
      <c r="AW194" s="142">
        <f t="shared" si="27"/>
        <v>60.5</v>
      </c>
      <c r="AX194" s="142"/>
      <c r="AY194" s="315">
        <f t="shared" si="28"/>
        <v>67</v>
      </c>
      <c r="AZ194" s="316">
        <f t="shared" si="22"/>
        <v>68.134</v>
      </c>
    </row>
    <row r="195" spans="1:52" ht="15.75" customHeight="1" x14ac:dyDescent="0.35">
      <c r="B195">
        <v>724</v>
      </c>
      <c r="C195" s="165">
        <v>724</v>
      </c>
      <c r="D195" s="146" t="s">
        <v>512</v>
      </c>
      <c r="E195" s="129" t="s">
        <v>73</v>
      </c>
      <c r="F195" s="130" t="s">
        <v>454</v>
      </c>
      <c r="G195" s="221">
        <v>1</v>
      </c>
      <c r="H195" s="221">
        <v>1</v>
      </c>
      <c r="I195" s="312">
        <v>28</v>
      </c>
      <c r="J195" s="312"/>
      <c r="K195" s="221">
        <v>2</v>
      </c>
      <c r="L195" s="221">
        <v>3</v>
      </c>
      <c r="M195" s="312">
        <v>65</v>
      </c>
      <c r="N195" s="312"/>
      <c r="O195" s="313">
        <v>65</v>
      </c>
      <c r="P195" s="90"/>
      <c r="Q195" s="90">
        <f t="shared" si="23"/>
        <v>46.5</v>
      </c>
      <c r="R195" s="136">
        <f t="shared" si="18"/>
        <v>52.666666666666664</v>
      </c>
      <c r="S195" s="219">
        <v>7</v>
      </c>
      <c r="T195" s="219">
        <v>7</v>
      </c>
      <c r="U195" s="219">
        <v>98</v>
      </c>
      <c r="V195" s="314"/>
      <c r="W195" s="219">
        <v>7</v>
      </c>
      <c r="X195" s="219">
        <v>7</v>
      </c>
      <c r="Y195" s="90">
        <v>98</v>
      </c>
      <c r="Z195" s="314"/>
      <c r="AA195" s="314">
        <f t="shared" si="24"/>
        <v>98</v>
      </c>
      <c r="AB195" s="150">
        <v>2</v>
      </c>
      <c r="AC195" s="141"/>
      <c r="AD195" s="141">
        <v>50</v>
      </c>
      <c r="AE195" s="141">
        <v>100</v>
      </c>
      <c r="AF195" s="150">
        <v>6</v>
      </c>
      <c r="AG195" s="150" t="s">
        <v>81</v>
      </c>
      <c r="AH195" s="141">
        <v>89</v>
      </c>
      <c r="AI195" s="142">
        <v>95</v>
      </c>
      <c r="AJ195" s="299">
        <v>44396</v>
      </c>
      <c r="AK195" s="300">
        <v>5</v>
      </c>
      <c r="AL195" s="300">
        <v>61</v>
      </c>
      <c r="AM195" s="301"/>
      <c r="AN195" s="302">
        <v>830</v>
      </c>
      <c r="AO195" s="300">
        <v>25.16</v>
      </c>
      <c r="AP195" s="299">
        <v>44389</v>
      </c>
      <c r="AQ195" s="301">
        <v>6</v>
      </c>
      <c r="AR195" s="301">
        <v>67</v>
      </c>
      <c r="AS195" s="301"/>
      <c r="AT195" s="301">
        <v>7.5</v>
      </c>
      <c r="AU195" s="301">
        <v>247</v>
      </c>
      <c r="AV195" s="142">
        <f t="shared" si="26"/>
        <v>5.5</v>
      </c>
      <c r="AW195" s="142">
        <f t="shared" si="27"/>
        <v>64</v>
      </c>
      <c r="AX195" s="142"/>
      <c r="AY195" s="315">
        <f t="shared" si="28"/>
        <v>72.25</v>
      </c>
      <c r="AZ195" s="316">
        <f t="shared" si="22"/>
        <v>70.8</v>
      </c>
    </row>
    <row r="196" spans="1:52" ht="15.75" customHeight="1" x14ac:dyDescent="0.35">
      <c r="B196">
        <v>725</v>
      </c>
      <c r="C196" s="165">
        <v>725</v>
      </c>
      <c r="D196" s="146" t="s">
        <v>513</v>
      </c>
      <c r="E196" s="129" t="s">
        <v>73</v>
      </c>
      <c r="F196" s="130" t="s">
        <v>454</v>
      </c>
      <c r="G196" s="221">
        <v>0</v>
      </c>
      <c r="H196" s="221">
        <v>1</v>
      </c>
      <c r="I196" s="312">
        <v>9</v>
      </c>
      <c r="J196" s="312"/>
      <c r="K196" s="221">
        <v>1</v>
      </c>
      <c r="L196" s="221">
        <v>3</v>
      </c>
      <c r="M196" s="312">
        <v>46</v>
      </c>
      <c r="N196" s="312"/>
      <c r="O196" s="313">
        <v>48.84</v>
      </c>
      <c r="P196" s="90"/>
      <c r="Q196" s="90">
        <f t="shared" si="23"/>
        <v>27.5</v>
      </c>
      <c r="R196" s="136">
        <f t="shared" si="18"/>
        <v>34.613333333333337</v>
      </c>
      <c r="S196" s="219">
        <v>1</v>
      </c>
      <c r="T196" s="219">
        <v>2</v>
      </c>
      <c r="U196" s="219">
        <v>21</v>
      </c>
      <c r="V196" s="314"/>
      <c r="W196" s="219">
        <v>7</v>
      </c>
      <c r="X196" s="219">
        <v>7</v>
      </c>
      <c r="Y196" s="90">
        <v>98</v>
      </c>
      <c r="Z196" s="314"/>
      <c r="AA196" s="314">
        <f t="shared" si="24"/>
        <v>59.5</v>
      </c>
      <c r="AB196" s="150">
        <v>3</v>
      </c>
      <c r="AC196" s="141" t="s">
        <v>81</v>
      </c>
      <c r="AD196" s="141">
        <v>68</v>
      </c>
      <c r="AE196" s="141">
        <v>100</v>
      </c>
      <c r="AF196" s="150">
        <v>5</v>
      </c>
      <c r="AG196" s="150" t="s">
        <v>81</v>
      </c>
      <c r="AH196" s="141">
        <v>84</v>
      </c>
      <c r="AI196" s="142">
        <v>90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142"/>
      <c r="AW196" s="142"/>
      <c r="AX196" s="142"/>
      <c r="AY196" s="315">
        <f t="shared" si="28"/>
        <v>43.5</v>
      </c>
      <c r="AZ196" s="316">
        <f t="shared" ref="AZ196:AZ233" si="29">AVERAGE(I196,M196,O196,U196,Y196)</f>
        <v>44.567999999999998</v>
      </c>
    </row>
    <row r="197" spans="1:52" ht="15.75" customHeight="1" x14ac:dyDescent="0.35">
      <c r="B197">
        <v>726</v>
      </c>
      <c r="C197" s="165">
        <v>726</v>
      </c>
      <c r="D197" s="146" t="s">
        <v>516</v>
      </c>
      <c r="E197" s="129" t="s">
        <v>73</v>
      </c>
      <c r="F197" s="130" t="s">
        <v>454</v>
      </c>
      <c r="G197" s="221">
        <v>1</v>
      </c>
      <c r="H197" s="221">
        <v>2</v>
      </c>
      <c r="I197" s="312">
        <v>37</v>
      </c>
      <c r="J197" s="312"/>
      <c r="K197" s="221">
        <v>2</v>
      </c>
      <c r="L197" s="221">
        <v>2</v>
      </c>
      <c r="M197" s="312">
        <v>56</v>
      </c>
      <c r="N197" s="312"/>
      <c r="O197" s="313">
        <v>66.84</v>
      </c>
      <c r="P197" s="90"/>
      <c r="Q197" s="90">
        <f t="shared" si="23"/>
        <v>46.5</v>
      </c>
      <c r="R197" s="136">
        <f t="shared" si="18"/>
        <v>53.28</v>
      </c>
      <c r="S197" s="219">
        <v>8</v>
      </c>
      <c r="T197" s="219">
        <v>8</v>
      </c>
      <c r="U197" s="219">
        <v>112</v>
      </c>
      <c r="V197" s="314"/>
      <c r="W197" s="219">
        <v>7</v>
      </c>
      <c r="X197" s="219">
        <v>8</v>
      </c>
      <c r="Y197" s="90">
        <v>105</v>
      </c>
      <c r="Z197" s="314"/>
      <c r="AA197" s="314">
        <f t="shared" si="24"/>
        <v>108.5</v>
      </c>
      <c r="AB197" s="150">
        <v>4</v>
      </c>
      <c r="AC197" s="141" t="s">
        <v>81</v>
      </c>
      <c r="AD197" s="141">
        <v>90</v>
      </c>
      <c r="AE197" s="141">
        <v>100</v>
      </c>
      <c r="AF197" s="150">
        <v>4</v>
      </c>
      <c r="AG197" s="150" t="s">
        <v>81</v>
      </c>
      <c r="AH197" s="141">
        <v>67</v>
      </c>
      <c r="AI197" s="142">
        <v>100</v>
      </c>
      <c r="AJ197" s="299">
        <v>44389</v>
      </c>
      <c r="AK197" s="300">
        <v>5</v>
      </c>
      <c r="AL197" s="300">
        <v>66</v>
      </c>
      <c r="AM197" s="301"/>
      <c r="AN197" s="302">
        <v>815</v>
      </c>
      <c r="AO197" s="300">
        <v>24.47</v>
      </c>
      <c r="AP197" s="299">
        <v>44389</v>
      </c>
      <c r="AQ197" s="301">
        <v>1</v>
      </c>
      <c r="AR197" s="301">
        <v>64</v>
      </c>
      <c r="AS197" s="301"/>
      <c r="AT197" s="301">
        <v>20.2</v>
      </c>
      <c r="AU197" s="301">
        <v>664</v>
      </c>
      <c r="AV197" s="142">
        <f t="shared" si="26"/>
        <v>3</v>
      </c>
      <c r="AW197" s="142">
        <f t="shared" si="27"/>
        <v>65</v>
      </c>
      <c r="AX197" s="142"/>
      <c r="AY197" s="315">
        <f t="shared" si="28"/>
        <v>77.5</v>
      </c>
      <c r="AZ197" s="316">
        <f t="shared" si="29"/>
        <v>75.368000000000009</v>
      </c>
    </row>
    <row r="198" spans="1:52" ht="15.75" customHeight="1" x14ac:dyDescent="0.35">
      <c r="B198">
        <v>727</v>
      </c>
      <c r="C198" s="165">
        <v>727</v>
      </c>
      <c r="D198" s="146" t="s">
        <v>518</v>
      </c>
      <c r="E198" s="129" t="s">
        <v>73</v>
      </c>
      <c r="F198" s="130" t="s">
        <v>454</v>
      </c>
      <c r="G198" s="221">
        <v>1</v>
      </c>
      <c r="H198" s="221">
        <v>1</v>
      </c>
      <c r="I198" s="312">
        <v>28</v>
      </c>
      <c r="J198" s="312"/>
      <c r="K198" s="221">
        <v>0</v>
      </c>
      <c r="L198" s="221">
        <v>1</v>
      </c>
      <c r="M198" s="312">
        <v>9</v>
      </c>
      <c r="N198" s="312"/>
      <c r="O198" s="313">
        <v>67</v>
      </c>
      <c r="P198" s="90"/>
      <c r="Q198" s="90">
        <f t="shared" si="23"/>
        <v>18.5</v>
      </c>
      <c r="R198" s="136">
        <f t="shared" si="18"/>
        <v>34.666666666666664</v>
      </c>
      <c r="S198" s="219">
        <v>5</v>
      </c>
      <c r="T198" s="219">
        <v>5</v>
      </c>
      <c r="U198" s="219">
        <v>70</v>
      </c>
      <c r="V198" s="314"/>
      <c r="W198" s="219">
        <v>5</v>
      </c>
      <c r="X198" s="219">
        <v>5</v>
      </c>
      <c r="Y198" s="90">
        <v>70</v>
      </c>
      <c r="Z198" s="314"/>
      <c r="AA198" s="314">
        <f t="shared" si="24"/>
        <v>70</v>
      </c>
      <c r="AB198" s="150">
        <v>4</v>
      </c>
      <c r="AC198" s="141" t="s">
        <v>81</v>
      </c>
      <c r="AD198" s="141">
        <v>50</v>
      </c>
      <c r="AE198" s="141">
        <v>100</v>
      </c>
      <c r="AF198" s="150">
        <v>2</v>
      </c>
      <c r="AG198" s="150" t="s">
        <v>81</v>
      </c>
      <c r="AH198" s="141">
        <v>70</v>
      </c>
      <c r="AI198" s="142">
        <v>100</v>
      </c>
      <c r="AJ198" s="299">
        <v>44389</v>
      </c>
      <c r="AK198" s="300">
        <v>5</v>
      </c>
      <c r="AL198" s="300">
        <v>67</v>
      </c>
      <c r="AM198" s="301"/>
      <c r="AN198" s="302">
        <v>505</v>
      </c>
      <c r="AO198" s="300">
        <v>13.1</v>
      </c>
      <c r="AP198" s="299">
        <v>44389</v>
      </c>
      <c r="AQ198" s="301">
        <v>2</v>
      </c>
      <c r="AR198" s="301">
        <v>71</v>
      </c>
      <c r="AS198" s="301"/>
      <c r="AT198" s="301">
        <v>9.75</v>
      </c>
      <c r="AU198" s="301">
        <v>362</v>
      </c>
      <c r="AV198" s="142">
        <f t="shared" si="26"/>
        <v>3.5</v>
      </c>
      <c r="AW198" s="142">
        <f t="shared" si="27"/>
        <v>69</v>
      </c>
      <c r="AX198" s="142"/>
      <c r="AY198" s="315">
        <f t="shared" si="28"/>
        <v>44.25</v>
      </c>
      <c r="AZ198" s="316">
        <f t="shared" si="29"/>
        <v>48.8</v>
      </c>
    </row>
    <row r="199" spans="1:52" ht="15.75" customHeight="1" x14ac:dyDescent="0.35">
      <c r="B199">
        <v>728</v>
      </c>
      <c r="C199" s="165">
        <v>728</v>
      </c>
      <c r="D199" s="146" t="s">
        <v>519</v>
      </c>
      <c r="E199" s="129" t="s">
        <v>73</v>
      </c>
      <c r="F199" s="130" t="s">
        <v>454</v>
      </c>
      <c r="G199" s="221">
        <v>0</v>
      </c>
      <c r="H199" s="221">
        <v>3</v>
      </c>
      <c r="I199" s="312">
        <v>27</v>
      </c>
      <c r="J199" s="312"/>
      <c r="K199" s="221">
        <v>1</v>
      </c>
      <c r="L199" s="221">
        <v>2</v>
      </c>
      <c r="M199" s="312">
        <v>37</v>
      </c>
      <c r="N199" s="312"/>
      <c r="O199" s="313">
        <v>60.17</v>
      </c>
      <c r="P199" s="90"/>
      <c r="Q199" s="90">
        <f t="shared" si="23"/>
        <v>32</v>
      </c>
      <c r="R199" s="136">
        <f t="shared" si="18"/>
        <v>41.39</v>
      </c>
      <c r="S199" s="219">
        <v>3</v>
      </c>
      <c r="T199" s="219">
        <v>8</v>
      </c>
      <c r="U199" s="219">
        <v>77</v>
      </c>
      <c r="V199" s="314"/>
      <c r="W199" s="219">
        <v>5</v>
      </c>
      <c r="X199" s="219">
        <v>5</v>
      </c>
      <c r="Y199" s="90">
        <v>70</v>
      </c>
      <c r="Z199" s="314"/>
      <c r="AA199" s="314">
        <f t="shared" si="24"/>
        <v>73.5</v>
      </c>
      <c r="AB199" s="150">
        <v>5</v>
      </c>
      <c r="AC199" s="141"/>
      <c r="AD199" s="141">
        <v>66</v>
      </c>
      <c r="AE199" s="141">
        <v>95</v>
      </c>
      <c r="AF199" s="150">
        <v>3</v>
      </c>
      <c r="AG199" s="150" t="s">
        <v>81</v>
      </c>
      <c r="AH199" s="141">
        <v>62</v>
      </c>
      <c r="AI199" s="142">
        <v>100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142"/>
      <c r="AW199" s="142"/>
      <c r="AX199" s="142"/>
      <c r="AY199" s="315">
        <f t="shared" si="28"/>
        <v>52.75</v>
      </c>
      <c r="AZ199" s="316">
        <f t="shared" si="29"/>
        <v>54.234000000000002</v>
      </c>
    </row>
    <row r="200" spans="1:52" ht="15.75" customHeight="1" x14ac:dyDescent="0.35">
      <c r="B200">
        <v>729</v>
      </c>
      <c r="C200" s="165">
        <v>729</v>
      </c>
      <c r="D200" s="146" t="s">
        <v>520</v>
      </c>
      <c r="E200" s="129" t="s">
        <v>73</v>
      </c>
      <c r="F200" s="130" t="s">
        <v>454</v>
      </c>
      <c r="G200" s="221">
        <v>0</v>
      </c>
      <c r="H200" s="221">
        <v>0</v>
      </c>
      <c r="I200" s="312">
        <v>0</v>
      </c>
      <c r="J200" s="312"/>
      <c r="K200" s="221">
        <v>0</v>
      </c>
      <c r="L200" s="221">
        <v>1</v>
      </c>
      <c r="M200" s="312">
        <v>9</v>
      </c>
      <c r="N200" s="312"/>
      <c r="O200" s="313">
        <v>8.5</v>
      </c>
      <c r="P200" s="90"/>
      <c r="Q200" s="90">
        <f t="shared" si="23"/>
        <v>4.5</v>
      </c>
      <c r="R200" s="136">
        <f t="shared" si="18"/>
        <v>5.833333333333333</v>
      </c>
      <c r="S200" s="219">
        <v>1</v>
      </c>
      <c r="T200" s="219">
        <v>3</v>
      </c>
      <c r="U200" s="219">
        <v>28</v>
      </c>
      <c r="V200" s="314"/>
      <c r="W200" s="219">
        <v>5</v>
      </c>
      <c r="X200" s="219">
        <v>5</v>
      </c>
      <c r="Y200" s="90">
        <v>70</v>
      </c>
      <c r="Z200" s="314"/>
      <c r="AA200" s="314">
        <f t="shared" si="24"/>
        <v>49</v>
      </c>
      <c r="AB200" s="150">
        <v>1</v>
      </c>
      <c r="AC200" s="141"/>
      <c r="AD200" s="141">
        <v>68</v>
      </c>
      <c r="AE200" s="141">
        <v>100</v>
      </c>
      <c r="AF200" s="150">
        <v>3</v>
      </c>
      <c r="AG200" s="150" t="s">
        <v>81</v>
      </c>
      <c r="AH200" s="141">
        <v>64</v>
      </c>
      <c r="AI200" s="142">
        <v>100</v>
      </c>
      <c r="AJ200" s="299">
        <v>44396</v>
      </c>
      <c r="AK200" s="300">
        <v>4</v>
      </c>
      <c r="AL200" s="300">
        <v>52</v>
      </c>
      <c r="AM200" s="301"/>
      <c r="AN200" s="302">
        <v>606</v>
      </c>
      <c r="AO200" s="300">
        <v>19.72</v>
      </c>
      <c r="AP200" s="299">
        <v>44389</v>
      </c>
      <c r="AQ200" s="301">
        <v>2</v>
      </c>
      <c r="AR200" s="301">
        <v>63</v>
      </c>
      <c r="AS200" s="301"/>
      <c r="AT200" s="301">
        <v>17.440000000000001</v>
      </c>
      <c r="AU200" s="301">
        <v>681</v>
      </c>
      <c r="AV200" s="142">
        <f t="shared" si="26"/>
        <v>3</v>
      </c>
      <c r="AW200" s="142">
        <f t="shared" si="27"/>
        <v>57.5</v>
      </c>
      <c r="AX200" s="142"/>
      <c r="AY200" s="315">
        <f t="shared" si="28"/>
        <v>26.75</v>
      </c>
      <c r="AZ200" s="316">
        <f t="shared" si="29"/>
        <v>23.1</v>
      </c>
    </row>
    <row r="201" spans="1:52" ht="15.75" customHeight="1" x14ac:dyDescent="0.35">
      <c r="A201" t="s">
        <v>81</v>
      </c>
      <c r="B201">
        <v>730</v>
      </c>
      <c r="C201" s="165">
        <v>730</v>
      </c>
      <c r="D201" s="146" t="s">
        <v>521</v>
      </c>
      <c r="E201" s="129" t="s">
        <v>73</v>
      </c>
      <c r="F201" s="130" t="s">
        <v>454</v>
      </c>
      <c r="G201" s="221">
        <v>0</v>
      </c>
      <c r="H201" s="221">
        <v>1</v>
      </c>
      <c r="I201" s="312">
        <v>9</v>
      </c>
      <c r="J201" s="312"/>
      <c r="K201" s="221">
        <v>0</v>
      </c>
      <c r="L201" s="221">
        <v>1</v>
      </c>
      <c r="M201" s="312">
        <v>9</v>
      </c>
      <c r="N201" s="312"/>
      <c r="O201" s="313">
        <v>42.34</v>
      </c>
      <c r="P201" s="90"/>
      <c r="Q201" s="90">
        <f t="shared" si="23"/>
        <v>9</v>
      </c>
      <c r="R201" s="136">
        <f t="shared" si="18"/>
        <v>20.113333333333333</v>
      </c>
      <c r="S201" s="219">
        <v>3</v>
      </c>
      <c r="T201" s="219">
        <v>3</v>
      </c>
      <c r="U201" s="219">
        <v>42</v>
      </c>
      <c r="V201" s="314"/>
      <c r="W201" s="219">
        <v>5</v>
      </c>
      <c r="X201" s="219">
        <v>6</v>
      </c>
      <c r="Y201" s="90">
        <v>77</v>
      </c>
      <c r="Z201" s="314"/>
      <c r="AA201" s="314">
        <f t="shared" si="24"/>
        <v>59.5</v>
      </c>
      <c r="AB201" s="150">
        <v>3</v>
      </c>
      <c r="AC201" s="141" t="s">
        <v>81</v>
      </c>
      <c r="AD201" s="141">
        <v>64</v>
      </c>
      <c r="AE201" s="141">
        <v>100</v>
      </c>
      <c r="AF201" s="150">
        <v>5</v>
      </c>
      <c r="AG201" s="150" t="s">
        <v>81</v>
      </c>
      <c r="AH201" s="141">
        <v>81</v>
      </c>
      <c r="AI201" s="142">
        <v>100</v>
      </c>
      <c r="AJ201" s="299">
        <v>44396</v>
      </c>
      <c r="AK201" s="300">
        <v>5</v>
      </c>
      <c r="AL201" s="300">
        <v>56</v>
      </c>
      <c r="AM201" s="301"/>
      <c r="AN201" s="302">
        <v>385</v>
      </c>
      <c r="AO201" s="300">
        <v>8.49</v>
      </c>
      <c r="AP201" s="299">
        <v>44389</v>
      </c>
      <c r="AQ201" s="301">
        <v>5</v>
      </c>
      <c r="AR201" s="301">
        <v>67</v>
      </c>
      <c r="AS201" s="301"/>
      <c r="AT201" s="301">
        <v>6.92</v>
      </c>
      <c r="AU201" s="301">
        <v>198</v>
      </c>
      <c r="AV201" s="142">
        <f t="shared" ref="AV201:AV264" si="30">AVERAGE(AK201,AQ201)</f>
        <v>5</v>
      </c>
      <c r="AW201" s="142">
        <f t="shared" ref="AW201:AW264" si="31">AVERAGE(AL201,AR201)</f>
        <v>61.5</v>
      </c>
      <c r="AX201" s="142"/>
      <c r="AY201" s="315">
        <f t="shared" ref="AY201:AY233" si="32">AVERAGE(I201,M201,U201,Y201)</f>
        <v>34.25</v>
      </c>
      <c r="AZ201" s="316">
        <f t="shared" si="29"/>
        <v>35.868000000000002</v>
      </c>
    </row>
    <row r="202" spans="1:52" ht="15.75" customHeight="1" x14ac:dyDescent="0.35">
      <c r="A202" t="s">
        <v>81</v>
      </c>
      <c r="B202">
        <v>731</v>
      </c>
      <c r="C202" s="165">
        <v>731</v>
      </c>
      <c r="D202" s="146" t="s">
        <v>523</v>
      </c>
      <c r="E202" s="129" t="s">
        <v>73</v>
      </c>
      <c r="F202" s="130" t="s">
        <v>454</v>
      </c>
      <c r="G202" s="221">
        <v>0</v>
      </c>
      <c r="H202" s="221">
        <v>3</v>
      </c>
      <c r="I202" s="312">
        <v>27</v>
      </c>
      <c r="J202" s="312"/>
      <c r="K202" s="221">
        <v>0</v>
      </c>
      <c r="L202" s="221">
        <v>2</v>
      </c>
      <c r="M202" s="312">
        <v>18</v>
      </c>
      <c r="N202" s="312"/>
      <c r="O202" s="313">
        <v>58.31</v>
      </c>
      <c r="P202" s="90"/>
      <c r="Q202" s="90">
        <f t="shared" si="23"/>
        <v>22.5</v>
      </c>
      <c r="R202" s="136">
        <f t="shared" si="18"/>
        <v>34.436666666666667</v>
      </c>
      <c r="S202" s="219">
        <v>1</v>
      </c>
      <c r="T202" s="219">
        <v>2</v>
      </c>
      <c r="U202" s="219">
        <v>21</v>
      </c>
      <c r="V202" s="314"/>
      <c r="W202" s="219">
        <v>5</v>
      </c>
      <c r="X202" s="219">
        <v>6</v>
      </c>
      <c r="Y202" s="90">
        <v>77</v>
      </c>
      <c r="Z202" s="314"/>
      <c r="AA202" s="314">
        <f t="shared" si="24"/>
        <v>49</v>
      </c>
      <c r="AB202" s="150">
        <v>3</v>
      </c>
      <c r="AC202" s="141" t="s">
        <v>81</v>
      </c>
      <c r="AD202" s="141">
        <v>76</v>
      </c>
      <c r="AE202" s="141">
        <v>100</v>
      </c>
      <c r="AF202" s="150">
        <v>3</v>
      </c>
      <c r="AG202" s="150" t="s">
        <v>81</v>
      </c>
      <c r="AH202" s="141">
        <v>62</v>
      </c>
      <c r="AI202" s="142">
        <v>100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142"/>
      <c r="AW202" s="142"/>
      <c r="AX202" s="142"/>
      <c r="AY202" s="315">
        <f t="shared" si="32"/>
        <v>35.75</v>
      </c>
      <c r="AZ202" s="316">
        <f t="shared" si="29"/>
        <v>40.262</v>
      </c>
    </row>
    <row r="203" spans="1:52" ht="15.75" customHeight="1" x14ac:dyDescent="0.35">
      <c r="A203" t="s">
        <v>81</v>
      </c>
      <c r="B203">
        <v>732</v>
      </c>
      <c r="C203" s="165">
        <v>732</v>
      </c>
      <c r="D203" s="146" t="s">
        <v>526</v>
      </c>
      <c r="E203" s="129" t="s">
        <v>73</v>
      </c>
      <c r="F203" s="130" t="s">
        <v>454</v>
      </c>
      <c r="G203" s="221">
        <v>1</v>
      </c>
      <c r="H203" s="221">
        <v>3</v>
      </c>
      <c r="I203" s="312">
        <v>46</v>
      </c>
      <c r="J203" s="312"/>
      <c r="K203" s="221">
        <v>1</v>
      </c>
      <c r="L203" s="221">
        <v>3</v>
      </c>
      <c r="M203" s="312">
        <v>46</v>
      </c>
      <c r="N203" s="312"/>
      <c r="O203" s="313">
        <v>66.67</v>
      </c>
      <c r="P203" s="90"/>
      <c r="Q203" s="90">
        <f t="shared" si="23"/>
        <v>46</v>
      </c>
      <c r="R203" s="136">
        <f t="shared" si="18"/>
        <v>52.890000000000008</v>
      </c>
      <c r="S203" s="219">
        <v>5</v>
      </c>
      <c r="T203" s="219">
        <v>4</v>
      </c>
      <c r="U203" s="219">
        <v>63</v>
      </c>
      <c r="V203" s="314"/>
      <c r="W203" s="219">
        <v>3</v>
      </c>
      <c r="X203" s="219">
        <v>3</v>
      </c>
      <c r="Y203" s="90">
        <v>42</v>
      </c>
      <c r="Z203" s="314"/>
      <c r="AA203" s="314">
        <f t="shared" si="24"/>
        <v>52.5</v>
      </c>
      <c r="AB203" s="150">
        <v>4</v>
      </c>
      <c r="AC203" s="141" t="s">
        <v>81</v>
      </c>
      <c r="AD203" s="141">
        <v>58</v>
      </c>
      <c r="AE203" s="141">
        <v>98</v>
      </c>
      <c r="AF203" s="150">
        <v>2</v>
      </c>
      <c r="AG203" s="150"/>
      <c r="AH203" s="141">
        <v>63</v>
      </c>
      <c r="AI203" s="142">
        <v>90</v>
      </c>
      <c r="AJ203" s="299">
        <v>44406</v>
      </c>
      <c r="AK203" s="300">
        <v>4</v>
      </c>
      <c r="AL203" s="300">
        <v>47</v>
      </c>
      <c r="AM203" s="301"/>
      <c r="AN203" s="302">
        <v>459</v>
      </c>
      <c r="AO203" s="300">
        <v>12.41</v>
      </c>
      <c r="AP203" s="299">
        <v>44389</v>
      </c>
      <c r="AQ203" s="301">
        <v>1</v>
      </c>
      <c r="AR203" s="301">
        <v>67</v>
      </c>
      <c r="AS203" s="301"/>
      <c r="AT203" s="301">
        <v>21.16</v>
      </c>
      <c r="AU203" s="301">
        <v>708</v>
      </c>
      <c r="AV203" s="142">
        <f t="shared" si="30"/>
        <v>2.5</v>
      </c>
      <c r="AW203" s="142">
        <f t="shared" si="31"/>
        <v>57</v>
      </c>
      <c r="AX203" s="142"/>
      <c r="AY203" s="315">
        <f t="shared" si="32"/>
        <v>49.25</v>
      </c>
      <c r="AZ203" s="316">
        <f t="shared" si="29"/>
        <v>52.734000000000002</v>
      </c>
    </row>
    <row r="204" spans="1:52" ht="15.75" customHeight="1" x14ac:dyDescent="0.35">
      <c r="A204" t="s">
        <v>81</v>
      </c>
      <c r="B204">
        <v>733</v>
      </c>
      <c r="C204" s="165">
        <v>733</v>
      </c>
      <c r="D204" s="146" t="s">
        <v>527</v>
      </c>
      <c r="E204" s="129" t="s">
        <v>73</v>
      </c>
      <c r="F204" s="130" t="s">
        <v>454</v>
      </c>
      <c r="G204" s="221">
        <v>2</v>
      </c>
      <c r="H204" s="221">
        <v>3</v>
      </c>
      <c r="I204" s="312">
        <v>65</v>
      </c>
      <c r="J204" s="312"/>
      <c r="K204" s="221">
        <v>0</v>
      </c>
      <c r="L204" s="221">
        <v>3</v>
      </c>
      <c r="M204" s="312">
        <v>27</v>
      </c>
      <c r="N204" s="312"/>
      <c r="O204" s="313">
        <v>67.17</v>
      </c>
      <c r="P204" s="90"/>
      <c r="Q204" s="90">
        <f t="shared" si="23"/>
        <v>46</v>
      </c>
      <c r="R204" s="136">
        <f t="shared" si="18"/>
        <v>53.056666666666672</v>
      </c>
      <c r="S204" s="219">
        <v>5</v>
      </c>
      <c r="T204" s="219">
        <v>6</v>
      </c>
      <c r="U204" s="219">
        <v>77</v>
      </c>
      <c r="V204" s="314"/>
      <c r="W204" s="219">
        <v>6</v>
      </c>
      <c r="X204" s="219">
        <v>7</v>
      </c>
      <c r="Y204" s="90">
        <v>91</v>
      </c>
      <c r="Z204" s="314"/>
      <c r="AA204" s="314">
        <f t="shared" si="24"/>
        <v>84</v>
      </c>
      <c r="AB204" s="150">
        <v>5</v>
      </c>
      <c r="AC204" s="141" t="s">
        <v>81</v>
      </c>
      <c r="AD204" s="141">
        <v>82</v>
      </c>
      <c r="AE204" s="141">
        <v>100</v>
      </c>
      <c r="AF204" s="150">
        <v>6</v>
      </c>
      <c r="AG204" s="150" t="s">
        <v>81</v>
      </c>
      <c r="AH204" s="141">
        <v>59</v>
      </c>
      <c r="AI204" s="142">
        <v>100</v>
      </c>
      <c r="AJ204" s="299">
        <v>44389</v>
      </c>
      <c r="AK204" s="300">
        <v>3</v>
      </c>
      <c r="AL204" s="300">
        <v>67</v>
      </c>
      <c r="AM204" s="301"/>
      <c r="AN204" s="302">
        <v>901</v>
      </c>
      <c r="AO204" s="300">
        <v>34.94</v>
      </c>
      <c r="AP204" s="299">
        <v>44396</v>
      </c>
      <c r="AQ204" s="301">
        <v>6</v>
      </c>
      <c r="AR204" s="301">
        <v>59</v>
      </c>
      <c r="AS204" s="301"/>
      <c r="AT204" s="301">
        <v>6.28</v>
      </c>
      <c r="AU204" s="301">
        <v>311</v>
      </c>
      <c r="AV204" s="142">
        <f t="shared" si="30"/>
        <v>4.5</v>
      </c>
      <c r="AW204" s="142">
        <f t="shared" si="31"/>
        <v>63</v>
      </c>
      <c r="AX204" s="142"/>
      <c r="AY204" s="315">
        <f t="shared" si="32"/>
        <v>65</v>
      </c>
      <c r="AZ204" s="316">
        <f t="shared" si="29"/>
        <v>65.433999999999997</v>
      </c>
    </row>
    <row r="205" spans="1:52" ht="15.75" customHeight="1" x14ac:dyDescent="0.35">
      <c r="B205">
        <v>734</v>
      </c>
      <c r="C205" s="165">
        <v>734</v>
      </c>
      <c r="D205" s="146" t="s">
        <v>528</v>
      </c>
      <c r="E205" s="129" t="s">
        <v>73</v>
      </c>
      <c r="F205" s="130" t="s">
        <v>454</v>
      </c>
      <c r="G205" s="221">
        <v>1</v>
      </c>
      <c r="H205" s="221">
        <v>5</v>
      </c>
      <c r="I205" s="312">
        <v>64</v>
      </c>
      <c r="J205" s="312"/>
      <c r="K205" s="221">
        <v>1</v>
      </c>
      <c r="L205" s="221">
        <v>4</v>
      </c>
      <c r="M205" s="312">
        <v>55</v>
      </c>
      <c r="N205" s="312"/>
      <c r="O205" s="313">
        <v>72</v>
      </c>
      <c r="P205" s="90"/>
      <c r="Q205" s="90">
        <f t="shared" si="23"/>
        <v>59.5</v>
      </c>
      <c r="R205" s="136">
        <f t="shared" si="18"/>
        <v>63.666666666666664</v>
      </c>
      <c r="S205" s="219">
        <v>4</v>
      </c>
      <c r="T205" s="219">
        <v>5</v>
      </c>
      <c r="U205" s="219">
        <v>63</v>
      </c>
      <c r="V205" s="314"/>
      <c r="W205" s="219">
        <v>8</v>
      </c>
      <c r="X205" s="219">
        <v>8</v>
      </c>
      <c r="Y205" s="90">
        <v>112</v>
      </c>
      <c r="Z205" s="314"/>
      <c r="AA205" s="314">
        <f t="shared" si="24"/>
        <v>87.5</v>
      </c>
      <c r="AB205" s="150">
        <v>5</v>
      </c>
      <c r="AC205" s="141"/>
      <c r="AD205" s="141">
        <v>71</v>
      </c>
      <c r="AE205" s="141">
        <v>100</v>
      </c>
      <c r="AF205" s="150">
        <v>4</v>
      </c>
      <c r="AG205" s="150"/>
      <c r="AH205" s="141">
        <v>71</v>
      </c>
      <c r="AI205" s="142">
        <v>95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142"/>
      <c r="AW205" s="142"/>
      <c r="AX205" s="142"/>
      <c r="AY205" s="315">
        <f t="shared" si="32"/>
        <v>73.5</v>
      </c>
      <c r="AZ205" s="316">
        <f t="shared" si="29"/>
        <v>73.2</v>
      </c>
    </row>
    <row r="206" spans="1:52" ht="15.75" customHeight="1" x14ac:dyDescent="0.35">
      <c r="A206" t="s">
        <v>81</v>
      </c>
      <c r="B206">
        <v>735</v>
      </c>
      <c r="C206" s="165">
        <v>735</v>
      </c>
      <c r="D206" s="146" t="s">
        <v>530</v>
      </c>
      <c r="E206" s="129" t="s">
        <v>73</v>
      </c>
      <c r="F206" s="130" t="s">
        <v>454</v>
      </c>
      <c r="G206" s="221">
        <v>1</v>
      </c>
      <c r="H206" s="221">
        <v>3</v>
      </c>
      <c r="I206" s="312">
        <v>46</v>
      </c>
      <c r="J206" s="312"/>
      <c r="K206" s="221">
        <v>1</v>
      </c>
      <c r="L206" s="221">
        <v>4</v>
      </c>
      <c r="M206" s="312">
        <v>55</v>
      </c>
      <c r="N206" s="312"/>
      <c r="O206" s="313">
        <v>65.17</v>
      </c>
      <c r="P206" s="90"/>
      <c r="Q206" s="90">
        <f t="shared" si="23"/>
        <v>50.5</v>
      </c>
      <c r="R206" s="136">
        <f t="shared" si="18"/>
        <v>55.390000000000008</v>
      </c>
      <c r="S206" s="219">
        <v>7</v>
      </c>
      <c r="T206" s="219">
        <v>8</v>
      </c>
      <c r="U206" s="219">
        <v>105</v>
      </c>
      <c r="V206" s="314"/>
      <c r="W206" s="219">
        <v>5</v>
      </c>
      <c r="X206" s="219">
        <v>7</v>
      </c>
      <c r="Y206" s="90">
        <v>84</v>
      </c>
      <c r="Z206" s="314"/>
      <c r="AA206" s="314">
        <f t="shared" si="24"/>
        <v>94.5</v>
      </c>
      <c r="AB206" s="150" t="s">
        <v>679</v>
      </c>
      <c r="AC206" s="141"/>
      <c r="AD206" s="141"/>
      <c r="AE206" s="141" t="s">
        <v>664</v>
      </c>
      <c r="AF206" s="150">
        <v>5</v>
      </c>
      <c r="AG206" s="150"/>
      <c r="AH206" s="141">
        <v>42</v>
      </c>
      <c r="AI206" s="142">
        <v>95</v>
      </c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142"/>
      <c r="AW206" s="142"/>
      <c r="AX206" s="142"/>
      <c r="AY206" s="315">
        <f t="shared" si="32"/>
        <v>72.5</v>
      </c>
      <c r="AZ206" s="316">
        <f t="shared" si="29"/>
        <v>71.034000000000006</v>
      </c>
    </row>
    <row r="207" spans="1:52" ht="15.75" customHeight="1" x14ac:dyDescent="0.35">
      <c r="A207" t="s">
        <v>81</v>
      </c>
      <c r="B207">
        <v>736</v>
      </c>
      <c r="C207" s="165">
        <v>736</v>
      </c>
      <c r="D207" s="146" t="s">
        <v>531</v>
      </c>
      <c r="E207" s="129" t="s">
        <v>73</v>
      </c>
      <c r="F207" s="130" t="s">
        <v>454</v>
      </c>
      <c r="G207" s="221">
        <v>0</v>
      </c>
      <c r="H207" s="221">
        <v>3</v>
      </c>
      <c r="I207" s="312">
        <v>27</v>
      </c>
      <c r="J207" s="312"/>
      <c r="K207" s="221">
        <v>1</v>
      </c>
      <c r="L207" s="221">
        <v>4</v>
      </c>
      <c r="M207" s="312">
        <v>55</v>
      </c>
      <c r="N207" s="312"/>
      <c r="O207" s="313">
        <v>69</v>
      </c>
      <c r="P207" s="90"/>
      <c r="Q207" s="90">
        <f t="shared" si="23"/>
        <v>41</v>
      </c>
      <c r="R207" s="136">
        <f t="shared" si="18"/>
        <v>50.333333333333336</v>
      </c>
      <c r="S207" s="219">
        <v>7</v>
      </c>
      <c r="T207" s="219">
        <v>7</v>
      </c>
      <c r="U207" s="219">
        <v>98</v>
      </c>
      <c r="V207" s="314"/>
      <c r="W207" s="219">
        <v>7</v>
      </c>
      <c r="X207" s="219">
        <v>7</v>
      </c>
      <c r="Y207" s="90">
        <v>98</v>
      </c>
      <c r="Z207" s="314"/>
      <c r="AA207" s="314">
        <f t="shared" si="24"/>
        <v>98</v>
      </c>
      <c r="AB207" s="150">
        <v>5</v>
      </c>
      <c r="AC207" s="141"/>
      <c r="AD207" s="141">
        <v>66</v>
      </c>
      <c r="AE207" s="141">
        <v>97</v>
      </c>
      <c r="AF207" s="150">
        <v>5</v>
      </c>
      <c r="AG207" s="150"/>
      <c r="AH207" s="141">
        <v>73</v>
      </c>
      <c r="AI207" s="142">
        <v>100</v>
      </c>
      <c r="AJ207" s="299">
        <v>44406</v>
      </c>
      <c r="AK207" s="300">
        <v>4</v>
      </c>
      <c r="AL207" s="300">
        <v>45</v>
      </c>
      <c r="AM207" s="301"/>
      <c r="AN207" s="302">
        <v>822</v>
      </c>
      <c r="AO207" s="300">
        <v>23.85</v>
      </c>
      <c r="AP207" s="299">
        <v>44389</v>
      </c>
      <c r="AQ207" s="301">
        <v>7</v>
      </c>
      <c r="AR207" s="301">
        <v>65</v>
      </c>
      <c r="AS207" s="301"/>
      <c r="AT207" s="301">
        <v>11.89</v>
      </c>
      <c r="AU207" s="301">
        <v>398</v>
      </c>
      <c r="AV207" s="142">
        <f t="shared" si="30"/>
        <v>5.5</v>
      </c>
      <c r="AW207" s="142">
        <f t="shared" si="31"/>
        <v>55</v>
      </c>
      <c r="AX207" s="142"/>
      <c r="AY207" s="315">
        <f t="shared" si="32"/>
        <v>69.5</v>
      </c>
      <c r="AZ207" s="316">
        <f t="shared" si="29"/>
        <v>69.400000000000006</v>
      </c>
    </row>
    <row r="208" spans="1:52" ht="15.75" customHeight="1" x14ac:dyDescent="0.35">
      <c r="A208" t="s">
        <v>81</v>
      </c>
      <c r="B208">
        <v>737</v>
      </c>
      <c r="C208" s="165">
        <v>737</v>
      </c>
      <c r="D208" s="146" t="s">
        <v>532</v>
      </c>
      <c r="E208" s="129" t="s">
        <v>73</v>
      </c>
      <c r="F208" s="130" t="s">
        <v>454</v>
      </c>
      <c r="G208" s="221">
        <v>1</v>
      </c>
      <c r="H208" s="221">
        <v>2</v>
      </c>
      <c r="I208" s="312">
        <v>37</v>
      </c>
      <c r="J208" s="312"/>
      <c r="K208" s="221">
        <v>1</v>
      </c>
      <c r="L208" s="221">
        <v>1</v>
      </c>
      <c r="M208" s="312">
        <v>28</v>
      </c>
      <c r="N208" s="312"/>
      <c r="O208" s="313">
        <v>75</v>
      </c>
      <c r="P208" s="90"/>
      <c r="Q208" s="90">
        <f t="shared" si="23"/>
        <v>32.5</v>
      </c>
      <c r="R208" s="136">
        <f t="shared" si="18"/>
        <v>46.666666666666664</v>
      </c>
      <c r="S208" s="219">
        <v>8</v>
      </c>
      <c r="T208" s="219">
        <v>7</v>
      </c>
      <c r="U208" s="219">
        <v>105</v>
      </c>
      <c r="V208" s="314"/>
      <c r="W208" s="219">
        <v>7</v>
      </c>
      <c r="X208" s="219">
        <v>7</v>
      </c>
      <c r="Y208" s="90">
        <v>98</v>
      </c>
      <c r="Z208" s="314"/>
      <c r="AA208" s="314">
        <f t="shared" si="24"/>
        <v>101.5</v>
      </c>
      <c r="AB208" s="150">
        <v>6</v>
      </c>
      <c r="AC208" s="141" t="s">
        <v>81</v>
      </c>
      <c r="AD208" s="141">
        <v>77</v>
      </c>
      <c r="AE208" s="141">
        <v>100</v>
      </c>
      <c r="AF208" s="150">
        <v>6</v>
      </c>
      <c r="AG208" s="150" t="s">
        <v>81</v>
      </c>
      <c r="AH208" s="141">
        <v>69</v>
      </c>
      <c r="AI208" s="142">
        <v>95</v>
      </c>
      <c r="AJ208" s="299">
        <v>44396</v>
      </c>
      <c r="AK208" s="300">
        <v>2</v>
      </c>
      <c r="AL208" s="300">
        <v>57</v>
      </c>
      <c r="AM208" s="301"/>
      <c r="AN208" s="302">
        <v>1137</v>
      </c>
      <c r="AO208" s="300">
        <v>37.42</v>
      </c>
      <c r="AP208" s="299">
        <v>44389</v>
      </c>
      <c r="AQ208" s="301">
        <v>3</v>
      </c>
      <c r="AR208" s="301">
        <v>66</v>
      </c>
      <c r="AS208" s="301"/>
      <c r="AT208" s="301">
        <v>27.33</v>
      </c>
      <c r="AU208" s="301">
        <v>680</v>
      </c>
      <c r="AV208" s="142">
        <f t="shared" si="30"/>
        <v>2.5</v>
      </c>
      <c r="AW208" s="142">
        <f t="shared" si="31"/>
        <v>61.5</v>
      </c>
      <c r="AX208" s="142"/>
      <c r="AY208" s="315">
        <f t="shared" si="32"/>
        <v>67</v>
      </c>
      <c r="AZ208" s="316">
        <f t="shared" si="29"/>
        <v>68.599999999999994</v>
      </c>
    </row>
    <row r="209" spans="1:52" ht="15.75" customHeight="1" x14ac:dyDescent="0.35">
      <c r="B209">
        <v>738</v>
      </c>
      <c r="C209" s="165">
        <v>738</v>
      </c>
      <c r="D209" s="146" t="s">
        <v>533</v>
      </c>
      <c r="E209" s="129" t="s">
        <v>73</v>
      </c>
      <c r="F209" s="130" t="s">
        <v>454</v>
      </c>
      <c r="G209" s="221">
        <v>0</v>
      </c>
      <c r="H209" s="221">
        <v>2</v>
      </c>
      <c r="I209" s="312">
        <v>18</v>
      </c>
      <c r="J209" s="312"/>
      <c r="K209" s="221">
        <v>0</v>
      </c>
      <c r="L209" s="221">
        <v>2</v>
      </c>
      <c r="M209" s="312">
        <v>18</v>
      </c>
      <c r="N209" s="312"/>
      <c r="O209" s="313">
        <v>68.67</v>
      </c>
      <c r="P209" s="90"/>
      <c r="Q209" s="90">
        <f t="shared" si="23"/>
        <v>18</v>
      </c>
      <c r="R209" s="136">
        <f t="shared" si="18"/>
        <v>34.89</v>
      </c>
      <c r="S209" s="219">
        <v>7</v>
      </c>
      <c r="T209" s="219">
        <v>7</v>
      </c>
      <c r="U209" s="219">
        <v>98</v>
      </c>
      <c r="V209" s="314"/>
      <c r="W209" s="219">
        <v>7</v>
      </c>
      <c r="X209" s="219">
        <v>7</v>
      </c>
      <c r="Y209" s="90">
        <v>98</v>
      </c>
      <c r="Z209" s="314"/>
      <c r="AA209" s="314">
        <f t="shared" si="24"/>
        <v>98</v>
      </c>
      <c r="AB209" s="150">
        <v>4</v>
      </c>
      <c r="AC209" s="141" t="s">
        <v>81</v>
      </c>
      <c r="AD209" s="141">
        <v>68</v>
      </c>
      <c r="AE209" s="141">
        <v>100</v>
      </c>
      <c r="AF209" s="150">
        <v>4</v>
      </c>
      <c r="AG209" s="150" t="s">
        <v>81</v>
      </c>
      <c r="AH209" s="141">
        <v>66</v>
      </c>
      <c r="AI209" s="142">
        <v>100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142"/>
      <c r="AW209" s="142"/>
      <c r="AX209" s="142"/>
      <c r="AY209" s="315">
        <f t="shared" si="32"/>
        <v>58</v>
      </c>
      <c r="AZ209" s="316">
        <f t="shared" si="29"/>
        <v>60.134</v>
      </c>
    </row>
    <row r="210" spans="1:52" ht="15.75" customHeight="1" x14ac:dyDescent="0.35">
      <c r="A210" t="s">
        <v>81</v>
      </c>
      <c r="B210">
        <v>739</v>
      </c>
      <c r="C210" s="165">
        <v>739</v>
      </c>
      <c r="D210" s="146" t="s">
        <v>534</v>
      </c>
      <c r="E210" s="129" t="s">
        <v>73</v>
      </c>
      <c r="F210" s="130" t="s">
        <v>454</v>
      </c>
      <c r="G210" s="221">
        <v>1</v>
      </c>
      <c r="H210" s="221">
        <v>1</v>
      </c>
      <c r="I210" s="312">
        <v>28</v>
      </c>
      <c r="J210" s="312"/>
      <c r="K210" s="221">
        <v>2</v>
      </c>
      <c r="L210" s="221">
        <v>5</v>
      </c>
      <c r="M210" s="312">
        <v>83</v>
      </c>
      <c r="N210" s="312"/>
      <c r="O210" s="313">
        <v>62.34</v>
      </c>
      <c r="P210" s="90"/>
      <c r="Q210" s="90">
        <f t="shared" si="23"/>
        <v>55.5</v>
      </c>
      <c r="R210" s="136">
        <f t="shared" si="18"/>
        <v>57.78</v>
      </c>
      <c r="S210" s="219">
        <v>0</v>
      </c>
      <c r="T210" s="219">
        <v>2</v>
      </c>
      <c r="U210" s="219">
        <v>14</v>
      </c>
      <c r="V210" s="314"/>
      <c r="W210" s="219">
        <v>1</v>
      </c>
      <c r="X210" s="219">
        <v>6</v>
      </c>
      <c r="Y210" s="90">
        <v>49</v>
      </c>
      <c r="Z210" s="314"/>
      <c r="AA210" s="314">
        <f t="shared" si="24"/>
        <v>31.5</v>
      </c>
      <c r="AB210" s="150">
        <v>4</v>
      </c>
      <c r="AC210" s="141"/>
      <c r="AD210" s="141">
        <v>66</v>
      </c>
      <c r="AE210" s="141">
        <v>100</v>
      </c>
      <c r="AF210" s="150">
        <v>7</v>
      </c>
      <c r="AG210" s="150" t="s">
        <v>81</v>
      </c>
      <c r="AH210" s="141">
        <v>55</v>
      </c>
      <c r="AI210" s="142">
        <v>100</v>
      </c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93"/>
      <c r="AU210" s="93"/>
      <c r="AV210" s="142"/>
      <c r="AW210" s="142"/>
      <c r="AX210" s="142"/>
      <c r="AY210" s="315">
        <f t="shared" si="32"/>
        <v>43.5</v>
      </c>
      <c r="AZ210" s="316">
        <f t="shared" si="29"/>
        <v>47.268000000000001</v>
      </c>
    </row>
    <row r="211" spans="1:52" ht="15.75" customHeight="1" x14ac:dyDescent="0.35">
      <c r="B211">
        <v>740</v>
      </c>
      <c r="C211" s="165">
        <v>740</v>
      </c>
      <c r="D211" s="146" t="s">
        <v>535</v>
      </c>
      <c r="E211" s="129" t="s">
        <v>73</v>
      </c>
      <c r="F211" s="130" t="s">
        <v>454</v>
      </c>
      <c r="G211" s="221">
        <v>0</v>
      </c>
      <c r="H211" s="221">
        <v>1</v>
      </c>
      <c r="I211" s="312">
        <v>9</v>
      </c>
      <c r="J211" s="312"/>
      <c r="K211" s="221">
        <v>0</v>
      </c>
      <c r="L211" s="221">
        <v>3</v>
      </c>
      <c r="M211" s="312">
        <v>27</v>
      </c>
      <c r="N211" s="312"/>
      <c r="O211" s="313">
        <v>60</v>
      </c>
      <c r="P211" s="90"/>
      <c r="Q211" s="90">
        <f t="shared" si="23"/>
        <v>18</v>
      </c>
      <c r="R211" s="136">
        <f t="shared" si="18"/>
        <v>32</v>
      </c>
      <c r="S211" s="219">
        <v>7</v>
      </c>
      <c r="T211" s="219">
        <v>8</v>
      </c>
      <c r="U211" s="219">
        <v>105</v>
      </c>
      <c r="V211" s="314"/>
      <c r="W211" s="219">
        <v>7</v>
      </c>
      <c r="X211" s="219">
        <v>7</v>
      </c>
      <c r="Y211" s="90">
        <v>98</v>
      </c>
      <c r="Z211" s="314"/>
      <c r="AA211" s="314">
        <f t="shared" si="24"/>
        <v>101.5</v>
      </c>
      <c r="AB211" s="150">
        <v>6</v>
      </c>
      <c r="AC211" s="141" t="s">
        <v>81</v>
      </c>
      <c r="AD211" s="141">
        <v>73</v>
      </c>
      <c r="AE211" s="141">
        <v>100</v>
      </c>
      <c r="AF211" s="150">
        <v>4</v>
      </c>
      <c r="AG211" s="150" t="s">
        <v>81</v>
      </c>
      <c r="AH211" s="141">
        <v>49</v>
      </c>
      <c r="AI211" s="142">
        <v>100</v>
      </c>
      <c r="AJ211" s="299">
        <v>44389</v>
      </c>
      <c r="AK211" s="300">
        <v>3</v>
      </c>
      <c r="AL211" s="300">
        <v>65</v>
      </c>
      <c r="AM211" s="301"/>
      <c r="AN211" s="302">
        <v>595</v>
      </c>
      <c r="AO211" s="300">
        <v>23.76</v>
      </c>
      <c r="AP211" s="299">
        <v>44406</v>
      </c>
      <c r="AQ211" s="301">
        <v>5</v>
      </c>
      <c r="AR211" s="301">
        <v>42</v>
      </c>
      <c r="AS211" s="301"/>
      <c r="AT211" s="301">
        <v>27.98</v>
      </c>
      <c r="AU211" s="301">
        <v>639</v>
      </c>
      <c r="AV211" s="142">
        <f t="shared" si="30"/>
        <v>4</v>
      </c>
      <c r="AW211" s="142">
        <f t="shared" si="31"/>
        <v>53.5</v>
      </c>
      <c r="AX211" s="142"/>
      <c r="AY211" s="315">
        <f t="shared" si="32"/>
        <v>59.75</v>
      </c>
      <c r="AZ211" s="316">
        <f t="shared" si="29"/>
        <v>59.8</v>
      </c>
    </row>
    <row r="212" spans="1:52" ht="15.75" customHeight="1" x14ac:dyDescent="0.35">
      <c r="A212" t="s">
        <v>81</v>
      </c>
      <c r="B212">
        <v>741</v>
      </c>
      <c r="C212" s="165">
        <v>741</v>
      </c>
      <c r="D212" s="146" t="s">
        <v>536</v>
      </c>
      <c r="E212" s="129" t="s">
        <v>73</v>
      </c>
      <c r="F212" s="130" t="s">
        <v>454</v>
      </c>
      <c r="G212" s="221">
        <v>1</v>
      </c>
      <c r="H212" s="221">
        <v>2</v>
      </c>
      <c r="I212" s="312">
        <v>37</v>
      </c>
      <c r="J212" s="312"/>
      <c r="K212" s="221">
        <v>1</v>
      </c>
      <c r="L212" s="221">
        <v>4</v>
      </c>
      <c r="M212" s="312">
        <v>55</v>
      </c>
      <c r="N212" s="312"/>
      <c r="O212" s="313">
        <v>57.34</v>
      </c>
      <c r="P212" s="90"/>
      <c r="Q212" s="90">
        <f t="shared" si="23"/>
        <v>46</v>
      </c>
      <c r="R212" s="136">
        <f t="shared" si="18"/>
        <v>49.78</v>
      </c>
      <c r="S212" s="219">
        <v>7</v>
      </c>
      <c r="T212" s="219">
        <v>7</v>
      </c>
      <c r="U212" s="219">
        <v>98</v>
      </c>
      <c r="V212" s="314"/>
      <c r="W212" s="219">
        <v>7</v>
      </c>
      <c r="X212" s="219">
        <v>7</v>
      </c>
      <c r="Y212" s="90">
        <v>98</v>
      </c>
      <c r="Z212" s="314"/>
      <c r="AA212" s="314">
        <f t="shared" si="24"/>
        <v>98</v>
      </c>
      <c r="AB212" s="150">
        <v>3</v>
      </c>
      <c r="AC212" s="141"/>
      <c r="AD212" s="141">
        <v>68</v>
      </c>
      <c r="AE212" s="141">
        <v>100</v>
      </c>
      <c r="AF212" s="150">
        <v>4</v>
      </c>
      <c r="AG212" s="150" t="s">
        <v>81</v>
      </c>
      <c r="AH212" s="141">
        <v>68</v>
      </c>
      <c r="AI212" s="142">
        <v>80</v>
      </c>
      <c r="AJ212" s="299">
        <v>44406</v>
      </c>
      <c r="AK212" s="300">
        <v>4</v>
      </c>
      <c r="AL212" s="300">
        <v>43</v>
      </c>
      <c r="AM212" s="301"/>
      <c r="AN212" s="302">
        <v>63</v>
      </c>
      <c r="AO212" s="300">
        <v>1.58</v>
      </c>
      <c r="AP212" s="299">
        <v>44389</v>
      </c>
      <c r="AQ212" s="301">
        <v>1</v>
      </c>
      <c r="AR212" s="301">
        <v>67</v>
      </c>
      <c r="AS212" s="301"/>
      <c r="AT212" s="301">
        <v>13.1</v>
      </c>
      <c r="AU212" s="301">
        <v>543</v>
      </c>
      <c r="AV212" s="142">
        <f t="shared" si="30"/>
        <v>2.5</v>
      </c>
      <c r="AW212" s="142">
        <f t="shared" si="31"/>
        <v>55</v>
      </c>
      <c r="AX212" s="142"/>
      <c r="AY212" s="315">
        <f t="shared" si="32"/>
        <v>72</v>
      </c>
      <c r="AZ212" s="316">
        <f t="shared" si="29"/>
        <v>69.068000000000012</v>
      </c>
    </row>
    <row r="213" spans="1:52" ht="15.75" customHeight="1" x14ac:dyDescent="0.35">
      <c r="B213">
        <v>742</v>
      </c>
      <c r="C213" s="165">
        <v>742</v>
      </c>
      <c r="D213" s="146" t="s">
        <v>538</v>
      </c>
      <c r="E213" s="129" t="s">
        <v>73</v>
      </c>
      <c r="F213" s="130" t="s">
        <v>454</v>
      </c>
      <c r="G213" s="221">
        <v>0</v>
      </c>
      <c r="H213" s="221">
        <v>1</v>
      </c>
      <c r="I213" s="312">
        <v>9</v>
      </c>
      <c r="J213" s="312"/>
      <c r="K213" s="221">
        <v>1</v>
      </c>
      <c r="L213" s="221">
        <v>0</v>
      </c>
      <c r="M213" s="312">
        <v>19</v>
      </c>
      <c r="N213" s="312"/>
      <c r="O213" s="313">
        <v>46</v>
      </c>
      <c r="P213" s="90"/>
      <c r="Q213" s="90">
        <f t="shared" si="23"/>
        <v>14</v>
      </c>
      <c r="R213" s="136">
        <f t="shared" si="18"/>
        <v>24.666666666666668</v>
      </c>
      <c r="S213" s="219">
        <v>5</v>
      </c>
      <c r="T213" s="219">
        <v>5</v>
      </c>
      <c r="U213" s="219">
        <v>70</v>
      </c>
      <c r="V213" s="314"/>
      <c r="W213" s="219">
        <v>5</v>
      </c>
      <c r="X213" s="219">
        <v>7</v>
      </c>
      <c r="Y213" s="90">
        <v>84</v>
      </c>
      <c r="Z213" s="314"/>
      <c r="AA213" s="314">
        <f t="shared" si="24"/>
        <v>77</v>
      </c>
      <c r="AB213" s="150">
        <v>4</v>
      </c>
      <c r="AC213" s="141"/>
      <c r="AD213" s="141">
        <v>78</v>
      </c>
      <c r="AE213" s="141">
        <v>100</v>
      </c>
      <c r="AF213" s="150">
        <v>4</v>
      </c>
      <c r="AG213" s="150"/>
      <c r="AH213" s="141">
        <v>74</v>
      </c>
      <c r="AI213" s="142">
        <v>100</v>
      </c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142"/>
      <c r="AW213" s="142"/>
      <c r="AX213" s="142"/>
      <c r="AY213" s="315">
        <f t="shared" si="32"/>
        <v>45.5</v>
      </c>
      <c r="AZ213" s="316">
        <f t="shared" si="29"/>
        <v>45.6</v>
      </c>
    </row>
    <row r="214" spans="1:52" ht="15.75" customHeight="1" x14ac:dyDescent="0.35">
      <c r="B214">
        <v>743</v>
      </c>
      <c r="C214" s="165">
        <v>743</v>
      </c>
      <c r="D214" s="146" t="s">
        <v>539</v>
      </c>
      <c r="E214" s="129" t="s">
        <v>73</v>
      </c>
      <c r="F214" s="130" t="s">
        <v>454</v>
      </c>
      <c r="G214" s="221">
        <v>0</v>
      </c>
      <c r="H214" s="221">
        <v>2</v>
      </c>
      <c r="I214" s="312">
        <v>18</v>
      </c>
      <c r="J214" s="312"/>
      <c r="K214" s="221">
        <v>0</v>
      </c>
      <c r="L214" s="221">
        <v>2</v>
      </c>
      <c r="M214" s="312">
        <v>18</v>
      </c>
      <c r="N214" s="312"/>
      <c r="O214" s="313">
        <v>56</v>
      </c>
      <c r="P214" s="90"/>
      <c r="Q214" s="90">
        <f t="shared" si="23"/>
        <v>18</v>
      </c>
      <c r="R214" s="136">
        <f t="shared" si="18"/>
        <v>30.666666666666668</v>
      </c>
      <c r="S214" s="219">
        <v>2</v>
      </c>
      <c r="T214" s="219">
        <v>2</v>
      </c>
      <c r="U214" s="219">
        <v>28</v>
      </c>
      <c r="V214" s="314"/>
      <c r="W214" s="219">
        <v>2</v>
      </c>
      <c r="X214" s="219">
        <v>6</v>
      </c>
      <c r="Y214" s="90">
        <v>56</v>
      </c>
      <c r="Z214" s="314"/>
      <c r="AA214" s="314">
        <f t="shared" si="24"/>
        <v>42</v>
      </c>
      <c r="AB214" s="150">
        <v>4</v>
      </c>
      <c r="AC214" s="141"/>
      <c r="AD214" s="141">
        <v>73</v>
      </c>
      <c r="AE214" s="141">
        <v>100</v>
      </c>
      <c r="AF214" s="150">
        <v>5</v>
      </c>
      <c r="AG214" s="150"/>
      <c r="AH214" s="141">
        <v>65</v>
      </c>
      <c r="AI214" s="142">
        <v>90</v>
      </c>
      <c r="AJ214" s="93"/>
      <c r="AK214" s="93"/>
      <c r="AL214" s="93"/>
      <c r="AM214" s="93"/>
      <c r="AN214" s="93"/>
      <c r="AO214" s="93"/>
      <c r="AP214" s="93"/>
      <c r="AQ214" s="93"/>
      <c r="AR214" s="93"/>
      <c r="AS214" s="93"/>
      <c r="AT214" s="93"/>
      <c r="AU214" s="93"/>
      <c r="AV214" s="142"/>
      <c r="AW214" s="142"/>
      <c r="AX214" s="142"/>
      <c r="AY214" s="315">
        <f t="shared" si="32"/>
        <v>30</v>
      </c>
      <c r="AZ214" s="316">
        <f t="shared" si="29"/>
        <v>35.200000000000003</v>
      </c>
    </row>
    <row r="215" spans="1:52" ht="15.75" customHeight="1" x14ac:dyDescent="0.35">
      <c r="B215">
        <v>744</v>
      </c>
      <c r="C215" s="165">
        <v>744</v>
      </c>
      <c r="D215" s="146" t="s">
        <v>540</v>
      </c>
      <c r="E215" s="129" t="s">
        <v>73</v>
      </c>
      <c r="F215" s="130" t="s">
        <v>454</v>
      </c>
      <c r="G215" s="221">
        <v>0</v>
      </c>
      <c r="H215" s="221">
        <v>3</v>
      </c>
      <c r="I215" s="312">
        <v>27</v>
      </c>
      <c r="J215" s="312"/>
      <c r="K215" s="221">
        <v>1</v>
      </c>
      <c r="L215" s="221">
        <v>3</v>
      </c>
      <c r="M215" s="312">
        <v>46</v>
      </c>
      <c r="N215" s="312"/>
      <c r="O215" s="313">
        <v>58.67</v>
      </c>
      <c r="P215" s="90"/>
      <c r="Q215" s="90">
        <f t="shared" si="23"/>
        <v>36.5</v>
      </c>
      <c r="R215" s="136">
        <f t="shared" si="18"/>
        <v>43.890000000000008</v>
      </c>
      <c r="S215" s="219">
        <v>6</v>
      </c>
      <c r="T215" s="219">
        <v>5</v>
      </c>
      <c r="U215" s="219">
        <v>77</v>
      </c>
      <c r="V215" s="314"/>
      <c r="W215" s="219">
        <v>4</v>
      </c>
      <c r="X215" s="219">
        <v>4</v>
      </c>
      <c r="Y215" s="90">
        <v>56</v>
      </c>
      <c r="Z215" s="314"/>
      <c r="AA215" s="314">
        <f t="shared" si="24"/>
        <v>66.5</v>
      </c>
      <c r="AB215" s="150">
        <v>3</v>
      </c>
      <c r="AC215" s="141" t="s">
        <v>81</v>
      </c>
      <c r="AD215" s="141">
        <v>64</v>
      </c>
      <c r="AE215" s="141">
        <v>80</v>
      </c>
      <c r="AF215" s="150">
        <v>3</v>
      </c>
      <c r="AG215" s="150" t="s">
        <v>81</v>
      </c>
      <c r="AH215" s="141">
        <v>63</v>
      </c>
      <c r="AI215" s="142">
        <v>95</v>
      </c>
      <c r="AJ215" s="299">
        <v>44396</v>
      </c>
      <c r="AK215" s="300">
        <v>3</v>
      </c>
      <c r="AL215" s="300">
        <v>58</v>
      </c>
      <c r="AM215" s="301"/>
      <c r="AN215" s="302">
        <v>33</v>
      </c>
      <c r="AO215" s="300">
        <v>1.01</v>
      </c>
      <c r="AP215" s="299">
        <v>44406</v>
      </c>
      <c r="AQ215" s="301">
        <v>1</v>
      </c>
      <c r="AR215" s="301">
        <v>41</v>
      </c>
      <c r="AS215" s="301"/>
      <c r="AT215" s="301">
        <v>7.02</v>
      </c>
      <c r="AU215" s="301">
        <v>292</v>
      </c>
      <c r="AV215" s="142">
        <f t="shared" si="30"/>
        <v>2</v>
      </c>
      <c r="AW215" s="142">
        <f t="shared" si="31"/>
        <v>49.5</v>
      </c>
      <c r="AX215" s="142"/>
      <c r="AY215" s="315">
        <f t="shared" si="32"/>
        <v>51.5</v>
      </c>
      <c r="AZ215" s="316">
        <f t="shared" si="29"/>
        <v>52.934000000000005</v>
      </c>
    </row>
    <row r="216" spans="1:52" ht="15.75" customHeight="1" x14ac:dyDescent="0.35">
      <c r="B216">
        <v>745</v>
      </c>
      <c r="C216" s="165">
        <v>745</v>
      </c>
      <c r="D216" s="146" t="s">
        <v>541</v>
      </c>
      <c r="E216" s="129" t="s">
        <v>73</v>
      </c>
      <c r="F216" s="130" t="s">
        <v>454</v>
      </c>
      <c r="G216" s="221">
        <v>0</v>
      </c>
      <c r="H216" s="221">
        <v>3</v>
      </c>
      <c r="I216" s="312">
        <v>27</v>
      </c>
      <c r="J216" s="312"/>
      <c r="K216" s="221">
        <v>2</v>
      </c>
      <c r="L216" s="221">
        <v>3</v>
      </c>
      <c r="M216" s="312">
        <v>65</v>
      </c>
      <c r="N216" s="312"/>
      <c r="O216" s="313">
        <v>59.67</v>
      </c>
      <c r="P216" s="90"/>
      <c r="Q216" s="90">
        <f t="shared" si="23"/>
        <v>46</v>
      </c>
      <c r="R216" s="136">
        <f t="shared" si="18"/>
        <v>50.556666666666672</v>
      </c>
      <c r="S216" s="219">
        <v>5</v>
      </c>
      <c r="T216" s="219">
        <v>6</v>
      </c>
      <c r="U216" s="219">
        <v>77</v>
      </c>
      <c r="V216" s="314"/>
      <c r="W216" s="219">
        <v>7</v>
      </c>
      <c r="X216" s="219">
        <v>7</v>
      </c>
      <c r="Y216" s="90">
        <v>98</v>
      </c>
      <c r="Z216" s="314"/>
      <c r="AA216" s="314">
        <f t="shared" si="24"/>
        <v>87.5</v>
      </c>
      <c r="AB216" s="150">
        <v>5</v>
      </c>
      <c r="AC216" s="141" t="s">
        <v>81</v>
      </c>
      <c r="AD216" s="141">
        <v>103</v>
      </c>
      <c r="AE216" s="141">
        <v>98</v>
      </c>
      <c r="AF216" s="150">
        <v>6</v>
      </c>
      <c r="AG216" s="150" t="s">
        <v>81</v>
      </c>
      <c r="AH216" s="141">
        <v>69</v>
      </c>
      <c r="AI216" s="142">
        <v>100</v>
      </c>
      <c r="AJ216" s="299">
        <v>44396</v>
      </c>
      <c r="AK216" s="300">
        <v>6</v>
      </c>
      <c r="AL216" s="300">
        <v>55</v>
      </c>
      <c r="AM216" s="301"/>
      <c r="AN216" s="302">
        <v>719</v>
      </c>
      <c r="AO216" s="300">
        <v>30.99</v>
      </c>
      <c r="AP216" s="299">
        <v>44396</v>
      </c>
      <c r="AQ216" s="301">
        <v>4</v>
      </c>
      <c r="AR216" s="301">
        <v>53</v>
      </c>
      <c r="AS216" s="301"/>
      <c r="AT216" s="301">
        <v>6.83</v>
      </c>
      <c r="AU216" s="301">
        <v>203</v>
      </c>
      <c r="AV216" s="142">
        <f t="shared" si="30"/>
        <v>5</v>
      </c>
      <c r="AW216" s="142">
        <f t="shared" si="31"/>
        <v>54</v>
      </c>
      <c r="AX216" s="142"/>
      <c r="AY216" s="315">
        <f t="shared" si="32"/>
        <v>66.75</v>
      </c>
      <c r="AZ216" s="316">
        <f t="shared" si="29"/>
        <v>65.334000000000003</v>
      </c>
    </row>
    <row r="217" spans="1:52" ht="15.75" customHeight="1" x14ac:dyDescent="0.35">
      <c r="B217">
        <v>746</v>
      </c>
      <c r="C217" s="165">
        <v>746</v>
      </c>
      <c r="D217" s="146" t="s">
        <v>542</v>
      </c>
      <c r="E217" s="129" t="s">
        <v>73</v>
      </c>
      <c r="F217" s="130" t="s">
        <v>454</v>
      </c>
      <c r="G217" s="221">
        <v>2</v>
      </c>
      <c r="H217" s="221">
        <v>2</v>
      </c>
      <c r="I217" s="312">
        <v>56</v>
      </c>
      <c r="J217" s="312"/>
      <c r="K217" s="221">
        <v>1</v>
      </c>
      <c r="L217" s="221">
        <v>0</v>
      </c>
      <c r="M217" s="312">
        <v>19</v>
      </c>
      <c r="N217" s="312"/>
      <c r="O217" s="313">
        <v>44.17</v>
      </c>
      <c r="P217" s="90"/>
      <c r="Q217" s="90">
        <f t="shared" si="23"/>
        <v>37.5</v>
      </c>
      <c r="R217" s="136">
        <f t="shared" si="18"/>
        <v>39.723333333333336</v>
      </c>
      <c r="S217" s="219">
        <v>3</v>
      </c>
      <c r="T217" s="219">
        <v>5</v>
      </c>
      <c r="U217" s="219">
        <v>56</v>
      </c>
      <c r="V217" s="314"/>
      <c r="W217" s="219">
        <v>4</v>
      </c>
      <c r="X217" s="219">
        <v>3</v>
      </c>
      <c r="Y217" s="90">
        <v>49</v>
      </c>
      <c r="Z217" s="314"/>
      <c r="AA217" s="314">
        <f t="shared" si="24"/>
        <v>52.5</v>
      </c>
      <c r="AB217" s="150">
        <v>3</v>
      </c>
      <c r="AC217" s="141" t="s">
        <v>81</v>
      </c>
      <c r="AD217" s="141">
        <v>73</v>
      </c>
      <c r="AE217" s="141">
        <v>90</v>
      </c>
      <c r="AF217" s="150">
        <v>3</v>
      </c>
      <c r="AG217" s="150"/>
      <c r="AH217" s="141">
        <v>73</v>
      </c>
      <c r="AI217" s="142">
        <v>100</v>
      </c>
      <c r="AJ217" s="299">
        <v>44389</v>
      </c>
      <c r="AK217" s="300">
        <v>3</v>
      </c>
      <c r="AL217" s="300">
        <v>62</v>
      </c>
      <c r="AM217" s="301"/>
      <c r="AN217" s="302">
        <v>1756</v>
      </c>
      <c r="AO217" s="300">
        <v>55.27</v>
      </c>
      <c r="AP217" s="299">
        <v>44396</v>
      </c>
      <c r="AQ217" s="301">
        <v>2</v>
      </c>
      <c r="AR217" s="301">
        <v>61</v>
      </c>
      <c r="AS217" s="301"/>
      <c r="AT217" s="301">
        <v>27.72</v>
      </c>
      <c r="AU217" s="301">
        <v>860</v>
      </c>
      <c r="AV217" s="142">
        <f t="shared" si="30"/>
        <v>2.5</v>
      </c>
      <c r="AW217" s="142">
        <f t="shared" si="31"/>
        <v>61.5</v>
      </c>
      <c r="AX217" s="142"/>
      <c r="AY217" s="315">
        <f t="shared" si="32"/>
        <v>45</v>
      </c>
      <c r="AZ217" s="316">
        <f t="shared" si="29"/>
        <v>44.834000000000003</v>
      </c>
    </row>
    <row r="218" spans="1:52" ht="15.75" customHeight="1" x14ac:dyDescent="0.35">
      <c r="B218">
        <v>747</v>
      </c>
      <c r="C218" s="165">
        <v>747</v>
      </c>
      <c r="D218" s="146" t="s">
        <v>543</v>
      </c>
      <c r="E218" s="129" t="s">
        <v>73</v>
      </c>
      <c r="F218" s="130" t="s">
        <v>454</v>
      </c>
      <c r="G218" s="221">
        <v>1</v>
      </c>
      <c r="H218" s="221">
        <v>3</v>
      </c>
      <c r="I218" s="312">
        <v>46</v>
      </c>
      <c r="J218" s="312"/>
      <c r="K218" s="221">
        <v>1</v>
      </c>
      <c r="L218" s="221">
        <v>2</v>
      </c>
      <c r="M218" s="312">
        <v>37</v>
      </c>
      <c r="N218" s="312"/>
      <c r="O218" s="313">
        <v>70.17</v>
      </c>
      <c r="P218" s="90"/>
      <c r="Q218" s="90">
        <f t="shared" si="23"/>
        <v>41.5</v>
      </c>
      <c r="R218" s="136">
        <f t="shared" si="18"/>
        <v>51.056666666666672</v>
      </c>
      <c r="S218" s="219">
        <v>6</v>
      </c>
      <c r="T218" s="219">
        <v>6</v>
      </c>
      <c r="U218" s="219">
        <v>84</v>
      </c>
      <c r="V218" s="314"/>
      <c r="W218" s="219">
        <v>6</v>
      </c>
      <c r="X218" s="219">
        <v>7</v>
      </c>
      <c r="Y218" s="90">
        <v>91</v>
      </c>
      <c r="Z218" s="314"/>
      <c r="AA218" s="314">
        <f t="shared" si="24"/>
        <v>87.5</v>
      </c>
      <c r="AB218" s="150">
        <v>3</v>
      </c>
      <c r="AC218" s="141" t="s">
        <v>81</v>
      </c>
      <c r="AD218" s="141">
        <v>75</v>
      </c>
      <c r="AE218" s="141">
        <v>80</v>
      </c>
      <c r="AF218" s="150">
        <v>3</v>
      </c>
      <c r="AG218" s="150" t="s">
        <v>81</v>
      </c>
      <c r="AH218" s="141">
        <v>75</v>
      </c>
      <c r="AI218" s="142">
        <v>100</v>
      </c>
      <c r="AJ218" s="299">
        <v>44389</v>
      </c>
      <c r="AK218" s="300">
        <v>1</v>
      </c>
      <c r="AL218" s="300">
        <v>64</v>
      </c>
      <c r="AM218" s="301"/>
      <c r="AN218" s="302">
        <v>306</v>
      </c>
      <c r="AO218" s="300">
        <v>10.72</v>
      </c>
      <c r="AP218" s="299">
        <v>44406</v>
      </c>
      <c r="AQ218" s="301">
        <v>1</v>
      </c>
      <c r="AR218" s="301">
        <v>31</v>
      </c>
      <c r="AS218" s="301"/>
      <c r="AT218" s="301">
        <v>28.89</v>
      </c>
      <c r="AU218" s="301">
        <v>806</v>
      </c>
      <c r="AV218" s="142">
        <f t="shared" si="30"/>
        <v>1</v>
      </c>
      <c r="AW218" s="142">
        <f t="shared" si="31"/>
        <v>47.5</v>
      </c>
      <c r="AX218" s="142"/>
      <c r="AY218" s="315">
        <f t="shared" si="32"/>
        <v>64.5</v>
      </c>
      <c r="AZ218" s="316">
        <f t="shared" si="29"/>
        <v>65.634</v>
      </c>
    </row>
    <row r="219" spans="1:52" ht="15.75" customHeight="1" x14ac:dyDescent="0.35">
      <c r="B219">
        <v>748</v>
      </c>
      <c r="C219" s="165">
        <v>748</v>
      </c>
      <c r="D219" s="146" t="s">
        <v>544</v>
      </c>
      <c r="E219" s="129" t="s">
        <v>73</v>
      </c>
      <c r="F219" s="130" t="s">
        <v>454</v>
      </c>
      <c r="G219" s="221">
        <v>0</v>
      </c>
      <c r="H219" s="221">
        <v>0</v>
      </c>
      <c r="I219" s="312">
        <v>0</v>
      </c>
      <c r="J219" s="312"/>
      <c r="K219" s="221">
        <v>0</v>
      </c>
      <c r="L219" s="221">
        <v>0</v>
      </c>
      <c r="M219" s="312">
        <v>0</v>
      </c>
      <c r="N219" s="312"/>
      <c r="O219" s="313">
        <v>22.34</v>
      </c>
      <c r="P219" s="90"/>
      <c r="Q219" s="90">
        <f t="shared" si="23"/>
        <v>0</v>
      </c>
      <c r="R219" s="136">
        <f t="shared" si="18"/>
        <v>7.4466666666666663</v>
      </c>
      <c r="S219" s="219">
        <v>5</v>
      </c>
      <c r="T219" s="219">
        <v>6</v>
      </c>
      <c r="U219" s="219">
        <v>77</v>
      </c>
      <c r="V219" s="314"/>
      <c r="W219" s="219">
        <v>1</v>
      </c>
      <c r="X219" s="219">
        <v>3</v>
      </c>
      <c r="Y219" s="90">
        <v>28</v>
      </c>
      <c r="Z219" s="314"/>
      <c r="AA219" s="314">
        <f t="shared" si="24"/>
        <v>52.5</v>
      </c>
      <c r="AB219" s="150">
        <v>2</v>
      </c>
      <c r="AC219" s="141" t="s">
        <v>81</v>
      </c>
      <c r="AD219" s="142">
        <v>83</v>
      </c>
      <c r="AE219" s="141">
        <v>100</v>
      </c>
      <c r="AF219" s="150">
        <v>3</v>
      </c>
      <c r="AG219" s="150" t="s">
        <v>81</v>
      </c>
      <c r="AH219" s="141">
        <v>62</v>
      </c>
      <c r="AI219" s="142">
        <v>80</v>
      </c>
      <c r="AJ219" s="93"/>
      <c r="AK219" s="93"/>
      <c r="AL219" s="93"/>
      <c r="AM219" s="93"/>
      <c r="AN219" s="93"/>
      <c r="AO219" s="93"/>
      <c r="AP219" s="93"/>
      <c r="AQ219" s="93"/>
      <c r="AR219" s="93"/>
      <c r="AS219" s="93"/>
      <c r="AT219" s="93"/>
      <c r="AU219" s="93"/>
      <c r="AV219" s="142"/>
      <c r="AW219" s="142"/>
      <c r="AX219" s="142"/>
      <c r="AY219" s="315">
        <f t="shared" si="32"/>
        <v>26.25</v>
      </c>
      <c r="AZ219" s="316">
        <f t="shared" si="29"/>
        <v>25.468</v>
      </c>
    </row>
    <row r="220" spans="1:52" ht="15.75" customHeight="1" x14ac:dyDescent="0.35">
      <c r="B220">
        <v>749</v>
      </c>
      <c r="C220" s="165">
        <v>749</v>
      </c>
      <c r="D220" s="146" t="s">
        <v>545</v>
      </c>
      <c r="E220" s="129" t="s">
        <v>73</v>
      </c>
      <c r="F220" s="130" t="s">
        <v>454</v>
      </c>
      <c r="G220" s="221">
        <v>4</v>
      </c>
      <c r="H220" s="221">
        <v>3</v>
      </c>
      <c r="I220" s="312">
        <v>103</v>
      </c>
      <c r="J220" s="312"/>
      <c r="K220" s="221">
        <v>1</v>
      </c>
      <c r="L220" s="221">
        <v>2</v>
      </c>
      <c r="M220" s="312">
        <v>37</v>
      </c>
      <c r="N220" s="312"/>
      <c r="O220" s="313">
        <v>58.5</v>
      </c>
      <c r="P220" s="90"/>
      <c r="Q220" s="90">
        <f t="shared" si="23"/>
        <v>70</v>
      </c>
      <c r="R220" s="136">
        <f t="shared" si="18"/>
        <v>66.166666666666671</v>
      </c>
      <c r="S220" s="219">
        <v>7</v>
      </c>
      <c r="T220" s="219">
        <v>7</v>
      </c>
      <c r="U220" s="219">
        <v>98</v>
      </c>
      <c r="V220" s="314"/>
      <c r="W220" s="219">
        <v>5</v>
      </c>
      <c r="X220" s="219">
        <v>5</v>
      </c>
      <c r="Y220" s="90">
        <v>70</v>
      </c>
      <c r="Z220" s="314"/>
      <c r="AA220" s="314">
        <f t="shared" si="24"/>
        <v>84</v>
      </c>
      <c r="AB220" s="150">
        <v>4</v>
      </c>
      <c r="AC220" s="141" t="s">
        <v>81</v>
      </c>
      <c r="AD220" s="141">
        <v>94</v>
      </c>
      <c r="AE220" s="141">
        <v>100</v>
      </c>
      <c r="AF220" s="150">
        <v>5</v>
      </c>
      <c r="AG220" s="150" t="s">
        <v>81</v>
      </c>
      <c r="AH220" s="141">
        <v>81</v>
      </c>
      <c r="AI220" s="142">
        <v>95</v>
      </c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93"/>
      <c r="AU220" s="93"/>
      <c r="AV220" s="142"/>
      <c r="AW220" s="142"/>
      <c r="AX220" s="142"/>
      <c r="AY220" s="315">
        <f t="shared" si="32"/>
        <v>77</v>
      </c>
      <c r="AZ220" s="316">
        <f t="shared" si="29"/>
        <v>73.3</v>
      </c>
    </row>
    <row r="221" spans="1:52" ht="15.75" customHeight="1" x14ac:dyDescent="0.35">
      <c r="B221">
        <v>750</v>
      </c>
      <c r="C221" s="165">
        <v>750</v>
      </c>
      <c r="D221" s="146" t="s">
        <v>548</v>
      </c>
      <c r="E221" s="129" t="s">
        <v>73</v>
      </c>
      <c r="F221" s="130" t="s">
        <v>454</v>
      </c>
      <c r="G221" s="221">
        <v>1</v>
      </c>
      <c r="H221" s="221">
        <v>4</v>
      </c>
      <c r="I221" s="312">
        <v>55</v>
      </c>
      <c r="J221" s="312"/>
      <c r="K221" s="221">
        <v>1</v>
      </c>
      <c r="L221" s="221">
        <v>6</v>
      </c>
      <c r="M221" s="312">
        <v>73</v>
      </c>
      <c r="N221" s="312"/>
      <c r="O221" s="313">
        <v>69.34</v>
      </c>
      <c r="P221" s="90"/>
      <c r="Q221" s="90">
        <f t="shared" si="23"/>
        <v>64</v>
      </c>
      <c r="R221" s="136">
        <f t="shared" si="18"/>
        <v>65.78</v>
      </c>
      <c r="S221" s="219">
        <v>4</v>
      </c>
      <c r="T221" s="219">
        <v>4</v>
      </c>
      <c r="U221" s="219">
        <v>56</v>
      </c>
      <c r="V221" s="314"/>
      <c r="W221" s="219">
        <v>4</v>
      </c>
      <c r="X221" s="219">
        <v>4</v>
      </c>
      <c r="Y221" s="90">
        <v>56</v>
      </c>
      <c r="Z221" s="314"/>
      <c r="AA221" s="314">
        <f t="shared" si="24"/>
        <v>56</v>
      </c>
      <c r="AB221" s="150">
        <v>4</v>
      </c>
      <c r="AC221" s="141" t="s">
        <v>81</v>
      </c>
      <c r="AD221" s="141">
        <v>75</v>
      </c>
      <c r="AE221" s="141">
        <v>100</v>
      </c>
      <c r="AF221" s="150">
        <v>6</v>
      </c>
      <c r="AG221" s="150"/>
      <c r="AH221" s="141">
        <v>93</v>
      </c>
      <c r="AI221" s="142">
        <v>95</v>
      </c>
      <c r="AJ221" s="93"/>
      <c r="AK221" s="93"/>
      <c r="AL221" s="93"/>
      <c r="AM221" s="93"/>
      <c r="AN221" s="93"/>
      <c r="AO221" s="93"/>
      <c r="AP221" s="93"/>
      <c r="AQ221" s="93"/>
      <c r="AR221" s="93"/>
      <c r="AS221" s="93"/>
      <c r="AT221" s="93"/>
      <c r="AU221" s="93"/>
      <c r="AV221" s="142"/>
      <c r="AW221" s="142"/>
      <c r="AX221" s="142"/>
      <c r="AY221" s="315">
        <f t="shared" si="32"/>
        <v>60</v>
      </c>
      <c r="AZ221" s="316">
        <f t="shared" si="29"/>
        <v>61.868000000000009</v>
      </c>
    </row>
    <row r="222" spans="1:52" ht="15.75" customHeight="1" x14ac:dyDescent="0.35">
      <c r="B222">
        <v>751</v>
      </c>
      <c r="C222" s="165">
        <v>751</v>
      </c>
      <c r="D222" s="146" t="s">
        <v>549</v>
      </c>
      <c r="E222" s="129" t="s">
        <v>73</v>
      </c>
      <c r="F222" s="130" t="s">
        <v>454</v>
      </c>
      <c r="G222" s="221">
        <v>0</v>
      </c>
      <c r="H222" s="221">
        <v>2</v>
      </c>
      <c r="I222" s="312">
        <v>18</v>
      </c>
      <c r="J222" s="312"/>
      <c r="K222" s="221">
        <v>1</v>
      </c>
      <c r="L222" s="221">
        <v>2</v>
      </c>
      <c r="M222" s="312">
        <v>37</v>
      </c>
      <c r="N222" s="312"/>
      <c r="O222" s="313">
        <v>56</v>
      </c>
      <c r="P222" s="90"/>
      <c r="Q222" s="90">
        <f t="shared" si="23"/>
        <v>27.5</v>
      </c>
      <c r="R222" s="136">
        <f t="shared" si="18"/>
        <v>37</v>
      </c>
      <c r="S222" s="219">
        <v>3</v>
      </c>
      <c r="T222" s="219">
        <v>3</v>
      </c>
      <c r="U222" s="219">
        <v>42</v>
      </c>
      <c r="V222" s="314"/>
      <c r="W222" s="219">
        <v>6</v>
      </c>
      <c r="X222" s="219">
        <v>6</v>
      </c>
      <c r="Y222" s="90">
        <v>84</v>
      </c>
      <c r="Z222" s="314"/>
      <c r="AA222" s="314">
        <f t="shared" si="24"/>
        <v>63</v>
      </c>
      <c r="AB222" s="150">
        <v>3</v>
      </c>
      <c r="AC222" s="141" t="s">
        <v>81</v>
      </c>
      <c r="AD222" s="141">
        <v>62</v>
      </c>
      <c r="AE222" s="141">
        <v>100</v>
      </c>
      <c r="AF222" s="150">
        <v>6</v>
      </c>
      <c r="AG222" s="150"/>
      <c r="AH222" s="141">
        <v>77</v>
      </c>
      <c r="AI222" s="142">
        <v>100</v>
      </c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93"/>
      <c r="AU222" s="93"/>
      <c r="AV222" s="142"/>
      <c r="AW222" s="142"/>
      <c r="AX222" s="142"/>
      <c r="AY222" s="315">
        <f t="shared" si="32"/>
        <v>45.25</v>
      </c>
      <c r="AZ222" s="316">
        <f t="shared" si="29"/>
        <v>47.4</v>
      </c>
    </row>
    <row r="223" spans="1:52" ht="15.75" customHeight="1" x14ac:dyDescent="0.35">
      <c r="B223">
        <v>752</v>
      </c>
      <c r="C223" s="165">
        <v>752</v>
      </c>
      <c r="D223" s="146" t="s">
        <v>550</v>
      </c>
      <c r="E223" s="129" t="s">
        <v>73</v>
      </c>
      <c r="F223" s="130" t="s">
        <v>454</v>
      </c>
      <c r="G223" s="221">
        <v>1</v>
      </c>
      <c r="H223" s="221">
        <v>2</v>
      </c>
      <c r="I223" s="312">
        <v>37</v>
      </c>
      <c r="J223" s="312"/>
      <c r="K223" s="221">
        <v>1</v>
      </c>
      <c r="L223" s="221">
        <v>2</v>
      </c>
      <c r="M223" s="312">
        <v>37</v>
      </c>
      <c r="N223" s="312"/>
      <c r="O223" s="313">
        <v>46</v>
      </c>
      <c r="P223" s="90"/>
      <c r="Q223" s="90">
        <f t="shared" si="23"/>
        <v>37</v>
      </c>
      <c r="R223" s="136">
        <f t="shared" si="18"/>
        <v>40</v>
      </c>
      <c r="S223" s="219">
        <v>6</v>
      </c>
      <c r="T223" s="219">
        <v>5</v>
      </c>
      <c r="U223" s="219">
        <v>77</v>
      </c>
      <c r="V223" s="314"/>
      <c r="W223" s="219">
        <v>5</v>
      </c>
      <c r="X223" s="219">
        <v>5</v>
      </c>
      <c r="Y223" s="90">
        <v>70</v>
      </c>
      <c r="Z223" s="314"/>
      <c r="AA223" s="314">
        <f t="shared" si="24"/>
        <v>73.5</v>
      </c>
      <c r="AB223" s="150">
        <v>3</v>
      </c>
      <c r="AC223" s="141" t="s">
        <v>81</v>
      </c>
      <c r="AD223" s="141">
        <v>55</v>
      </c>
      <c r="AE223" s="141">
        <v>100</v>
      </c>
      <c r="AF223" s="150">
        <v>4</v>
      </c>
      <c r="AG223" s="150" t="s">
        <v>81</v>
      </c>
      <c r="AH223" s="141">
        <v>70</v>
      </c>
      <c r="AI223" s="142">
        <v>100</v>
      </c>
      <c r="AJ223" s="299">
        <v>44406</v>
      </c>
      <c r="AK223" s="300">
        <v>4</v>
      </c>
      <c r="AL223" s="300">
        <v>44</v>
      </c>
      <c r="AM223" s="324" t="s">
        <v>967</v>
      </c>
      <c r="AN223" s="303" t="s">
        <v>156</v>
      </c>
      <c r="AO223" s="300" t="s">
        <v>156</v>
      </c>
      <c r="AP223" s="299">
        <v>44396</v>
      </c>
      <c r="AQ223" s="301">
        <v>4</v>
      </c>
      <c r="AR223" s="301">
        <v>57</v>
      </c>
      <c r="AS223" s="301"/>
      <c r="AT223" s="301">
        <v>13.01</v>
      </c>
      <c r="AU223" s="301">
        <v>595</v>
      </c>
      <c r="AV223" s="142">
        <f t="shared" si="30"/>
        <v>4</v>
      </c>
      <c r="AW223" s="142">
        <f t="shared" si="31"/>
        <v>50.5</v>
      </c>
      <c r="AX223" s="142"/>
      <c r="AY223" s="315">
        <f t="shared" si="32"/>
        <v>55.25</v>
      </c>
      <c r="AZ223" s="316">
        <f t="shared" si="29"/>
        <v>53.4</v>
      </c>
    </row>
    <row r="224" spans="1:52" ht="15.75" customHeight="1" x14ac:dyDescent="0.35">
      <c r="B224">
        <v>754</v>
      </c>
      <c r="C224" s="165">
        <v>754</v>
      </c>
      <c r="D224" s="146" t="s">
        <v>551</v>
      </c>
      <c r="E224" s="129" t="s">
        <v>73</v>
      </c>
      <c r="F224" s="130" t="s">
        <v>454</v>
      </c>
      <c r="G224" s="221">
        <v>0</v>
      </c>
      <c r="H224" s="221">
        <v>5</v>
      </c>
      <c r="I224" s="312">
        <v>45</v>
      </c>
      <c r="J224" s="312"/>
      <c r="K224" s="221">
        <v>1</v>
      </c>
      <c r="L224" s="221">
        <v>3</v>
      </c>
      <c r="M224" s="312">
        <v>46</v>
      </c>
      <c r="N224" s="312"/>
      <c r="O224" s="313">
        <v>65.34</v>
      </c>
      <c r="P224" s="90"/>
      <c r="Q224" s="90">
        <f t="shared" si="23"/>
        <v>45.5</v>
      </c>
      <c r="R224" s="136">
        <f t="shared" si="18"/>
        <v>52.113333333333337</v>
      </c>
      <c r="S224" s="219">
        <v>4</v>
      </c>
      <c r="T224" s="219">
        <v>4</v>
      </c>
      <c r="U224" s="219">
        <v>56</v>
      </c>
      <c r="V224" s="314"/>
      <c r="W224" s="219">
        <v>5</v>
      </c>
      <c r="X224" s="219">
        <v>6</v>
      </c>
      <c r="Y224" s="90">
        <v>77</v>
      </c>
      <c r="Z224" s="314"/>
      <c r="AA224" s="314">
        <f t="shared" si="24"/>
        <v>66.5</v>
      </c>
      <c r="AB224" s="150">
        <v>3</v>
      </c>
      <c r="AC224" s="141"/>
      <c r="AD224" s="141">
        <v>70</v>
      </c>
      <c r="AE224" s="141">
        <v>95</v>
      </c>
      <c r="AF224" s="150">
        <v>3</v>
      </c>
      <c r="AG224" s="150"/>
      <c r="AH224" s="141">
        <v>85</v>
      </c>
      <c r="AI224" s="142">
        <v>100</v>
      </c>
      <c r="AJ224" s="299">
        <v>44389</v>
      </c>
      <c r="AK224" s="300">
        <v>6</v>
      </c>
      <c r="AL224" s="300">
        <v>66</v>
      </c>
      <c r="AM224" s="301"/>
      <c r="AN224" s="302">
        <v>1166</v>
      </c>
      <c r="AO224" s="300">
        <v>35.76</v>
      </c>
      <c r="AP224" s="299">
        <v>44396</v>
      </c>
      <c r="AQ224" s="301">
        <v>2</v>
      </c>
      <c r="AR224" s="301">
        <v>59</v>
      </c>
      <c r="AS224" s="301"/>
      <c r="AT224" s="301">
        <v>27.54</v>
      </c>
      <c r="AU224" s="301">
        <v>924</v>
      </c>
      <c r="AV224" s="142">
        <f t="shared" si="30"/>
        <v>4</v>
      </c>
      <c r="AW224" s="142">
        <f t="shared" si="31"/>
        <v>62.5</v>
      </c>
      <c r="AX224" s="142"/>
      <c r="AY224" s="315">
        <f t="shared" si="32"/>
        <v>56</v>
      </c>
      <c r="AZ224" s="316">
        <f t="shared" si="29"/>
        <v>57.868000000000009</v>
      </c>
    </row>
    <row r="225" spans="2:52" ht="15.75" customHeight="1" x14ac:dyDescent="0.35">
      <c r="B225">
        <v>755</v>
      </c>
      <c r="C225" s="165">
        <v>755</v>
      </c>
      <c r="D225" s="146" t="s">
        <v>553</v>
      </c>
      <c r="E225" s="129" t="s">
        <v>73</v>
      </c>
      <c r="F225" s="130" t="s">
        <v>454</v>
      </c>
      <c r="G225" s="221">
        <v>0</v>
      </c>
      <c r="H225" s="221">
        <v>1</v>
      </c>
      <c r="I225" s="312">
        <v>9</v>
      </c>
      <c r="J225" s="312"/>
      <c r="K225" s="221">
        <v>0</v>
      </c>
      <c r="L225" s="221">
        <v>1</v>
      </c>
      <c r="M225" s="312">
        <v>9</v>
      </c>
      <c r="N225" s="312"/>
      <c r="O225" s="313">
        <v>50</v>
      </c>
      <c r="P225" s="90"/>
      <c r="Q225" s="90">
        <f t="shared" si="23"/>
        <v>9</v>
      </c>
      <c r="R225" s="136">
        <f t="shared" si="18"/>
        <v>22.666666666666668</v>
      </c>
      <c r="S225" s="219">
        <v>4</v>
      </c>
      <c r="T225" s="219">
        <v>7</v>
      </c>
      <c r="U225" s="219">
        <v>77</v>
      </c>
      <c r="V225" s="314"/>
      <c r="W225" s="219">
        <v>4</v>
      </c>
      <c r="X225" s="219">
        <v>4</v>
      </c>
      <c r="Y225" s="90">
        <v>56</v>
      </c>
      <c r="Z225" s="314"/>
      <c r="AA225" s="314">
        <f t="shared" si="24"/>
        <v>66.5</v>
      </c>
      <c r="AB225" s="150">
        <v>4</v>
      </c>
      <c r="AC225" s="141" t="s">
        <v>81</v>
      </c>
      <c r="AD225" s="141">
        <v>49</v>
      </c>
      <c r="AE225" s="141">
        <v>100</v>
      </c>
      <c r="AF225" s="150">
        <v>3</v>
      </c>
      <c r="AG225" s="150" t="s">
        <v>81</v>
      </c>
      <c r="AH225" s="141">
        <v>74</v>
      </c>
      <c r="AI225" s="142">
        <v>100</v>
      </c>
      <c r="AJ225" s="299">
        <v>44406</v>
      </c>
      <c r="AK225" s="300">
        <v>2</v>
      </c>
      <c r="AL225" s="300">
        <v>45</v>
      </c>
      <c r="AM225" s="301"/>
      <c r="AN225" s="302">
        <v>775</v>
      </c>
      <c r="AO225" s="300">
        <v>25.73</v>
      </c>
      <c r="AP225" s="299">
        <v>44389</v>
      </c>
      <c r="AQ225" s="301">
        <v>1</v>
      </c>
      <c r="AR225" s="301">
        <v>67</v>
      </c>
      <c r="AS225" s="301"/>
      <c r="AT225" s="301">
        <v>6.45</v>
      </c>
      <c r="AU225" s="301">
        <v>321</v>
      </c>
      <c r="AV225" s="142">
        <f t="shared" si="30"/>
        <v>1.5</v>
      </c>
      <c r="AW225" s="142">
        <f t="shared" si="31"/>
        <v>56</v>
      </c>
      <c r="AX225" s="142"/>
      <c r="AY225" s="315">
        <f t="shared" si="32"/>
        <v>37.75</v>
      </c>
      <c r="AZ225" s="316">
        <f t="shared" si="29"/>
        <v>40.200000000000003</v>
      </c>
    </row>
    <row r="226" spans="2:52" ht="15.75" customHeight="1" x14ac:dyDescent="0.35">
      <c r="B226">
        <v>756</v>
      </c>
      <c r="C226" s="165">
        <v>756</v>
      </c>
      <c r="D226" s="146" t="s">
        <v>555</v>
      </c>
      <c r="E226" s="129" t="s">
        <v>73</v>
      </c>
      <c r="F226" s="130" t="s">
        <v>454</v>
      </c>
      <c r="G226" s="221">
        <v>1</v>
      </c>
      <c r="H226" s="221">
        <v>3</v>
      </c>
      <c r="I226" s="312">
        <v>46</v>
      </c>
      <c r="J226" s="312"/>
      <c r="K226" s="221">
        <v>0</v>
      </c>
      <c r="L226" s="221">
        <v>4</v>
      </c>
      <c r="M226" s="312">
        <v>36</v>
      </c>
      <c r="N226" s="312"/>
      <c r="O226" s="313">
        <v>65.17</v>
      </c>
      <c r="P226" s="90"/>
      <c r="Q226" s="90">
        <f t="shared" si="23"/>
        <v>41</v>
      </c>
      <c r="R226" s="136">
        <f t="shared" si="18"/>
        <v>49.056666666666672</v>
      </c>
      <c r="S226" s="219">
        <v>6</v>
      </c>
      <c r="T226" s="219">
        <v>8</v>
      </c>
      <c r="U226" s="219">
        <v>98</v>
      </c>
      <c r="V226" s="314"/>
      <c r="W226" s="219">
        <v>6</v>
      </c>
      <c r="X226" s="219">
        <v>8</v>
      </c>
      <c r="Y226" s="90">
        <v>98</v>
      </c>
      <c r="Z226" s="314"/>
      <c r="AA226" s="314">
        <f t="shared" si="24"/>
        <v>98</v>
      </c>
      <c r="AB226" s="150">
        <v>5</v>
      </c>
      <c r="AC226" s="141"/>
      <c r="AD226" s="141">
        <v>73</v>
      </c>
      <c r="AE226" s="141">
        <v>100</v>
      </c>
      <c r="AF226" s="150">
        <v>5</v>
      </c>
      <c r="AG226" s="150" t="s">
        <v>81</v>
      </c>
      <c r="AH226" s="141">
        <v>41</v>
      </c>
      <c r="AI226" s="142">
        <v>75</v>
      </c>
      <c r="AJ226" s="299">
        <v>44389</v>
      </c>
      <c r="AK226" s="300">
        <v>7</v>
      </c>
      <c r="AL226" s="300">
        <v>67</v>
      </c>
      <c r="AM226" s="301"/>
      <c r="AN226" s="302">
        <v>1132</v>
      </c>
      <c r="AO226" s="300">
        <v>29.76</v>
      </c>
      <c r="AP226" s="299">
        <v>44406</v>
      </c>
      <c r="AQ226" s="301">
        <v>2</v>
      </c>
      <c r="AR226" s="301">
        <v>49</v>
      </c>
      <c r="AS226" s="301"/>
      <c r="AT226" s="301">
        <v>19.670000000000002</v>
      </c>
      <c r="AU226" s="301">
        <v>654</v>
      </c>
      <c r="AV226" s="142">
        <f t="shared" si="30"/>
        <v>4.5</v>
      </c>
      <c r="AW226" s="142">
        <f t="shared" si="31"/>
        <v>58</v>
      </c>
      <c r="AX226" s="142"/>
      <c r="AY226" s="315">
        <f t="shared" si="32"/>
        <v>69.5</v>
      </c>
      <c r="AZ226" s="316">
        <f t="shared" si="29"/>
        <v>68.634</v>
      </c>
    </row>
    <row r="227" spans="2:52" ht="15.75" customHeight="1" x14ac:dyDescent="0.35">
      <c r="B227">
        <v>780</v>
      </c>
      <c r="C227" s="318">
        <v>780</v>
      </c>
      <c r="D227" s="147" t="s">
        <v>556</v>
      </c>
      <c r="E227" s="201" t="s">
        <v>557</v>
      </c>
      <c r="F227" s="169" t="s">
        <v>558</v>
      </c>
      <c r="G227" s="221"/>
      <c r="H227" s="221"/>
      <c r="I227" s="312"/>
      <c r="J227" s="312"/>
      <c r="K227" s="221"/>
      <c r="L227" s="221"/>
      <c r="M227" s="312"/>
      <c r="N227" s="312"/>
      <c r="O227" s="313"/>
      <c r="P227" s="90"/>
      <c r="Q227" s="90"/>
      <c r="R227" s="136"/>
      <c r="S227" s="219">
        <v>5</v>
      </c>
      <c r="T227" s="219">
        <v>5</v>
      </c>
      <c r="U227" s="219">
        <v>70</v>
      </c>
      <c r="V227" s="314"/>
      <c r="W227" s="219" t="s">
        <v>682</v>
      </c>
      <c r="X227" s="219" t="s">
        <v>682</v>
      </c>
      <c r="Y227" s="90" t="s">
        <v>682</v>
      </c>
      <c r="Z227" s="314"/>
      <c r="AA227" s="314">
        <f t="shared" si="24"/>
        <v>70</v>
      </c>
      <c r="AB227" s="144"/>
      <c r="AC227" s="142"/>
      <c r="AD227" s="142"/>
      <c r="AE227" s="142"/>
      <c r="AF227" s="142"/>
      <c r="AG227" s="142"/>
      <c r="AH227" s="142"/>
      <c r="AI227" s="142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142"/>
      <c r="AW227" s="142"/>
      <c r="AX227" s="142"/>
      <c r="AY227" s="315">
        <f t="shared" si="32"/>
        <v>70</v>
      </c>
      <c r="AZ227" s="316">
        <f t="shared" si="29"/>
        <v>70</v>
      </c>
    </row>
    <row r="228" spans="2:52" ht="15.75" customHeight="1" x14ac:dyDescent="0.35">
      <c r="B228">
        <v>781</v>
      </c>
      <c r="C228" s="165">
        <v>781</v>
      </c>
      <c r="D228" s="148" t="s">
        <v>560</v>
      </c>
      <c r="E228" s="129" t="s">
        <v>73</v>
      </c>
      <c r="F228" s="130" t="s">
        <v>358</v>
      </c>
      <c r="G228" s="221">
        <v>1</v>
      </c>
      <c r="H228" s="221">
        <v>1</v>
      </c>
      <c r="I228" s="312">
        <v>28</v>
      </c>
      <c r="J228" s="312"/>
      <c r="K228" s="221">
        <v>1</v>
      </c>
      <c r="L228" s="221">
        <v>1</v>
      </c>
      <c r="M228" s="312">
        <v>28</v>
      </c>
      <c r="N228" s="312"/>
      <c r="O228" s="313">
        <v>46.17</v>
      </c>
      <c r="P228" s="90"/>
      <c r="Q228" s="90">
        <f t="shared" ref="Q228:Q229" si="33">AVERAGE(I228,M228)</f>
        <v>28</v>
      </c>
      <c r="R228" s="136">
        <f t="shared" ref="R228:R229" si="34">AVERAGE(I228,M228,O228)</f>
        <v>34.056666666666665</v>
      </c>
      <c r="S228" s="219">
        <v>5</v>
      </c>
      <c r="T228" s="219">
        <v>6</v>
      </c>
      <c r="U228" s="219">
        <v>77</v>
      </c>
      <c r="V228" s="314"/>
      <c r="W228" s="219">
        <v>6</v>
      </c>
      <c r="X228" s="219">
        <v>6</v>
      </c>
      <c r="Y228" s="90">
        <v>84</v>
      </c>
      <c r="Z228" s="314"/>
      <c r="AA228" s="314">
        <f t="shared" si="24"/>
        <v>80.5</v>
      </c>
      <c r="AB228" s="150">
        <v>1</v>
      </c>
      <c r="AC228" s="141" t="s">
        <v>81</v>
      </c>
      <c r="AD228" s="141">
        <v>100</v>
      </c>
      <c r="AE228" s="141">
        <v>100</v>
      </c>
      <c r="AF228" s="150">
        <v>3</v>
      </c>
      <c r="AG228" s="150" t="s">
        <v>81</v>
      </c>
      <c r="AH228" s="141">
        <v>63</v>
      </c>
      <c r="AI228" s="142">
        <v>95</v>
      </c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142"/>
      <c r="AW228" s="142"/>
      <c r="AX228" s="142"/>
      <c r="AY228" s="315">
        <f t="shared" si="32"/>
        <v>54.25</v>
      </c>
      <c r="AZ228" s="316">
        <f t="shared" si="29"/>
        <v>52.634</v>
      </c>
    </row>
    <row r="229" spans="2:52" ht="15.75" customHeight="1" x14ac:dyDescent="0.35">
      <c r="B229">
        <v>782</v>
      </c>
      <c r="C229" s="165">
        <v>782</v>
      </c>
      <c r="D229" s="148" t="s">
        <v>562</v>
      </c>
      <c r="E229" s="129" t="s">
        <v>73</v>
      </c>
      <c r="F229" s="131" t="s">
        <v>358</v>
      </c>
      <c r="G229" s="221">
        <v>0</v>
      </c>
      <c r="H229" s="221">
        <v>0</v>
      </c>
      <c r="I229" s="312">
        <v>0</v>
      </c>
      <c r="J229" s="312"/>
      <c r="K229" s="221">
        <v>0</v>
      </c>
      <c r="L229" s="221" t="s">
        <v>682</v>
      </c>
      <c r="M229" s="312"/>
      <c r="N229" s="312"/>
      <c r="O229" s="136">
        <v>12.02</v>
      </c>
      <c r="P229" s="90"/>
      <c r="Q229" s="90">
        <f t="shared" si="33"/>
        <v>0</v>
      </c>
      <c r="R229" s="136">
        <f t="shared" si="34"/>
        <v>6.01</v>
      </c>
      <c r="S229" s="219"/>
      <c r="T229" s="219"/>
      <c r="U229" s="219"/>
      <c r="V229" s="314"/>
      <c r="W229" s="219"/>
      <c r="X229" s="219"/>
      <c r="Y229" s="90"/>
      <c r="Z229" s="314"/>
      <c r="AA229" s="314"/>
      <c r="AB229" s="144"/>
      <c r="AC229" s="142"/>
      <c r="AD229" s="142"/>
      <c r="AE229" s="142"/>
      <c r="AF229" s="142"/>
      <c r="AG229" s="142"/>
      <c r="AH229" s="142"/>
      <c r="AI229" s="142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142"/>
      <c r="AW229" s="142"/>
      <c r="AX229" s="142"/>
      <c r="AY229" s="315">
        <f t="shared" si="32"/>
        <v>0</v>
      </c>
      <c r="AZ229" s="316">
        <f t="shared" si="29"/>
        <v>6.01</v>
      </c>
    </row>
    <row r="230" spans="2:52" ht="15.75" customHeight="1" x14ac:dyDescent="0.35">
      <c r="B230">
        <v>850</v>
      </c>
      <c r="C230" s="165">
        <v>850</v>
      </c>
      <c r="D230" s="145" t="s">
        <v>564</v>
      </c>
      <c r="E230" s="190" t="s">
        <v>565</v>
      </c>
      <c r="F230" s="169" t="s">
        <v>566</v>
      </c>
      <c r="G230" s="305" t="s">
        <v>664</v>
      </c>
      <c r="H230" s="221"/>
      <c r="I230" s="312"/>
      <c r="J230" s="312"/>
      <c r="K230" s="221"/>
      <c r="L230" s="221"/>
      <c r="M230" s="312"/>
      <c r="N230" s="312"/>
      <c r="O230" s="136"/>
      <c r="P230" s="90"/>
      <c r="Q230" s="90"/>
      <c r="R230" s="136"/>
      <c r="S230" s="219">
        <v>3</v>
      </c>
      <c r="T230" s="219">
        <v>3</v>
      </c>
      <c r="U230" s="219">
        <v>42</v>
      </c>
      <c r="V230" s="314"/>
      <c r="W230" s="219">
        <v>1</v>
      </c>
      <c r="X230" s="219">
        <v>2</v>
      </c>
      <c r="Y230" s="90">
        <v>21</v>
      </c>
      <c r="Z230" s="314"/>
      <c r="AA230" s="314">
        <f t="shared" ref="AA230:AA233" si="35">AVERAGE(U230,Y230)</f>
        <v>31.5</v>
      </c>
      <c r="AB230" s="144"/>
      <c r="AC230" s="142"/>
      <c r="AD230" s="142"/>
      <c r="AE230" s="142"/>
      <c r="AF230" s="142"/>
      <c r="AG230" s="142"/>
      <c r="AH230" s="142"/>
      <c r="AI230" s="142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142"/>
      <c r="AW230" s="142"/>
      <c r="AX230" s="142"/>
      <c r="AY230" s="315">
        <f t="shared" si="32"/>
        <v>31.5</v>
      </c>
      <c r="AZ230" s="316">
        <f t="shared" si="29"/>
        <v>31.5</v>
      </c>
    </row>
    <row r="231" spans="2:52" ht="15.75" customHeight="1" x14ac:dyDescent="0.35">
      <c r="B231">
        <v>851</v>
      </c>
      <c r="C231" s="165">
        <v>851</v>
      </c>
      <c r="D231" s="145" t="s">
        <v>569</v>
      </c>
      <c r="E231" s="190" t="s">
        <v>565</v>
      </c>
      <c r="F231" s="169" t="s">
        <v>570</v>
      </c>
      <c r="G231" s="305" t="s">
        <v>664</v>
      </c>
      <c r="H231" s="222"/>
      <c r="I231" s="312"/>
      <c r="J231" s="312"/>
      <c r="K231" s="312"/>
      <c r="L231" s="312"/>
      <c r="M231" s="312"/>
      <c r="N231" s="312"/>
      <c r="O231" s="136"/>
      <c r="P231" s="90"/>
      <c r="Q231" s="90"/>
      <c r="R231" s="136"/>
      <c r="S231" s="219">
        <v>5</v>
      </c>
      <c r="T231" s="219">
        <v>5</v>
      </c>
      <c r="U231" s="219">
        <v>70</v>
      </c>
      <c r="V231" s="314"/>
      <c r="W231" s="219">
        <v>5</v>
      </c>
      <c r="X231" s="219">
        <v>5</v>
      </c>
      <c r="Y231" s="90">
        <v>70</v>
      </c>
      <c r="Z231" s="314"/>
      <c r="AA231" s="314">
        <f t="shared" si="35"/>
        <v>70</v>
      </c>
      <c r="AB231" s="150">
        <v>5</v>
      </c>
      <c r="AC231" s="141"/>
      <c r="AD231" s="141">
        <v>52</v>
      </c>
      <c r="AE231" s="141">
        <v>100</v>
      </c>
      <c r="AF231" s="150">
        <v>3</v>
      </c>
      <c r="AG231" s="150"/>
      <c r="AH231" s="141">
        <v>70</v>
      </c>
      <c r="AI231" s="142">
        <v>90</v>
      </c>
      <c r="AJ231" s="93"/>
      <c r="AK231" s="93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  <c r="AV231" s="142"/>
      <c r="AW231" s="142"/>
      <c r="AX231" s="142"/>
      <c r="AY231" s="315">
        <f t="shared" si="32"/>
        <v>70</v>
      </c>
      <c r="AZ231" s="316">
        <f t="shared" si="29"/>
        <v>70</v>
      </c>
    </row>
    <row r="232" spans="2:52" ht="15.75" customHeight="1" x14ac:dyDescent="0.35">
      <c r="B232">
        <v>854</v>
      </c>
      <c r="C232" s="165">
        <v>854</v>
      </c>
      <c r="D232" s="145" t="s">
        <v>571</v>
      </c>
      <c r="E232" s="190" t="s">
        <v>565</v>
      </c>
      <c r="F232" s="169" t="s">
        <v>572</v>
      </c>
      <c r="G232" s="305" t="s">
        <v>664</v>
      </c>
      <c r="H232" s="222"/>
      <c r="I232" s="312"/>
      <c r="J232" s="312"/>
      <c r="K232" s="312"/>
      <c r="L232" s="312"/>
      <c r="M232" s="312"/>
      <c r="N232" s="312"/>
      <c r="O232" s="136"/>
      <c r="P232" s="90"/>
      <c r="Q232" s="90"/>
      <c r="R232" s="136"/>
      <c r="S232" s="219">
        <v>4</v>
      </c>
      <c r="T232" s="219">
        <v>4</v>
      </c>
      <c r="U232" s="219">
        <v>56</v>
      </c>
      <c r="V232" s="314"/>
      <c r="W232" s="219">
        <v>6</v>
      </c>
      <c r="X232" s="219">
        <v>7</v>
      </c>
      <c r="Y232" s="90">
        <v>91</v>
      </c>
      <c r="Z232" s="314"/>
      <c r="AA232" s="314">
        <f t="shared" si="35"/>
        <v>73.5</v>
      </c>
      <c r="AB232" s="150">
        <v>4</v>
      </c>
      <c r="AC232" s="141" t="s">
        <v>81</v>
      </c>
      <c r="AD232" s="141">
        <v>65</v>
      </c>
      <c r="AE232" s="141">
        <v>100</v>
      </c>
      <c r="AF232" s="150">
        <v>2</v>
      </c>
      <c r="AG232" s="150" t="s">
        <v>81</v>
      </c>
      <c r="AH232" s="141">
        <v>67</v>
      </c>
      <c r="AI232" s="142">
        <v>80</v>
      </c>
      <c r="AJ232" s="93"/>
      <c r="AK232" s="93"/>
      <c r="AL232" s="93"/>
      <c r="AM232" s="93"/>
      <c r="AN232" s="93"/>
      <c r="AO232" s="93"/>
      <c r="AP232" s="93"/>
      <c r="AQ232" s="93"/>
      <c r="AR232" s="93"/>
      <c r="AS232" s="93"/>
      <c r="AT232" s="93"/>
      <c r="AU232" s="93"/>
      <c r="AV232" s="142"/>
      <c r="AW232" s="142"/>
      <c r="AX232" s="142"/>
      <c r="AY232" s="315">
        <f t="shared" si="32"/>
        <v>73.5</v>
      </c>
      <c r="AZ232" s="316">
        <f t="shared" si="29"/>
        <v>73.5</v>
      </c>
    </row>
    <row r="233" spans="2:52" ht="15.75" customHeight="1" x14ac:dyDescent="0.35">
      <c r="B233">
        <v>870</v>
      </c>
      <c r="C233" s="165">
        <v>870</v>
      </c>
      <c r="D233" s="145" t="s">
        <v>573</v>
      </c>
      <c r="E233" s="191" t="s">
        <v>574</v>
      </c>
      <c r="F233" s="169" t="s">
        <v>575</v>
      </c>
      <c r="G233" s="305" t="s">
        <v>664</v>
      </c>
      <c r="H233" s="222"/>
      <c r="I233" s="312"/>
      <c r="J233" s="312"/>
      <c r="K233" s="312"/>
      <c r="L233" s="312"/>
      <c r="M233" s="312"/>
      <c r="N233" s="312"/>
      <c r="O233" s="136"/>
      <c r="P233" s="90"/>
      <c r="Q233" s="90"/>
      <c r="R233" s="136"/>
      <c r="S233" s="219">
        <v>7</v>
      </c>
      <c r="T233" s="219">
        <v>7</v>
      </c>
      <c r="U233" s="219">
        <v>98</v>
      </c>
      <c r="V233" s="314"/>
      <c r="W233" s="219">
        <v>0</v>
      </c>
      <c r="X233" s="219">
        <v>4</v>
      </c>
      <c r="Y233" s="90">
        <v>28</v>
      </c>
      <c r="Z233" s="314"/>
      <c r="AA233" s="314">
        <f t="shared" si="35"/>
        <v>63</v>
      </c>
      <c r="AB233" s="144"/>
      <c r="AC233" s="142"/>
      <c r="AD233" s="142"/>
      <c r="AE233" s="142"/>
      <c r="AF233" s="142"/>
      <c r="AG233" s="142"/>
      <c r="AH233" s="142"/>
      <c r="AI233" s="142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93"/>
      <c r="AU233" s="93"/>
      <c r="AV233" s="142"/>
      <c r="AW233" s="142"/>
      <c r="AX233" s="142"/>
      <c r="AY233" s="315">
        <f t="shared" si="32"/>
        <v>63</v>
      </c>
      <c r="AZ233" s="316">
        <f t="shared" si="29"/>
        <v>63</v>
      </c>
    </row>
    <row r="234" spans="2:52" ht="15.75" customHeight="1" x14ac:dyDescent="0.35">
      <c r="B234">
        <v>903</v>
      </c>
      <c r="C234" s="165">
        <v>903</v>
      </c>
      <c r="D234" s="145" t="s">
        <v>687</v>
      </c>
      <c r="E234" s="149" t="s">
        <v>73</v>
      </c>
      <c r="F234" s="131" t="s">
        <v>713</v>
      </c>
      <c r="G234" s="222"/>
      <c r="H234" s="222"/>
      <c r="I234" s="312"/>
      <c r="J234" s="312"/>
      <c r="K234" s="312"/>
      <c r="L234" s="312"/>
      <c r="M234" s="312"/>
      <c r="N234" s="312"/>
      <c r="O234" s="136"/>
      <c r="P234" s="90"/>
      <c r="Q234" s="90"/>
      <c r="R234" s="136"/>
      <c r="S234" s="136"/>
      <c r="T234" s="136"/>
      <c r="U234" s="90"/>
      <c r="V234" s="314"/>
      <c r="W234" s="314"/>
      <c r="X234" s="314"/>
      <c r="Y234" s="90"/>
      <c r="Z234" s="314"/>
      <c r="AA234" s="314"/>
      <c r="AB234" s="150">
        <v>5</v>
      </c>
      <c r="AC234" s="141" t="s">
        <v>81</v>
      </c>
      <c r="AD234" s="141">
        <v>83</v>
      </c>
      <c r="AE234" s="141">
        <v>100</v>
      </c>
      <c r="AF234" s="150">
        <v>3</v>
      </c>
      <c r="AG234" s="150" t="s">
        <v>81</v>
      </c>
      <c r="AH234" s="141">
        <v>72</v>
      </c>
      <c r="AI234" s="142">
        <v>95</v>
      </c>
      <c r="AJ234" s="299">
        <v>44389</v>
      </c>
      <c r="AK234" s="300">
        <v>6</v>
      </c>
      <c r="AL234" s="300">
        <v>64</v>
      </c>
      <c r="AM234" s="301"/>
      <c r="AN234" s="302">
        <v>579</v>
      </c>
      <c r="AO234" s="300">
        <v>15.32</v>
      </c>
      <c r="AP234" s="299">
        <v>44406</v>
      </c>
      <c r="AQ234" s="301">
        <v>1</v>
      </c>
      <c r="AR234" s="301">
        <v>45</v>
      </c>
      <c r="AS234" s="301"/>
      <c r="AT234" s="301">
        <v>23.59</v>
      </c>
      <c r="AU234" s="301">
        <v>742</v>
      </c>
      <c r="AV234" s="142">
        <f t="shared" si="30"/>
        <v>3.5</v>
      </c>
      <c r="AW234" s="142">
        <f t="shared" si="31"/>
        <v>54.5</v>
      </c>
      <c r="AX234" s="142"/>
      <c r="AY234" s="315"/>
      <c r="AZ234" s="316"/>
    </row>
    <row r="235" spans="2:52" ht="15.75" customHeight="1" x14ac:dyDescent="0.35">
      <c r="B235">
        <v>904</v>
      </c>
      <c r="C235" s="165">
        <v>904</v>
      </c>
      <c r="D235" s="145" t="s">
        <v>688</v>
      </c>
      <c r="E235" s="149" t="s">
        <v>73</v>
      </c>
      <c r="F235" s="131" t="s">
        <v>713</v>
      </c>
      <c r="G235" s="222"/>
      <c r="H235" s="222"/>
      <c r="I235" s="312"/>
      <c r="J235" s="312"/>
      <c r="K235" s="312"/>
      <c r="L235" s="312"/>
      <c r="M235" s="312"/>
      <c r="N235" s="312"/>
      <c r="O235" s="136"/>
      <c r="P235" s="90"/>
      <c r="Q235" s="90"/>
      <c r="R235" s="136"/>
      <c r="S235" s="136"/>
      <c r="T235" s="136"/>
      <c r="U235" s="90"/>
      <c r="V235" s="314"/>
      <c r="W235" s="314"/>
      <c r="X235" s="314"/>
      <c r="Y235" s="90"/>
      <c r="Z235" s="314"/>
      <c r="AA235" s="314"/>
      <c r="AB235" s="150">
        <v>6</v>
      </c>
      <c r="AC235" s="141" t="s">
        <v>81</v>
      </c>
      <c r="AD235" s="141">
        <v>69</v>
      </c>
      <c r="AE235" s="141">
        <v>100</v>
      </c>
      <c r="AF235" s="150">
        <v>4</v>
      </c>
      <c r="AG235" s="150" t="s">
        <v>81</v>
      </c>
      <c r="AH235" s="141">
        <v>70</v>
      </c>
      <c r="AI235" s="142">
        <v>100</v>
      </c>
      <c r="AJ235" s="299">
        <v>44406</v>
      </c>
      <c r="AK235" s="300">
        <v>5</v>
      </c>
      <c r="AL235" s="300">
        <v>46</v>
      </c>
      <c r="AM235" s="301"/>
      <c r="AN235" s="302">
        <v>423</v>
      </c>
      <c r="AO235" s="300">
        <v>10.37</v>
      </c>
      <c r="AP235" s="299">
        <v>44406</v>
      </c>
      <c r="AQ235" s="301">
        <v>1</v>
      </c>
      <c r="AR235" s="301">
        <v>41</v>
      </c>
      <c r="AS235" s="301"/>
      <c r="AT235" s="301">
        <v>49.98</v>
      </c>
      <c r="AU235" s="301">
        <v>1544</v>
      </c>
      <c r="AV235" s="142">
        <f t="shared" si="30"/>
        <v>3</v>
      </c>
      <c r="AW235" s="142">
        <f t="shared" si="31"/>
        <v>43.5</v>
      </c>
      <c r="AX235" s="142"/>
      <c r="AY235" s="315"/>
      <c r="AZ235" s="316"/>
    </row>
    <row r="236" spans="2:52" ht="15.75" customHeight="1" x14ac:dyDescent="0.35">
      <c r="B236">
        <v>905</v>
      </c>
      <c r="C236" s="165">
        <v>905</v>
      </c>
      <c r="D236" s="145" t="s">
        <v>689</v>
      </c>
      <c r="E236" s="149" t="s">
        <v>73</v>
      </c>
      <c r="F236" s="131" t="s">
        <v>713</v>
      </c>
      <c r="G236" s="222"/>
      <c r="H236" s="222"/>
      <c r="I236" s="312"/>
      <c r="J236" s="312"/>
      <c r="K236" s="312"/>
      <c r="L236" s="312"/>
      <c r="M236" s="312"/>
      <c r="N236" s="312"/>
      <c r="O236" s="136"/>
      <c r="P236" s="90"/>
      <c r="Q236" s="90"/>
      <c r="R236" s="136"/>
      <c r="S236" s="136"/>
      <c r="T236" s="136"/>
      <c r="U236" s="90"/>
      <c r="V236" s="314"/>
      <c r="W236" s="314"/>
      <c r="X236" s="314"/>
      <c r="Y236" s="90"/>
      <c r="Z236" s="314"/>
      <c r="AA236" s="314"/>
      <c r="AB236" s="150">
        <v>6</v>
      </c>
      <c r="AC236" s="141" t="s">
        <v>81</v>
      </c>
      <c r="AD236" s="141">
        <v>64</v>
      </c>
      <c r="AE236" s="141">
        <v>100</v>
      </c>
      <c r="AF236" s="150">
        <v>4</v>
      </c>
      <c r="AG236" s="150"/>
      <c r="AH236" s="141">
        <v>59</v>
      </c>
      <c r="AI236" s="142">
        <v>95</v>
      </c>
      <c r="AJ236" s="299">
        <v>44389</v>
      </c>
      <c r="AK236" s="300">
        <v>6</v>
      </c>
      <c r="AL236" s="300">
        <v>69</v>
      </c>
      <c r="AM236" s="301"/>
      <c r="AN236" s="302">
        <v>555</v>
      </c>
      <c r="AO236" s="300">
        <v>20.66</v>
      </c>
      <c r="AP236" s="299">
        <v>44406</v>
      </c>
      <c r="AQ236" s="301">
        <v>5</v>
      </c>
      <c r="AR236" s="301">
        <v>42</v>
      </c>
      <c r="AS236" s="301"/>
      <c r="AT236" s="301">
        <v>17.05</v>
      </c>
      <c r="AU236" s="301">
        <v>452</v>
      </c>
      <c r="AV236" s="142">
        <f t="shared" si="30"/>
        <v>5.5</v>
      </c>
      <c r="AW236" s="142">
        <f t="shared" si="31"/>
        <v>55.5</v>
      </c>
      <c r="AX236" s="142"/>
      <c r="AY236" s="315"/>
      <c r="AZ236" s="316"/>
    </row>
    <row r="237" spans="2:52" ht="15.75" customHeight="1" x14ac:dyDescent="0.35">
      <c r="B237">
        <v>906</v>
      </c>
      <c r="C237" s="165">
        <v>906</v>
      </c>
      <c r="D237" s="145" t="s">
        <v>691</v>
      </c>
      <c r="E237" s="149" t="s">
        <v>73</v>
      </c>
      <c r="F237" s="131" t="s">
        <v>713</v>
      </c>
      <c r="G237" s="222"/>
      <c r="H237" s="222"/>
      <c r="I237" s="312"/>
      <c r="J237" s="312"/>
      <c r="K237" s="312"/>
      <c r="L237" s="312"/>
      <c r="M237" s="312"/>
      <c r="N237" s="312"/>
      <c r="O237" s="136"/>
      <c r="P237" s="90"/>
      <c r="Q237" s="90"/>
      <c r="R237" s="136"/>
      <c r="S237" s="136"/>
      <c r="T237" s="136"/>
      <c r="U237" s="90"/>
      <c r="V237" s="314"/>
      <c r="W237" s="314"/>
      <c r="X237" s="314"/>
      <c r="Y237" s="90"/>
      <c r="Z237" s="314"/>
      <c r="AA237" s="314"/>
      <c r="AB237" s="150">
        <v>5</v>
      </c>
      <c r="AC237" s="141"/>
      <c r="AD237" s="141">
        <v>85</v>
      </c>
      <c r="AE237" s="141">
        <v>95</v>
      </c>
      <c r="AF237" s="150">
        <v>5</v>
      </c>
      <c r="AG237" s="150"/>
      <c r="AH237" s="141">
        <v>62</v>
      </c>
      <c r="AI237" s="142">
        <v>100</v>
      </c>
      <c r="AJ237" s="299">
        <v>44389</v>
      </c>
      <c r="AK237" s="300">
        <v>5</v>
      </c>
      <c r="AL237" s="300">
        <v>67</v>
      </c>
      <c r="AM237" s="301"/>
      <c r="AN237" s="302">
        <v>650</v>
      </c>
      <c r="AO237" s="300">
        <v>25.91</v>
      </c>
      <c r="AP237" s="299">
        <v>44406</v>
      </c>
      <c r="AQ237" s="301">
        <v>4</v>
      </c>
      <c r="AR237" s="301">
        <v>49</v>
      </c>
      <c r="AS237" s="301"/>
      <c r="AT237" s="301">
        <v>0.71</v>
      </c>
      <c r="AU237" s="301">
        <v>55</v>
      </c>
      <c r="AV237" s="142">
        <f t="shared" si="30"/>
        <v>4.5</v>
      </c>
      <c r="AW237" s="142">
        <f t="shared" si="31"/>
        <v>58</v>
      </c>
      <c r="AX237" s="142"/>
      <c r="AY237" s="315"/>
      <c r="AZ237" s="316"/>
    </row>
    <row r="238" spans="2:52" ht="15.75" customHeight="1" x14ac:dyDescent="0.35">
      <c r="B238">
        <v>910</v>
      </c>
      <c r="C238" s="165">
        <v>910</v>
      </c>
      <c r="D238" s="145" t="s">
        <v>698</v>
      </c>
      <c r="E238" s="149" t="s">
        <v>56</v>
      </c>
      <c r="F238" s="131" t="s">
        <v>714</v>
      </c>
      <c r="G238" s="222"/>
      <c r="H238" s="222"/>
      <c r="I238" s="312"/>
      <c r="J238" s="312"/>
      <c r="K238" s="312"/>
      <c r="L238" s="312"/>
      <c r="M238" s="312"/>
      <c r="N238" s="312"/>
      <c r="O238" s="136"/>
      <c r="P238" s="90"/>
      <c r="Q238" s="90"/>
      <c r="R238" s="136"/>
      <c r="S238" s="136"/>
      <c r="T238" s="136"/>
      <c r="U238" s="90"/>
      <c r="V238" s="314"/>
      <c r="W238" s="314"/>
      <c r="X238" s="314"/>
      <c r="Y238" s="90"/>
      <c r="Z238" s="314"/>
      <c r="AA238" s="314"/>
      <c r="AB238" s="150">
        <v>4</v>
      </c>
      <c r="AC238" s="141"/>
      <c r="AD238" s="141">
        <v>47</v>
      </c>
      <c r="AE238" s="141">
        <v>95</v>
      </c>
      <c r="AF238" s="150">
        <v>3</v>
      </c>
      <c r="AG238" s="150" t="s">
        <v>81</v>
      </c>
      <c r="AH238" s="141">
        <v>94</v>
      </c>
      <c r="AI238" s="142">
        <v>100</v>
      </c>
      <c r="AJ238" s="299">
        <v>44389</v>
      </c>
      <c r="AK238" s="300">
        <v>4</v>
      </c>
      <c r="AL238" s="300">
        <v>70</v>
      </c>
      <c r="AM238" s="301"/>
      <c r="AN238" s="302">
        <v>703</v>
      </c>
      <c r="AO238" s="300">
        <v>23.23</v>
      </c>
      <c r="AP238" s="299">
        <v>44389</v>
      </c>
      <c r="AQ238" s="301">
        <v>4</v>
      </c>
      <c r="AR238" s="301">
        <v>66</v>
      </c>
      <c r="AS238" s="301"/>
      <c r="AT238" s="301">
        <v>20.02</v>
      </c>
      <c r="AU238" s="301">
        <v>978</v>
      </c>
      <c r="AV238" s="142">
        <f t="shared" si="30"/>
        <v>4</v>
      </c>
      <c r="AW238" s="142">
        <f t="shared" si="31"/>
        <v>68</v>
      </c>
      <c r="AX238" s="142"/>
      <c r="AY238" s="315"/>
      <c r="AZ238" s="316"/>
    </row>
    <row r="239" spans="2:52" ht="15.75" customHeight="1" x14ac:dyDescent="0.35">
      <c r="B239">
        <v>911</v>
      </c>
      <c r="C239" s="165">
        <v>911</v>
      </c>
      <c r="D239" s="145" t="s">
        <v>871</v>
      </c>
      <c r="E239" s="149" t="s">
        <v>73</v>
      </c>
      <c r="F239" s="131" t="s">
        <v>872</v>
      </c>
      <c r="G239" s="222"/>
      <c r="H239" s="222"/>
      <c r="I239" s="312"/>
      <c r="J239" s="312"/>
      <c r="K239" s="312"/>
      <c r="L239" s="312"/>
      <c r="M239" s="312"/>
      <c r="N239" s="312"/>
      <c r="O239" s="136"/>
      <c r="P239" s="90"/>
      <c r="Q239" s="90"/>
      <c r="R239" s="136"/>
      <c r="S239" s="136"/>
      <c r="T239" s="136"/>
      <c r="U239" s="90"/>
      <c r="V239" s="314"/>
      <c r="W239" s="314"/>
      <c r="X239" s="314"/>
      <c r="Y239" s="90"/>
      <c r="Z239" s="314"/>
      <c r="AA239" s="314"/>
      <c r="AB239" s="150"/>
      <c r="AC239" s="141"/>
      <c r="AD239" s="141"/>
      <c r="AE239" s="141"/>
      <c r="AF239" s="150"/>
      <c r="AG239" s="150"/>
      <c r="AH239" s="141"/>
      <c r="AI239" s="142"/>
      <c r="AJ239" s="299">
        <v>44406</v>
      </c>
      <c r="AK239" s="300">
        <v>1</v>
      </c>
      <c r="AL239" s="300">
        <v>36</v>
      </c>
      <c r="AM239" s="301"/>
      <c r="AN239" s="302">
        <v>830</v>
      </c>
      <c r="AO239" s="300">
        <v>22.04</v>
      </c>
      <c r="AP239" s="299">
        <v>44389</v>
      </c>
      <c r="AQ239" s="301">
        <v>6</v>
      </c>
      <c r="AR239" s="301">
        <v>63</v>
      </c>
      <c r="AS239" s="301"/>
      <c r="AT239" s="301">
        <v>4.92</v>
      </c>
      <c r="AU239" s="301">
        <v>236</v>
      </c>
      <c r="AV239" s="142">
        <f t="shared" si="30"/>
        <v>3.5</v>
      </c>
      <c r="AW239" s="142">
        <f t="shared" si="31"/>
        <v>49.5</v>
      </c>
      <c r="AX239" s="142"/>
      <c r="AY239" s="315"/>
      <c r="AZ239" s="316"/>
    </row>
    <row r="240" spans="2:52" ht="15.75" customHeight="1" x14ac:dyDescent="0.35">
      <c r="B240">
        <v>912</v>
      </c>
      <c r="C240" s="165">
        <v>912</v>
      </c>
      <c r="D240" s="145" t="s">
        <v>699</v>
      </c>
      <c r="E240" s="149" t="s">
        <v>73</v>
      </c>
      <c r="F240" s="131" t="s">
        <v>713</v>
      </c>
      <c r="G240" s="222"/>
      <c r="H240" s="222"/>
      <c r="I240" s="312"/>
      <c r="J240" s="312"/>
      <c r="K240" s="312"/>
      <c r="L240" s="312"/>
      <c r="M240" s="312"/>
      <c r="N240" s="312"/>
      <c r="O240" s="136"/>
      <c r="P240" s="90"/>
      <c r="Q240" s="90"/>
      <c r="R240" s="136"/>
      <c r="S240" s="136"/>
      <c r="T240" s="136"/>
      <c r="U240" s="90"/>
      <c r="V240" s="314"/>
      <c r="W240" s="314"/>
      <c r="X240" s="314"/>
      <c r="Y240" s="90"/>
      <c r="Z240" s="314"/>
      <c r="AA240" s="314"/>
      <c r="AB240" s="150">
        <v>4</v>
      </c>
      <c r="AC240" s="141" t="s">
        <v>81</v>
      </c>
      <c r="AD240" s="141">
        <v>69</v>
      </c>
      <c r="AE240" s="141">
        <v>100</v>
      </c>
      <c r="AF240" s="150">
        <v>4</v>
      </c>
      <c r="AG240" s="150"/>
      <c r="AH240" s="141">
        <v>57</v>
      </c>
      <c r="AI240" s="142">
        <v>95</v>
      </c>
      <c r="AJ240" s="299">
        <v>44406</v>
      </c>
      <c r="AK240" s="300">
        <v>2</v>
      </c>
      <c r="AL240" s="300">
        <v>48</v>
      </c>
      <c r="AM240" s="301"/>
      <c r="AN240" s="302">
        <v>361</v>
      </c>
      <c r="AO240" s="300">
        <v>8.44</v>
      </c>
      <c r="AP240" s="299">
        <v>44406</v>
      </c>
      <c r="AQ240" s="301">
        <v>4</v>
      </c>
      <c r="AR240" s="301">
        <v>43</v>
      </c>
      <c r="AS240" s="301"/>
      <c r="AT240" s="301">
        <v>5.91</v>
      </c>
      <c r="AU240" s="301">
        <v>306</v>
      </c>
      <c r="AV240" s="142">
        <f t="shared" si="30"/>
        <v>3</v>
      </c>
      <c r="AW240" s="142">
        <f t="shared" si="31"/>
        <v>45.5</v>
      </c>
      <c r="AX240" s="142"/>
      <c r="AY240" s="315"/>
      <c r="AZ240" s="316"/>
    </row>
    <row r="241" spans="2:52" ht="15.75" customHeight="1" x14ac:dyDescent="0.35">
      <c r="B241">
        <v>913</v>
      </c>
      <c r="C241" s="165">
        <v>913</v>
      </c>
      <c r="D241" s="145" t="s">
        <v>704</v>
      </c>
      <c r="E241" s="149" t="s">
        <v>73</v>
      </c>
      <c r="F241" s="131" t="s">
        <v>713</v>
      </c>
      <c r="G241" s="222"/>
      <c r="H241" s="222"/>
      <c r="I241" s="312"/>
      <c r="J241" s="312"/>
      <c r="K241" s="312"/>
      <c r="L241" s="312"/>
      <c r="M241" s="312"/>
      <c r="N241" s="312"/>
      <c r="O241" s="136"/>
      <c r="P241" s="90"/>
      <c r="Q241" s="90"/>
      <c r="R241" s="136"/>
      <c r="S241" s="136"/>
      <c r="T241" s="136"/>
      <c r="U241" s="90"/>
      <c r="V241" s="314"/>
      <c r="W241" s="314"/>
      <c r="X241" s="314"/>
      <c r="Y241" s="90"/>
      <c r="Z241" s="314"/>
      <c r="AA241" s="314"/>
      <c r="AB241" s="150">
        <v>7</v>
      </c>
      <c r="AC241" s="141" t="s">
        <v>81</v>
      </c>
      <c r="AD241" s="141">
        <v>57</v>
      </c>
      <c r="AE241" s="141">
        <v>100</v>
      </c>
      <c r="AF241" s="150">
        <v>7</v>
      </c>
      <c r="AG241" s="150"/>
      <c r="AH241" s="141">
        <v>64</v>
      </c>
      <c r="AI241" s="142">
        <v>100</v>
      </c>
      <c r="AJ241" s="299">
        <v>44406</v>
      </c>
      <c r="AK241" s="300">
        <v>7</v>
      </c>
      <c r="AL241" s="300">
        <v>40</v>
      </c>
      <c r="AM241" s="301"/>
      <c r="AN241" s="302">
        <v>229</v>
      </c>
      <c r="AO241" s="300">
        <v>11.71</v>
      </c>
      <c r="AP241" s="299">
        <v>44389</v>
      </c>
      <c r="AQ241" s="301">
        <v>6</v>
      </c>
      <c r="AR241" s="301">
        <v>68</v>
      </c>
      <c r="AS241" s="301"/>
      <c r="AT241" s="301">
        <v>10.28</v>
      </c>
      <c r="AU241" s="301">
        <v>345</v>
      </c>
      <c r="AV241" s="142">
        <f t="shared" si="30"/>
        <v>6.5</v>
      </c>
      <c r="AW241" s="142">
        <f t="shared" si="31"/>
        <v>54</v>
      </c>
      <c r="AX241" s="142"/>
      <c r="AY241" s="315"/>
      <c r="AZ241" s="316"/>
    </row>
    <row r="242" spans="2:52" ht="15.75" customHeight="1" x14ac:dyDescent="0.35">
      <c r="B242">
        <v>914</v>
      </c>
      <c r="C242" s="165">
        <v>914</v>
      </c>
      <c r="D242" s="145" t="s">
        <v>706</v>
      </c>
      <c r="E242" s="149" t="s">
        <v>73</v>
      </c>
      <c r="F242" s="131" t="s">
        <v>713</v>
      </c>
      <c r="G242" s="222"/>
      <c r="H242" s="222"/>
      <c r="I242" s="312"/>
      <c r="J242" s="312"/>
      <c r="K242" s="312"/>
      <c r="L242" s="312"/>
      <c r="M242" s="312"/>
      <c r="N242" s="312"/>
      <c r="O242" s="136"/>
      <c r="P242" s="90"/>
      <c r="Q242" s="90"/>
      <c r="R242" s="136"/>
      <c r="S242" s="136"/>
      <c r="T242" s="136"/>
      <c r="U242" s="90"/>
      <c r="V242" s="314"/>
      <c r="W242" s="314"/>
      <c r="X242" s="314"/>
      <c r="Y242" s="90"/>
      <c r="Z242" s="314"/>
      <c r="AA242" s="314"/>
      <c r="AB242" s="150">
        <v>2</v>
      </c>
      <c r="AC242" s="141" t="s">
        <v>81</v>
      </c>
      <c r="AD242" s="141">
        <v>80</v>
      </c>
      <c r="AE242" s="141">
        <v>100</v>
      </c>
      <c r="AF242" s="150">
        <v>2</v>
      </c>
      <c r="AG242" s="150" t="s">
        <v>81</v>
      </c>
      <c r="AH242" s="141">
        <v>73</v>
      </c>
      <c r="AI242" s="142">
        <v>80</v>
      </c>
      <c r="AJ242" s="299">
        <v>44389</v>
      </c>
      <c r="AK242" s="300">
        <v>8</v>
      </c>
      <c r="AL242" s="300">
        <v>66</v>
      </c>
      <c r="AM242" s="301"/>
      <c r="AN242" s="302">
        <v>59</v>
      </c>
      <c r="AO242" s="300">
        <v>1.1200000000000001</v>
      </c>
      <c r="AP242" s="299">
        <v>44396</v>
      </c>
      <c r="AQ242" s="301">
        <v>1</v>
      </c>
      <c r="AR242" s="301">
        <v>59</v>
      </c>
      <c r="AS242" s="301"/>
      <c r="AT242" s="301">
        <v>18.05</v>
      </c>
      <c r="AU242" s="301">
        <v>644</v>
      </c>
      <c r="AV242" s="142">
        <f t="shared" si="30"/>
        <v>4.5</v>
      </c>
      <c r="AW242" s="142">
        <f t="shared" si="31"/>
        <v>62.5</v>
      </c>
      <c r="AX242" s="142"/>
      <c r="AY242" s="315"/>
      <c r="AZ242" s="316"/>
    </row>
    <row r="243" spans="2:52" ht="15.75" customHeight="1" x14ac:dyDescent="0.35">
      <c r="B243">
        <v>917</v>
      </c>
      <c r="C243" s="165">
        <v>917</v>
      </c>
      <c r="D243" s="145" t="s">
        <v>710</v>
      </c>
      <c r="E243" s="149" t="s">
        <v>73</v>
      </c>
      <c r="F243" s="131" t="s">
        <v>713</v>
      </c>
      <c r="G243" s="222"/>
      <c r="H243" s="222"/>
      <c r="I243" s="312"/>
      <c r="J243" s="312"/>
      <c r="K243" s="312"/>
      <c r="L243" s="312"/>
      <c r="M243" s="312"/>
      <c r="N243" s="312"/>
      <c r="O243" s="136"/>
      <c r="P243" s="90"/>
      <c r="Q243" s="90"/>
      <c r="R243" s="136"/>
      <c r="S243" s="136"/>
      <c r="T243" s="136"/>
      <c r="U243" s="90"/>
      <c r="V243" s="314"/>
      <c r="W243" s="314"/>
      <c r="X243" s="314"/>
      <c r="Y243" s="90"/>
      <c r="Z243" s="314"/>
      <c r="AA243" s="314"/>
      <c r="AB243" s="150">
        <v>6</v>
      </c>
      <c r="AC243" s="141"/>
      <c r="AD243" s="141">
        <v>70</v>
      </c>
      <c r="AE243" s="141">
        <v>98</v>
      </c>
      <c r="AF243" s="150">
        <v>5</v>
      </c>
      <c r="AG243" s="150" t="s">
        <v>81</v>
      </c>
      <c r="AH243" s="141">
        <v>71</v>
      </c>
      <c r="AI243" s="142">
        <v>100</v>
      </c>
      <c r="AJ243" s="299">
        <v>44389</v>
      </c>
      <c r="AK243" s="300">
        <v>5</v>
      </c>
      <c r="AL243" s="300">
        <v>69</v>
      </c>
      <c r="AM243" s="301"/>
      <c r="AN243" s="302">
        <v>954</v>
      </c>
      <c r="AO243" s="300">
        <v>30.59</v>
      </c>
      <c r="AP243" s="299">
        <v>44389</v>
      </c>
      <c r="AQ243" s="301">
        <v>4</v>
      </c>
      <c r="AR243" s="301">
        <v>68</v>
      </c>
      <c r="AS243" s="301"/>
      <c r="AT243" s="301">
        <v>15.54</v>
      </c>
      <c r="AU243" s="301">
        <v>558</v>
      </c>
      <c r="AV243" s="142">
        <f t="shared" si="30"/>
        <v>4.5</v>
      </c>
      <c r="AW243" s="142">
        <f t="shared" si="31"/>
        <v>68.5</v>
      </c>
      <c r="AX243" s="142"/>
      <c r="AY243" s="315"/>
      <c r="AZ243" s="316"/>
    </row>
    <row r="244" spans="2:52" ht="15.75" customHeight="1" x14ac:dyDescent="0.35">
      <c r="B244">
        <v>1097</v>
      </c>
      <c r="C244" s="298">
        <v>1097</v>
      </c>
      <c r="D244" s="145" t="s">
        <v>873</v>
      </c>
      <c r="E244" s="149" t="s">
        <v>874</v>
      </c>
      <c r="F244" s="131" t="s">
        <v>875</v>
      </c>
      <c r="G244" s="222"/>
      <c r="H244" s="222"/>
      <c r="I244" s="312"/>
      <c r="J244" s="312"/>
      <c r="K244" s="312"/>
      <c r="L244" s="312"/>
      <c r="M244" s="312"/>
      <c r="N244" s="312"/>
      <c r="O244" s="136"/>
      <c r="P244" s="90"/>
      <c r="Q244" s="90"/>
      <c r="R244" s="136"/>
      <c r="S244" s="136"/>
      <c r="T244" s="136"/>
      <c r="U244" s="90"/>
      <c r="V244" s="314"/>
      <c r="W244" s="314"/>
      <c r="X244" s="314"/>
      <c r="Y244" s="90"/>
      <c r="Z244" s="314"/>
      <c r="AA244" s="314"/>
      <c r="AB244" s="150"/>
      <c r="AC244" s="141"/>
      <c r="AD244" s="141"/>
      <c r="AE244" s="141"/>
      <c r="AF244" s="150"/>
      <c r="AG244" s="150"/>
      <c r="AH244" s="141"/>
      <c r="AI244" s="142"/>
      <c r="AJ244" s="299">
        <v>44396</v>
      </c>
      <c r="AK244" s="300">
        <v>6</v>
      </c>
      <c r="AL244" s="300">
        <v>54</v>
      </c>
      <c r="AM244" s="301"/>
      <c r="AN244" s="302">
        <v>1010</v>
      </c>
      <c r="AO244" s="300">
        <v>31.42</v>
      </c>
      <c r="AP244" s="299">
        <v>44389</v>
      </c>
      <c r="AQ244" s="301">
        <v>1</v>
      </c>
      <c r="AR244" s="301">
        <v>65</v>
      </c>
      <c r="AS244" s="301"/>
      <c r="AT244" s="301">
        <v>0.71</v>
      </c>
      <c r="AU244" s="301">
        <v>35</v>
      </c>
      <c r="AV244" s="142">
        <f t="shared" si="30"/>
        <v>3.5</v>
      </c>
      <c r="AW244" s="142">
        <f t="shared" si="31"/>
        <v>59.5</v>
      </c>
      <c r="AX244" s="142"/>
      <c r="AY244" s="315"/>
      <c r="AZ244" s="316"/>
    </row>
    <row r="245" spans="2:52" ht="15.75" customHeight="1" x14ac:dyDescent="0.35">
      <c r="B245">
        <v>1099</v>
      </c>
      <c r="C245" s="298">
        <v>1099</v>
      </c>
      <c r="D245" s="145" t="s">
        <v>876</v>
      </c>
      <c r="E245" s="149" t="s">
        <v>56</v>
      </c>
      <c r="F245" s="131" t="s">
        <v>877</v>
      </c>
      <c r="G245" s="222"/>
      <c r="H245" s="222"/>
      <c r="I245" s="312"/>
      <c r="J245" s="312"/>
      <c r="K245" s="312"/>
      <c r="L245" s="312"/>
      <c r="M245" s="312"/>
      <c r="N245" s="312"/>
      <c r="O245" s="136"/>
      <c r="P245" s="90"/>
      <c r="Q245" s="90"/>
      <c r="R245" s="136"/>
      <c r="S245" s="136"/>
      <c r="T245" s="136"/>
      <c r="U245" s="90"/>
      <c r="V245" s="314"/>
      <c r="W245" s="314"/>
      <c r="X245" s="314"/>
      <c r="Y245" s="90"/>
      <c r="Z245" s="314"/>
      <c r="AA245" s="314"/>
      <c r="AB245" s="150"/>
      <c r="AC245" s="141"/>
      <c r="AD245" s="141"/>
      <c r="AE245" s="141"/>
      <c r="AF245" s="150"/>
      <c r="AG245" s="150"/>
      <c r="AH245" s="141"/>
      <c r="AI245" s="142"/>
      <c r="AJ245" s="299">
        <v>44411</v>
      </c>
      <c r="AK245" s="300">
        <v>3</v>
      </c>
      <c r="AL245" s="300">
        <v>37</v>
      </c>
      <c r="AM245" s="301"/>
      <c r="AN245" s="302">
        <v>1173</v>
      </c>
      <c r="AO245" s="300">
        <v>29.22</v>
      </c>
      <c r="AP245" s="299">
        <v>44389</v>
      </c>
      <c r="AQ245" s="301">
        <v>3</v>
      </c>
      <c r="AR245" s="301">
        <v>64</v>
      </c>
      <c r="AS245" s="301"/>
      <c r="AT245" s="301">
        <v>15.55</v>
      </c>
      <c r="AU245" s="301">
        <v>517</v>
      </c>
      <c r="AV245" s="142">
        <f t="shared" si="30"/>
        <v>3</v>
      </c>
      <c r="AW245" s="142">
        <f t="shared" si="31"/>
        <v>50.5</v>
      </c>
      <c r="AX245" s="142"/>
      <c r="AY245" s="315"/>
      <c r="AZ245" s="316"/>
    </row>
    <row r="246" spans="2:52" ht="15.75" customHeight="1" x14ac:dyDescent="0.35">
      <c r="B246">
        <v>1100</v>
      </c>
      <c r="C246" s="298">
        <v>1100</v>
      </c>
      <c r="D246" s="145" t="s">
        <v>878</v>
      </c>
      <c r="E246" s="149" t="s">
        <v>56</v>
      </c>
      <c r="F246" s="131" t="s">
        <v>877</v>
      </c>
      <c r="G246" s="222"/>
      <c r="H246" s="222"/>
      <c r="I246" s="312"/>
      <c r="J246" s="312"/>
      <c r="K246" s="312"/>
      <c r="L246" s="312"/>
      <c r="M246" s="312"/>
      <c r="N246" s="312"/>
      <c r="O246" s="136"/>
      <c r="P246" s="90"/>
      <c r="Q246" s="90"/>
      <c r="R246" s="136"/>
      <c r="S246" s="136"/>
      <c r="T246" s="136"/>
      <c r="U246" s="90"/>
      <c r="V246" s="314"/>
      <c r="W246" s="314"/>
      <c r="X246" s="314"/>
      <c r="Y246" s="90"/>
      <c r="Z246" s="314"/>
      <c r="AA246" s="314"/>
      <c r="AB246" s="150"/>
      <c r="AC246" s="141"/>
      <c r="AD246" s="141"/>
      <c r="AE246" s="141"/>
      <c r="AF246" s="150"/>
      <c r="AG246" s="150"/>
      <c r="AH246" s="141"/>
      <c r="AI246" s="142"/>
      <c r="AJ246" s="299">
        <v>44406</v>
      </c>
      <c r="AK246" s="300">
        <v>4</v>
      </c>
      <c r="AL246" s="300">
        <v>46</v>
      </c>
      <c r="AM246" s="301"/>
      <c r="AN246" s="302">
        <v>90</v>
      </c>
      <c r="AO246" s="300">
        <v>6.41</v>
      </c>
      <c r="AP246" s="299">
        <v>44389</v>
      </c>
      <c r="AQ246" s="301">
        <v>7</v>
      </c>
      <c r="AR246" s="301">
        <v>67</v>
      </c>
      <c r="AS246" s="301"/>
      <c r="AT246" s="301">
        <v>0.74</v>
      </c>
      <c r="AU246" s="301">
        <v>50</v>
      </c>
      <c r="AV246" s="142">
        <f t="shared" si="30"/>
        <v>5.5</v>
      </c>
      <c r="AW246" s="142">
        <f t="shared" si="31"/>
        <v>56.5</v>
      </c>
      <c r="AX246" s="142"/>
      <c r="AY246" s="315"/>
      <c r="AZ246" s="316"/>
    </row>
    <row r="247" spans="2:52" ht="15.75" customHeight="1" x14ac:dyDescent="0.35">
      <c r="B247">
        <v>1101</v>
      </c>
      <c r="C247" s="298">
        <v>1101</v>
      </c>
      <c r="D247" s="145" t="s">
        <v>879</v>
      </c>
      <c r="E247" s="149" t="s">
        <v>56</v>
      </c>
      <c r="F247" s="131" t="s">
        <v>877</v>
      </c>
      <c r="G247" s="222"/>
      <c r="H247" s="222"/>
      <c r="I247" s="312"/>
      <c r="J247" s="312"/>
      <c r="K247" s="312"/>
      <c r="L247" s="312"/>
      <c r="M247" s="312"/>
      <c r="N247" s="312"/>
      <c r="O247" s="136"/>
      <c r="P247" s="90"/>
      <c r="Q247" s="90"/>
      <c r="R247" s="136"/>
      <c r="S247" s="136"/>
      <c r="T247" s="136"/>
      <c r="U247" s="90"/>
      <c r="V247" s="314"/>
      <c r="W247" s="314"/>
      <c r="X247" s="314"/>
      <c r="Y247" s="90"/>
      <c r="Z247" s="314"/>
      <c r="AA247" s="314"/>
      <c r="AB247" s="150"/>
      <c r="AC247" s="141"/>
      <c r="AD247" s="141"/>
      <c r="AE247" s="141"/>
      <c r="AF247" s="150"/>
      <c r="AG247" s="150"/>
      <c r="AH247" s="141"/>
      <c r="AI247" s="142"/>
      <c r="AJ247" s="299">
        <v>44389</v>
      </c>
      <c r="AK247" s="300">
        <v>2</v>
      </c>
      <c r="AL247" s="300">
        <v>68</v>
      </c>
      <c r="AM247" s="301"/>
      <c r="AN247" s="302">
        <v>725</v>
      </c>
      <c r="AO247" s="300">
        <v>24.44</v>
      </c>
      <c r="AP247" s="299">
        <v>44396</v>
      </c>
      <c r="AQ247" s="301">
        <v>4</v>
      </c>
      <c r="AR247" s="301">
        <v>60</v>
      </c>
      <c r="AS247" s="301"/>
      <c r="AT247" s="301">
        <v>1.79</v>
      </c>
      <c r="AU247" s="301">
        <v>128</v>
      </c>
      <c r="AV247" s="142">
        <f t="shared" si="30"/>
        <v>3</v>
      </c>
      <c r="AW247" s="142">
        <f t="shared" si="31"/>
        <v>64</v>
      </c>
      <c r="AX247" s="142"/>
      <c r="AY247" s="315"/>
      <c r="AZ247" s="316"/>
    </row>
    <row r="248" spans="2:52" ht="15.75" customHeight="1" x14ac:dyDescent="0.35">
      <c r="B248">
        <v>1114</v>
      </c>
      <c r="C248" s="298">
        <v>1114</v>
      </c>
      <c r="D248" s="145" t="s">
        <v>880</v>
      </c>
      <c r="E248" s="149" t="s">
        <v>56</v>
      </c>
      <c r="F248" s="131" t="s">
        <v>881</v>
      </c>
      <c r="G248" s="222"/>
      <c r="H248" s="222"/>
      <c r="I248" s="312"/>
      <c r="J248" s="312"/>
      <c r="K248" s="312"/>
      <c r="L248" s="312"/>
      <c r="M248" s="312"/>
      <c r="N248" s="312"/>
      <c r="O248" s="136"/>
      <c r="P248" s="90"/>
      <c r="Q248" s="90"/>
      <c r="R248" s="136"/>
      <c r="S248" s="136"/>
      <c r="T248" s="136"/>
      <c r="U248" s="90"/>
      <c r="V248" s="314"/>
      <c r="W248" s="314"/>
      <c r="X248" s="314"/>
      <c r="Y248" s="90"/>
      <c r="Z248" s="314"/>
      <c r="AA248" s="314"/>
      <c r="AB248" s="150"/>
      <c r="AC248" s="141"/>
      <c r="AD248" s="141"/>
      <c r="AE248" s="141"/>
      <c r="AF248" s="150"/>
      <c r="AG248" s="150"/>
      <c r="AH248" s="141"/>
      <c r="AI248" s="142"/>
      <c r="AJ248" s="299">
        <v>44389</v>
      </c>
      <c r="AK248" s="300">
        <v>1</v>
      </c>
      <c r="AL248" s="300">
        <v>65</v>
      </c>
      <c r="AM248" s="301"/>
      <c r="AN248" s="302">
        <v>166</v>
      </c>
      <c r="AO248" s="300">
        <v>4.41</v>
      </c>
      <c r="AP248" s="299">
        <v>44396</v>
      </c>
      <c r="AQ248" s="301">
        <v>5</v>
      </c>
      <c r="AR248" s="301">
        <v>51</v>
      </c>
      <c r="AS248" s="301"/>
      <c r="AT248" s="301">
        <v>12.89</v>
      </c>
      <c r="AU248" s="301">
        <v>376</v>
      </c>
      <c r="AV248" s="142">
        <f t="shared" si="30"/>
        <v>3</v>
      </c>
      <c r="AW248" s="142">
        <f t="shared" si="31"/>
        <v>58</v>
      </c>
      <c r="AX248" s="142"/>
      <c r="AY248" s="315"/>
      <c r="AZ248" s="316"/>
    </row>
    <row r="249" spans="2:52" ht="15.75" customHeight="1" x14ac:dyDescent="0.35">
      <c r="B249">
        <v>1115</v>
      </c>
      <c r="C249" s="298">
        <v>1115</v>
      </c>
      <c r="D249" s="145" t="s">
        <v>882</v>
      </c>
      <c r="E249" s="149" t="s">
        <v>56</v>
      </c>
      <c r="F249" s="131" t="s">
        <v>881</v>
      </c>
      <c r="G249" s="222"/>
      <c r="H249" s="222"/>
      <c r="I249" s="312"/>
      <c r="J249" s="312"/>
      <c r="K249" s="312"/>
      <c r="L249" s="312"/>
      <c r="M249" s="312"/>
      <c r="N249" s="312"/>
      <c r="O249" s="136"/>
      <c r="P249" s="90"/>
      <c r="Q249" s="90"/>
      <c r="R249" s="136"/>
      <c r="S249" s="136"/>
      <c r="T249" s="136"/>
      <c r="U249" s="90"/>
      <c r="V249" s="314"/>
      <c r="W249" s="314"/>
      <c r="X249" s="314"/>
      <c r="Y249" s="90"/>
      <c r="Z249" s="314"/>
      <c r="AA249" s="314"/>
      <c r="AB249" s="150"/>
      <c r="AC249" s="141"/>
      <c r="AD249" s="141"/>
      <c r="AE249" s="141"/>
      <c r="AF249" s="150"/>
      <c r="AG249" s="150"/>
      <c r="AH249" s="141"/>
      <c r="AI249" s="142"/>
      <c r="AJ249" s="299">
        <v>44406</v>
      </c>
      <c r="AK249" s="300">
        <v>1</v>
      </c>
      <c r="AL249" s="300">
        <v>42</v>
      </c>
      <c r="AM249" s="301"/>
      <c r="AN249" s="302">
        <v>221</v>
      </c>
      <c r="AO249" s="300">
        <v>5.97</v>
      </c>
      <c r="AP249" s="299">
        <v>44396</v>
      </c>
      <c r="AQ249" s="301">
        <v>4</v>
      </c>
      <c r="AR249" s="301">
        <v>52</v>
      </c>
      <c r="AS249" s="301"/>
      <c r="AT249" s="301">
        <v>9.9700000000000006</v>
      </c>
      <c r="AU249" s="301">
        <v>327</v>
      </c>
      <c r="AV249" s="142">
        <f t="shared" si="30"/>
        <v>2.5</v>
      </c>
      <c r="AW249" s="142">
        <f t="shared" si="31"/>
        <v>47</v>
      </c>
      <c r="AX249" s="142"/>
      <c r="AY249" s="315"/>
      <c r="AZ249" s="316"/>
    </row>
    <row r="250" spans="2:52" ht="15.75" customHeight="1" x14ac:dyDescent="0.35">
      <c r="B250">
        <v>1123</v>
      </c>
      <c r="C250" s="298">
        <v>1123</v>
      </c>
      <c r="D250" s="145" t="s">
        <v>883</v>
      </c>
      <c r="E250" s="149" t="s">
        <v>73</v>
      </c>
      <c r="F250" s="131" t="s">
        <v>884</v>
      </c>
      <c r="G250" s="222"/>
      <c r="H250" s="222"/>
      <c r="I250" s="312"/>
      <c r="J250" s="312"/>
      <c r="K250" s="312"/>
      <c r="L250" s="312"/>
      <c r="M250" s="312"/>
      <c r="N250" s="312"/>
      <c r="O250" s="136"/>
      <c r="P250" s="90"/>
      <c r="Q250" s="90"/>
      <c r="R250" s="136"/>
      <c r="S250" s="136"/>
      <c r="T250" s="136"/>
      <c r="U250" s="90"/>
      <c r="V250" s="314"/>
      <c r="W250" s="314"/>
      <c r="X250" s="314"/>
      <c r="Y250" s="90"/>
      <c r="Z250" s="314"/>
      <c r="AA250" s="314"/>
      <c r="AB250" s="150"/>
      <c r="AC250" s="141"/>
      <c r="AD250" s="141"/>
      <c r="AE250" s="141"/>
      <c r="AF250" s="150"/>
      <c r="AG250" s="150"/>
      <c r="AH250" s="141"/>
      <c r="AI250" s="142"/>
      <c r="AJ250" s="299">
        <v>44396</v>
      </c>
      <c r="AK250" s="300">
        <v>2</v>
      </c>
      <c r="AL250" s="300">
        <v>50</v>
      </c>
      <c r="AM250" s="301"/>
      <c r="AN250" s="302">
        <v>465</v>
      </c>
      <c r="AO250" s="300">
        <v>12.05</v>
      </c>
      <c r="AP250" s="299">
        <v>44406</v>
      </c>
      <c r="AQ250" s="301">
        <v>1</v>
      </c>
      <c r="AR250" s="301">
        <v>42</v>
      </c>
      <c r="AS250" s="301"/>
      <c r="AT250" s="301">
        <v>2.3199999999999998</v>
      </c>
      <c r="AU250" s="301">
        <v>83</v>
      </c>
      <c r="AV250" s="142">
        <f t="shared" si="30"/>
        <v>1.5</v>
      </c>
      <c r="AW250" s="142">
        <f t="shared" si="31"/>
        <v>46</v>
      </c>
      <c r="AX250" s="142"/>
      <c r="AY250" s="315"/>
      <c r="AZ250" s="316"/>
    </row>
    <row r="251" spans="2:52" ht="15.75" customHeight="1" x14ac:dyDescent="0.35">
      <c r="B251">
        <v>1128</v>
      </c>
      <c r="C251" s="298">
        <v>1128</v>
      </c>
      <c r="D251" s="145" t="s">
        <v>885</v>
      </c>
      <c r="E251" s="149" t="s">
        <v>73</v>
      </c>
      <c r="F251" s="131" t="s">
        <v>884</v>
      </c>
      <c r="G251" s="222"/>
      <c r="H251" s="222"/>
      <c r="I251" s="312"/>
      <c r="J251" s="312"/>
      <c r="K251" s="312"/>
      <c r="L251" s="312"/>
      <c r="M251" s="312"/>
      <c r="N251" s="312"/>
      <c r="O251" s="136"/>
      <c r="P251" s="90"/>
      <c r="Q251" s="90"/>
      <c r="R251" s="136"/>
      <c r="S251" s="136"/>
      <c r="T251" s="136"/>
      <c r="U251" s="90"/>
      <c r="V251" s="314"/>
      <c r="W251" s="314"/>
      <c r="X251" s="314"/>
      <c r="Y251" s="90"/>
      <c r="Z251" s="314"/>
      <c r="AA251" s="314"/>
      <c r="AB251" s="150"/>
      <c r="AC251" s="141"/>
      <c r="AD251" s="141"/>
      <c r="AE251" s="141"/>
      <c r="AF251" s="150"/>
      <c r="AG251" s="150"/>
      <c r="AH251" s="141"/>
      <c r="AI251" s="142"/>
      <c r="AJ251" s="299">
        <v>44389</v>
      </c>
      <c r="AK251" s="300">
        <v>7</v>
      </c>
      <c r="AL251" s="300">
        <v>69</v>
      </c>
      <c r="AM251" s="301"/>
      <c r="AN251" s="302">
        <v>765</v>
      </c>
      <c r="AO251" s="300">
        <v>29.67</v>
      </c>
      <c r="AP251" s="299">
        <v>44389</v>
      </c>
      <c r="AQ251" s="301">
        <v>9</v>
      </c>
      <c r="AR251" s="301">
        <v>71</v>
      </c>
      <c r="AS251" s="301"/>
      <c r="AT251" s="301">
        <v>0.16</v>
      </c>
      <c r="AU251" s="301">
        <v>17</v>
      </c>
      <c r="AV251" s="142">
        <f t="shared" si="30"/>
        <v>8</v>
      </c>
      <c r="AW251" s="142">
        <f t="shared" si="31"/>
        <v>70</v>
      </c>
      <c r="AX251" s="142"/>
      <c r="AY251" s="315"/>
      <c r="AZ251" s="316"/>
    </row>
    <row r="252" spans="2:52" ht="15.75" customHeight="1" x14ac:dyDescent="0.35">
      <c r="B252">
        <v>1131</v>
      </c>
      <c r="C252" s="298">
        <v>1131</v>
      </c>
      <c r="D252" s="145" t="s">
        <v>886</v>
      </c>
      <c r="E252" s="149" t="s">
        <v>73</v>
      </c>
      <c r="F252" s="131" t="s">
        <v>884</v>
      </c>
      <c r="G252" s="222"/>
      <c r="H252" s="222"/>
      <c r="I252" s="312"/>
      <c r="J252" s="312"/>
      <c r="K252" s="312"/>
      <c r="L252" s="312"/>
      <c r="M252" s="312"/>
      <c r="N252" s="312"/>
      <c r="O252" s="136"/>
      <c r="P252" s="90"/>
      <c r="Q252" s="90"/>
      <c r="R252" s="136"/>
      <c r="S252" s="136"/>
      <c r="T252" s="136"/>
      <c r="U252" s="90"/>
      <c r="V252" s="314"/>
      <c r="W252" s="314"/>
      <c r="X252" s="314"/>
      <c r="Y252" s="90"/>
      <c r="Z252" s="314"/>
      <c r="AA252" s="314"/>
      <c r="AB252" s="150"/>
      <c r="AC252" s="141"/>
      <c r="AD252" s="141"/>
      <c r="AE252" s="141"/>
      <c r="AF252" s="150"/>
      <c r="AG252" s="150"/>
      <c r="AH252" s="141"/>
      <c r="AI252" s="142"/>
      <c r="AJ252" s="299">
        <v>44406</v>
      </c>
      <c r="AK252" s="300">
        <v>3</v>
      </c>
      <c r="AL252" s="300">
        <v>42</v>
      </c>
      <c r="AM252" s="301"/>
      <c r="AN252" s="302">
        <v>444</v>
      </c>
      <c r="AO252" s="300">
        <v>12.85</v>
      </c>
      <c r="AP252" s="299">
        <v>44389</v>
      </c>
      <c r="AQ252" s="301">
        <v>6</v>
      </c>
      <c r="AR252" s="301">
        <v>66</v>
      </c>
      <c r="AS252" s="301"/>
      <c r="AT252" s="301">
        <v>20.170000000000002</v>
      </c>
      <c r="AU252" s="301">
        <v>568</v>
      </c>
      <c r="AV252" s="142">
        <f t="shared" si="30"/>
        <v>4.5</v>
      </c>
      <c r="AW252" s="142">
        <f t="shared" si="31"/>
        <v>54</v>
      </c>
      <c r="AX252" s="142"/>
      <c r="AY252" s="315"/>
      <c r="AZ252" s="316"/>
    </row>
    <row r="253" spans="2:52" ht="15.75" customHeight="1" x14ac:dyDescent="0.35">
      <c r="B253">
        <v>1138</v>
      </c>
      <c r="C253" s="298">
        <v>1138</v>
      </c>
      <c r="D253" s="145" t="s">
        <v>887</v>
      </c>
      <c r="E253" s="149" t="s">
        <v>73</v>
      </c>
      <c r="F253" s="131" t="s">
        <v>888</v>
      </c>
      <c r="G253" s="222"/>
      <c r="H253" s="222"/>
      <c r="I253" s="312"/>
      <c r="J253" s="312"/>
      <c r="K253" s="312"/>
      <c r="L253" s="312"/>
      <c r="M253" s="312"/>
      <c r="N253" s="312"/>
      <c r="O253" s="136"/>
      <c r="P253" s="90"/>
      <c r="Q253" s="90"/>
      <c r="R253" s="136"/>
      <c r="S253" s="136"/>
      <c r="T253" s="136"/>
      <c r="U253" s="90"/>
      <c r="V253" s="314"/>
      <c r="W253" s="314"/>
      <c r="X253" s="314"/>
      <c r="Y253" s="90"/>
      <c r="Z253" s="314"/>
      <c r="AA253" s="314"/>
      <c r="AB253" s="150"/>
      <c r="AC253" s="141"/>
      <c r="AD253" s="141"/>
      <c r="AE253" s="141"/>
      <c r="AF253" s="150"/>
      <c r="AG253" s="150"/>
      <c r="AH253" s="141"/>
      <c r="AI253" s="142"/>
      <c r="AJ253" s="299">
        <v>44406</v>
      </c>
      <c r="AK253" s="300">
        <v>1</v>
      </c>
      <c r="AL253" s="300">
        <v>42</v>
      </c>
      <c r="AM253" s="301"/>
      <c r="AN253" s="302">
        <v>426</v>
      </c>
      <c r="AO253" s="300">
        <v>12.04</v>
      </c>
      <c r="AP253" s="299">
        <v>44396</v>
      </c>
      <c r="AQ253" s="301">
        <v>7</v>
      </c>
      <c r="AR253" s="301">
        <v>51</v>
      </c>
      <c r="AS253" s="301"/>
      <c r="AT253" s="301">
        <v>42.68</v>
      </c>
      <c r="AU253" s="301">
        <v>1282</v>
      </c>
      <c r="AV253" s="142">
        <f t="shared" si="30"/>
        <v>4</v>
      </c>
      <c r="AW253" s="142">
        <f t="shared" si="31"/>
        <v>46.5</v>
      </c>
      <c r="AX253" s="142"/>
      <c r="AY253" s="315"/>
      <c r="AZ253" s="316"/>
    </row>
    <row r="254" spans="2:52" ht="15.75" customHeight="1" x14ac:dyDescent="0.35">
      <c r="B254">
        <v>1140</v>
      </c>
      <c r="C254" s="298">
        <v>1140</v>
      </c>
      <c r="D254" s="145" t="s">
        <v>889</v>
      </c>
      <c r="E254" s="149" t="s">
        <v>73</v>
      </c>
      <c r="F254" s="131" t="s">
        <v>890</v>
      </c>
      <c r="G254" s="222"/>
      <c r="H254" s="222"/>
      <c r="I254" s="312"/>
      <c r="J254" s="312"/>
      <c r="K254" s="312"/>
      <c r="L254" s="312"/>
      <c r="M254" s="312"/>
      <c r="N254" s="312"/>
      <c r="O254" s="136"/>
      <c r="P254" s="90"/>
      <c r="Q254" s="90"/>
      <c r="R254" s="136"/>
      <c r="S254" s="136"/>
      <c r="T254" s="136"/>
      <c r="U254" s="90"/>
      <c r="V254" s="314"/>
      <c r="W254" s="314"/>
      <c r="X254" s="314"/>
      <c r="Y254" s="90"/>
      <c r="Z254" s="314"/>
      <c r="AA254" s="314"/>
      <c r="AB254" s="150"/>
      <c r="AC254" s="141"/>
      <c r="AD254" s="141"/>
      <c r="AE254" s="141"/>
      <c r="AF254" s="150"/>
      <c r="AG254" s="150"/>
      <c r="AH254" s="141"/>
      <c r="AI254" s="142"/>
      <c r="AJ254" s="299">
        <v>44396</v>
      </c>
      <c r="AK254" s="300">
        <v>2</v>
      </c>
      <c r="AL254" s="300">
        <v>50</v>
      </c>
      <c r="AM254" s="301"/>
      <c r="AN254" s="302">
        <v>703</v>
      </c>
      <c r="AO254" s="300">
        <v>21.77</v>
      </c>
      <c r="AP254" s="299">
        <v>44389</v>
      </c>
      <c r="AQ254" s="301">
        <v>7</v>
      </c>
      <c r="AR254" s="301">
        <v>66</v>
      </c>
      <c r="AS254" s="301"/>
      <c r="AT254" s="301">
        <v>0.42</v>
      </c>
      <c r="AU254" s="301">
        <v>45</v>
      </c>
      <c r="AV254" s="142">
        <f t="shared" si="30"/>
        <v>4.5</v>
      </c>
      <c r="AW254" s="142">
        <f t="shared" si="31"/>
        <v>58</v>
      </c>
      <c r="AX254" s="142"/>
      <c r="AY254" s="315"/>
      <c r="AZ254" s="316"/>
    </row>
    <row r="255" spans="2:52" ht="15.75" customHeight="1" x14ac:dyDescent="0.35">
      <c r="B255">
        <v>1141</v>
      </c>
      <c r="C255" s="298">
        <v>1141</v>
      </c>
      <c r="D255" s="145" t="s">
        <v>891</v>
      </c>
      <c r="E255" s="149" t="s">
        <v>73</v>
      </c>
      <c r="F255" s="131" t="s">
        <v>890</v>
      </c>
      <c r="G255" s="222"/>
      <c r="H255" s="222"/>
      <c r="I255" s="312"/>
      <c r="J255" s="312"/>
      <c r="K255" s="312"/>
      <c r="L255" s="312"/>
      <c r="M255" s="312"/>
      <c r="N255" s="312"/>
      <c r="O255" s="136"/>
      <c r="P255" s="90"/>
      <c r="Q255" s="90"/>
      <c r="R255" s="136"/>
      <c r="S255" s="136"/>
      <c r="T255" s="136"/>
      <c r="U255" s="90"/>
      <c r="V255" s="314"/>
      <c r="W255" s="314"/>
      <c r="X255" s="314"/>
      <c r="Y255" s="90"/>
      <c r="Z255" s="314"/>
      <c r="AA255" s="314"/>
      <c r="AB255" s="150"/>
      <c r="AC255" s="141"/>
      <c r="AD255" s="141"/>
      <c r="AE255" s="141"/>
      <c r="AF255" s="150"/>
      <c r="AG255" s="150"/>
      <c r="AH255" s="141"/>
      <c r="AI255" s="142"/>
      <c r="AJ255" s="299">
        <v>44396</v>
      </c>
      <c r="AK255" s="300">
        <v>8</v>
      </c>
      <c r="AL255" s="300">
        <v>58</v>
      </c>
      <c r="AM255" s="301"/>
      <c r="AN255" s="302">
        <v>181</v>
      </c>
      <c r="AO255" s="300">
        <v>3.98</v>
      </c>
      <c r="AP255" s="299">
        <v>44406</v>
      </c>
      <c r="AQ255" s="301">
        <v>6</v>
      </c>
      <c r="AR255" s="301">
        <v>48</v>
      </c>
      <c r="AS255" s="301"/>
      <c r="AT255" s="301">
        <v>0.06</v>
      </c>
      <c r="AU255" s="301">
        <v>3</v>
      </c>
      <c r="AV255" s="142">
        <f t="shared" si="30"/>
        <v>7</v>
      </c>
      <c r="AW255" s="142">
        <f t="shared" si="31"/>
        <v>53</v>
      </c>
      <c r="AX255" s="142"/>
      <c r="AY255" s="315"/>
      <c r="AZ255" s="316"/>
    </row>
    <row r="256" spans="2:52" ht="15.75" customHeight="1" x14ac:dyDescent="0.35">
      <c r="B256">
        <v>1142</v>
      </c>
      <c r="C256" s="298">
        <v>1142</v>
      </c>
      <c r="D256" s="145" t="s">
        <v>892</v>
      </c>
      <c r="E256" s="149" t="s">
        <v>73</v>
      </c>
      <c r="F256" s="131" t="s">
        <v>890</v>
      </c>
      <c r="G256" s="222"/>
      <c r="H256" s="222"/>
      <c r="I256" s="312"/>
      <c r="J256" s="312"/>
      <c r="K256" s="312"/>
      <c r="L256" s="312"/>
      <c r="M256" s="312"/>
      <c r="N256" s="312"/>
      <c r="O256" s="136"/>
      <c r="P256" s="90"/>
      <c r="Q256" s="90"/>
      <c r="R256" s="136"/>
      <c r="S256" s="136"/>
      <c r="T256" s="136"/>
      <c r="U256" s="90"/>
      <c r="V256" s="314"/>
      <c r="W256" s="314"/>
      <c r="X256" s="314"/>
      <c r="Y256" s="90"/>
      <c r="Z256" s="314"/>
      <c r="AA256" s="314"/>
      <c r="AB256" s="150"/>
      <c r="AC256" s="141"/>
      <c r="AD256" s="141"/>
      <c r="AE256" s="141"/>
      <c r="AF256" s="150"/>
      <c r="AG256" s="150"/>
      <c r="AH256" s="141"/>
      <c r="AI256" s="142"/>
      <c r="AJ256" s="299">
        <v>44389</v>
      </c>
      <c r="AK256" s="300">
        <v>7</v>
      </c>
      <c r="AL256" s="300">
        <v>68</v>
      </c>
      <c r="AM256" s="301"/>
      <c r="AN256" s="302">
        <v>693</v>
      </c>
      <c r="AO256" s="300">
        <v>22.36</v>
      </c>
      <c r="AP256" s="299">
        <v>44411</v>
      </c>
      <c r="AQ256" s="301">
        <v>6</v>
      </c>
      <c r="AR256" s="301">
        <v>35</v>
      </c>
      <c r="AS256" s="301"/>
      <c r="AT256" s="301">
        <v>0.03</v>
      </c>
      <c r="AU256" s="301">
        <v>3</v>
      </c>
      <c r="AV256" s="142">
        <f t="shared" si="30"/>
        <v>6.5</v>
      </c>
      <c r="AW256" s="142">
        <f t="shared" si="31"/>
        <v>51.5</v>
      </c>
      <c r="AX256" s="142"/>
      <c r="AY256" s="315"/>
      <c r="AZ256" s="316"/>
    </row>
    <row r="257" spans="2:52" ht="15.75" customHeight="1" x14ac:dyDescent="0.35">
      <c r="B257">
        <v>1162</v>
      </c>
      <c r="C257" s="165">
        <v>1162</v>
      </c>
      <c r="D257" s="145" t="s">
        <v>696</v>
      </c>
      <c r="E257" s="149" t="s">
        <v>574</v>
      </c>
      <c r="F257" s="131" t="s">
        <v>713</v>
      </c>
      <c r="G257" s="222"/>
      <c r="H257" s="222"/>
      <c r="I257" s="312"/>
      <c r="J257" s="312"/>
      <c r="K257" s="312"/>
      <c r="L257" s="312"/>
      <c r="M257" s="312"/>
      <c r="N257" s="312"/>
      <c r="O257" s="136"/>
      <c r="P257" s="90"/>
      <c r="Q257" s="90"/>
      <c r="R257" s="136"/>
      <c r="S257" s="136"/>
      <c r="T257" s="136"/>
      <c r="U257" s="90"/>
      <c r="V257" s="314"/>
      <c r="W257" s="314"/>
      <c r="X257" s="314"/>
      <c r="Y257" s="90"/>
      <c r="Z257" s="314"/>
      <c r="AA257" s="314"/>
      <c r="AB257" s="150">
        <v>4</v>
      </c>
      <c r="AC257" s="141" t="s">
        <v>81</v>
      </c>
      <c r="AD257" s="141">
        <v>72</v>
      </c>
      <c r="AE257" s="141">
        <v>100</v>
      </c>
      <c r="AF257" s="150">
        <v>3</v>
      </c>
      <c r="AG257" s="150" t="s">
        <v>81</v>
      </c>
      <c r="AH257" s="141">
        <v>53</v>
      </c>
      <c r="AI257" s="142">
        <v>95</v>
      </c>
      <c r="AJ257" s="299">
        <v>44389</v>
      </c>
      <c r="AK257" s="300">
        <v>3</v>
      </c>
      <c r="AL257" s="300">
        <v>62</v>
      </c>
      <c r="AM257" s="301"/>
      <c r="AN257" s="302">
        <v>670</v>
      </c>
      <c r="AO257" s="300">
        <v>22.52</v>
      </c>
      <c r="AP257" s="299">
        <v>44389</v>
      </c>
      <c r="AQ257" s="301">
        <v>2</v>
      </c>
      <c r="AR257" s="301">
        <v>67</v>
      </c>
      <c r="AS257" s="301"/>
      <c r="AT257" s="301">
        <v>29.99</v>
      </c>
      <c r="AU257" s="301">
        <v>1127</v>
      </c>
      <c r="AV257" s="142">
        <f t="shared" si="30"/>
        <v>2.5</v>
      </c>
      <c r="AW257" s="142">
        <f t="shared" si="31"/>
        <v>64.5</v>
      </c>
      <c r="AX257" s="142"/>
      <c r="AY257" s="315"/>
      <c r="AZ257" s="316"/>
    </row>
    <row r="258" spans="2:52" ht="15.75" customHeight="1" x14ac:dyDescent="0.35">
      <c r="B258">
        <v>1163</v>
      </c>
      <c r="C258" s="165">
        <v>1163</v>
      </c>
      <c r="D258" s="145" t="s">
        <v>683</v>
      </c>
      <c r="E258" s="149" t="s">
        <v>574</v>
      </c>
      <c r="F258" s="131" t="s">
        <v>713</v>
      </c>
      <c r="G258" s="222"/>
      <c r="H258" s="222"/>
      <c r="I258" s="312"/>
      <c r="J258" s="312"/>
      <c r="K258" s="312"/>
      <c r="L258" s="312"/>
      <c r="M258" s="312"/>
      <c r="N258" s="312"/>
      <c r="O258" s="136"/>
      <c r="P258" s="90"/>
      <c r="Q258" s="90"/>
      <c r="R258" s="136"/>
      <c r="S258" s="136"/>
      <c r="T258" s="136"/>
      <c r="U258" s="90"/>
      <c r="V258" s="314"/>
      <c r="W258" s="314"/>
      <c r="X258" s="314"/>
      <c r="Y258" s="90"/>
      <c r="Z258" s="314"/>
      <c r="AA258" s="314"/>
      <c r="AB258" s="150">
        <v>3</v>
      </c>
      <c r="AC258" s="141" t="s">
        <v>81</v>
      </c>
      <c r="AD258" s="141">
        <v>59</v>
      </c>
      <c r="AE258" s="141">
        <v>100</v>
      </c>
      <c r="AF258" s="150">
        <v>3</v>
      </c>
      <c r="AG258" s="150"/>
      <c r="AH258" s="141">
        <v>69</v>
      </c>
      <c r="AI258" s="142">
        <v>100</v>
      </c>
      <c r="AJ258" s="93"/>
      <c r="AK258" s="93"/>
      <c r="AL258" s="93"/>
      <c r="AM258" s="93"/>
      <c r="AN258" s="93"/>
      <c r="AO258" s="93"/>
      <c r="AP258" s="93"/>
      <c r="AQ258" s="93"/>
      <c r="AR258" s="93"/>
      <c r="AS258" s="93"/>
      <c r="AT258" s="93"/>
      <c r="AU258" s="93"/>
      <c r="AV258" s="142"/>
      <c r="AW258" s="142"/>
      <c r="AX258" s="142"/>
      <c r="AY258" s="315"/>
      <c r="AZ258" s="316"/>
    </row>
    <row r="259" spans="2:52" ht="15.75" customHeight="1" x14ac:dyDescent="0.35">
      <c r="B259">
        <v>1164</v>
      </c>
      <c r="C259" s="165">
        <v>1164</v>
      </c>
      <c r="D259" s="145" t="s">
        <v>692</v>
      </c>
      <c r="E259" s="149" t="s">
        <v>574</v>
      </c>
      <c r="F259" s="131" t="s">
        <v>713</v>
      </c>
      <c r="G259" s="222"/>
      <c r="H259" s="222"/>
      <c r="I259" s="312"/>
      <c r="J259" s="312"/>
      <c r="K259" s="312"/>
      <c r="L259" s="312"/>
      <c r="M259" s="312"/>
      <c r="N259" s="312"/>
      <c r="O259" s="136"/>
      <c r="P259" s="90"/>
      <c r="Q259" s="90"/>
      <c r="R259" s="136"/>
      <c r="S259" s="136"/>
      <c r="T259" s="136"/>
      <c r="U259" s="90"/>
      <c r="V259" s="314"/>
      <c r="W259" s="314"/>
      <c r="X259" s="314"/>
      <c r="Y259" s="90"/>
      <c r="Z259" s="314"/>
      <c r="AA259" s="314"/>
      <c r="AB259" s="150">
        <v>6</v>
      </c>
      <c r="AC259" s="141" t="s">
        <v>81</v>
      </c>
      <c r="AD259" s="141">
        <v>65</v>
      </c>
      <c r="AE259" s="141">
        <v>100</v>
      </c>
      <c r="AF259" s="150">
        <v>6</v>
      </c>
      <c r="AG259" s="150"/>
      <c r="AH259" s="141">
        <v>54</v>
      </c>
      <c r="AI259" s="142">
        <v>100</v>
      </c>
      <c r="AJ259" s="299">
        <v>44396</v>
      </c>
      <c r="AK259" s="300">
        <v>5</v>
      </c>
      <c r="AL259" s="300">
        <v>60</v>
      </c>
      <c r="AM259" s="301"/>
      <c r="AN259" s="302">
        <v>1541</v>
      </c>
      <c r="AO259" s="300">
        <v>44.1</v>
      </c>
      <c r="AP259" s="299">
        <v>44406</v>
      </c>
      <c r="AQ259" s="301">
        <v>2</v>
      </c>
      <c r="AR259" s="301">
        <v>42</v>
      </c>
      <c r="AS259" s="301"/>
      <c r="AT259" s="301">
        <v>18.45</v>
      </c>
      <c r="AU259" s="301">
        <v>615</v>
      </c>
      <c r="AV259" s="142">
        <f t="shared" si="30"/>
        <v>3.5</v>
      </c>
      <c r="AW259" s="142">
        <f t="shared" si="31"/>
        <v>51</v>
      </c>
      <c r="AX259" s="142"/>
      <c r="AY259" s="315"/>
      <c r="AZ259" s="316"/>
    </row>
    <row r="260" spans="2:52" ht="15.75" customHeight="1" x14ac:dyDescent="0.35">
      <c r="B260">
        <v>1165</v>
      </c>
      <c r="C260" s="165">
        <v>1165</v>
      </c>
      <c r="D260" s="146" t="s">
        <v>532</v>
      </c>
      <c r="E260" s="129" t="s">
        <v>574</v>
      </c>
      <c r="F260" s="131" t="s">
        <v>713</v>
      </c>
      <c r="G260" s="222"/>
      <c r="H260" s="222"/>
      <c r="I260" s="312"/>
      <c r="J260" s="312"/>
      <c r="K260" s="312"/>
      <c r="L260" s="312"/>
      <c r="M260" s="312"/>
      <c r="N260" s="312"/>
      <c r="O260" s="136"/>
      <c r="P260" s="90"/>
      <c r="Q260" s="90"/>
      <c r="R260" s="136"/>
      <c r="S260" s="136"/>
      <c r="T260" s="136"/>
      <c r="U260" s="90"/>
      <c r="V260" s="314"/>
      <c r="W260" s="314"/>
      <c r="X260" s="314"/>
      <c r="Y260" s="90"/>
      <c r="Z260" s="314"/>
      <c r="AA260" s="314"/>
      <c r="AB260" s="150">
        <v>4</v>
      </c>
      <c r="AC260" s="141" t="s">
        <v>81</v>
      </c>
      <c r="AD260" s="141">
        <v>66</v>
      </c>
      <c r="AE260" s="141">
        <v>95</v>
      </c>
      <c r="AF260" s="150">
        <v>3</v>
      </c>
      <c r="AG260" s="150" t="s">
        <v>81</v>
      </c>
      <c r="AH260" s="141">
        <v>61</v>
      </c>
      <c r="AI260" s="142">
        <v>100</v>
      </c>
      <c r="AJ260" s="299">
        <v>44396</v>
      </c>
      <c r="AK260" s="300">
        <v>4</v>
      </c>
      <c r="AL260" s="300">
        <v>60</v>
      </c>
      <c r="AM260" s="301"/>
      <c r="AN260" s="302">
        <v>1021</v>
      </c>
      <c r="AO260" s="300">
        <v>24.18</v>
      </c>
      <c r="AP260" s="299">
        <v>44411</v>
      </c>
      <c r="AQ260" s="301">
        <v>3</v>
      </c>
      <c r="AR260" s="301">
        <v>37</v>
      </c>
      <c r="AS260" s="301"/>
      <c r="AT260" s="301">
        <v>12.93</v>
      </c>
      <c r="AU260" s="301">
        <v>378</v>
      </c>
      <c r="AV260" s="142">
        <f t="shared" si="30"/>
        <v>3.5</v>
      </c>
      <c r="AW260" s="142">
        <f t="shared" si="31"/>
        <v>48.5</v>
      </c>
      <c r="AX260" s="142"/>
      <c r="AY260" s="315"/>
      <c r="AZ260" s="316"/>
    </row>
    <row r="261" spans="2:52" ht="15.75" customHeight="1" x14ac:dyDescent="0.35">
      <c r="B261">
        <v>1166</v>
      </c>
      <c r="C261" s="165">
        <v>1166</v>
      </c>
      <c r="D261" s="145" t="s">
        <v>694</v>
      </c>
      <c r="E261" s="149" t="s">
        <v>574</v>
      </c>
      <c r="F261" s="131" t="s">
        <v>713</v>
      </c>
      <c r="G261" s="222"/>
      <c r="H261" s="222"/>
      <c r="I261" s="312"/>
      <c r="J261" s="312"/>
      <c r="K261" s="312"/>
      <c r="L261" s="312"/>
      <c r="M261" s="312"/>
      <c r="N261" s="312"/>
      <c r="O261" s="136"/>
      <c r="P261" s="90"/>
      <c r="Q261" s="90"/>
      <c r="R261" s="136"/>
      <c r="S261" s="136"/>
      <c r="T261" s="136"/>
      <c r="U261" s="90"/>
      <c r="V261" s="314"/>
      <c r="W261" s="314"/>
      <c r="X261" s="314"/>
      <c r="Y261" s="90"/>
      <c r="Z261" s="314"/>
      <c r="AA261" s="314"/>
      <c r="AB261" s="150">
        <v>3</v>
      </c>
      <c r="AC261" s="141" t="s">
        <v>81</v>
      </c>
      <c r="AD261" s="141">
        <v>80</v>
      </c>
      <c r="AE261" s="141">
        <v>85</v>
      </c>
      <c r="AF261" s="150">
        <v>6</v>
      </c>
      <c r="AG261" s="150" t="s">
        <v>81</v>
      </c>
      <c r="AH261" s="141">
        <v>58</v>
      </c>
      <c r="AI261" s="142">
        <v>80</v>
      </c>
      <c r="AJ261" s="299">
        <v>44411</v>
      </c>
      <c r="AK261" s="300">
        <v>7</v>
      </c>
      <c r="AL261" s="300">
        <v>37</v>
      </c>
      <c r="AM261" s="301"/>
      <c r="AN261" s="302">
        <v>375</v>
      </c>
      <c r="AO261" s="300">
        <v>14.13</v>
      </c>
      <c r="AP261" s="299">
        <v>44389</v>
      </c>
      <c r="AQ261" s="301">
        <v>1</v>
      </c>
      <c r="AR261" s="301">
        <v>68</v>
      </c>
      <c r="AS261" s="301"/>
      <c r="AT261" s="301">
        <v>25.84</v>
      </c>
      <c r="AU261" s="301">
        <v>748</v>
      </c>
      <c r="AV261" s="142">
        <f t="shared" si="30"/>
        <v>4</v>
      </c>
      <c r="AW261" s="142">
        <f t="shared" si="31"/>
        <v>52.5</v>
      </c>
      <c r="AX261" s="142"/>
      <c r="AY261" s="315"/>
      <c r="AZ261" s="316"/>
    </row>
    <row r="262" spans="2:52" ht="15.75" customHeight="1" x14ac:dyDescent="0.35">
      <c r="B262">
        <v>1167</v>
      </c>
      <c r="C262" s="165">
        <v>1167</v>
      </c>
      <c r="D262" s="145" t="s">
        <v>695</v>
      </c>
      <c r="E262" s="149" t="s">
        <v>574</v>
      </c>
      <c r="F262" s="131" t="s">
        <v>713</v>
      </c>
      <c r="G262" s="222"/>
      <c r="H262" s="222"/>
      <c r="I262" s="312"/>
      <c r="J262" s="312"/>
      <c r="K262" s="312"/>
      <c r="L262" s="312"/>
      <c r="M262" s="312"/>
      <c r="N262" s="312"/>
      <c r="O262" s="136"/>
      <c r="P262" s="90"/>
      <c r="Q262" s="90"/>
      <c r="R262" s="136"/>
      <c r="S262" s="136"/>
      <c r="T262" s="136"/>
      <c r="U262" s="90"/>
      <c r="V262" s="314"/>
      <c r="W262" s="314"/>
      <c r="X262" s="314"/>
      <c r="Y262" s="90"/>
      <c r="Z262" s="314"/>
      <c r="AA262" s="314"/>
      <c r="AB262" s="150">
        <v>5</v>
      </c>
      <c r="AC262" s="141"/>
      <c r="AD262" s="141">
        <v>83</v>
      </c>
      <c r="AE262" s="141">
        <v>95</v>
      </c>
      <c r="AF262" s="150">
        <v>6</v>
      </c>
      <c r="AG262" s="150" t="s">
        <v>81</v>
      </c>
      <c r="AH262" s="141">
        <v>71</v>
      </c>
      <c r="AI262" s="142">
        <v>100</v>
      </c>
      <c r="AJ262" s="299"/>
      <c r="AK262" s="300"/>
      <c r="AL262" s="300"/>
      <c r="AM262" s="324" t="s">
        <v>964</v>
      </c>
      <c r="AN262" s="302">
        <v>526</v>
      </c>
      <c r="AO262" s="300">
        <v>15.77</v>
      </c>
      <c r="AP262" s="299">
        <v>44389</v>
      </c>
      <c r="AQ262" s="301">
        <v>8</v>
      </c>
      <c r="AR262" s="301">
        <v>66</v>
      </c>
      <c r="AS262" s="301"/>
      <c r="AT262" s="301">
        <v>32.340000000000003</v>
      </c>
      <c r="AU262" s="301">
        <v>957</v>
      </c>
      <c r="AV262" s="142">
        <f t="shared" si="30"/>
        <v>8</v>
      </c>
      <c r="AW262" s="142">
        <f t="shared" si="31"/>
        <v>66</v>
      </c>
      <c r="AX262" s="142"/>
      <c r="AY262" s="315"/>
      <c r="AZ262" s="316"/>
    </row>
    <row r="263" spans="2:52" ht="15.75" customHeight="1" x14ac:dyDescent="0.35">
      <c r="B263">
        <v>1168</v>
      </c>
      <c r="C263" s="165">
        <v>1168</v>
      </c>
      <c r="D263" s="145" t="s">
        <v>690</v>
      </c>
      <c r="E263" s="149" t="s">
        <v>574</v>
      </c>
      <c r="F263" s="131" t="s">
        <v>713</v>
      </c>
      <c r="G263" s="222"/>
      <c r="H263" s="222"/>
      <c r="I263" s="312"/>
      <c r="J263" s="312"/>
      <c r="K263" s="312"/>
      <c r="L263" s="312"/>
      <c r="M263" s="312"/>
      <c r="N263" s="312"/>
      <c r="O263" s="136"/>
      <c r="P263" s="90"/>
      <c r="Q263" s="90"/>
      <c r="R263" s="136"/>
      <c r="S263" s="136"/>
      <c r="T263" s="136"/>
      <c r="U263" s="90"/>
      <c r="V263" s="314"/>
      <c r="W263" s="314"/>
      <c r="X263" s="314"/>
      <c r="Y263" s="90"/>
      <c r="Z263" s="314"/>
      <c r="AA263" s="314"/>
      <c r="AB263" s="150">
        <v>3</v>
      </c>
      <c r="AC263" s="141"/>
      <c r="AD263" s="141">
        <v>61</v>
      </c>
      <c r="AE263" s="141">
        <v>95</v>
      </c>
      <c r="AF263" s="150">
        <v>2</v>
      </c>
      <c r="AG263" s="150" t="s">
        <v>81</v>
      </c>
      <c r="AH263" s="141">
        <v>56</v>
      </c>
      <c r="AI263" s="142">
        <v>100</v>
      </c>
      <c r="AJ263" s="299">
        <v>44389</v>
      </c>
      <c r="AK263" s="300">
        <v>5</v>
      </c>
      <c r="AL263" s="300">
        <v>68</v>
      </c>
      <c r="AM263" s="301"/>
      <c r="AN263" s="302">
        <v>791</v>
      </c>
      <c r="AO263" s="300">
        <v>26.61</v>
      </c>
      <c r="AP263" s="299">
        <v>44389</v>
      </c>
      <c r="AQ263" s="301">
        <v>4</v>
      </c>
      <c r="AR263" s="301">
        <v>66</v>
      </c>
      <c r="AS263" s="301"/>
      <c r="AT263" s="301">
        <v>30.96</v>
      </c>
      <c r="AU263" s="301">
        <v>995</v>
      </c>
      <c r="AV263" s="142">
        <f t="shared" si="30"/>
        <v>4.5</v>
      </c>
      <c r="AW263" s="142">
        <f t="shared" si="31"/>
        <v>67</v>
      </c>
      <c r="AX263" s="142"/>
      <c r="AY263" s="315"/>
      <c r="AZ263" s="316"/>
    </row>
    <row r="264" spans="2:52" ht="15.75" customHeight="1" x14ac:dyDescent="0.35">
      <c r="B264">
        <v>1169</v>
      </c>
      <c r="C264" s="165">
        <v>1169</v>
      </c>
      <c r="D264" s="145" t="s">
        <v>693</v>
      </c>
      <c r="E264" s="149" t="s">
        <v>574</v>
      </c>
      <c r="F264" s="131" t="s">
        <v>713</v>
      </c>
      <c r="G264" s="222"/>
      <c r="H264" s="222"/>
      <c r="I264" s="312"/>
      <c r="J264" s="312"/>
      <c r="K264" s="312"/>
      <c r="L264" s="312"/>
      <c r="M264" s="312"/>
      <c r="N264" s="312"/>
      <c r="O264" s="136"/>
      <c r="P264" s="90"/>
      <c r="Q264" s="90"/>
      <c r="R264" s="136"/>
      <c r="S264" s="136"/>
      <c r="T264" s="136"/>
      <c r="U264" s="90"/>
      <c r="V264" s="314"/>
      <c r="W264" s="314"/>
      <c r="X264" s="314"/>
      <c r="Y264" s="90"/>
      <c r="Z264" s="314"/>
      <c r="AA264" s="314"/>
      <c r="AB264" s="150">
        <v>2</v>
      </c>
      <c r="AC264" s="141"/>
      <c r="AD264" s="141">
        <v>85</v>
      </c>
      <c r="AE264" s="141">
        <v>100</v>
      </c>
      <c r="AF264" s="150">
        <v>3</v>
      </c>
      <c r="AG264" s="150" t="s">
        <v>664</v>
      </c>
      <c r="AH264" s="141">
        <v>63</v>
      </c>
      <c r="AI264" s="142">
        <v>100</v>
      </c>
      <c r="AJ264" s="299">
        <v>44396</v>
      </c>
      <c r="AK264" s="300">
        <v>5</v>
      </c>
      <c r="AL264" s="300">
        <v>52</v>
      </c>
      <c r="AM264" s="301"/>
      <c r="AN264" s="302">
        <v>229</v>
      </c>
      <c r="AO264" s="300">
        <v>6.84</v>
      </c>
      <c r="AP264" s="299">
        <v>44389</v>
      </c>
      <c r="AQ264" s="301">
        <v>1</v>
      </c>
      <c r="AR264" s="301">
        <v>71</v>
      </c>
      <c r="AS264" s="301"/>
      <c r="AT264" s="301">
        <v>17.2</v>
      </c>
      <c r="AU264" s="301">
        <v>603</v>
      </c>
      <c r="AV264" s="142">
        <f t="shared" si="30"/>
        <v>3</v>
      </c>
      <c r="AW264" s="142">
        <f t="shared" si="31"/>
        <v>61.5</v>
      </c>
      <c r="AX264" s="142"/>
      <c r="AY264" s="315"/>
      <c r="AZ264" s="316"/>
    </row>
    <row r="265" spans="2:52" ht="15.75" customHeight="1" x14ac:dyDescent="0.35">
      <c r="B265">
        <v>1170</v>
      </c>
      <c r="C265" s="165">
        <v>1170</v>
      </c>
      <c r="D265" s="145" t="s">
        <v>709</v>
      </c>
      <c r="E265" s="149" t="s">
        <v>574</v>
      </c>
      <c r="F265" s="131" t="s">
        <v>713</v>
      </c>
      <c r="G265" s="222"/>
      <c r="H265" s="222"/>
      <c r="I265" s="312"/>
      <c r="J265" s="312"/>
      <c r="K265" s="312"/>
      <c r="L265" s="312"/>
      <c r="M265" s="312"/>
      <c r="N265" s="312"/>
      <c r="O265" s="136"/>
      <c r="P265" s="90"/>
      <c r="Q265" s="90"/>
      <c r="R265" s="136"/>
      <c r="S265" s="136"/>
      <c r="T265" s="136"/>
      <c r="U265" s="90"/>
      <c r="V265" s="314"/>
      <c r="W265" s="314"/>
      <c r="X265" s="314"/>
      <c r="Y265" s="90"/>
      <c r="Z265" s="314"/>
      <c r="AA265" s="314"/>
      <c r="AB265" s="150">
        <v>5</v>
      </c>
      <c r="AC265" s="141"/>
      <c r="AD265" s="141">
        <v>65</v>
      </c>
      <c r="AE265" s="141">
        <v>100</v>
      </c>
      <c r="AF265" s="150">
        <v>4</v>
      </c>
      <c r="AG265" s="150" t="s">
        <v>81</v>
      </c>
      <c r="AH265" s="141">
        <v>82</v>
      </c>
      <c r="AI265" s="142">
        <v>100</v>
      </c>
      <c r="AJ265" s="299">
        <v>44406</v>
      </c>
      <c r="AK265" s="300">
        <v>4</v>
      </c>
      <c r="AL265" s="300">
        <v>45</v>
      </c>
      <c r="AM265" s="301"/>
      <c r="AN265" s="302">
        <v>724</v>
      </c>
      <c r="AO265" s="300">
        <v>17.420000000000002</v>
      </c>
      <c r="AP265" s="299">
        <v>44406</v>
      </c>
      <c r="AQ265" s="301">
        <v>1</v>
      </c>
      <c r="AR265" s="301">
        <v>49</v>
      </c>
      <c r="AS265" s="301"/>
      <c r="AT265" s="301">
        <v>16.98</v>
      </c>
      <c r="AU265" s="301">
        <v>561</v>
      </c>
      <c r="AV265" s="142">
        <f t="shared" ref="AV265:AV321" si="36">AVERAGE(AK265,AQ265)</f>
        <v>2.5</v>
      </c>
      <c r="AW265" s="142">
        <f t="shared" ref="AW265:AW321" si="37">AVERAGE(AL265,AR265)</f>
        <v>47</v>
      </c>
      <c r="AX265" s="142"/>
      <c r="AY265" s="315"/>
      <c r="AZ265" s="316"/>
    </row>
    <row r="266" spans="2:52" ht="15.75" customHeight="1" x14ac:dyDescent="0.35">
      <c r="B266">
        <v>1171</v>
      </c>
      <c r="C266" s="165">
        <v>1171</v>
      </c>
      <c r="D266" s="146" t="s">
        <v>498</v>
      </c>
      <c r="E266" s="129" t="s">
        <v>574</v>
      </c>
      <c r="F266" s="131" t="s">
        <v>713</v>
      </c>
      <c r="G266" s="222"/>
      <c r="H266" s="222"/>
      <c r="I266" s="312"/>
      <c r="J266" s="312"/>
      <c r="K266" s="312"/>
      <c r="L266" s="312"/>
      <c r="M266" s="312"/>
      <c r="N266" s="312"/>
      <c r="O266" s="136"/>
      <c r="P266" s="90"/>
      <c r="Q266" s="90"/>
      <c r="R266" s="136"/>
      <c r="S266" s="136"/>
      <c r="T266" s="136"/>
      <c r="U266" s="90"/>
      <c r="V266" s="314"/>
      <c r="W266" s="314"/>
      <c r="X266" s="314"/>
      <c r="Y266" s="90"/>
      <c r="Z266" s="314"/>
      <c r="AA266" s="314"/>
      <c r="AB266" s="150">
        <v>2</v>
      </c>
      <c r="AC266" s="141"/>
      <c r="AD266" s="141">
        <v>62</v>
      </c>
      <c r="AE266" s="141">
        <v>98</v>
      </c>
      <c r="AF266" s="150">
        <v>4</v>
      </c>
      <c r="AG266" s="150" t="s">
        <v>81</v>
      </c>
      <c r="AH266" s="141">
        <v>71</v>
      </c>
      <c r="AI266" s="142">
        <v>95</v>
      </c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93"/>
      <c r="AU266" s="93"/>
      <c r="AV266" s="142"/>
      <c r="AW266" s="142"/>
      <c r="AX266" s="142"/>
      <c r="AY266" s="315"/>
      <c r="AZ266" s="316"/>
    </row>
    <row r="267" spans="2:52" ht="15.75" customHeight="1" x14ac:dyDescent="0.35">
      <c r="B267">
        <v>1172</v>
      </c>
      <c r="C267" s="165">
        <v>1172</v>
      </c>
      <c r="D267" s="145" t="s">
        <v>702</v>
      </c>
      <c r="E267" s="149" t="s">
        <v>574</v>
      </c>
      <c r="F267" s="131" t="s">
        <v>713</v>
      </c>
      <c r="G267" s="222"/>
      <c r="H267" s="222"/>
      <c r="I267" s="312"/>
      <c r="J267" s="312"/>
      <c r="K267" s="312"/>
      <c r="L267" s="312"/>
      <c r="M267" s="312"/>
      <c r="N267" s="312"/>
      <c r="O267" s="136"/>
      <c r="P267" s="90"/>
      <c r="Q267" s="90"/>
      <c r="R267" s="136"/>
      <c r="S267" s="136"/>
      <c r="T267" s="136"/>
      <c r="U267" s="90"/>
      <c r="V267" s="314"/>
      <c r="W267" s="314"/>
      <c r="X267" s="314"/>
      <c r="Y267" s="90"/>
      <c r="Z267" s="314"/>
      <c r="AA267" s="314"/>
      <c r="AB267" s="150">
        <v>2</v>
      </c>
      <c r="AC267" s="141" t="s">
        <v>81</v>
      </c>
      <c r="AD267" s="141">
        <v>64</v>
      </c>
      <c r="AE267" s="141">
        <v>100</v>
      </c>
      <c r="AF267" s="150">
        <v>3</v>
      </c>
      <c r="AG267" s="150" t="s">
        <v>81</v>
      </c>
      <c r="AH267" s="141">
        <v>52</v>
      </c>
      <c r="AI267" s="142">
        <v>100</v>
      </c>
      <c r="AJ267" s="299">
        <v>44406</v>
      </c>
      <c r="AK267" s="300">
        <v>9</v>
      </c>
      <c r="AL267" s="300">
        <v>40</v>
      </c>
      <c r="AM267" s="301"/>
      <c r="AN267" s="302">
        <v>439</v>
      </c>
      <c r="AO267" s="300">
        <v>10.42</v>
      </c>
      <c r="AP267" s="299">
        <v>44389</v>
      </c>
      <c r="AQ267" s="301">
        <v>3</v>
      </c>
      <c r="AR267" s="301">
        <v>62</v>
      </c>
      <c r="AS267" s="301"/>
      <c r="AT267" s="301">
        <v>20.05</v>
      </c>
      <c r="AU267" s="301">
        <v>642</v>
      </c>
      <c r="AV267" s="142">
        <f t="shared" si="36"/>
        <v>6</v>
      </c>
      <c r="AW267" s="142">
        <f t="shared" si="37"/>
        <v>51</v>
      </c>
      <c r="AX267" s="142"/>
      <c r="AY267" s="315"/>
      <c r="AZ267" s="316"/>
    </row>
    <row r="268" spans="2:52" ht="15.75" customHeight="1" x14ac:dyDescent="0.35">
      <c r="B268">
        <v>1173</v>
      </c>
      <c r="C268" s="165">
        <v>1173</v>
      </c>
      <c r="D268" s="145" t="s">
        <v>708</v>
      </c>
      <c r="E268" s="149" t="s">
        <v>574</v>
      </c>
      <c r="F268" s="131" t="s">
        <v>713</v>
      </c>
      <c r="G268" s="222"/>
      <c r="H268" s="222"/>
      <c r="I268" s="223"/>
      <c r="J268" s="223"/>
      <c r="K268" s="223"/>
      <c r="L268" s="223"/>
      <c r="M268" s="223"/>
      <c r="N268" s="223"/>
      <c r="O268" s="136"/>
      <c r="P268" s="90"/>
      <c r="Q268" s="90"/>
      <c r="R268" s="136"/>
      <c r="S268" s="136"/>
      <c r="T268" s="136"/>
      <c r="U268" s="90"/>
      <c r="V268" s="314"/>
      <c r="W268" s="314"/>
      <c r="X268" s="314"/>
      <c r="Y268" s="90"/>
      <c r="Z268" s="314"/>
      <c r="AA268" s="314"/>
      <c r="AB268" s="150">
        <v>4</v>
      </c>
      <c r="AC268" s="141" t="s">
        <v>81</v>
      </c>
      <c r="AD268" s="141">
        <v>59</v>
      </c>
      <c r="AE268" s="141">
        <v>100</v>
      </c>
      <c r="AF268" s="150">
        <v>6</v>
      </c>
      <c r="AG268" s="150"/>
      <c r="AH268" s="141">
        <v>82</v>
      </c>
      <c r="AI268" s="142">
        <v>100</v>
      </c>
      <c r="AJ268" s="299">
        <v>44396</v>
      </c>
      <c r="AK268" s="300">
        <v>8</v>
      </c>
      <c r="AL268" s="300">
        <v>60</v>
      </c>
      <c r="AM268" s="301"/>
      <c r="AN268" s="302">
        <v>286</v>
      </c>
      <c r="AO268" s="300">
        <v>7.88</v>
      </c>
      <c r="AP268" s="299">
        <v>44411</v>
      </c>
      <c r="AQ268" s="301">
        <v>2</v>
      </c>
      <c r="AR268" s="301">
        <v>35</v>
      </c>
      <c r="AS268" s="301"/>
      <c r="AT268" s="301">
        <v>18.37</v>
      </c>
      <c r="AU268" s="301">
        <v>716</v>
      </c>
      <c r="AV268" s="142">
        <f t="shared" si="36"/>
        <v>5</v>
      </c>
      <c r="AW268" s="142">
        <f t="shared" si="37"/>
        <v>47.5</v>
      </c>
      <c r="AX268" s="142"/>
      <c r="AY268" s="315"/>
      <c r="AZ268" s="316"/>
    </row>
    <row r="269" spans="2:52" ht="15.75" customHeight="1" x14ac:dyDescent="0.35">
      <c r="B269">
        <v>1174</v>
      </c>
      <c r="C269" s="165">
        <v>1174</v>
      </c>
      <c r="D269" s="145" t="s">
        <v>697</v>
      </c>
      <c r="E269" s="149" t="s">
        <v>574</v>
      </c>
      <c r="F269" s="131" t="s">
        <v>713</v>
      </c>
      <c r="G269" s="222"/>
      <c r="H269" s="222"/>
      <c r="I269" s="223"/>
      <c r="J269" s="223"/>
      <c r="K269" s="223"/>
      <c r="L269" s="223"/>
      <c r="M269" s="223"/>
      <c r="N269" s="223"/>
      <c r="O269" s="136"/>
      <c r="P269" s="90"/>
      <c r="Q269" s="90"/>
      <c r="R269" s="136"/>
      <c r="S269" s="136"/>
      <c r="T269" s="136"/>
      <c r="U269" s="90"/>
      <c r="V269" s="314"/>
      <c r="W269" s="314"/>
      <c r="X269" s="314"/>
      <c r="Y269" s="90"/>
      <c r="Z269" s="314"/>
      <c r="AA269" s="314"/>
      <c r="AB269" s="150">
        <v>6</v>
      </c>
      <c r="AC269" s="141" t="s">
        <v>81</v>
      </c>
      <c r="AD269" s="141">
        <v>66</v>
      </c>
      <c r="AE269" s="141">
        <v>100</v>
      </c>
      <c r="AF269" s="150">
        <v>3</v>
      </c>
      <c r="AG269" s="150"/>
      <c r="AH269" s="141">
        <v>57</v>
      </c>
      <c r="AI269" s="142">
        <v>100</v>
      </c>
      <c r="AJ269" s="299">
        <v>44396</v>
      </c>
      <c r="AK269" s="300">
        <v>3</v>
      </c>
      <c r="AL269" s="300">
        <v>59</v>
      </c>
      <c r="AM269" s="301"/>
      <c r="AN269" s="302">
        <v>1181</v>
      </c>
      <c r="AO269" s="300">
        <v>45.81</v>
      </c>
      <c r="AP269" s="299">
        <v>44389</v>
      </c>
      <c r="AQ269" s="301">
        <v>4</v>
      </c>
      <c r="AR269" s="301">
        <v>65</v>
      </c>
      <c r="AS269" s="301"/>
      <c r="AT269" s="301">
        <v>4.16</v>
      </c>
      <c r="AU269" s="301">
        <v>207</v>
      </c>
      <c r="AV269" s="142">
        <f t="shared" si="36"/>
        <v>3.5</v>
      </c>
      <c r="AW269" s="142">
        <f t="shared" si="37"/>
        <v>62</v>
      </c>
      <c r="AX269" s="142"/>
      <c r="AY269" s="315"/>
      <c r="AZ269" s="316"/>
    </row>
    <row r="270" spans="2:52" ht="15.75" customHeight="1" x14ac:dyDescent="0.35">
      <c r="B270">
        <v>1175</v>
      </c>
      <c r="C270" s="165">
        <v>1175</v>
      </c>
      <c r="D270" s="145" t="s">
        <v>701</v>
      </c>
      <c r="E270" s="149" t="s">
        <v>574</v>
      </c>
      <c r="F270" s="131" t="s">
        <v>713</v>
      </c>
      <c r="G270" s="222"/>
      <c r="H270" s="222"/>
      <c r="I270" s="223"/>
      <c r="J270" s="223"/>
      <c r="K270" s="223"/>
      <c r="L270" s="223"/>
      <c r="M270" s="223"/>
      <c r="N270" s="223"/>
      <c r="O270" s="136"/>
      <c r="P270" s="90"/>
      <c r="Q270" s="90"/>
      <c r="R270" s="136"/>
      <c r="S270" s="136"/>
      <c r="T270" s="136"/>
      <c r="U270" s="90"/>
      <c r="V270" s="314"/>
      <c r="W270" s="314"/>
      <c r="X270" s="314"/>
      <c r="Y270" s="90"/>
      <c r="Z270" s="314"/>
      <c r="AA270" s="314"/>
      <c r="AB270" s="150">
        <v>5</v>
      </c>
      <c r="AC270" s="141" t="s">
        <v>81</v>
      </c>
      <c r="AD270" s="141">
        <v>72</v>
      </c>
      <c r="AE270" s="141">
        <v>90</v>
      </c>
      <c r="AF270" s="142"/>
      <c r="AG270" s="142"/>
      <c r="AH270" s="142"/>
      <c r="AI270" s="142"/>
      <c r="AJ270" s="299">
        <v>44396</v>
      </c>
      <c r="AK270" s="300">
        <v>8</v>
      </c>
      <c r="AL270" s="300">
        <v>58</v>
      </c>
      <c r="AM270" s="301"/>
      <c r="AN270" s="302">
        <v>27</v>
      </c>
      <c r="AO270" s="300">
        <v>0.33</v>
      </c>
      <c r="AP270" s="299">
        <v>44389</v>
      </c>
      <c r="AQ270" s="301">
        <v>6</v>
      </c>
      <c r="AR270" s="301">
        <v>70</v>
      </c>
      <c r="AS270" s="301"/>
      <c r="AT270" s="301">
        <v>12.46</v>
      </c>
      <c r="AU270" s="301">
        <v>409</v>
      </c>
      <c r="AV270" s="142">
        <f t="shared" si="36"/>
        <v>7</v>
      </c>
      <c r="AW270" s="142">
        <f t="shared" si="37"/>
        <v>64</v>
      </c>
      <c r="AX270" s="142"/>
      <c r="AY270" s="315"/>
      <c r="AZ270" s="316"/>
    </row>
    <row r="271" spans="2:52" ht="15.75" customHeight="1" x14ac:dyDescent="0.35">
      <c r="B271">
        <v>1176</v>
      </c>
      <c r="C271" s="165">
        <v>1176</v>
      </c>
      <c r="D271" s="145" t="s">
        <v>684</v>
      </c>
      <c r="E271" s="149" t="s">
        <v>574</v>
      </c>
      <c r="F271" s="131" t="s">
        <v>713</v>
      </c>
      <c r="G271" s="222"/>
      <c r="H271" s="222"/>
      <c r="I271" s="223"/>
      <c r="J271" s="223"/>
      <c r="K271" s="223"/>
      <c r="L271" s="223"/>
      <c r="M271" s="223"/>
      <c r="N271" s="223"/>
      <c r="O271" s="136"/>
      <c r="P271" s="90"/>
      <c r="Q271" s="90"/>
      <c r="R271" s="136"/>
      <c r="S271" s="136"/>
      <c r="T271" s="136"/>
      <c r="U271" s="90"/>
      <c r="V271" s="314"/>
      <c r="W271" s="314"/>
      <c r="X271" s="314"/>
      <c r="Y271" s="90"/>
      <c r="Z271" s="314"/>
      <c r="AA271" s="314"/>
      <c r="AB271" s="150">
        <v>3</v>
      </c>
      <c r="AC271" s="141" t="s">
        <v>81</v>
      </c>
      <c r="AD271" s="141">
        <v>52</v>
      </c>
      <c r="AE271" s="141">
        <v>90</v>
      </c>
      <c r="AF271" s="150">
        <v>4</v>
      </c>
      <c r="AG271" s="150"/>
      <c r="AH271" s="141">
        <v>55</v>
      </c>
      <c r="AI271" s="142">
        <v>95</v>
      </c>
      <c r="AJ271" s="299">
        <v>44389</v>
      </c>
      <c r="AK271" s="300">
        <v>1</v>
      </c>
      <c r="AL271" s="300">
        <v>69</v>
      </c>
      <c r="AM271" s="301"/>
      <c r="AN271" s="302">
        <v>990</v>
      </c>
      <c r="AO271" s="300">
        <v>31.49</v>
      </c>
      <c r="AP271" s="299">
        <v>44396</v>
      </c>
      <c r="AQ271" s="301">
        <v>3</v>
      </c>
      <c r="AR271" s="301">
        <v>55</v>
      </c>
      <c r="AS271" s="301"/>
      <c r="AT271" s="301">
        <v>20.9</v>
      </c>
      <c r="AU271" s="301">
        <v>671</v>
      </c>
      <c r="AV271" s="142">
        <f t="shared" si="36"/>
        <v>2</v>
      </c>
      <c r="AW271" s="142">
        <f t="shared" si="37"/>
        <v>62</v>
      </c>
      <c r="AX271" s="142"/>
      <c r="AY271" s="315"/>
      <c r="AZ271" s="316"/>
    </row>
    <row r="272" spans="2:52" ht="15.75" customHeight="1" x14ac:dyDescent="0.35">
      <c r="B272">
        <v>1177</v>
      </c>
      <c r="C272" s="165">
        <v>1177</v>
      </c>
      <c r="D272" s="145" t="s">
        <v>703</v>
      </c>
      <c r="E272" s="149" t="s">
        <v>574</v>
      </c>
      <c r="F272" s="131" t="s">
        <v>713</v>
      </c>
      <c r="G272" s="222"/>
      <c r="H272" s="222"/>
      <c r="I272" s="223"/>
      <c r="J272" s="223"/>
      <c r="K272" s="223"/>
      <c r="L272" s="223"/>
      <c r="M272" s="223"/>
      <c r="N272" s="223"/>
      <c r="O272" s="136"/>
      <c r="P272" s="90"/>
      <c r="Q272" s="90"/>
      <c r="R272" s="136"/>
      <c r="S272" s="136"/>
      <c r="T272" s="136"/>
      <c r="U272" s="90"/>
      <c r="V272" s="314"/>
      <c r="W272" s="314"/>
      <c r="X272" s="314"/>
      <c r="Y272" s="90"/>
      <c r="Z272" s="314"/>
      <c r="AA272" s="314"/>
      <c r="AB272" s="150">
        <v>5</v>
      </c>
      <c r="AC272" s="141" t="s">
        <v>81</v>
      </c>
      <c r="AD272" s="141">
        <v>75</v>
      </c>
      <c r="AE272" s="141">
        <v>97</v>
      </c>
      <c r="AF272" s="150">
        <v>6</v>
      </c>
      <c r="AG272" s="150" t="s">
        <v>81</v>
      </c>
      <c r="AH272" s="141">
        <v>64</v>
      </c>
      <c r="AI272" s="142">
        <v>95</v>
      </c>
      <c r="AJ272" s="299">
        <v>44396</v>
      </c>
      <c r="AK272" s="300">
        <v>1</v>
      </c>
      <c r="AL272" s="300">
        <v>60</v>
      </c>
      <c r="AM272" s="301"/>
      <c r="AN272" s="302">
        <v>1017</v>
      </c>
      <c r="AO272" s="300">
        <v>36.81</v>
      </c>
      <c r="AP272" s="299">
        <v>44396</v>
      </c>
      <c r="AQ272" s="301">
        <v>1</v>
      </c>
      <c r="AR272" s="301">
        <v>54</v>
      </c>
      <c r="AS272" s="301"/>
      <c r="AT272" s="301">
        <v>26.76</v>
      </c>
      <c r="AU272" s="301">
        <v>910</v>
      </c>
      <c r="AV272" s="142">
        <f t="shared" si="36"/>
        <v>1</v>
      </c>
      <c r="AW272" s="142">
        <f t="shared" si="37"/>
        <v>57</v>
      </c>
      <c r="AX272" s="142"/>
      <c r="AY272" s="315"/>
      <c r="AZ272" s="316"/>
    </row>
    <row r="273" spans="2:52" ht="15.75" customHeight="1" x14ac:dyDescent="0.35">
      <c r="B273">
        <v>1178</v>
      </c>
      <c r="C273" s="165">
        <v>1178</v>
      </c>
      <c r="D273" s="145" t="s">
        <v>707</v>
      </c>
      <c r="E273" s="149" t="s">
        <v>574</v>
      </c>
      <c r="F273" s="131" t="s">
        <v>713</v>
      </c>
      <c r="G273" s="222"/>
      <c r="H273" s="222"/>
      <c r="I273" s="223"/>
      <c r="J273" s="223"/>
      <c r="K273" s="223"/>
      <c r="L273" s="223"/>
      <c r="M273" s="223"/>
      <c r="N273" s="223"/>
      <c r="O273" s="136"/>
      <c r="P273" s="90"/>
      <c r="Q273" s="90"/>
      <c r="R273" s="136"/>
      <c r="S273" s="136"/>
      <c r="T273" s="136"/>
      <c r="U273" s="90"/>
      <c r="V273" s="314"/>
      <c r="W273" s="314"/>
      <c r="X273" s="314"/>
      <c r="Y273" s="90"/>
      <c r="Z273" s="314"/>
      <c r="AA273" s="314"/>
      <c r="AB273" s="150">
        <v>4</v>
      </c>
      <c r="AC273" s="141" t="s">
        <v>81</v>
      </c>
      <c r="AD273" s="141">
        <v>84</v>
      </c>
      <c r="AE273" s="141">
        <v>98</v>
      </c>
      <c r="AF273" s="150">
        <v>4</v>
      </c>
      <c r="AG273" s="150"/>
      <c r="AH273" s="141">
        <v>96</v>
      </c>
      <c r="AI273" s="142">
        <v>95</v>
      </c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142"/>
      <c r="AW273" s="142"/>
      <c r="AX273" s="142"/>
      <c r="AY273" s="315"/>
      <c r="AZ273" s="316"/>
    </row>
    <row r="274" spans="2:52" ht="15.75" customHeight="1" x14ac:dyDescent="0.35">
      <c r="B274">
        <v>1179</v>
      </c>
      <c r="C274" s="165">
        <v>1179</v>
      </c>
      <c r="D274" s="145" t="s">
        <v>700</v>
      </c>
      <c r="E274" s="149" t="s">
        <v>574</v>
      </c>
      <c r="F274" s="131" t="s">
        <v>713</v>
      </c>
      <c r="G274" s="222"/>
      <c r="H274" s="222"/>
      <c r="I274" s="223"/>
      <c r="J274" s="223"/>
      <c r="K274" s="223"/>
      <c r="L274" s="223"/>
      <c r="M274" s="223"/>
      <c r="N274" s="223"/>
      <c r="O274" s="136"/>
      <c r="P274" s="90"/>
      <c r="Q274" s="90"/>
      <c r="R274" s="136"/>
      <c r="S274" s="136"/>
      <c r="T274" s="136"/>
      <c r="U274" s="90"/>
      <c r="V274" s="314"/>
      <c r="W274" s="314"/>
      <c r="X274" s="314"/>
      <c r="Y274" s="90"/>
      <c r="Z274" s="314"/>
      <c r="AA274" s="314"/>
      <c r="AB274" s="150">
        <v>3</v>
      </c>
      <c r="AC274" s="141" t="s">
        <v>81</v>
      </c>
      <c r="AD274" s="141">
        <v>96</v>
      </c>
      <c r="AE274" s="141">
        <v>100</v>
      </c>
      <c r="AF274" s="150">
        <v>2</v>
      </c>
      <c r="AG274" s="150" t="s">
        <v>81</v>
      </c>
      <c r="AH274" s="141">
        <v>54</v>
      </c>
      <c r="AI274" s="142">
        <v>90</v>
      </c>
      <c r="AJ274" s="299">
        <v>44406</v>
      </c>
      <c r="AK274" s="300">
        <v>1</v>
      </c>
      <c r="AL274" s="300">
        <v>42</v>
      </c>
      <c r="AM274" s="301"/>
      <c r="AN274" s="302">
        <v>282</v>
      </c>
      <c r="AO274" s="300">
        <v>14.39</v>
      </c>
      <c r="AP274" s="299">
        <v>44389</v>
      </c>
      <c r="AQ274" s="301">
        <v>3</v>
      </c>
      <c r="AR274" s="301">
        <v>67</v>
      </c>
      <c r="AS274" s="301"/>
      <c r="AT274" s="301">
        <v>21.62</v>
      </c>
      <c r="AU274" s="301">
        <v>570</v>
      </c>
      <c r="AV274" s="142">
        <f t="shared" si="36"/>
        <v>2</v>
      </c>
      <c r="AW274" s="142">
        <f t="shared" si="37"/>
        <v>54.5</v>
      </c>
      <c r="AX274" s="142"/>
      <c r="AY274" s="315"/>
      <c r="AZ274" s="316"/>
    </row>
    <row r="275" spans="2:52" ht="15.75" customHeight="1" x14ac:dyDescent="0.35">
      <c r="B275">
        <v>1180</v>
      </c>
      <c r="C275" s="165">
        <v>1180</v>
      </c>
      <c r="D275" s="145" t="s">
        <v>705</v>
      </c>
      <c r="E275" s="149" t="s">
        <v>574</v>
      </c>
      <c r="F275" s="131" t="s">
        <v>713</v>
      </c>
      <c r="G275" s="222"/>
      <c r="H275" s="222"/>
      <c r="I275" s="223"/>
      <c r="J275" s="223"/>
      <c r="K275" s="223"/>
      <c r="L275" s="223"/>
      <c r="M275" s="223"/>
      <c r="N275" s="223"/>
      <c r="O275" s="136"/>
      <c r="P275" s="90"/>
      <c r="Q275" s="90"/>
      <c r="R275" s="136"/>
      <c r="S275" s="136"/>
      <c r="T275" s="136"/>
      <c r="U275" s="90"/>
      <c r="V275" s="314"/>
      <c r="W275" s="314"/>
      <c r="X275" s="314"/>
      <c r="Y275" s="90"/>
      <c r="Z275" s="314"/>
      <c r="AA275" s="314"/>
      <c r="AB275" s="150">
        <v>5</v>
      </c>
      <c r="AC275" s="141" t="s">
        <v>81</v>
      </c>
      <c r="AD275" s="141">
        <v>62</v>
      </c>
      <c r="AE275" s="141">
        <v>100</v>
      </c>
      <c r="AF275" s="150">
        <v>4</v>
      </c>
      <c r="AG275" s="150" t="s">
        <v>81</v>
      </c>
      <c r="AH275" s="141">
        <v>59</v>
      </c>
      <c r="AI275" s="142">
        <v>100</v>
      </c>
      <c r="AJ275" s="299">
        <v>44389</v>
      </c>
      <c r="AK275" s="300">
        <v>3</v>
      </c>
      <c r="AL275" s="300">
        <v>68</v>
      </c>
      <c r="AM275" s="304"/>
      <c r="AN275" s="302">
        <v>650</v>
      </c>
      <c r="AO275" s="300">
        <v>18.82</v>
      </c>
      <c r="AP275" s="299">
        <v>44389</v>
      </c>
      <c r="AQ275" s="301">
        <v>4</v>
      </c>
      <c r="AR275" s="301">
        <v>69</v>
      </c>
      <c r="AS275" s="301"/>
      <c r="AT275" s="301">
        <v>3.58</v>
      </c>
      <c r="AU275" s="301">
        <v>448</v>
      </c>
      <c r="AV275" s="142">
        <f t="shared" si="36"/>
        <v>3.5</v>
      </c>
      <c r="AW275" s="142">
        <f t="shared" si="37"/>
        <v>68.5</v>
      </c>
      <c r="AX275" s="142"/>
      <c r="AY275" s="315"/>
      <c r="AZ275" s="316"/>
    </row>
    <row r="276" spans="2:52" ht="15.75" customHeight="1" x14ac:dyDescent="0.35">
      <c r="B276">
        <v>1181</v>
      </c>
      <c r="C276" s="165">
        <v>1181</v>
      </c>
      <c r="D276" s="145" t="s">
        <v>686</v>
      </c>
      <c r="E276" s="149" t="s">
        <v>574</v>
      </c>
      <c r="F276" s="131" t="s">
        <v>713</v>
      </c>
      <c r="G276" s="222"/>
      <c r="H276" s="222"/>
      <c r="I276" s="223"/>
      <c r="J276" s="223"/>
      <c r="K276" s="223"/>
      <c r="L276" s="223"/>
      <c r="M276" s="223"/>
      <c r="N276" s="223"/>
      <c r="O276" s="136"/>
      <c r="P276" s="90"/>
      <c r="Q276" s="90"/>
      <c r="R276" s="136"/>
      <c r="S276" s="136"/>
      <c r="T276" s="136"/>
      <c r="U276" s="90"/>
      <c r="V276" s="314"/>
      <c r="W276" s="314"/>
      <c r="X276" s="314"/>
      <c r="Y276" s="90"/>
      <c r="Z276" s="314"/>
      <c r="AA276" s="314"/>
      <c r="AB276" s="150">
        <v>1</v>
      </c>
      <c r="AC276" s="141"/>
      <c r="AD276" s="141">
        <v>74</v>
      </c>
      <c r="AE276" s="141">
        <v>84</v>
      </c>
      <c r="AF276" s="150">
        <v>4</v>
      </c>
      <c r="AG276" s="150"/>
      <c r="AH276" s="141">
        <v>53</v>
      </c>
      <c r="AI276" s="142">
        <v>95</v>
      </c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142"/>
      <c r="AW276" s="142"/>
      <c r="AX276" s="142"/>
      <c r="AY276" s="315"/>
      <c r="AZ276" s="316"/>
    </row>
    <row r="277" spans="2:52" ht="15.75" customHeight="1" x14ac:dyDescent="0.35">
      <c r="B277">
        <v>1182</v>
      </c>
      <c r="C277" s="165">
        <v>1182</v>
      </c>
      <c r="D277" s="145" t="s">
        <v>893</v>
      </c>
      <c r="E277" s="149" t="s">
        <v>73</v>
      </c>
      <c r="F277" s="131" t="s">
        <v>872</v>
      </c>
      <c r="G277" s="222"/>
      <c r="H277" s="222"/>
      <c r="I277" s="223"/>
      <c r="J277" s="223"/>
      <c r="K277" s="223"/>
      <c r="L277" s="223"/>
      <c r="M277" s="223"/>
      <c r="N277" s="223"/>
      <c r="O277" s="136"/>
      <c r="P277" s="90"/>
      <c r="Q277" s="90"/>
      <c r="R277" s="136"/>
      <c r="S277" s="136"/>
      <c r="T277" s="136"/>
      <c r="U277" s="90"/>
      <c r="V277" s="314"/>
      <c r="W277" s="314"/>
      <c r="X277" s="314"/>
      <c r="Y277" s="90"/>
      <c r="Z277" s="314"/>
      <c r="AA277" s="314"/>
      <c r="AB277" s="150"/>
      <c r="AC277" s="141"/>
      <c r="AD277" s="141"/>
      <c r="AE277" s="141"/>
      <c r="AF277" s="150"/>
      <c r="AG277" s="150"/>
      <c r="AH277" s="141"/>
      <c r="AI277" s="142"/>
      <c r="AJ277" s="299">
        <v>44389</v>
      </c>
      <c r="AK277" s="300">
        <v>4</v>
      </c>
      <c r="AL277" s="300">
        <v>62</v>
      </c>
      <c r="AM277" s="301"/>
      <c r="AN277" s="302">
        <v>313</v>
      </c>
      <c r="AO277" s="300">
        <v>8.25</v>
      </c>
      <c r="AP277" s="299">
        <v>44396</v>
      </c>
      <c r="AQ277" s="301">
        <v>7</v>
      </c>
      <c r="AR277" s="301">
        <v>58</v>
      </c>
      <c r="AS277" s="301"/>
      <c r="AT277" s="301">
        <v>3.3</v>
      </c>
      <c r="AU277" s="301">
        <v>183</v>
      </c>
      <c r="AV277" s="142">
        <f t="shared" si="36"/>
        <v>5.5</v>
      </c>
      <c r="AW277" s="142">
        <f t="shared" si="37"/>
        <v>60</v>
      </c>
      <c r="AX277" s="142"/>
      <c r="AY277" s="315"/>
      <c r="AZ277" s="316"/>
    </row>
    <row r="278" spans="2:52" ht="15.75" customHeight="1" x14ac:dyDescent="0.35">
      <c r="B278">
        <v>1183</v>
      </c>
      <c r="C278" s="165">
        <v>1183</v>
      </c>
      <c r="D278" s="145" t="s">
        <v>894</v>
      </c>
      <c r="E278" s="149" t="s">
        <v>895</v>
      </c>
      <c r="F278" s="131" t="s">
        <v>872</v>
      </c>
      <c r="G278" s="222"/>
      <c r="H278" s="222"/>
      <c r="I278" s="223"/>
      <c r="J278" s="223"/>
      <c r="K278" s="223"/>
      <c r="L278" s="223"/>
      <c r="M278" s="223"/>
      <c r="N278" s="223"/>
      <c r="O278" s="136"/>
      <c r="P278" s="90"/>
      <c r="Q278" s="90"/>
      <c r="R278" s="136"/>
      <c r="S278" s="136"/>
      <c r="T278" s="136"/>
      <c r="U278" s="90"/>
      <c r="V278" s="314"/>
      <c r="W278" s="314"/>
      <c r="X278" s="314"/>
      <c r="Y278" s="90"/>
      <c r="Z278" s="314"/>
      <c r="AA278" s="314"/>
      <c r="AB278" s="150"/>
      <c r="AC278" s="141"/>
      <c r="AD278" s="141"/>
      <c r="AE278" s="141"/>
      <c r="AF278" s="150"/>
      <c r="AG278" s="150"/>
      <c r="AH278" s="141"/>
      <c r="AI278" s="142"/>
      <c r="AJ278" s="299">
        <v>44396</v>
      </c>
      <c r="AK278" s="300">
        <v>3</v>
      </c>
      <c r="AL278" s="300">
        <v>58</v>
      </c>
      <c r="AM278" s="301"/>
      <c r="AN278" s="302">
        <v>520</v>
      </c>
      <c r="AO278" s="300">
        <v>21.64</v>
      </c>
      <c r="AP278" s="299">
        <v>44389</v>
      </c>
      <c r="AQ278" s="301">
        <v>3</v>
      </c>
      <c r="AR278" s="301">
        <v>62</v>
      </c>
      <c r="AS278" s="301"/>
      <c r="AT278" s="301">
        <v>20.12</v>
      </c>
      <c r="AU278" s="301">
        <v>820</v>
      </c>
      <c r="AV278" s="142">
        <f t="shared" si="36"/>
        <v>3</v>
      </c>
      <c r="AW278" s="142">
        <f t="shared" si="37"/>
        <v>60</v>
      </c>
      <c r="AX278" s="142"/>
      <c r="AY278" s="315"/>
      <c r="AZ278" s="316"/>
    </row>
    <row r="279" spans="2:52" ht="15.75" customHeight="1" x14ac:dyDescent="0.35">
      <c r="B279">
        <v>1184</v>
      </c>
      <c r="C279" s="165">
        <v>1184</v>
      </c>
      <c r="D279" s="145" t="s">
        <v>896</v>
      </c>
      <c r="E279" s="149" t="s">
        <v>895</v>
      </c>
      <c r="F279" s="131" t="s">
        <v>872</v>
      </c>
      <c r="G279" s="222"/>
      <c r="H279" s="222"/>
      <c r="I279" s="223"/>
      <c r="J279" s="223"/>
      <c r="K279" s="223"/>
      <c r="L279" s="223"/>
      <c r="M279" s="223"/>
      <c r="N279" s="223"/>
      <c r="O279" s="136"/>
      <c r="P279" s="90"/>
      <c r="Q279" s="90"/>
      <c r="R279" s="136"/>
      <c r="S279" s="136"/>
      <c r="T279" s="136"/>
      <c r="U279" s="90"/>
      <c r="V279" s="314"/>
      <c r="W279" s="314"/>
      <c r="X279" s="314"/>
      <c r="Y279" s="90"/>
      <c r="Z279" s="314"/>
      <c r="AA279" s="314"/>
      <c r="AB279" s="150"/>
      <c r="AC279" s="141"/>
      <c r="AD279" s="141"/>
      <c r="AE279" s="141"/>
      <c r="AF279" s="150"/>
      <c r="AG279" s="150"/>
      <c r="AH279" s="141"/>
      <c r="AI279" s="142"/>
      <c r="AJ279" s="299">
        <v>44396</v>
      </c>
      <c r="AK279" s="300">
        <v>1</v>
      </c>
      <c r="AL279" s="300">
        <v>58</v>
      </c>
      <c r="AM279" s="301"/>
      <c r="AN279" s="302">
        <v>773</v>
      </c>
      <c r="AO279" s="300">
        <v>25.35</v>
      </c>
      <c r="AP279" s="299">
        <v>44389</v>
      </c>
      <c r="AQ279" s="301">
        <v>4</v>
      </c>
      <c r="AR279" s="301">
        <v>66</v>
      </c>
      <c r="AS279" s="301"/>
      <c r="AT279" s="301">
        <v>17.37</v>
      </c>
      <c r="AU279" s="301">
        <v>523</v>
      </c>
      <c r="AV279" s="142">
        <f t="shared" si="36"/>
        <v>2.5</v>
      </c>
      <c r="AW279" s="142">
        <f t="shared" si="37"/>
        <v>62</v>
      </c>
      <c r="AX279" s="142"/>
      <c r="AY279" s="315"/>
      <c r="AZ279" s="316"/>
    </row>
    <row r="280" spans="2:52" ht="15.75" customHeight="1" x14ac:dyDescent="0.35">
      <c r="B280">
        <v>1185</v>
      </c>
      <c r="C280" s="165">
        <v>1185</v>
      </c>
      <c r="D280" s="145" t="s">
        <v>897</v>
      </c>
      <c r="E280" s="149" t="s">
        <v>895</v>
      </c>
      <c r="F280" s="131" t="s">
        <v>872</v>
      </c>
      <c r="G280" s="222"/>
      <c r="H280" s="222"/>
      <c r="I280" s="223"/>
      <c r="J280" s="223"/>
      <c r="K280" s="223"/>
      <c r="L280" s="223"/>
      <c r="M280" s="223"/>
      <c r="N280" s="223"/>
      <c r="O280" s="136"/>
      <c r="P280" s="90"/>
      <c r="Q280" s="90"/>
      <c r="R280" s="136"/>
      <c r="S280" s="136"/>
      <c r="T280" s="136"/>
      <c r="U280" s="90"/>
      <c r="V280" s="314"/>
      <c r="W280" s="314"/>
      <c r="X280" s="314"/>
      <c r="Y280" s="90"/>
      <c r="Z280" s="314"/>
      <c r="AA280" s="314"/>
      <c r="AB280" s="150"/>
      <c r="AC280" s="141"/>
      <c r="AD280" s="141"/>
      <c r="AE280" s="141"/>
      <c r="AF280" s="150"/>
      <c r="AG280" s="150"/>
      <c r="AH280" s="141"/>
      <c r="AI280" s="142"/>
      <c r="AJ280" s="299">
        <v>44396</v>
      </c>
      <c r="AK280" s="300">
        <v>2</v>
      </c>
      <c r="AL280" s="300">
        <v>56</v>
      </c>
      <c r="AM280" s="304"/>
      <c r="AN280" s="302">
        <v>708</v>
      </c>
      <c r="AO280" s="300">
        <v>19.34</v>
      </c>
      <c r="AP280" s="299">
        <v>44396</v>
      </c>
      <c r="AQ280" s="301">
        <v>3</v>
      </c>
      <c r="AR280" s="301">
        <v>57</v>
      </c>
      <c r="AS280" s="301"/>
      <c r="AT280" s="301">
        <v>52.82</v>
      </c>
      <c r="AU280" s="301">
        <v>1667</v>
      </c>
      <c r="AV280" s="142">
        <f t="shared" si="36"/>
        <v>2.5</v>
      </c>
      <c r="AW280" s="142">
        <f t="shared" si="37"/>
        <v>56.5</v>
      </c>
      <c r="AX280" s="142"/>
      <c r="AY280" s="315"/>
      <c r="AZ280" s="316"/>
    </row>
    <row r="281" spans="2:52" ht="15.75" customHeight="1" x14ac:dyDescent="0.35">
      <c r="B281">
        <v>1186</v>
      </c>
      <c r="C281" s="165">
        <v>1186</v>
      </c>
      <c r="D281" s="145" t="s">
        <v>898</v>
      </c>
      <c r="E281" s="149" t="s">
        <v>895</v>
      </c>
      <c r="F281" s="131" t="s">
        <v>872</v>
      </c>
      <c r="G281" s="222"/>
      <c r="H281" s="222"/>
      <c r="I281" s="223"/>
      <c r="J281" s="223"/>
      <c r="K281" s="223"/>
      <c r="L281" s="223"/>
      <c r="M281" s="223"/>
      <c r="N281" s="223"/>
      <c r="O281" s="136"/>
      <c r="P281" s="90"/>
      <c r="Q281" s="90"/>
      <c r="R281" s="136"/>
      <c r="S281" s="136"/>
      <c r="T281" s="136"/>
      <c r="U281" s="90"/>
      <c r="V281" s="314"/>
      <c r="W281" s="314"/>
      <c r="X281" s="314"/>
      <c r="Y281" s="90"/>
      <c r="Z281" s="314"/>
      <c r="AA281" s="314"/>
      <c r="AB281" s="150"/>
      <c r="AC281" s="141"/>
      <c r="AD281" s="141"/>
      <c r="AE281" s="141"/>
      <c r="AF281" s="150"/>
      <c r="AG281" s="150"/>
      <c r="AH281" s="141"/>
      <c r="AI281" s="142"/>
      <c r="AJ281" s="299">
        <v>44396</v>
      </c>
      <c r="AK281" s="300">
        <v>8</v>
      </c>
      <c r="AL281" s="300">
        <v>52</v>
      </c>
      <c r="AM281" s="301"/>
      <c r="AN281" s="302">
        <v>197</v>
      </c>
      <c r="AO281" s="300">
        <v>6.28</v>
      </c>
      <c r="AP281" s="299">
        <v>44389</v>
      </c>
      <c r="AQ281" s="301">
        <v>2</v>
      </c>
      <c r="AR281" s="301">
        <v>64</v>
      </c>
      <c r="AS281" s="301"/>
      <c r="AT281" s="301">
        <v>24.3</v>
      </c>
      <c r="AU281" s="301">
        <v>678</v>
      </c>
      <c r="AV281" s="142">
        <f t="shared" si="36"/>
        <v>5</v>
      </c>
      <c r="AW281" s="142">
        <f t="shared" si="37"/>
        <v>58</v>
      </c>
      <c r="AX281" s="142"/>
      <c r="AY281" s="315"/>
      <c r="AZ281" s="316"/>
    </row>
    <row r="282" spans="2:52" ht="15.75" customHeight="1" x14ac:dyDescent="0.35">
      <c r="B282">
        <v>1187</v>
      </c>
      <c r="C282" s="165">
        <v>1187</v>
      </c>
      <c r="D282" s="145" t="s">
        <v>899</v>
      </c>
      <c r="E282" s="149" t="s">
        <v>895</v>
      </c>
      <c r="F282" s="131" t="s">
        <v>872</v>
      </c>
      <c r="G282" s="222"/>
      <c r="H282" s="222"/>
      <c r="I282" s="223"/>
      <c r="J282" s="223"/>
      <c r="K282" s="223"/>
      <c r="L282" s="223"/>
      <c r="M282" s="223"/>
      <c r="N282" s="223"/>
      <c r="O282" s="136"/>
      <c r="P282" s="90"/>
      <c r="Q282" s="90"/>
      <c r="R282" s="136"/>
      <c r="S282" s="136"/>
      <c r="T282" s="136"/>
      <c r="U282" s="90"/>
      <c r="V282" s="314"/>
      <c r="W282" s="314"/>
      <c r="X282" s="314"/>
      <c r="Y282" s="90"/>
      <c r="Z282" s="314"/>
      <c r="AA282" s="314"/>
      <c r="AB282" s="150"/>
      <c r="AC282" s="141"/>
      <c r="AD282" s="141"/>
      <c r="AE282" s="141"/>
      <c r="AF282" s="150"/>
      <c r="AG282" s="150"/>
      <c r="AH282" s="141"/>
      <c r="AI282" s="142"/>
      <c r="AJ282" s="299">
        <v>44389</v>
      </c>
      <c r="AK282" s="300">
        <v>6</v>
      </c>
      <c r="AL282" s="300">
        <v>65</v>
      </c>
      <c r="AM282" s="301"/>
      <c r="AN282" s="302">
        <v>436</v>
      </c>
      <c r="AO282" s="300">
        <v>14.23</v>
      </c>
      <c r="AP282" s="299">
        <v>44389</v>
      </c>
      <c r="AQ282" s="301">
        <v>6</v>
      </c>
      <c r="AR282" s="301">
        <v>67</v>
      </c>
      <c r="AS282" s="301"/>
      <c r="AT282" s="301">
        <v>39.67</v>
      </c>
      <c r="AU282" s="301">
        <v>1418</v>
      </c>
      <c r="AV282" s="142">
        <f t="shared" si="36"/>
        <v>6</v>
      </c>
      <c r="AW282" s="142">
        <f t="shared" si="37"/>
        <v>66</v>
      </c>
      <c r="AX282" s="142"/>
      <c r="AY282" s="315"/>
      <c r="AZ282" s="316"/>
    </row>
    <row r="283" spans="2:52" ht="15.75" customHeight="1" x14ac:dyDescent="0.35">
      <c r="B283">
        <v>1188</v>
      </c>
      <c r="C283" s="165">
        <v>1188</v>
      </c>
      <c r="D283" s="145" t="s">
        <v>900</v>
      </c>
      <c r="E283" s="149" t="s">
        <v>895</v>
      </c>
      <c r="F283" s="131" t="s">
        <v>872</v>
      </c>
      <c r="G283" s="222"/>
      <c r="H283" s="222"/>
      <c r="I283" s="223"/>
      <c r="J283" s="223"/>
      <c r="K283" s="223"/>
      <c r="L283" s="223"/>
      <c r="M283" s="223"/>
      <c r="N283" s="223"/>
      <c r="O283" s="136"/>
      <c r="P283" s="90"/>
      <c r="Q283" s="90"/>
      <c r="R283" s="136"/>
      <c r="S283" s="136"/>
      <c r="T283" s="136"/>
      <c r="U283" s="90"/>
      <c r="V283" s="314"/>
      <c r="W283" s="314"/>
      <c r="X283" s="314"/>
      <c r="Y283" s="90"/>
      <c r="Z283" s="314"/>
      <c r="AA283" s="314"/>
      <c r="AB283" s="150"/>
      <c r="AC283" s="141"/>
      <c r="AD283" s="141"/>
      <c r="AE283" s="141"/>
      <c r="AF283" s="150"/>
      <c r="AG283" s="150"/>
      <c r="AH283" s="141"/>
      <c r="AI283" s="142"/>
      <c r="AJ283" s="299">
        <v>44406</v>
      </c>
      <c r="AK283" s="300">
        <v>2</v>
      </c>
      <c r="AL283" s="300">
        <v>45</v>
      </c>
      <c r="AM283" s="301"/>
      <c r="AN283" s="302">
        <v>717</v>
      </c>
      <c r="AO283" s="300">
        <v>28.15</v>
      </c>
      <c r="AP283" s="299">
        <v>44396</v>
      </c>
      <c r="AQ283" s="301">
        <v>2</v>
      </c>
      <c r="AR283" s="301">
        <v>58</v>
      </c>
      <c r="AS283" s="301"/>
      <c r="AT283" s="301">
        <v>26.57</v>
      </c>
      <c r="AU283" s="301">
        <v>883</v>
      </c>
      <c r="AV283" s="142">
        <f t="shared" si="36"/>
        <v>2</v>
      </c>
      <c r="AW283" s="142">
        <f t="shared" si="37"/>
        <v>51.5</v>
      </c>
      <c r="AX283" s="142"/>
      <c r="AY283" s="315"/>
      <c r="AZ283" s="316"/>
    </row>
    <row r="284" spans="2:52" ht="15.75" customHeight="1" x14ac:dyDescent="0.35">
      <c r="B284">
        <v>1189</v>
      </c>
      <c r="C284" s="165">
        <v>1189</v>
      </c>
      <c r="D284" s="145" t="s">
        <v>901</v>
      </c>
      <c r="E284" s="149" t="s">
        <v>895</v>
      </c>
      <c r="F284" s="131" t="s">
        <v>872</v>
      </c>
      <c r="G284" s="222"/>
      <c r="H284" s="222"/>
      <c r="I284" s="223"/>
      <c r="J284" s="223"/>
      <c r="K284" s="223"/>
      <c r="L284" s="223"/>
      <c r="M284" s="223"/>
      <c r="N284" s="223"/>
      <c r="O284" s="136"/>
      <c r="P284" s="90"/>
      <c r="Q284" s="90"/>
      <c r="R284" s="136"/>
      <c r="S284" s="136"/>
      <c r="T284" s="136"/>
      <c r="U284" s="90"/>
      <c r="V284" s="314"/>
      <c r="W284" s="314"/>
      <c r="X284" s="314"/>
      <c r="Y284" s="90"/>
      <c r="Z284" s="314"/>
      <c r="AA284" s="314"/>
      <c r="AB284" s="150"/>
      <c r="AC284" s="141"/>
      <c r="AD284" s="141"/>
      <c r="AE284" s="141"/>
      <c r="AF284" s="150"/>
      <c r="AG284" s="150"/>
      <c r="AH284" s="141"/>
      <c r="AI284" s="142"/>
      <c r="AJ284" s="299">
        <v>44396</v>
      </c>
      <c r="AK284" s="300">
        <v>9</v>
      </c>
      <c r="AL284" s="300">
        <v>57</v>
      </c>
      <c r="AM284" s="301"/>
      <c r="AN284" s="302">
        <v>294</v>
      </c>
      <c r="AO284" s="300">
        <v>9.67</v>
      </c>
      <c r="AP284" s="299">
        <v>44406</v>
      </c>
      <c r="AQ284" s="301">
        <v>4</v>
      </c>
      <c r="AR284" s="301">
        <v>41</v>
      </c>
      <c r="AS284" s="301"/>
      <c r="AT284" s="301">
        <v>8.19</v>
      </c>
      <c r="AU284" s="301">
        <v>235</v>
      </c>
      <c r="AV284" s="142">
        <f t="shared" si="36"/>
        <v>6.5</v>
      </c>
      <c r="AW284" s="142">
        <f t="shared" si="37"/>
        <v>49</v>
      </c>
      <c r="AX284" s="142"/>
      <c r="AY284" s="315"/>
      <c r="AZ284" s="316"/>
    </row>
    <row r="285" spans="2:52" ht="15.75" customHeight="1" x14ac:dyDescent="0.35">
      <c r="B285">
        <v>1190</v>
      </c>
      <c r="C285" s="165">
        <v>1190</v>
      </c>
      <c r="D285" s="145" t="s">
        <v>453</v>
      </c>
      <c r="E285" s="149" t="s">
        <v>73</v>
      </c>
      <c r="F285" s="131" t="s">
        <v>872</v>
      </c>
      <c r="G285" s="222"/>
      <c r="H285" s="222"/>
      <c r="I285" s="223"/>
      <c r="J285" s="223"/>
      <c r="K285" s="223"/>
      <c r="L285" s="223"/>
      <c r="M285" s="223"/>
      <c r="N285" s="223"/>
      <c r="O285" s="136"/>
      <c r="P285" s="90"/>
      <c r="Q285" s="90"/>
      <c r="R285" s="136"/>
      <c r="S285" s="136"/>
      <c r="T285" s="136"/>
      <c r="U285" s="90"/>
      <c r="V285" s="314"/>
      <c r="W285" s="314"/>
      <c r="X285" s="314"/>
      <c r="Y285" s="90"/>
      <c r="Z285" s="314"/>
      <c r="AA285" s="314"/>
      <c r="AB285" s="150"/>
      <c r="AC285" s="141"/>
      <c r="AD285" s="141"/>
      <c r="AE285" s="141"/>
      <c r="AF285" s="150"/>
      <c r="AG285" s="150"/>
      <c r="AH285" s="141"/>
      <c r="AI285" s="142"/>
      <c r="AJ285" s="299">
        <v>44389</v>
      </c>
      <c r="AK285" s="300">
        <v>3</v>
      </c>
      <c r="AL285" s="300">
        <v>66</v>
      </c>
      <c r="AM285" s="301"/>
      <c r="AN285" s="302">
        <v>554</v>
      </c>
      <c r="AO285" s="300">
        <v>14.19</v>
      </c>
      <c r="AP285" s="299">
        <v>44389</v>
      </c>
      <c r="AQ285" s="301">
        <v>5</v>
      </c>
      <c r="AR285" s="301">
        <v>67</v>
      </c>
      <c r="AS285" s="301"/>
      <c r="AT285" s="301">
        <v>11.26</v>
      </c>
      <c r="AU285" s="301">
        <v>449</v>
      </c>
      <c r="AV285" s="142">
        <f t="shared" si="36"/>
        <v>4</v>
      </c>
      <c r="AW285" s="142">
        <f t="shared" si="37"/>
        <v>66.5</v>
      </c>
      <c r="AX285" s="142"/>
      <c r="AY285" s="315"/>
      <c r="AZ285" s="316"/>
    </row>
    <row r="286" spans="2:52" ht="15.75" customHeight="1" x14ac:dyDescent="0.35">
      <c r="B286">
        <v>1191</v>
      </c>
      <c r="C286" s="165">
        <v>1191</v>
      </c>
      <c r="D286" s="145" t="s">
        <v>902</v>
      </c>
      <c r="E286" s="149" t="s">
        <v>73</v>
      </c>
      <c r="F286" s="131" t="s">
        <v>872</v>
      </c>
      <c r="G286" s="222"/>
      <c r="H286" s="222"/>
      <c r="I286" s="223"/>
      <c r="J286" s="223"/>
      <c r="K286" s="223"/>
      <c r="L286" s="223"/>
      <c r="M286" s="223"/>
      <c r="N286" s="223"/>
      <c r="O286" s="136"/>
      <c r="P286" s="90"/>
      <c r="Q286" s="90"/>
      <c r="R286" s="136"/>
      <c r="S286" s="136"/>
      <c r="T286" s="136"/>
      <c r="U286" s="90"/>
      <c r="V286" s="314"/>
      <c r="W286" s="314"/>
      <c r="X286" s="314"/>
      <c r="Y286" s="90"/>
      <c r="Z286" s="314"/>
      <c r="AA286" s="314"/>
      <c r="AB286" s="150"/>
      <c r="AC286" s="141"/>
      <c r="AD286" s="141"/>
      <c r="AE286" s="141"/>
      <c r="AF286" s="150"/>
      <c r="AG286" s="150"/>
      <c r="AH286" s="141"/>
      <c r="AI286" s="142"/>
      <c r="AJ286" s="299">
        <v>44396</v>
      </c>
      <c r="AK286" s="300">
        <v>3</v>
      </c>
      <c r="AL286" s="300">
        <v>58</v>
      </c>
      <c r="AM286" s="301"/>
      <c r="AN286" s="302">
        <v>472</v>
      </c>
      <c r="AO286" s="300">
        <v>16.41</v>
      </c>
      <c r="AP286" s="299">
        <v>44396</v>
      </c>
      <c r="AQ286" s="301">
        <v>2</v>
      </c>
      <c r="AR286" s="301">
        <v>53</v>
      </c>
      <c r="AS286" s="301"/>
      <c r="AT286" s="301">
        <v>24.63</v>
      </c>
      <c r="AU286" s="301">
        <v>974</v>
      </c>
      <c r="AV286" s="142">
        <f t="shared" si="36"/>
        <v>2.5</v>
      </c>
      <c r="AW286" s="142">
        <f t="shared" si="37"/>
        <v>55.5</v>
      </c>
      <c r="AX286" s="142"/>
      <c r="AY286" s="315"/>
      <c r="AZ286" s="316"/>
    </row>
    <row r="287" spans="2:52" ht="15.75" customHeight="1" x14ac:dyDescent="0.35">
      <c r="B287">
        <v>1192</v>
      </c>
      <c r="C287" s="165">
        <v>1192</v>
      </c>
      <c r="D287" s="145" t="s">
        <v>903</v>
      </c>
      <c r="E287" s="149" t="s">
        <v>73</v>
      </c>
      <c r="F287" s="131" t="s">
        <v>872</v>
      </c>
      <c r="G287" s="222"/>
      <c r="H287" s="222"/>
      <c r="I287" s="223"/>
      <c r="J287" s="223"/>
      <c r="K287" s="223"/>
      <c r="L287" s="223"/>
      <c r="M287" s="223"/>
      <c r="N287" s="223"/>
      <c r="O287" s="136"/>
      <c r="P287" s="90"/>
      <c r="Q287" s="90"/>
      <c r="R287" s="136"/>
      <c r="S287" s="136"/>
      <c r="T287" s="136"/>
      <c r="U287" s="90"/>
      <c r="V287" s="314"/>
      <c r="W287" s="314"/>
      <c r="X287" s="314"/>
      <c r="Y287" s="90"/>
      <c r="Z287" s="314"/>
      <c r="AA287" s="314"/>
      <c r="AB287" s="150"/>
      <c r="AC287" s="141"/>
      <c r="AD287" s="141"/>
      <c r="AE287" s="141"/>
      <c r="AF287" s="150"/>
      <c r="AG287" s="150"/>
      <c r="AH287" s="141"/>
      <c r="AI287" s="142"/>
      <c r="AJ287" s="299">
        <v>44389</v>
      </c>
      <c r="AK287" s="300">
        <v>7</v>
      </c>
      <c r="AL287" s="300">
        <v>64</v>
      </c>
      <c r="AM287" s="301"/>
      <c r="AN287" s="302">
        <v>676</v>
      </c>
      <c r="AO287" s="300">
        <v>19.93</v>
      </c>
      <c r="AP287" s="299">
        <v>44389</v>
      </c>
      <c r="AQ287" s="301">
        <v>5</v>
      </c>
      <c r="AR287" s="301">
        <v>67</v>
      </c>
      <c r="AS287" s="301"/>
      <c r="AT287" s="301">
        <v>12.52</v>
      </c>
      <c r="AU287" s="301">
        <v>388</v>
      </c>
      <c r="AV287" s="142">
        <f t="shared" si="36"/>
        <v>6</v>
      </c>
      <c r="AW287" s="142">
        <f t="shared" si="37"/>
        <v>65.5</v>
      </c>
      <c r="AX287" s="142"/>
      <c r="AY287" s="315"/>
      <c r="AZ287" s="316"/>
    </row>
    <row r="288" spans="2:52" ht="15.75" customHeight="1" x14ac:dyDescent="0.35">
      <c r="B288">
        <v>1193</v>
      </c>
      <c r="C288" s="165">
        <v>1193</v>
      </c>
      <c r="D288" s="145" t="s">
        <v>904</v>
      </c>
      <c r="E288" s="149" t="s">
        <v>73</v>
      </c>
      <c r="F288" s="131" t="s">
        <v>872</v>
      </c>
      <c r="G288" s="222"/>
      <c r="H288" s="222"/>
      <c r="I288" s="223"/>
      <c r="J288" s="223"/>
      <c r="K288" s="223"/>
      <c r="L288" s="223"/>
      <c r="M288" s="223"/>
      <c r="N288" s="223"/>
      <c r="O288" s="136"/>
      <c r="P288" s="90"/>
      <c r="Q288" s="90"/>
      <c r="R288" s="136"/>
      <c r="S288" s="136"/>
      <c r="T288" s="136"/>
      <c r="U288" s="90"/>
      <c r="V288" s="314"/>
      <c r="W288" s="314"/>
      <c r="X288" s="314"/>
      <c r="Y288" s="90"/>
      <c r="Z288" s="314"/>
      <c r="AA288" s="314"/>
      <c r="AB288" s="150"/>
      <c r="AC288" s="141"/>
      <c r="AD288" s="141"/>
      <c r="AE288" s="141"/>
      <c r="AF288" s="150"/>
      <c r="AG288" s="150"/>
      <c r="AH288" s="141"/>
      <c r="AI288" s="142"/>
      <c r="AJ288" s="299"/>
      <c r="AK288" s="300"/>
      <c r="AL288" s="300"/>
      <c r="AM288" s="324" t="s">
        <v>964</v>
      </c>
      <c r="AN288" s="302">
        <v>520</v>
      </c>
      <c r="AO288" s="300">
        <v>21.53</v>
      </c>
      <c r="AP288" s="299">
        <v>44406</v>
      </c>
      <c r="AQ288" s="301">
        <v>5</v>
      </c>
      <c r="AR288" s="301">
        <v>46</v>
      </c>
      <c r="AS288" s="301"/>
      <c r="AT288" s="301">
        <v>28.7</v>
      </c>
      <c r="AU288" s="301">
        <v>725</v>
      </c>
      <c r="AV288" s="142">
        <f t="shared" si="36"/>
        <v>5</v>
      </c>
      <c r="AW288" s="142">
        <f t="shared" si="37"/>
        <v>46</v>
      </c>
      <c r="AX288" s="142"/>
      <c r="AY288" s="315"/>
      <c r="AZ288" s="316"/>
    </row>
    <row r="289" spans="2:52" ht="15.75" customHeight="1" x14ac:dyDescent="0.35">
      <c r="B289">
        <v>1194</v>
      </c>
      <c r="C289" s="165">
        <v>1194</v>
      </c>
      <c r="D289" s="145" t="s">
        <v>905</v>
      </c>
      <c r="E289" s="149" t="s">
        <v>73</v>
      </c>
      <c r="F289" s="131" t="s">
        <v>872</v>
      </c>
      <c r="G289" s="222"/>
      <c r="H289" s="222"/>
      <c r="I289" s="223"/>
      <c r="J289" s="223"/>
      <c r="K289" s="223"/>
      <c r="L289" s="223"/>
      <c r="M289" s="223"/>
      <c r="N289" s="223"/>
      <c r="O289" s="136"/>
      <c r="P289" s="90"/>
      <c r="Q289" s="90"/>
      <c r="R289" s="136"/>
      <c r="S289" s="136"/>
      <c r="T289" s="136"/>
      <c r="U289" s="90"/>
      <c r="V289" s="314"/>
      <c r="W289" s="314"/>
      <c r="X289" s="314"/>
      <c r="Y289" s="90"/>
      <c r="Z289" s="314"/>
      <c r="AA289" s="314"/>
      <c r="AB289" s="150"/>
      <c r="AC289" s="141"/>
      <c r="AD289" s="141"/>
      <c r="AE289" s="141"/>
      <c r="AF289" s="150"/>
      <c r="AG289" s="150"/>
      <c r="AH289" s="141"/>
      <c r="AI289" s="142"/>
      <c r="AJ289" s="299">
        <v>44406</v>
      </c>
      <c r="AK289" s="300">
        <v>4</v>
      </c>
      <c r="AL289" s="300">
        <v>41</v>
      </c>
      <c r="AM289" s="301"/>
      <c r="AN289" s="302">
        <v>977</v>
      </c>
      <c r="AO289" s="300">
        <v>32.01</v>
      </c>
      <c r="AP289" s="299">
        <v>44389</v>
      </c>
      <c r="AQ289" s="301">
        <v>5</v>
      </c>
      <c r="AR289" s="301">
        <v>69</v>
      </c>
      <c r="AS289" s="301"/>
      <c r="AT289" s="301">
        <v>31.22</v>
      </c>
      <c r="AU289" s="301">
        <v>942</v>
      </c>
      <c r="AV289" s="142">
        <f t="shared" si="36"/>
        <v>4.5</v>
      </c>
      <c r="AW289" s="142">
        <f t="shared" si="37"/>
        <v>55</v>
      </c>
      <c r="AX289" s="142"/>
      <c r="AY289" s="315"/>
      <c r="AZ289" s="316"/>
    </row>
    <row r="290" spans="2:52" ht="15.75" customHeight="1" x14ac:dyDescent="0.35">
      <c r="B290">
        <v>1195</v>
      </c>
      <c r="C290" s="165">
        <v>1195</v>
      </c>
      <c r="D290" s="145" t="s">
        <v>906</v>
      </c>
      <c r="E290" s="149" t="s">
        <v>895</v>
      </c>
      <c r="F290" s="131" t="s">
        <v>872</v>
      </c>
      <c r="G290" s="222"/>
      <c r="H290" s="222"/>
      <c r="I290" s="223"/>
      <c r="J290" s="223"/>
      <c r="K290" s="223"/>
      <c r="L290" s="223"/>
      <c r="M290" s="223"/>
      <c r="N290" s="223"/>
      <c r="O290" s="136"/>
      <c r="P290" s="90"/>
      <c r="Q290" s="90"/>
      <c r="R290" s="136"/>
      <c r="S290" s="136"/>
      <c r="T290" s="136"/>
      <c r="U290" s="90"/>
      <c r="V290" s="314"/>
      <c r="W290" s="314"/>
      <c r="X290" s="314"/>
      <c r="Y290" s="90"/>
      <c r="Z290" s="314"/>
      <c r="AA290" s="314"/>
      <c r="AB290" s="150"/>
      <c r="AC290" s="141"/>
      <c r="AD290" s="141"/>
      <c r="AE290" s="141"/>
      <c r="AF290" s="150"/>
      <c r="AG290" s="150"/>
      <c r="AH290" s="141"/>
      <c r="AI290" s="142"/>
      <c r="AJ290" s="299">
        <v>44406</v>
      </c>
      <c r="AK290" s="300">
        <v>4</v>
      </c>
      <c r="AL290" s="300">
        <v>41</v>
      </c>
      <c r="AM290" s="301"/>
      <c r="AN290" s="302">
        <v>276</v>
      </c>
      <c r="AO290" s="300">
        <v>9.85</v>
      </c>
      <c r="AP290" s="299">
        <v>44396</v>
      </c>
      <c r="AQ290" s="301">
        <v>2</v>
      </c>
      <c r="AR290" s="301">
        <v>52</v>
      </c>
      <c r="AS290" s="301"/>
      <c r="AT290" s="301">
        <v>5.62</v>
      </c>
      <c r="AU290" s="301">
        <v>144</v>
      </c>
      <c r="AV290" s="142">
        <f t="shared" si="36"/>
        <v>3</v>
      </c>
      <c r="AW290" s="142">
        <f t="shared" si="37"/>
        <v>46.5</v>
      </c>
      <c r="AX290" s="142"/>
      <c r="AY290" s="315"/>
      <c r="AZ290" s="316"/>
    </row>
    <row r="291" spans="2:52" ht="15.75" customHeight="1" x14ac:dyDescent="0.35">
      <c r="B291">
        <v>1196</v>
      </c>
      <c r="C291" s="165">
        <v>1196</v>
      </c>
      <c r="D291" s="145" t="s">
        <v>907</v>
      </c>
      <c r="E291" s="149" t="s">
        <v>895</v>
      </c>
      <c r="F291" s="131" t="s">
        <v>872</v>
      </c>
      <c r="G291" s="222"/>
      <c r="H291" s="222"/>
      <c r="I291" s="223"/>
      <c r="J291" s="223"/>
      <c r="K291" s="223"/>
      <c r="L291" s="223"/>
      <c r="M291" s="223"/>
      <c r="N291" s="223"/>
      <c r="O291" s="136"/>
      <c r="P291" s="90"/>
      <c r="Q291" s="90"/>
      <c r="R291" s="136"/>
      <c r="S291" s="136"/>
      <c r="T291" s="136"/>
      <c r="U291" s="90"/>
      <c r="V291" s="314"/>
      <c r="W291" s="314"/>
      <c r="X291" s="314"/>
      <c r="Y291" s="90"/>
      <c r="Z291" s="314"/>
      <c r="AA291" s="314"/>
      <c r="AB291" s="150"/>
      <c r="AC291" s="141"/>
      <c r="AD291" s="141"/>
      <c r="AE291" s="141"/>
      <c r="AF291" s="150"/>
      <c r="AG291" s="150"/>
      <c r="AH291" s="141"/>
      <c r="AI291" s="142"/>
      <c r="AJ291" s="299">
        <v>44396</v>
      </c>
      <c r="AK291" s="300">
        <v>4</v>
      </c>
      <c r="AL291" s="300">
        <v>58</v>
      </c>
      <c r="AM291" s="301"/>
      <c r="AN291" s="302">
        <v>1235</v>
      </c>
      <c r="AO291" s="300">
        <v>46.6</v>
      </c>
      <c r="AP291" s="299">
        <v>44389</v>
      </c>
      <c r="AQ291" s="301">
        <v>5</v>
      </c>
      <c r="AR291" s="301">
        <v>63</v>
      </c>
      <c r="AS291" s="301"/>
      <c r="AT291" s="301">
        <v>26.39</v>
      </c>
      <c r="AU291" s="301">
        <v>619</v>
      </c>
      <c r="AV291" s="142">
        <f t="shared" si="36"/>
        <v>4.5</v>
      </c>
      <c r="AW291" s="142">
        <f t="shared" si="37"/>
        <v>60.5</v>
      </c>
      <c r="AX291" s="142"/>
      <c r="AY291" s="315"/>
      <c r="AZ291" s="316"/>
    </row>
    <row r="292" spans="2:52" ht="15.75" customHeight="1" x14ac:dyDescent="0.35">
      <c r="B292">
        <v>1197</v>
      </c>
      <c r="C292" s="165">
        <v>1197</v>
      </c>
      <c r="D292" s="145" t="s">
        <v>908</v>
      </c>
      <c r="E292" s="149" t="s">
        <v>895</v>
      </c>
      <c r="F292" s="131" t="s">
        <v>872</v>
      </c>
      <c r="G292" s="222"/>
      <c r="H292" s="222"/>
      <c r="I292" s="223"/>
      <c r="J292" s="223"/>
      <c r="K292" s="223"/>
      <c r="L292" s="223"/>
      <c r="M292" s="223"/>
      <c r="N292" s="223"/>
      <c r="O292" s="136"/>
      <c r="P292" s="90"/>
      <c r="Q292" s="90"/>
      <c r="R292" s="136"/>
      <c r="S292" s="136"/>
      <c r="T292" s="136"/>
      <c r="U292" s="90"/>
      <c r="V292" s="314"/>
      <c r="W292" s="314"/>
      <c r="X292" s="314"/>
      <c r="Y292" s="90"/>
      <c r="Z292" s="314"/>
      <c r="AA292" s="314"/>
      <c r="AB292" s="150"/>
      <c r="AC292" s="141"/>
      <c r="AD292" s="141"/>
      <c r="AE292" s="141"/>
      <c r="AF292" s="150"/>
      <c r="AG292" s="150"/>
      <c r="AH292" s="141"/>
      <c r="AI292" s="142"/>
      <c r="AJ292" s="299">
        <v>44389</v>
      </c>
      <c r="AK292" s="300">
        <v>6</v>
      </c>
      <c r="AL292" s="300">
        <v>66</v>
      </c>
      <c r="AM292" s="301"/>
      <c r="AN292" s="302">
        <v>176</v>
      </c>
      <c r="AO292" s="300">
        <v>7.38</v>
      </c>
      <c r="AP292" s="299" t="s">
        <v>679</v>
      </c>
      <c r="AQ292" s="301" t="s">
        <v>679</v>
      </c>
      <c r="AR292" s="301" t="s">
        <v>679</v>
      </c>
      <c r="AS292" s="324" t="s">
        <v>965</v>
      </c>
      <c r="AT292" s="301" t="s">
        <v>966</v>
      </c>
      <c r="AU292" s="301" t="s">
        <v>966</v>
      </c>
      <c r="AV292" s="142">
        <f t="shared" si="36"/>
        <v>6</v>
      </c>
      <c r="AW292" s="142">
        <f t="shared" si="37"/>
        <v>66</v>
      </c>
      <c r="AX292" s="142"/>
      <c r="AY292" s="315"/>
      <c r="AZ292" s="316"/>
    </row>
    <row r="293" spans="2:52" ht="15.75" customHeight="1" x14ac:dyDescent="0.35">
      <c r="B293">
        <v>1198</v>
      </c>
      <c r="C293" s="165">
        <v>1198</v>
      </c>
      <c r="D293" s="145" t="s">
        <v>909</v>
      </c>
      <c r="E293" s="149" t="s">
        <v>895</v>
      </c>
      <c r="F293" s="131" t="s">
        <v>872</v>
      </c>
      <c r="G293" s="222"/>
      <c r="H293" s="222"/>
      <c r="I293" s="223"/>
      <c r="J293" s="223"/>
      <c r="K293" s="223"/>
      <c r="L293" s="223"/>
      <c r="M293" s="223"/>
      <c r="N293" s="223"/>
      <c r="O293" s="136"/>
      <c r="P293" s="90"/>
      <c r="Q293" s="90"/>
      <c r="R293" s="136"/>
      <c r="S293" s="136"/>
      <c r="T293" s="136"/>
      <c r="U293" s="90"/>
      <c r="V293" s="314"/>
      <c r="W293" s="314"/>
      <c r="X293" s="314"/>
      <c r="Y293" s="90"/>
      <c r="Z293" s="314"/>
      <c r="AA293" s="314"/>
      <c r="AB293" s="150"/>
      <c r="AC293" s="141"/>
      <c r="AD293" s="141"/>
      <c r="AE293" s="141"/>
      <c r="AF293" s="150"/>
      <c r="AG293" s="150"/>
      <c r="AH293" s="141"/>
      <c r="AI293" s="142"/>
      <c r="AJ293" s="299">
        <v>44396</v>
      </c>
      <c r="AK293" s="300">
        <v>4</v>
      </c>
      <c r="AL293" s="300">
        <v>56</v>
      </c>
      <c r="AM293" s="301"/>
      <c r="AN293" s="302">
        <v>88</v>
      </c>
      <c r="AO293" s="300">
        <v>2.56</v>
      </c>
      <c r="AP293" s="299">
        <v>44389</v>
      </c>
      <c r="AQ293" s="301">
        <v>7</v>
      </c>
      <c r="AR293" s="301">
        <v>66</v>
      </c>
      <c r="AS293" s="301"/>
      <c r="AT293" s="301">
        <v>10.78</v>
      </c>
      <c r="AU293" s="301">
        <v>343</v>
      </c>
      <c r="AV293" s="142">
        <f t="shared" si="36"/>
        <v>5.5</v>
      </c>
      <c r="AW293" s="142">
        <f t="shared" si="37"/>
        <v>61</v>
      </c>
      <c r="AX293" s="142"/>
      <c r="AY293" s="315"/>
      <c r="AZ293" s="316"/>
    </row>
    <row r="294" spans="2:52" ht="15.75" customHeight="1" x14ac:dyDescent="0.35">
      <c r="B294">
        <v>1199</v>
      </c>
      <c r="C294" s="165">
        <v>1199</v>
      </c>
      <c r="D294" s="145" t="s">
        <v>910</v>
      </c>
      <c r="E294" s="149" t="s">
        <v>895</v>
      </c>
      <c r="F294" s="131" t="s">
        <v>872</v>
      </c>
      <c r="G294" s="222"/>
      <c r="H294" s="222"/>
      <c r="I294" s="223"/>
      <c r="J294" s="223"/>
      <c r="K294" s="223"/>
      <c r="L294" s="223"/>
      <c r="M294" s="223"/>
      <c r="N294" s="223"/>
      <c r="O294" s="136"/>
      <c r="P294" s="90"/>
      <c r="Q294" s="90"/>
      <c r="R294" s="136"/>
      <c r="S294" s="136"/>
      <c r="T294" s="136"/>
      <c r="U294" s="90"/>
      <c r="V294" s="314"/>
      <c r="W294" s="314"/>
      <c r="X294" s="314"/>
      <c r="Y294" s="90"/>
      <c r="Z294" s="314"/>
      <c r="AA294" s="314"/>
      <c r="AB294" s="150"/>
      <c r="AC294" s="141"/>
      <c r="AD294" s="141"/>
      <c r="AE294" s="141"/>
      <c r="AF294" s="150"/>
      <c r="AG294" s="150"/>
      <c r="AH294" s="141"/>
      <c r="AI294" s="142"/>
      <c r="AJ294" s="299">
        <v>44406</v>
      </c>
      <c r="AK294" s="300">
        <v>4</v>
      </c>
      <c r="AL294" s="300">
        <v>43</v>
      </c>
      <c r="AM294" s="301"/>
      <c r="AN294" s="302">
        <v>1125</v>
      </c>
      <c r="AO294" s="300">
        <v>39.74</v>
      </c>
      <c r="AP294" s="299">
        <v>44396</v>
      </c>
      <c r="AQ294" s="301">
        <v>7</v>
      </c>
      <c r="AR294" s="301">
        <v>55</v>
      </c>
      <c r="AS294" s="301"/>
      <c r="AT294" s="301">
        <v>0.21</v>
      </c>
      <c r="AU294" s="301">
        <v>9</v>
      </c>
      <c r="AV294" s="142">
        <f t="shared" si="36"/>
        <v>5.5</v>
      </c>
      <c r="AW294" s="142">
        <f t="shared" si="37"/>
        <v>49</v>
      </c>
      <c r="AX294" s="142"/>
      <c r="AY294" s="315"/>
      <c r="AZ294" s="316"/>
    </row>
    <row r="295" spans="2:52" ht="15.75" customHeight="1" x14ac:dyDescent="0.35">
      <c r="B295">
        <v>1200</v>
      </c>
      <c r="C295" s="165">
        <v>1200</v>
      </c>
      <c r="D295" s="145" t="s">
        <v>911</v>
      </c>
      <c r="E295" s="149" t="s">
        <v>895</v>
      </c>
      <c r="F295" s="131" t="s">
        <v>872</v>
      </c>
      <c r="G295" s="222"/>
      <c r="H295" s="222"/>
      <c r="I295" s="223"/>
      <c r="J295" s="223"/>
      <c r="K295" s="223"/>
      <c r="L295" s="223"/>
      <c r="M295" s="223"/>
      <c r="N295" s="223"/>
      <c r="O295" s="136"/>
      <c r="P295" s="90"/>
      <c r="Q295" s="90"/>
      <c r="R295" s="136"/>
      <c r="S295" s="136"/>
      <c r="T295" s="136"/>
      <c r="U295" s="90"/>
      <c r="V295" s="314"/>
      <c r="W295" s="314"/>
      <c r="X295" s="314"/>
      <c r="Y295" s="90"/>
      <c r="Z295" s="314"/>
      <c r="AA295" s="314"/>
      <c r="AB295" s="150"/>
      <c r="AC295" s="141"/>
      <c r="AD295" s="141"/>
      <c r="AE295" s="141"/>
      <c r="AF295" s="150"/>
      <c r="AG295" s="150"/>
      <c r="AH295" s="141"/>
      <c r="AI295" s="142"/>
      <c r="AJ295" s="299">
        <v>44411</v>
      </c>
      <c r="AK295" s="300">
        <v>2</v>
      </c>
      <c r="AL295" s="300">
        <v>40</v>
      </c>
      <c r="AM295" s="301"/>
      <c r="AN295" s="302">
        <v>102</v>
      </c>
      <c r="AO295" s="300">
        <v>3.75</v>
      </c>
      <c r="AP295" s="299">
        <v>44389</v>
      </c>
      <c r="AQ295" s="301">
        <v>4</v>
      </c>
      <c r="AR295" s="301">
        <v>67</v>
      </c>
      <c r="AS295" s="301"/>
      <c r="AT295" s="301">
        <v>10.119999999999999</v>
      </c>
      <c r="AU295" s="301">
        <v>404</v>
      </c>
      <c r="AV295" s="142">
        <f t="shared" si="36"/>
        <v>3</v>
      </c>
      <c r="AW295" s="142">
        <f t="shared" si="37"/>
        <v>53.5</v>
      </c>
      <c r="AX295" s="142"/>
      <c r="AY295" s="315"/>
      <c r="AZ295" s="316"/>
    </row>
    <row r="296" spans="2:52" ht="15.75" customHeight="1" x14ac:dyDescent="0.35">
      <c r="B296">
        <v>1201</v>
      </c>
      <c r="C296" s="165">
        <v>1201</v>
      </c>
      <c r="D296" s="145" t="s">
        <v>912</v>
      </c>
      <c r="E296" s="149" t="s">
        <v>895</v>
      </c>
      <c r="F296" s="131" t="s">
        <v>872</v>
      </c>
      <c r="G296" s="222"/>
      <c r="H296" s="222"/>
      <c r="I296" s="223"/>
      <c r="J296" s="223"/>
      <c r="K296" s="223"/>
      <c r="L296" s="223"/>
      <c r="M296" s="223"/>
      <c r="N296" s="223"/>
      <c r="O296" s="136"/>
      <c r="P296" s="90"/>
      <c r="Q296" s="90"/>
      <c r="R296" s="136"/>
      <c r="S296" s="136"/>
      <c r="T296" s="136"/>
      <c r="U296" s="90"/>
      <c r="V296" s="314"/>
      <c r="W296" s="314"/>
      <c r="X296" s="314"/>
      <c r="Y296" s="90"/>
      <c r="Z296" s="314"/>
      <c r="AA296" s="314"/>
      <c r="AB296" s="150"/>
      <c r="AC296" s="141"/>
      <c r="AD296" s="141"/>
      <c r="AE296" s="141"/>
      <c r="AF296" s="150"/>
      <c r="AG296" s="150"/>
      <c r="AH296" s="141"/>
      <c r="AI296" s="142"/>
      <c r="AJ296" s="299">
        <v>44406</v>
      </c>
      <c r="AK296" s="300">
        <v>7</v>
      </c>
      <c r="AL296" s="300">
        <v>42</v>
      </c>
      <c r="AM296" s="301"/>
      <c r="AN296" s="302">
        <v>143</v>
      </c>
      <c r="AO296" s="300">
        <v>4.83</v>
      </c>
      <c r="AP296" s="299">
        <v>44396</v>
      </c>
      <c r="AQ296" s="301">
        <v>5</v>
      </c>
      <c r="AR296" s="301">
        <v>57</v>
      </c>
      <c r="AS296" s="301"/>
      <c r="AT296" s="301">
        <v>17.77</v>
      </c>
      <c r="AU296" s="301">
        <v>652</v>
      </c>
      <c r="AV296" s="142">
        <f t="shared" si="36"/>
        <v>6</v>
      </c>
      <c r="AW296" s="142">
        <f t="shared" si="37"/>
        <v>49.5</v>
      </c>
      <c r="AX296" s="142"/>
      <c r="AY296" s="315"/>
      <c r="AZ296" s="316"/>
    </row>
    <row r="297" spans="2:52" ht="15.75" customHeight="1" x14ac:dyDescent="0.35">
      <c r="B297">
        <v>1202</v>
      </c>
      <c r="C297" s="165">
        <v>1202</v>
      </c>
      <c r="D297" s="145" t="s">
        <v>913</v>
      </c>
      <c r="E297" s="149" t="s">
        <v>895</v>
      </c>
      <c r="F297" s="131" t="s">
        <v>872</v>
      </c>
      <c r="G297" s="222"/>
      <c r="H297" s="222"/>
      <c r="I297" s="223"/>
      <c r="J297" s="223"/>
      <c r="K297" s="223"/>
      <c r="L297" s="223"/>
      <c r="M297" s="223"/>
      <c r="N297" s="223"/>
      <c r="O297" s="136"/>
      <c r="P297" s="90"/>
      <c r="Q297" s="90"/>
      <c r="R297" s="136"/>
      <c r="S297" s="136"/>
      <c r="T297" s="136"/>
      <c r="U297" s="90"/>
      <c r="V297" s="314"/>
      <c r="W297" s="314"/>
      <c r="X297" s="314"/>
      <c r="Y297" s="90"/>
      <c r="Z297" s="314"/>
      <c r="AA297" s="314"/>
      <c r="AB297" s="150"/>
      <c r="AC297" s="141"/>
      <c r="AD297" s="141"/>
      <c r="AE297" s="141"/>
      <c r="AF297" s="150"/>
      <c r="AG297" s="150"/>
      <c r="AH297" s="141"/>
      <c r="AI297" s="142"/>
      <c r="AJ297" s="299">
        <v>44406</v>
      </c>
      <c r="AK297" s="300">
        <v>1</v>
      </c>
      <c r="AL297" s="300">
        <v>45</v>
      </c>
      <c r="AM297" s="301"/>
      <c r="AN297" s="302">
        <v>1201</v>
      </c>
      <c r="AO297" s="300">
        <v>32.590000000000003</v>
      </c>
      <c r="AP297" s="299">
        <v>44389</v>
      </c>
      <c r="AQ297" s="301">
        <v>3</v>
      </c>
      <c r="AR297" s="301">
        <v>66</v>
      </c>
      <c r="AS297" s="301"/>
      <c r="AT297" s="301">
        <v>15.82</v>
      </c>
      <c r="AU297" s="301">
        <v>437</v>
      </c>
      <c r="AV297" s="142">
        <f t="shared" si="36"/>
        <v>2</v>
      </c>
      <c r="AW297" s="142">
        <f t="shared" si="37"/>
        <v>55.5</v>
      </c>
      <c r="AX297" s="142"/>
      <c r="AY297" s="315"/>
      <c r="AZ297" s="316"/>
    </row>
    <row r="298" spans="2:52" ht="15.75" customHeight="1" x14ac:dyDescent="0.35">
      <c r="B298">
        <v>1203</v>
      </c>
      <c r="C298" s="165">
        <v>1203</v>
      </c>
      <c r="D298" s="145" t="s">
        <v>914</v>
      </c>
      <c r="E298" s="149" t="s">
        <v>895</v>
      </c>
      <c r="F298" s="131" t="s">
        <v>872</v>
      </c>
      <c r="G298" s="222"/>
      <c r="H298" s="222"/>
      <c r="I298" s="223"/>
      <c r="J298" s="223"/>
      <c r="K298" s="223"/>
      <c r="L298" s="223"/>
      <c r="M298" s="223"/>
      <c r="N298" s="223"/>
      <c r="O298" s="136"/>
      <c r="P298" s="90"/>
      <c r="Q298" s="90"/>
      <c r="R298" s="136"/>
      <c r="S298" s="136"/>
      <c r="T298" s="136"/>
      <c r="U298" s="90"/>
      <c r="V298" s="314"/>
      <c r="W298" s="314"/>
      <c r="X298" s="314"/>
      <c r="Y298" s="90"/>
      <c r="Z298" s="314"/>
      <c r="AA298" s="314"/>
      <c r="AB298" s="150"/>
      <c r="AC298" s="141"/>
      <c r="AD298" s="141"/>
      <c r="AE298" s="141"/>
      <c r="AF298" s="150"/>
      <c r="AG298" s="150"/>
      <c r="AH298" s="141"/>
      <c r="AI298" s="142"/>
      <c r="AJ298" s="299">
        <v>44406</v>
      </c>
      <c r="AK298" s="300">
        <v>1</v>
      </c>
      <c r="AL298" s="300">
        <v>42</v>
      </c>
      <c r="AM298" s="301"/>
      <c r="AN298" s="302">
        <v>623</v>
      </c>
      <c r="AO298" s="300">
        <v>18.170000000000002</v>
      </c>
      <c r="AP298" s="299">
        <v>44389</v>
      </c>
      <c r="AQ298" s="301">
        <v>1</v>
      </c>
      <c r="AR298" s="301">
        <v>62</v>
      </c>
      <c r="AS298" s="301"/>
      <c r="AT298" s="301">
        <v>20.69</v>
      </c>
      <c r="AU298" s="301">
        <v>613</v>
      </c>
      <c r="AV298" s="142">
        <f t="shared" si="36"/>
        <v>1</v>
      </c>
      <c r="AW298" s="142">
        <f t="shared" si="37"/>
        <v>52</v>
      </c>
      <c r="AX298" s="142"/>
      <c r="AY298" s="315"/>
      <c r="AZ298" s="316"/>
    </row>
    <row r="299" spans="2:52" ht="15.75" customHeight="1" x14ac:dyDescent="0.35">
      <c r="B299">
        <v>1204</v>
      </c>
      <c r="C299" s="165">
        <v>1204</v>
      </c>
      <c r="D299" s="145" t="s">
        <v>915</v>
      </c>
      <c r="E299" s="149" t="s">
        <v>895</v>
      </c>
      <c r="F299" s="131" t="s">
        <v>872</v>
      </c>
      <c r="G299" s="222"/>
      <c r="H299" s="222"/>
      <c r="I299" s="223"/>
      <c r="J299" s="223"/>
      <c r="K299" s="223"/>
      <c r="L299" s="223"/>
      <c r="M299" s="223"/>
      <c r="N299" s="223"/>
      <c r="O299" s="136"/>
      <c r="P299" s="90"/>
      <c r="Q299" s="90"/>
      <c r="R299" s="136"/>
      <c r="S299" s="136"/>
      <c r="T299" s="136"/>
      <c r="U299" s="90"/>
      <c r="V299" s="314"/>
      <c r="W299" s="314"/>
      <c r="X299" s="314"/>
      <c r="Y299" s="90"/>
      <c r="Z299" s="314"/>
      <c r="AA299" s="314"/>
      <c r="AB299" s="150"/>
      <c r="AC299" s="141"/>
      <c r="AD299" s="141"/>
      <c r="AE299" s="141"/>
      <c r="AF299" s="150"/>
      <c r="AG299" s="150"/>
      <c r="AH299" s="141"/>
      <c r="AI299" s="142"/>
      <c r="AJ299" s="299">
        <v>44396</v>
      </c>
      <c r="AK299" s="300">
        <v>3</v>
      </c>
      <c r="AL299" s="300">
        <v>60</v>
      </c>
      <c r="AM299" s="301"/>
      <c r="AN299" s="302">
        <v>66</v>
      </c>
      <c r="AO299" s="300">
        <v>2.48</v>
      </c>
      <c r="AP299" s="299">
        <v>44396</v>
      </c>
      <c r="AQ299" s="301">
        <v>5</v>
      </c>
      <c r="AR299" s="301">
        <v>59</v>
      </c>
      <c r="AS299" s="301"/>
      <c r="AT299" s="301">
        <v>16.62</v>
      </c>
      <c r="AU299" s="301">
        <v>579</v>
      </c>
      <c r="AV299" s="142">
        <f t="shared" si="36"/>
        <v>4</v>
      </c>
      <c r="AW299" s="142">
        <f t="shared" si="37"/>
        <v>59.5</v>
      </c>
      <c r="AX299" s="142"/>
      <c r="AY299" s="315"/>
      <c r="AZ299" s="316"/>
    </row>
    <row r="300" spans="2:52" ht="15.75" customHeight="1" x14ac:dyDescent="0.35">
      <c r="B300">
        <v>1205</v>
      </c>
      <c r="C300" s="165">
        <v>1205</v>
      </c>
      <c r="D300" s="145" t="s">
        <v>916</v>
      </c>
      <c r="E300" s="149" t="s">
        <v>895</v>
      </c>
      <c r="F300" s="131" t="s">
        <v>872</v>
      </c>
      <c r="G300" s="222"/>
      <c r="H300" s="222"/>
      <c r="I300" s="223"/>
      <c r="J300" s="223"/>
      <c r="K300" s="223"/>
      <c r="L300" s="223"/>
      <c r="M300" s="223"/>
      <c r="N300" s="223"/>
      <c r="O300" s="136"/>
      <c r="P300" s="90"/>
      <c r="Q300" s="90"/>
      <c r="R300" s="136"/>
      <c r="S300" s="136"/>
      <c r="T300" s="136"/>
      <c r="U300" s="90"/>
      <c r="V300" s="314"/>
      <c r="W300" s="314"/>
      <c r="X300" s="314"/>
      <c r="Y300" s="90"/>
      <c r="Z300" s="314"/>
      <c r="AA300" s="314"/>
      <c r="AB300" s="150"/>
      <c r="AC300" s="141"/>
      <c r="AD300" s="141"/>
      <c r="AE300" s="141"/>
      <c r="AF300" s="150"/>
      <c r="AG300" s="150"/>
      <c r="AH300" s="141"/>
      <c r="AI300" s="142"/>
      <c r="AJ300" s="299">
        <v>44411</v>
      </c>
      <c r="AK300" s="300">
        <v>3</v>
      </c>
      <c r="AL300" s="300">
        <v>42</v>
      </c>
      <c r="AM300" s="301"/>
      <c r="AN300" s="302">
        <v>389</v>
      </c>
      <c r="AO300" s="300">
        <v>11.15</v>
      </c>
      <c r="AP300" s="299">
        <v>44396</v>
      </c>
      <c r="AQ300" s="301">
        <v>1</v>
      </c>
      <c r="AR300" s="301">
        <v>54</v>
      </c>
      <c r="AS300" s="301"/>
      <c r="AT300" s="301">
        <v>14.63</v>
      </c>
      <c r="AU300" s="301">
        <v>538</v>
      </c>
      <c r="AV300" s="142">
        <f t="shared" si="36"/>
        <v>2</v>
      </c>
      <c r="AW300" s="142">
        <f t="shared" si="37"/>
        <v>48</v>
      </c>
      <c r="AX300" s="142"/>
      <c r="AY300" s="315"/>
      <c r="AZ300" s="316"/>
    </row>
    <row r="301" spans="2:52" ht="15.75" customHeight="1" x14ac:dyDescent="0.35">
      <c r="B301">
        <v>1206</v>
      </c>
      <c r="C301" s="165">
        <v>1206</v>
      </c>
      <c r="D301" s="145" t="s">
        <v>917</v>
      </c>
      <c r="E301" s="149" t="s">
        <v>895</v>
      </c>
      <c r="F301" s="131" t="s">
        <v>872</v>
      </c>
      <c r="G301" s="222"/>
      <c r="H301" s="222"/>
      <c r="I301" s="223"/>
      <c r="J301" s="223"/>
      <c r="K301" s="223"/>
      <c r="L301" s="223"/>
      <c r="M301" s="223"/>
      <c r="N301" s="223"/>
      <c r="O301" s="136"/>
      <c r="P301" s="90"/>
      <c r="Q301" s="90"/>
      <c r="R301" s="136"/>
      <c r="S301" s="136"/>
      <c r="T301" s="136"/>
      <c r="U301" s="90"/>
      <c r="V301" s="314"/>
      <c r="W301" s="314"/>
      <c r="X301" s="314"/>
      <c r="Y301" s="90"/>
      <c r="Z301" s="314"/>
      <c r="AA301" s="314"/>
      <c r="AB301" s="150"/>
      <c r="AC301" s="141"/>
      <c r="AD301" s="141"/>
      <c r="AE301" s="141"/>
      <c r="AF301" s="150"/>
      <c r="AG301" s="150"/>
      <c r="AH301" s="141"/>
      <c r="AI301" s="142"/>
      <c r="AJ301" s="299">
        <v>44389</v>
      </c>
      <c r="AK301" s="300">
        <v>7</v>
      </c>
      <c r="AL301" s="300">
        <v>67</v>
      </c>
      <c r="AM301" s="301"/>
      <c r="AN301" s="302">
        <v>506</v>
      </c>
      <c r="AO301" s="300">
        <v>21.55</v>
      </c>
      <c r="AP301" s="299">
        <v>44389</v>
      </c>
      <c r="AQ301" s="301">
        <v>4</v>
      </c>
      <c r="AR301" s="301">
        <v>67</v>
      </c>
      <c r="AS301" s="301"/>
      <c r="AT301" s="301">
        <v>30.53</v>
      </c>
      <c r="AU301" s="301">
        <v>711</v>
      </c>
      <c r="AV301" s="142">
        <f t="shared" si="36"/>
        <v>5.5</v>
      </c>
      <c r="AW301" s="142">
        <f t="shared" si="37"/>
        <v>67</v>
      </c>
      <c r="AX301" s="142"/>
      <c r="AY301" s="315"/>
      <c r="AZ301" s="316"/>
    </row>
    <row r="302" spans="2:52" ht="15.75" customHeight="1" x14ac:dyDescent="0.35">
      <c r="B302">
        <v>1207</v>
      </c>
      <c r="C302" s="165">
        <v>1207</v>
      </c>
      <c r="D302" s="145" t="s">
        <v>918</v>
      </c>
      <c r="E302" s="149" t="s">
        <v>895</v>
      </c>
      <c r="F302" s="131" t="s">
        <v>872</v>
      </c>
      <c r="G302" s="222"/>
      <c r="H302" s="222"/>
      <c r="I302" s="223"/>
      <c r="J302" s="223"/>
      <c r="K302" s="223"/>
      <c r="L302" s="223"/>
      <c r="M302" s="223"/>
      <c r="N302" s="223"/>
      <c r="O302" s="136"/>
      <c r="P302" s="90"/>
      <c r="Q302" s="90"/>
      <c r="R302" s="136"/>
      <c r="S302" s="136"/>
      <c r="T302" s="136"/>
      <c r="U302" s="90"/>
      <c r="V302" s="314"/>
      <c r="W302" s="314"/>
      <c r="X302" s="314"/>
      <c r="Y302" s="90"/>
      <c r="Z302" s="314"/>
      <c r="AA302" s="314"/>
      <c r="AB302" s="150"/>
      <c r="AC302" s="141"/>
      <c r="AD302" s="141"/>
      <c r="AE302" s="141"/>
      <c r="AF302" s="150"/>
      <c r="AG302" s="150"/>
      <c r="AH302" s="141"/>
      <c r="AI302" s="142"/>
      <c r="AJ302" s="299">
        <v>44396</v>
      </c>
      <c r="AK302" s="300">
        <v>4</v>
      </c>
      <c r="AL302" s="300">
        <v>52</v>
      </c>
      <c r="AM302" s="301"/>
      <c r="AN302" s="302">
        <v>22</v>
      </c>
      <c r="AO302" s="300">
        <v>0.75</v>
      </c>
      <c r="AP302" s="299">
        <v>44406</v>
      </c>
      <c r="AQ302" s="301">
        <v>3</v>
      </c>
      <c r="AR302" s="301">
        <v>40</v>
      </c>
      <c r="AS302" s="301"/>
      <c r="AT302" s="301">
        <v>5.88</v>
      </c>
      <c r="AU302" s="301">
        <v>184</v>
      </c>
      <c r="AV302" s="142">
        <f t="shared" si="36"/>
        <v>3.5</v>
      </c>
      <c r="AW302" s="142">
        <f t="shared" si="37"/>
        <v>46</v>
      </c>
      <c r="AX302" s="142"/>
      <c r="AY302" s="315"/>
      <c r="AZ302" s="316"/>
    </row>
    <row r="303" spans="2:52" ht="15.75" customHeight="1" x14ac:dyDescent="0.35">
      <c r="B303">
        <v>1208</v>
      </c>
      <c r="C303" s="165">
        <v>1208</v>
      </c>
      <c r="D303" s="145" t="s">
        <v>919</v>
      </c>
      <c r="E303" s="149" t="s">
        <v>895</v>
      </c>
      <c r="F303" s="131" t="s">
        <v>872</v>
      </c>
      <c r="G303" s="222"/>
      <c r="H303" s="222"/>
      <c r="I303" s="223"/>
      <c r="J303" s="223"/>
      <c r="K303" s="223"/>
      <c r="L303" s="223"/>
      <c r="M303" s="223"/>
      <c r="N303" s="223"/>
      <c r="O303" s="136"/>
      <c r="P303" s="90"/>
      <c r="Q303" s="90"/>
      <c r="R303" s="136"/>
      <c r="S303" s="136"/>
      <c r="T303" s="136"/>
      <c r="U303" s="90"/>
      <c r="V303" s="314"/>
      <c r="W303" s="314"/>
      <c r="X303" s="314"/>
      <c r="Y303" s="90"/>
      <c r="Z303" s="314"/>
      <c r="AA303" s="314"/>
      <c r="AB303" s="150"/>
      <c r="AC303" s="141"/>
      <c r="AD303" s="141"/>
      <c r="AE303" s="141"/>
      <c r="AF303" s="150"/>
      <c r="AG303" s="150"/>
      <c r="AH303" s="141"/>
      <c r="AI303" s="142"/>
      <c r="AJ303" s="299">
        <v>44396</v>
      </c>
      <c r="AK303" s="300">
        <v>1</v>
      </c>
      <c r="AL303" s="300">
        <v>54</v>
      </c>
      <c r="AM303" s="301"/>
      <c r="AN303" s="302">
        <v>204</v>
      </c>
      <c r="AO303" s="300">
        <v>5.16</v>
      </c>
      <c r="AP303" s="299">
        <v>44406</v>
      </c>
      <c r="AQ303" s="301">
        <v>4</v>
      </c>
      <c r="AR303" s="301">
        <v>46</v>
      </c>
      <c r="AS303" s="301"/>
      <c r="AT303" s="301">
        <v>11.52</v>
      </c>
      <c r="AU303" s="301">
        <v>461</v>
      </c>
      <c r="AV303" s="142">
        <f t="shared" si="36"/>
        <v>2.5</v>
      </c>
      <c r="AW303" s="142">
        <f t="shared" si="37"/>
        <v>50</v>
      </c>
      <c r="AX303" s="142"/>
      <c r="AY303" s="315"/>
      <c r="AZ303" s="316"/>
    </row>
    <row r="304" spans="2:52" ht="15.75" customHeight="1" x14ac:dyDescent="0.35">
      <c r="B304">
        <v>1209</v>
      </c>
      <c r="C304" s="165">
        <v>1209</v>
      </c>
      <c r="D304" s="145" t="s">
        <v>920</v>
      </c>
      <c r="E304" s="149" t="s">
        <v>895</v>
      </c>
      <c r="F304" s="131" t="s">
        <v>872</v>
      </c>
      <c r="G304" s="222"/>
      <c r="H304" s="222"/>
      <c r="I304" s="223"/>
      <c r="J304" s="223"/>
      <c r="K304" s="223"/>
      <c r="L304" s="223"/>
      <c r="M304" s="223"/>
      <c r="N304" s="223"/>
      <c r="O304" s="136"/>
      <c r="P304" s="90"/>
      <c r="Q304" s="90"/>
      <c r="R304" s="136"/>
      <c r="S304" s="136"/>
      <c r="T304" s="136"/>
      <c r="U304" s="90"/>
      <c r="V304" s="314"/>
      <c r="W304" s="314"/>
      <c r="X304" s="314"/>
      <c r="Y304" s="90"/>
      <c r="Z304" s="314"/>
      <c r="AA304" s="314"/>
      <c r="AB304" s="150"/>
      <c r="AC304" s="141"/>
      <c r="AD304" s="141"/>
      <c r="AE304" s="141"/>
      <c r="AF304" s="150"/>
      <c r="AG304" s="150"/>
      <c r="AH304" s="141"/>
      <c r="AI304" s="142"/>
      <c r="AJ304" s="299">
        <v>44389</v>
      </c>
      <c r="AK304" s="300">
        <v>9</v>
      </c>
      <c r="AL304" s="300">
        <v>68</v>
      </c>
      <c r="AM304" s="301"/>
      <c r="AN304" s="302">
        <v>462</v>
      </c>
      <c r="AO304" s="300">
        <v>13.52</v>
      </c>
      <c r="AP304" s="299">
        <v>44406</v>
      </c>
      <c r="AQ304" s="301">
        <v>5</v>
      </c>
      <c r="AR304" s="301">
        <v>42</v>
      </c>
      <c r="AS304" s="301"/>
      <c r="AT304" s="301">
        <v>10.57</v>
      </c>
      <c r="AU304" s="301">
        <v>439</v>
      </c>
      <c r="AV304" s="142">
        <f t="shared" si="36"/>
        <v>7</v>
      </c>
      <c r="AW304" s="142">
        <f t="shared" si="37"/>
        <v>55</v>
      </c>
      <c r="AX304" s="142"/>
      <c r="AY304" s="315"/>
      <c r="AZ304" s="316"/>
    </row>
    <row r="305" spans="2:52" ht="15.75" customHeight="1" x14ac:dyDescent="0.35">
      <c r="B305">
        <v>1210</v>
      </c>
      <c r="C305" s="165">
        <v>1210</v>
      </c>
      <c r="D305" s="145" t="s">
        <v>921</v>
      </c>
      <c r="E305" s="149" t="s">
        <v>73</v>
      </c>
      <c r="F305" s="131" t="s">
        <v>872</v>
      </c>
      <c r="G305" s="222"/>
      <c r="H305" s="222"/>
      <c r="I305" s="223"/>
      <c r="J305" s="223"/>
      <c r="K305" s="223"/>
      <c r="L305" s="223"/>
      <c r="M305" s="223"/>
      <c r="N305" s="223"/>
      <c r="O305" s="136"/>
      <c r="P305" s="90"/>
      <c r="Q305" s="90"/>
      <c r="R305" s="136"/>
      <c r="S305" s="136"/>
      <c r="T305" s="136"/>
      <c r="U305" s="90"/>
      <c r="V305" s="314"/>
      <c r="W305" s="314"/>
      <c r="X305" s="314"/>
      <c r="Y305" s="90"/>
      <c r="Z305" s="314"/>
      <c r="AA305" s="314"/>
      <c r="AB305" s="150"/>
      <c r="AC305" s="141"/>
      <c r="AD305" s="141"/>
      <c r="AE305" s="141"/>
      <c r="AF305" s="150"/>
      <c r="AG305" s="150"/>
      <c r="AH305" s="141"/>
      <c r="AI305" s="142"/>
      <c r="AJ305" s="299">
        <v>44389</v>
      </c>
      <c r="AK305" s="300">
        <v>1</v>
      </c>
      <c r="AL305" s="300">
        <v>69</v>
      </c>
      <c r="AM305" s="301"/>
      <c r="AN305" s="302">
        <v>1081</v>
      </c>
      <c r="AO305" s="300">
        <v>44.69</v>
      </c>
      <c r="AP305" s="299">
        <v>44396</v>
      </c>
      <c r="AQ305" s="301">
        <v>2</v>
      </c>
      <c r="AR305" s="301">
        <v>57</v>
      </c>
      <c r="AS305" s="301"/>
      <c r="AT305" s="301">
        <v>21.37</v>
      </c>
      <c r="AU305" s="301">
        <v>764</v>
      </c>
      <c r="AV305" s="142">
        <f t="shared" si="36"/>
        <v>1.5</v>
      </c>
      <c r="AW305" s="142">
        <f t="shared" si="37"/>
        <v>63</v>
      </c>
      <c r="AX305" s="142"/>
      <c r="AY305" s="315"/>
      <c r="AZ305" s="316"/>
    </row>
    <row r="306" spans="2:52" ht="15.75" customHeight="1" x14ac:dyDescent="0.35">
      <c r="B306">
        <v>1211</v>
      </c>
      <c r="C306" s="165">
        <v>1211</v>
      </c>
      <c r="D306" s="145" t="s">
        <v>922</v>
      </c>
      <c r="E306" s="149" t="s">
        <v>73</v>
      </c>
      <c r="F306" s="131" t="s">
        <v>872</v>
      </c>
      <c r="G306" s="222"/>
      <c r="H306" s="222"/>
      <c r="I306" s="223"/>
      <c r="J306" s="223"/>
      <c r="K306" s="223"/>
      <c r="L306" s="223"/>
      <c r="M306" s="223"/>
      <c r="N306" s="223"/>
      <c r="O306" s="136"/>
      <c r="P306" s="90"/>
      <c r="Q306" s="90"/>
      <c r="R306" s="136"/>
      <c r="S306" s="136"/>
      <c r="T306" s="136"/>
      <c r="U306" s="90"/>
      <c r="V306" s="314"/>
      <c r="W306" s="314"/>
      <c r="X306" s="314"/>
      <c r="Y306" s="90"/>
      <c r="Z306" s="314"/>
      <c r="AA306" s="314"/>
      <c r="AB306" s="150"/>
      <c r="AC306" s="141"/>
      <c r="AD306" s="141"/>
      <c r="AE306" s="141"/>
      <c r="AF306" s="150"/>
      <c r="AG306" s="150"/>
      <c r="AH306" s="141"/>
      <c r="AI306" s="142"/>
      <c r="AJ306" s="299">
        <v>44406</v>
      </c>
      <c r="AK306" s="300">
        <v>6</v>
      </c>
      <c r="AL306" s="300">
        <v>45</v>
      </c>
      <c r="AM306" s="301"/>
      <c r="AN306" s="302">
        <v>939</v>
      </c>
      <c r="AO306" s="300">
        <v>28.88</v>
      </c>
      <c r="AP306" s="299">
        <v>44389</v>
      </c>
      <c r="AQ306" s="301">
        <v>6</v>
      </c>
      <c r="AR306" s="301">
        <v>68</v>
      </c>
      <c r="AS306" s="301"/>
      <c r="AT306" s="301">
        <v>12.19</v>
      </c>
      <c r="AU306" s="301">
        <v>470</v>
      </c>
      <c r="AV306" s="142">
        <f t="shared" si="36"/>
        <v>6</v>
      </c>
      <c r="AW306" s="142">
        <f t="shared" si="37"/>
        <v>56.5</v>
      </c>
      <c r="AX306" s="142"/>
      <c r="AY306" s="315"/>
      <c r="AZ306" s="316"/>
    </row>
    <row r="307" spans="2:52" ht="15.75" customHeight="1" x14ac:dyDescent="0.35">
      <c r="B307">
        <v>1212</v>
      </c>
      <c r="C307" s="165">
        <v>1212</v>
      </c>
      <c r="D307" s="145" t="s">
        <v>923</v>
      </c>
      <c r="E307" s="149" t="s">
        <v>73</v>
      </c>
      <c r="F307" s="131" t="s">
        <v>872</v>
      </c>
      <c r="G307" s="222"/>
      <c r="H307" s="222"/>
      <c r="I307" s="223"/>
      <c r="J307" s="223"/>
      <c r="K307" s="223"/>
      <c r="L307" s="223"/>
      <c r="M307" s="223"/>
      <c r="N307" s="223"/>
      <c r="O307" s="136"/>
      <c r="P307" s="90"/>
      <c r="Q307" s="90"/>
      <c r="R307" s="136"/>
      <c r="S307" s="136"/>
      <c r="T307" s="136"/>
      <c r="U307" s="90"/>
      <c r="V307" s="314"/>
      <c r="W307" s="314"/>
      <c r="X307" s="314"/>
      <c r="Y307" s="90"/>
      <c r="Z307" s="314"/>
      <c r="AA307" s="314"/>
      <c r="AB307" s="150"/>
      <c r="AC307" s="141"/>
      <c r="AD307" s="141"/>
      <c r="AE307" s="141"/>
      <c r="AF307" s="150"/>
      <c r="AG307" s="150"/>
      <c r="AH307" s="141"/>
      <c r="AI307" s="142"/>
      <c r="AJ307" s="299">
        <v>44396</v>
      </c>
      <c r="AK307" s="300">
        <v>2</v>
      </c>
      <c r="AL307" s="300">
        <v>53</v>
      </c>
      <c r="AM307" s="301"/>
      <c r="AN307" s="302">
        <v>1391</v>
      </c>
      <c r="AO307" s="300">
        <v>38.93</v>
      </c>
      <c r="AP307" s="299">
        <v>44396</v>
      </c>
      <c r="AQ307" s="301">
        <v>1</v>
      </c>
      <c r="AR307" s="301">
        <v>52</v>
      </c>
      <c r="AS307" s="301"/>
      <c r="AT307" s="301">
        <v>19.14</v>
      </c>
      <c r="AU307" s="301">
        <v>693</v>
      </c>
      <c r="AV307" s="142">
        <f t="shared" si="36"/>
        <v>1.5</v>
      </c>
      <c r="AW307" s="142">
        <f t="shared" si="37"/>
        <v>52.5</v>
      </c>
      <c r="AX307" s="142"/>
      <c r="AY307" s="315"/>
      <c r="AZ307" s="316"/>
    </row>
    <row r="308" spans="2:52" ht="15.75" customHeight="1" x14ac:dyDescent="0.35">
      <c r="B308">
        <v>1213</v>
      </c>
      <c r="C308" s="165">
        <v>1213</v>
      </c>
      <c r="D308" s="145" t="s">
        <v>924</v>
      </c>
      <c r="E308" s="149" t="s">
        <v>73</v>
      </c>
      <c r="F308" s="131" t="s">
        <v>872</v>
      </c>
      <c r="G308" s="222"/>
      <c r="H308" s="222"/>
      <c r="I308" s="223"/>
      <c r="J308" s="223"/>
      <c r="K308" s="223"/>
      <c r="L308" s="223"/>
      <c r="M308" s="223"/>
      <c r="N308" s="223"/>
      <c r="O308" s="136"/>
      <c r="P308" s="90"/>
      <c r="Q308" s="90"/>
      <c r="R308" s="136"/>
      <c r="S308" s="136"/>
      <c r="T308" s="136"/>
      <c r="U308" s="90"/>
      <c r="V308" s="314"/>
      <c r="W308" s="314"/>
      <c r="X308" s="314"/>
      <c r="Y308" s="90"/>
      <c r="Z308" s="314"/>
      <c r="AA308" s="314"/>
      <c r="AB308" s="150"/>
      <c r="AC308" s="141"/>
      <c r="AD308" s="141"/>
      <c r="AE308" s="141"/>
      <c r="AF308" s="150"/>
      <c r="AG308" s="150"/>
      <c r="AH308" s="141"/>
      <c r="AI308" s="142"/>
      <c r="AJ308" s="299">
        <v>44411</v>
      </c>
      <c r="AK308" s="300">
        <v>4</v>
      </c>
      <c r="AL308" s="300">
        <v>37</v>
      </c>
      <c r="AM308" s="301"/>
      <c r="AN308" s="302">
        <v>1228</v>
      </c>
      <c r="AO308" s="300">
        <v>37.58</v>
      </c>
      <c r="AP308" s="299">
        <v>44406</v>
      </c>
      <c r="AQ308" s="301">
        <v>4</v>
      </c>
      <c r="AR308" s="301">
        <v>45</v>
      </c>
      <c r="AS308" s="301"/>
      <c r="AT308" s="301">
        <v>5.81</v>
      </c>
      <c r="AU308" s="301">
        <v>303</v>
      </c>
      <c r="AV308" s="142">
        <f t="shared" si="36"/>
        <v>4</v>
      </c>
      <c r="AW308" s="142">
        <f t="shared" si="37"/>
        <v>41</v>
      </c>
      <c r="AX308" s="142"/>
      <c r="AY308" s="315"/>
      <c r="AZ308" s="316"/>
    </row>
    <row r="309" spans="2:52" ht="15.75" customHeight="1" x14ac:dyDescent="0.35">
      <c r="B309">
        <v>1214</v>
      </c>
      <c r="C309" s="165">
        <v>1214</v>
      </c>
      <c r="D309" s="145" t="s">
        <v>925</v>
      </c>
      <c r="E309" s="149" t="s">
        <v>73</v>
      </c>
      <c r="F309" s="131" t="s">
        <v>872</v>
      </c>
      <c r="G309" s="222"/>
      <c r="H309" s="222"/>
      <c r="I309" s="223"/>
      <c r="J309" s="223"/>
      <c r="K309" s="223"/>
      <c r="L309" s="223"/>
      <c r="M309" s="223"/>
      <c r="N309" s="223"/>
      <c r="O309" s="136"/>
      <c r="P309" s="90"/>
      <c r="Q309" s="90"/>
      <c r="R309" s="136"/>
      <c r="S309" s="136"/>
      <c r="T309" s="136"/>
      <c r="U309" s="90"/>
      <c r="V309" s="314"/>
      <c r="W309" s="314"/>
      <c r="X309" s="314"/>
      <c r="Y309" s="90"/>
      <c r="Z309" s="314"/>
      <c r="AA309" s="314"/>
      <c r="AB309" s="150"/>
      <c r="AC309" s="141"/>
      <c r="AD309" s="141"/>
      <c r="AE309" s="141"/>
      <c r="AF309" s="150"/>
      <c r="AG309" s="150"/>
      <c r="AH309" s="141"/>
      <c r="AI309" s="142"/>
      <c r="AJ309" s="299">
        <v>44389</v>
      </c>
      <c r="AK309" s="300">
        <v>4</v>
      </c>
      <c r="AL309" s="300">
        <v>69</v>
      </c>
      <c r="AM309" s="301"/>
      <c r="AN309" s="302">
        <v>560</v>
      </c>
      <c r="AO309" s="300">
        <v>20.13</v>
      </c>
      <c r="AP309" s="299">
        <v>44389</v>
      </c>
      <c r="AQ309" s="301">
        <v>5</v>
      </c>
      <c r="AR309" s="301">
        <v>62</v>
      </c>
      <c r="AS309" s="301"/>
      <c r="AT309" s="301">
        <v>25.81</v>
      </c>
      <c r="AU309" s="301">
        <v>768</v>
      </c>
      <c r="AV309" s="142">
        <f t="shared" si="36"/>
        <v>4.5</v>
      </c>
      <c r="AW309" s="142">
        <f t="shared" si="37"/>
        <v>65.5</v>
      </c>
      <c r="AX309" s="142"/>
      <c r="AY309" s="315"/>
      <c r="AZ309" s="316"/>
    </row>
    <row r="310" spans="2:52" ht="15.75" customHeight="1" x14ac:dyDescent="0.35">
      <c r="B310">
        <v>1215</v>
      </c>
      <c r="C310" s="165">
        <v>1215</v>
      </c>
      <c r="D310" s="145" t="s">
        <v>926</v>
      </c>
      <c r="E310" s="149" t="s">
        <v>73</v>
      </c>
      <c r="F310" s="131" t="s">
        <v>872</v>
      </c>
      <c r="G310" s="222"/>
      <c r="H310" s="222"/>
      <c r="I310" s="223"/>
      <c r="J310" s="223"/>
      <c r="K310" s="223"/>
      <c r="L310" s="223"/>
      <c r="M310" s="223"/>
      <c r="N310" s="223"/>
      <c r="O310" s="136"/>
      <c r="P310" s="90"/>
      <c r="Q310" s="90"/>
      <c r="R310" s="136"/>
      <c r="S310" s="136"/>
      <c r="T310" s="136"/>
      <c r="U310" s="90"/>
      <c r="V310" s="314"/>
      <c r="W310" s="314"/>
      <c r="X310" s="314"/>
      <c r="Y310" s="90"/>
      <c r="Z310" s="314"/>
      <c r="AA310" s="314"/>
      <c r="AB310" s="150"/>
      <c r="AC310" s="141"/>
      <c r="AD310" s="141"/>
      <c r="AE310" s="141"/>
      <c r="AF310" s="150"/>
      <c r="AG310" s="150"/>
      <c r="AH310" s="141"/>
      <c r="AI310" s="142"/>
      <c r="AJ310" s="299">
        <v>44396</v>
      </c>
      <c r="AK310" s="300">
        <v>3</v>
      </c>
      <c r="AL310" s="300">
        <v>55</v>
      </c>
      <c r="AM310" s="301"/>
      <c r="AN310" s="302">
        <v>749</v>
      </c>
      <c r="AO310" s="300">
        <v>19.3</v>
      </c>
      <c r="AP310" s="299">
        <v>44406</v>
      </c>
      <c r="AQ310" s="301">
        <v>6</v>
      </c>
      <c r="AR310" s="301">
        <v>45</v>
      </c>
      <c r="AS310" s="301"/>
      <c r="AT310" s="301">
        <v>12.29</v>
      </c>
      <c r="AU310" s="301">
        <v>392</v>
      </c>
      <c r="AV310" s="142">
        <f t="shared" si="36"/>
        <v>4.5</v>
      </c>
      <c r="AW310" s="142">
        <f t="shared" si="37"/>
        <v>50</v>
      </c>
      <c r="AX310" s="142"/>
      <c r="AY310" s="315"/>
      <c r="AZ310" s="316"/>
    </row>
    <row r="311" spans="2:52" ht="15.75" customHeight="1" x14ac:dyDescent="0.35">
      <c r="B311">
        <v>1216</v>
      </c>
      <c r="C311" s="165">
        <v>1216</v>
      </c>
      <c r="D311" s="145" t="s">
        <v>927</v>
      </c>
      <c r="E311" s="149" t="s">
        <v>73</v>
      </c>
      <c r="F311" s="131" t="s">
        <v>872</v>
      </c>
      <c r="G311" s="222"/>
      <c r="H311" s="222"/>
      <c r="I311" s="223"/>
      <c r="J311" s="223"/>
      <c r="K311" s="223"/>
      <c r="L311" s="223"/>
      <c r="M311" s="223"/>
      <c r="N311" s="223"/>
      <c r="O311" s="136"/>
      <c r="P311" s="90"/>
      <c r="Q311" s="90"/>
      <c r="R311" s="136"/>
      <c r="S311" s="136"/>
      <c r="T311" s="136"/>
      <c r="U311" s="90"/>
      <c r="V311" s="314"/>
      <c r="W311" s="314"/>
      <c r="X311" s="314"/>
      <c r="Y311" s="90"/>
      <c r="Z311" s="314"/>
      <c r="AA311" s="314"/>
      <c r="AB311" s="150"/>
      <c r="AC311" s="141"/>
      <c r="AD311" s="141"/>
      <c r="AE311" s="141"/>
      <c r="AF311" s="150"/>
      <c r="AG311" s="150"/>
      <c r="AH311" s="141"/>
      <c r="AI311" s="142"/>
      <c r="AJ311" s="299">
        <v>44406</v>
      </c>
      <c r="AK311" s="300">
        <v>3</v>
      </c>
      <c r="AL311" s="300">
        <v>42</v>
      </c>
      <c r="AM311" s="301"/>
      <c r="AN311" s="302">
        <v>393</v>
      </c>
      <c r="AO311" s="300">
        <v>19.37</v>
      </c>
      <c r="AP311" s="299">
        <v>44406</v>
      </c>
      <c r="AQ311" s="301">
        <v>1</v>
      </c>
      <c r="AR311" s="301">
        <v>45</v>
      </c>
      <c r="AS311" s="301"/>
      <c r="AT311" s="301">
        <v>19.5</v>
      </c>
      <c r="AU311" s="301">
        <v>674</v>
      </c>
      <c r="AV311" s="142">
        <f t="shared" si="36"/>
        <v>2</v>
      </c>
      <c r="AW311" s="142">
        <f t="shared" si="37"/>
        <v>43.5</v>
      </c>
      <c r="AX311" s="142"/>
      <c r="AY311" s="315"/>
      <c r="AZ311" s="316"/>
    </row>
    <row r="312" spans="2:52" ht="15.75" customHeight="1" x14ac:dyDescent="0.35">
      <c r="B312">
        <v>1217</v>
      </c>
      <c r="C312" s="165">
        <v>1217</v>
      </c>
      <c r="D312" s="145" t="s">
        <v>928</v>
      </c>
      <c r="E312" s="149" t="s">
        <v>73</v>
      </c>
      <c r="F312" s="131" t="s">
        <v>872</v>
      </c>
      <c r="G312" s="222"/>
      <c r="H312" s="222"/>
      <c r="I312" s="223"/>
      <c r="J312" s="223"/>
      <c r="K312" s="223"/>
      <c r="L312" s="223"/>
      <c r="M312" s="223"/>
      <c r="N312" s="223"/>
      <c r="O312" s="136"/>
      <c r="P312" s="90"/>
      <c r="Q312" s="90"/>
      <c r="R312" s="136"/>
      <c r="S312" s="136"/>
      <c r="T312" s="136"/>
      <c r="U312" s="90"/>
      <c r="V312" s="314"/>
      <c r="W312" s="314"/>
      <c r="X312" s="314"/>
      <c r="Y312" s="90"/>
      <c r="Z312" s="314"/>
      <c r="AA312" s="314"/>
      <c r="AB312" s="150"/>
      <c r="AC312" s="141"/>
      <c r="AD312" s="141"/>
      <c r="AE312" s="141"/>
      <c r="AF312" s="150"/>
      <c r="AG312" s="150"/>
      <c r="AH312" s="141"/>
      <c r="AI312" s="142"/>
      <c r="AJ312" s="299">
        <v>44389</v>
      </c>
      <c r="AK312" s="300">
        <v>6</v>
      </c>
      <c r="AL312" s="300">
        <v>66</v>
      </c>
      <c r="AM312" s="301"/>
      <c r="AN312" s="302">
        <v>800</v>
      </c>
      <c r="AO312" s="300">
        <v>29.95</v>
      </c>
      <c r="AP312" s="299">
        <v>44389</v>
      </c>
      <c r="AQ312" s="301">
        <v>2</v>
      </c>
      <c r="AR312" s="301">
        <v>69</v>
      </c>
      <c r="AS312" s="301"/>
      <c r="AT312" s="301">
        <v>43.43</v>
      </c>
      <c r="AU312" s="301">
        <v>1514</v>
      </c>
      <c r="AV312" s="142">
        <f t="shared" si="36"/>
        <v>4</v>
      </c>
      <c r="AW312" s="142">
        <f t="shared" si="37"/>
        <v>67.5</v>
      </c>
      <c r="AX312" s="142"/>
      <c r="AY312" s="315"/>
      <c r="AZ312" s="316"/>
    </row>
    <row r="313" spans="2:52" ht="15.75" customHeight="1" x14ac:dyDescent="0.35">
      <c r="B313">
        <v>1218</v>
      </c>
      <c r="C313" s="165">
        <v>1218</v>
      </c>
      <c r="D313" s="145" t="s">
        <v>929</v>
      </c>
      <c r="E313" s="149" t="s">
        <v>73</v>
      </c>
      <c r="F313" s="131" t="s">
        <v>872</v>
      </c>
      <c r="G313" s="222"/>
      <c r="H313" s="222"/>
      <c r="I313" s="223"/>
      <c r="J313" s="223"/>
      <c r="K313" s="223"/>
      <c r="L313" s="223"/>
      <c r="M313" s="223"/>
      <c r="N313" s="223"/>
      <c r="O313" s="136"/>
      <c r="P313" s="90"/>
      <c r="Q313" s="90"/>
      <c r="R313" s="136"/>
      <c r="S313" s="136"/>
      <c r="T313" s="136"/>
      <c r="U313" s="90"/>
      <c r="V313" s="314"/>
      <c r="W313" s="314"/>
      <c r="X313" s="314"/>
      <c r="Y313" s="90"/>
      <c r="Z313" s="314"/>
      <c r="AA313" s="314"/>
      <c r="AB313" s="150"/>
      <c r="AC313" s="141"/>
      <c r="AD313" s="141"/>
      <c r="AE313" s="141"/>
      <c r="AF313" s="150"/>
      <c r="AG313" s="150"/>
      <c r="AH313" s="141"/>
      <c r="AI313" s="142"/>
      <c r="AJ313" s="299">
        <v>44396</v>
      </c>
      <c r="AK313" s="300">
        <v>2</v>
      </c>
      <c r="AL313" s="300">
        <v>60</v>
      </c>
      <c r="AM313" s="301"/>
      <c r="AN313" s="302">
        <v>290</v>
      </c>
      <c r="AO313" s="300">
        <v>11.68</v>
      </c>
      <c r="AP313" s="299">
        <v>44406</v>
      </c>
      <c r="AQ313" s="301">
        <v>1</v>
      </c>
      <c r="AR313" s="301">
        <v>46</v>
      </c>
      <c r="AS313" s="301"/>
      <c r="AT313" s="301">
        <v>14.13</v>
      </c>
      <c r="AU313" s="301">
        <v>478</v>
      </c>
      <c r="AV313" s="142">
        <f t="shared" si="36"/>
        <v>1.5</v>
      </c>
      <c r="AW313" s="142">
        <f t="shared" si="37"/>
        <v>53</v>
      </c>
      <c r="AX313" s="142"/>
      <c r="AY313" s="315"/>
      <c r="AZ313" s="316"/>
    </row>
    <row r="314" spans="2:52" ht="15.75" customHeight="1" x14ac:dyDescent="0.35">
      <c r="B314">
        <v>1219</v>
      </c>
      <c r="C314" s="165">
        <v>1219</v>
      </c>
      <c r="D314" s="145" t="s">
        <v>930</v>
      </c>
      <c r="E314" s="149" t="s">
        <v>73</v>
      </c>
      <c r="F314" s="131" t="s">
        <v>872</v>
      </c>
      <c r="G314" s="222"/>
      <c r="H314" s="222"/>
      <c r="I314" s="223"/>
      <c r="J314" s="223"/>
      <c r="K314" s="223"/>
      <c r="L314" s="223"/>
      <c r="M314" s="223"/>
      <c r="N314" s="223"/>
      <c r="O314" s="136"/>
      <c r="P314" s="90"/>
      <c r="Q314" s="90"/>
      <c r="R314" s="136"/>
      <c r="S314" s="136"/>
      <c r="T314" s="136"/>
      <c r="U314" s="90"/>
      <c r="V314" s="314"/>
      <c r="W314" s="314"/>
      <c r="X314" s="314"/>
      <c r="Y314" s="90"/>
      <c r="Z314" s="314"/>
      <c r="AA314" s="314"/>
      <c r="AB314" s="150"/>
      <c r="AC314" s="141"/>
      <c r="AD314" s="141"/>
      <c r="AE314" s="141"/>
      <c r="AF314" s="150"/>
      <c r="AG314" s="150"/>
      <c r="AH314" s="141"/>
      <c r="AI314" s="142"/>
      <c r="AJ314" s="299">
        <v>44396</v>
      </c>
      <c r="AK314" s="300">
        <v>1</v>
      </c>
      <c r="AL314" s="300">
        <v>57</v>
      </c>
      <c r="AM314" s="301"/>
      <c r="AN314" s="302">
        <v>217</v>
      </c>
      <c r="AO314" s="300">
        <v>5.5</v>
      </c>
      <c r="AP314" s="299">
        <v>44406</v>
      </c>
      <c r="AQ314" s="301">
        <v>2</v>
      </c>
      <c r="AR314" s="301">
        <v>35</v>
      </c>
      <c r="AS314" s="301"/>
      <c r="AT314" s="301">
        <v>8.2100000000000009</v>
      </c>
      <c r="AU314" s="301">
        <v>293</v>
      </c>
      <c r="AV314" s="142">
        <f t="shared" si="36"/>
        <v>1.5</v>
      </c>
      <c r="AW314" s="142">
        <f t="shared" si="37"/>
        <v>46</v>
      </c>
      <c r="AX314" s="142"/>
      <c r="AY314" s="315"/>
      <c r="AZ314" s="316"/>
    </row>
    <row r="315" spans="2:52" ht="15.75" customHeight="1" x14ac:dyDescent="0.35">
      <c r="B315">
        <v>1220</v>
      </c>
      <c r="C315" s="165">
        <v>1220</v>
      </c>
      <c r="D315" s="145" t="s">
        <v>931</v>
      </c>
      <c r="E315" s="149" t="s">
        <v>73</v>
      </c>
      <c r="F315" s="131" t="s">
        <v>872</v>
      </c>
      <c r="G315" s="222"/>
      <c r="H315" s="222"/>
      <c r="I315" s="223"/>
      <c r="J315" s="223"/>
      <c r="K315" s="223"/>
      <c r="L315" s="223"/>
      <c r="M315" s="223"/>
      <c r="N315" s="223"/>
      <c r="O315" s="136"/>
      <c r="P315" s="90"/>
      <c r="Q315" s="90"/>
      <c r="R315" s="136"/>
      <c r="S315" s="136"/>
      <c r="T315" s="136"/>
      <c r="U315" s="90"/>
      <c r="V315" s="314"/>
      <c r="W315" s="314"/>
      <c r="X315" s="314"/>
      <c r="Y315" s="90"/>
      <c r="Z315" s="314"/>
      <c r="AA315" s="314"/>
      <c r="AB315" s="150"/>
      <c r="AC315" s="141"/>
      <c r="AD315" s="141"/>
      <c r="AE315" s="141"/>
      <c r="AF315" s="150"/>
      <c r="AG315" s="150"/>
      <c r="AH315" s="141"/>
      <c r="AI315" s="142"/>
      <c r="AJ315" s="299">
        <v>44389</v>
      </c>
      <c r="AK315" s="300">
        <v>7</v>
      </c>
      <c r="AL315" s="300">
        <v>66</v>
      </c>
      <c r="AM315" s="301"/>
      <c r="AN315" s="302">
        <v>668</v>
      </c>
      <c r="AO315" s="300">
        <v>26.5</v>
      </c>
      <c r="AP315" s="299">
        <v>44389</v>
      </c>
      <c r="AQ315" s="301">
        <v>5</v>
      </c>
      <c r="AR315" s="301">
        <v>67</v>
      </c>
      <c r="AS315" s="301"/>
      <c r="AT315" s="301">
        <v>23.16</v>
      </c>
      <c r="AU315" s="301">
        <v>752</v>
      </c>
      <c r="AV315" s="142">
        <f t="shared" si="36"/>
        <v>6</v>
      </c>
      <c r="AW315" s="142">
        <f t="shared" si="37"/>
        <v>66.5</v>
      </c>
      <c r="AX315" s="142"/>
      <c r="AY315" s="315"/>
      <c r="AZ315" s="316"/>
    </row>
    <row r="316" spans="2:52" ht="15.75" customHeight="1" x14ac:dyDescent="0.35">
      <c r="B316">
        <v>1221</v>
      </c>
      <c r="C316" s="165">
        <v>1221</v>
      </c>
      <c r="D316" s="145" t="s">
        <v>498</v>
      </c>
      <c r="E316" s="149" t="s">
        <v>73</v>
      </c>
      <c r="F316" s="131" t="s">
        <v>872</v>
      </c>
      <c r="G316" s="222"/>
      <c r="H316" s="222"/>
      <c r="I316" s="223"/>
      <c r="J316" s="223"/>
      <c r="K316" s="223"/>
      <c r="L316" s="223"/>
      <c r="M316" s="223"/>
      <c r="N316" s="223"/>
      <c r="O316" s="136"/>
      <c r="P316" s="90"/>
      <c r="Q316" s="90"/>
      <c r="R316" s="136"/>
      <c r="S316" s="136"/>
      <c r="T316" s="136"/>
      <c r="U316" s="90"/>
      <c r="V316" s="314"/>
      <c r="W316" s="314"/>
      <c r="X316" s="314"/>
      <c r="Y316" s="90"/>
      <c r="Z316" s="314"/>
      <c r="AA316" s="314"/>
      <c r="AB316" s="150"/>
      <c r="AC316" s="141"/>
      <c r="AD316" s="141"/>
      <c r="AE316" s="141"/>
      <c r="AF316" s="150"/>
      <c r="AG316" s="150"/>
      <c r="AH316" s="141"/>
      <c r="AI316" s="142"/>
      <c r="AJ316" s="299" t="s">
        <v>679</v>
      </c>
      <c r="AK316" s="300" t="s">
        <v>679</v>
      </c>
      <c r="AL316" s="300" t="s">
        <v>679</v>
      </c>
      <c r="AM316" s="324" t="s">
        <v>965</v>
      </c>
      <c r="AN316" s="302" t="s">
        <v>966</v>
      </c>
      <c r="AO316" s="300" t="s">
        <v>966</v>
      </c>
      <c r="AP316" s="299">
        <v>44406</v>
      </c>
      <c r="AQ316" s="301">
        <v>2</v>
      </c>
      <c r="AR316" s="301">
        <v>46</v>
      </c>
      <c r="AS316" s="301"/>
      <c r="AT316" s="301">
        <v>21.98</v>
      </c>
      <c r="AU316" s="301">
        <v>621</v>
      </c>
      <c r="AV316" s="142">
        <f t="shared" si="36"/>
        <v>2</v>
      </c>
      <c r="AW316" s="142">
        <f t="shared" si="37"/>
        <v>46</v>
      </c>
      <c r="AX316" s="142"/>
      <c r="AY316" s="315"/>
      <c r="AZ316" s="316"/>
    </row>
    <row r="317" spans="2:52" ht="15.75" customHeight="1" x14ac:dyDescent="0.35">
      <c r="B317">
        <v>1222</v>
      </c>
      <c r="C317" s="165">
        <v>1222</v>
      </c>
      <c r="D317" s="145" t="s">
        <v>932</v>
      </c>
      <c r="E317" s="149" t="s">
        <v>73</v>
      </c>
      <c r="F317" s="131" t="s">
        <v>872</v>
      </c>
      <c r="G317" s="222"/>
      <c r="H317" s="222"/>
      <c r="I317" s="223"/>
      <c r="J317" s="223"/>
      <c r="K317" s="223"/>
      <c r="L317" s="223"/>
      <c r="M317" s="223"/>
      <c r="N317" s="223"/>
      <c r="O317" s="136"/>
      <c r="P317" s="90"/>
      <c r="Q317" s="90"/>
      <c r="R317" s="136"/>
      <c r="S317" s="136"/>
      <c r="T317" s="136"/>
      <c r="U317" s="90"/>
      <c r="V317" s="314"/>
      <c r="W317" s="314"/>
      <c r="X317" s="314"/>
      <c r="Y317" s="90"/>
      <c r="Z317" s="314"/>
      <c r="AA317" s="314"/>
      <c r="AB317" s="150"/>
      <c r="AC317" s="141"/>
      <c r="AD317" s="141"/>
      <c r="AE317" s="141"/>
      <c r="AF317" s="150"/>
      <c r="AG317" s="150"/>
      <c r="AH317" s="141"/>
      <c r="AI317" s="142"/>
      <c r="AJ317" s="299">
        <v>44389</v>
      </c>
      <c r="AK317" s="300">
        <v>6</v>
      </c>
      <c r="AL317" s="300">
        <v>70</v>
      </c>
      <c r="AM317" s="301"/>
      <c r="AN317" s="302">
        <v>525</v>
      </c>
      <c r="AO317" s="300">
        <v>17.850000000000001</v>
      </c>
      <c r="AP317" s="299">
        <v>44389</v>
      </c>
      <c r="AQ317" s="301">
        <v>4</v>
      </c>
      <c r="AR317" s="301">
        <v>67</v>
      </c>
      <c r="AS317" s="301"/>
      <c r="AT317" s="301">
        <v>18.55</v>
      </c>
      <c r="AU317" s="301">
        <v>598</v>
      </c>
      <c r="AV317" s="142">
        <f t="shared" si="36"/>
        <v>5</v>
      </c>
      <c r="AW317" s="142">
        <f t="shared" si="37"/>
        <v>68.5</v>
      </c>
      <c r="AX317" s="142"/>
      <c r="AY317" s="315"/>
      <c r="AZ317" s="316"/>
    </row>
    <row r="318" spans="2:52" ht="15.75" customHeight="1" x14ac:dyDescent="0.35">
      <c r="B318">
        <v>1223</v>
      </c>
      <c r="C318" s="165">
        <v>1223</v>
      </c>
      <c r="D318" s="145" t="s">
        <v>933</v>
      </c>
      <c r="E318" s="149" t="s">
        <v>73</v>
      </c>
      <c r="F318" s="131" t="s">
        <v>872</v>
      </c>
      <c r="G318" s="222"/>
      <c r="H318" s="222"/>
      <c r="I318" s="223"/>
      <c r="J318" s="223"/>
      <c r="K318" s="223"/>
      <c r="L318" s="223"/>
      <c r="M318" s="223"/>
      <c r="N318" s="223"/>
      <c r="O318" s="136"/>
      <c r="P318" s="90"/>
      <c r="Q318" s="90"/>
      <c r="R318" s="136"/>
      <c r="S318" s="136"/>
      <c r="T318" s="136"/>
      <c r="U318" s="90"/>
      <c r="V318" s="314"/>
      <c r="W318" s="314"/>
      <c r="X318" s="314"/>
      <c r="Y318" s="90"/>
      <c r="Z318" s="314"/>
      <c r="AA318" s="314"/>
      <c r="AB318" s="150"/>
      <c r="AC318" s="141"/>
      <c r="AD318" s="141"/>
      <c r="AE318" s="141"/>
      <c r="AF318" s="150"/>
      <c r="AG318" s="150"/>
      <c r="AH318" s="141"/>
      <c r="AI318" s="142"/>
      <c r="AJ318" s="299">
        <v>44411</v>
      </c>
      <c r="AK318" s="300">
        <v>2</v>
      </c>
      <c r="AL318" s="300">
        <v>35</v>
      </c>
      <c r="AM318" s="301"/>
      <c r="AN318" s="302">
        <v>313</v>
      </c>
      <c r="AO318" s="300">
        <v>9.9</v>
      </c>
      <c r="AP318" s="299">
        <v>44396</v>
      </c>
      <c r="AQ318" s="301">
        <v>6</v>
      </c>
      <c r="AR318" s="301">
        <v>57</v>
      </c>
      <c r="AS318" s="301"/>
      <c r="AT318" s="301">
        <v>33.56</v>
      </c>
      <c r="AU318" s="301">
        <v>988</v>
      </c>
      <c r="AV318" s="142">
        <f t="shared" si="36"/>
        <v>4</v>
      </c>
      <c r="AW318" s="142">
        <f t="shared" si="37"/>
        <v>46</v>
      </c>
      <c r="AX318" s="142"/>
      <c r="AY318" s="315"/>
      <c r="AZ318" s="316"/>
    </row>
    <row r="319" spans="2:52" ht="15.75" customHeight="1" x14ac:dyDescent="0.35">
      <c r="B319">
        <v>1224</v>
      </c>
      <c r="C319" s="165">
        <v>1224</v>
      </c>
      <c r="D319" s="145" t="s">
        <v>934</v>
      </c>
      <c r="E319" s="149" t="s">
        <v>73</v>
      </c>
      <c r="F319" s="131" t="s">
        <v>872</v>
      </c>
      <c r="G319" s="222"/>
      <c r="H319" s="222"/>
      <c r="I319" s="223"/>
      <c r="J319" s="223"/>
      <c r="K319" s="223"/>
      <c r="L319" s="223"/>
      <c r="M319" s="223"/>
      <c r="N319" s="223"/>
      <c r="O319" s="136"/>
      <c r="P319" s="90"/>
      <c r="Q319" s="90"/>
      <c r="R319" s="136"/>
      <c r="S319" s="136"/>
      <c r="T319" s="136"/>
      <c r="U319" s="90"/>
      <c r="V319" s="314"/>
      <c r="W319" s="314"/>
      <c r="X319" s="314"/>
      <c r="Y319" s="90"/>
      <c r="Z319" s="314"/>
      <c r="AA319" s="314"/>
      <c r="AB319" s="150"/>
      <c r="AC319" s="141"/>
      <c r="AD319" s="141"/>
      <c r="AE319" s="141"/>
      <c r="AF319" s="150"/>
      <c r="AG319" s="150"/>
      <c r="AH319" s="141"/>
      <c r="AI319" s="142"/>
      <c r="AJ319" s="299">
        <v>44389</v>
      </c>
      <c r="AK319" s="300">
        <v>4</v>
      </c>
      <c r="AL319" s="300">
        <v>64</v>
      </c>
      <c r="AM319" s="301"/>
      <c r="AN319" s="302">
        <v>824</v>
      </c>
      <c r="AO319" s="300">
        <v>29.62</v>
      </c>
      <c r="AP319" s="299">
        <v>44389</v>
      </c>
      <c r="AQ319" s="301">
        <v>1</v>
      </c>
      <c r="AR319" s="301">
        <v>62</v>
      </c>
      <c r="AS319" s="301"/>
      <c r="AT319" s="301">
        <v>16.77</v>
      </c>
      <c r="AU319" s="301">
        <v>719</v>
      </c>
      <c r="AV319" s="142">
        <f t="shared" si="36"/>
        <v>2.5</v>
      </c>
      <c r="AW319" s="142">
        <f t="shared" si="37"/>
        <v>63</v>
      </c>
      <c r="AX319" s="142"/>
      <c r="AY319" s="315"/>
      <c r="AZ319" s="316"/>
    </row>
    <row r="320" spans="2:52" ht="15.75" customHeight="1" x14ac:dyDescent="0.35">
      <c r="B320">
        <v>1225</v>
      </c>
      <c r="C320" s="165">
        <v>1225</v>
      </c>
      <c r="D320" s="145" t="s">
        <v>935</v>
      </c>
      <c r="E320" s="149" t="s">
        <v>73</v>
      </c>
      <c r="F320" s="131" t="s">
        <v>872</v>
      </c>
      <c r="G320" s="222"/>
      <c r="H320" s="222"/>
      <c r="I320" s="223"/>
      <c r="J320" s="223"/>
      <c r="K320" s="223"/>
      <c r="L320" s="223"/>
      <c r="M320" s="223"/>
      <c r="N320" s="223"/>
      <c r="O320" s="136"/>
      <c r="P320" s="90"/>
      <c r="Q320" s="90"/>
      <c r="R320" s="136"/>
      <c r="S320" s="136"/>
      <c r="T320" s="136"/>
      <c r="U320" s="90"/>
      <c r="V320" s="314"/>
      <c r="W320" s="314"/>
      <c r="X320" s="314"/>
      <c r="Y320" s="90"/>
      <c r="Z320" s="314"/>
      <c r="AA320" s="314"/>
      <c r="AB320" s="150"/>
      <c r="AC320" s="141"/>
      <c r="AD320" s="141"/>
      <c r="AE320" s="141"/>
      <c r="AF320" s="150"/>
      <c r="AG320" s="150"/>
      <c r="AH320" s="141"/>
      <c r="AI320" s="142"/>
      <c r="AJ320" s="299">
        <v>44406</v>
      </c>
      <c r="AK320" s="300">
        <v>5</v>
      </c>
      <c r="AL320" s="300">
        <v>46</v>
      </c>
      <c r="AM320" s="324" t="s">
        <v>967</v>
      </c>
      <c r="AN320" s="303" t="s">
        <v>156</v>
      </c>
      <c r="AO320" s="300" t="s">
        <v>156</v>
      </c>
      <c r="AP320" s="299">
        <v>44406</v>
      </c>
      <c r="AQ320" s="301">
        <v>3</v>
      </c>
      <c r="AR320" s="301">
        <v>41</v>
      </c>
      <c r="AS320" s="301"/>
      <c r="AT320" s="301">
        <v>12.94</v>
      </c>
      <c r="AU320" s="301">
        <v>422</v>
      </c>
      <c r="AV320" s="142">
        <f t="shared" si="36"/>
        <v>4</v>
      </c>
      <c r="AW320" s="142">
        <f t="shared" si="37"/>
        <v>43.5</v>
      </c>
      <c r="AX320" s="142"/>
      <c r="AY320" s="315"/>
      <c r="AZ320" s="316"/>
    </row>
    <row r="321" spans="2:52" ht="15.75" customHeight="1" x14ac:dyDescent="0.35">
      <c r="B321">
        <v>1226</v>
      </c>
      <c r="C321" s="165">
        <v>1226</v>
      </c>
      <c r="D321" s="145" t="s">
        <v>936</v>
      </c>
      <c r="E321" s="149" t="s">
        <v>73</v>
      </c>
      <c r="F321" s="131" t="s">
        <v>872</v>
      </c>
      <c r="G321" s="222"/>
      <c r="H321" s="222"/>
      <c r="I321" s="223"/>
      <c r="J321" s="223"/>
      <c r="K321" s="223"/>
      <c r="L321" s="223"/>
      <c r="M321" s="223"/>
      <c r="N321" s="223"/>
      <c r="O321" s="136"/>
      <c r="P321" s="90"/>
      <c r="Q321" s="90"/>
      <c r="R321" s="136"/>
      <c r="S321" s="136"/>
      <c r="T321" s="136"/>
      <c r="U321" s="90"/>
      <c r="V321" s="314"/>
      <c r="W321" s="314"/>
      <c r="X321" s="314"/>
      <c r="Y321" s="90"/>
      <c r="Z321" s="314"/>
      <c r="AA321" s="314"/>
      <c r="AB321" s="150"/>
      <c r="AC321" s="141"/>
      <c r="AD321" s="141"/>
      <c r="AE321" s="141"/>
      <c r="AF321" s="150"/>
      <c r="AG321" s="150"/>
      <c r="AH321" s="141"/>
      <c r="AI321" s="142"/>
      <c r="AJ321" s="299">
        <v>44406</v>
      </c>
      <c r="AK321" s="300">
        <v>5</v>
      </c>
      <c r="AL321" s="300">
        <v>44</v>
      </c>
      <c r="AM321" s="301"/>
      <c r="AN321" s="302">
        <v>708</v>
      </c>
      <c r="AO321" s="300">
        <v>19.54</v>
      </c>
      <c r="AP321" s="299">
        <v>44396</v>
      </c>
      <c r="AQ321" s="301">
        <v>5</v>
      </c>
      <c r="AR321" s="301">
        <v>57</v>
      </c>
      <c r="AS321" s="301"/>
      <c r="AT321" s="301">
        <v>6.92</v>
      </c>
      <c r="AU321" s="301">
        <v>120</v>
      </c>
      <c r="AV321" s="142">
        <f t="shared" si="36"/>
        <v>5</v>
      </c>
      <c r="AW321" s="142">
        <f t="shared" si="37"/>
        <v>50.5</v>
      </c>
      <c r="AX321" s="142"/>
      <c r="AY321" s="315"/>
      <c r="AZ321" s="316"/>
    </row>
    <row r="322" spans="2:52" ht="15.75" customHeight="1" x14ac:dyDescent="0.35">
      <c r="C322" s="89"/>
      <c r="D322" s="89"/>
      <c r="E322" s="89"/>
      <c r="F322" s="196" t="s">
        <v>28</v>
      </c>
      <c r="G322" s="319">
        <f>AVERAGE(G4:G321)</f>
        <v>0.54794520547945202</v>
      </c>
      <c r="H322" s="319">
        <f>AVERAGE(H4:H321)</f>
        <v>1.8767123287671232</v>
      </c>
      <c r="I322" s="319">
        <f>AVERAGE(I4:I321)</f>
        <v>27.301369863013697</v>
      </c>
      <c r="J322" s="319"/>
      <c r="K322" s="319">
        <f>AVERAGE(K4:K321)</f>
        <v>0.77168949771689499</v>
      </c>
      <c r="L322" s="319">
        <f>AVERAGE(L4:L321)</f>
        <v>2.1055045871559632</v>
      </c>
      <c r="M322" s="319">
        <f>AVERAGE(M4:M321)</f>
        <v>33.591743119266056</v>
      </c>
      <c r="N322" s="319"/>
      <c r="O322" s="319">
        <f>AVERAGE(O4:O321)</f>
        <v>48.057109004739395</v>
      </c>
      <c r="P322" s="320"/>
      <c r="Q322" s="320"/>
      <c r="R322" s="321"/>
      <c r="S322" s="321"/>
      <c r="T322" s="321"/>
      <c r="U322" s="319">
        <f>AVERAGE(U4:U321)</f>
        <v>65.78125</v>
      </c>
      <c r="V322" s="320"/>
      <c r="W322" s="320"/>
      <c r="X322" s="320"/>
      <c r="Y322" s="319">
        <f>AVERAGE(Y4:Y321)</f>
        <v>66.71875</v>
      </c>
      <c r="Z322" s="319"/>
      <c r="AA322" s="319">
        <f>AVERAGE(AA4:AA321)</f>
        <v>66.328888888888883</v>
      </c>
      <c r="AB322" s="319">
        <f>AVERAGE(AB4:AB321)</f>
        <v>3.7649769585253456</v>
      </c>
      <c r="AC322" s="93"/>
      <c r="AD322" s="319">
        <f>AVERAGE(AD4:AD321)</f>
        <v>70.05069124423963</v>
      </c>
      <c r="AE322" s="319">
        <f>AVERAGE(AE4:AE321)</f>
        <v>97.764976958525352</v>
      </c>
      <c r="AF322" s="319">
        <f>AVERAGE(AF4:AF321)</f>
        <v>3.8264840182648401</v>
      </c>
      <c r="AG322" s="93"/>
      <c r="AH322" s="319">
        <f>AVERAGE(AH4:AH321)</f>
        <v>68.136986301369859</v>
      </c>
      <c r="AI322" s="319">
        <f>AVERAGE(AI4:AI321)</f>
        <v>94.534246575342465</v>
      </c>
      <c r="AJ322" s="319"/>
      <c r="AK322" s="319">
        <f>AVERAGE(AK4:AK321)</f>
        <v>3.8900523560209423</v>
      </c>
      <c r="AL322" s="319">
        <f>AVERAGE(AL4:AL321)</f>
        <v>55.261780104712045</v>
      </c>
      <c r="AM322" s="319"/>
      <c r="AN322" s="319"/>
      <c r="AO322" s="319"/>
      <c r="AP322" s="319"/>
      <c r="AQ322" s="319">
        <f>AVERAGE(AQ4:AQ321)</f>
        <v>3.625</v>
      </c>
      <c r="AR322" s="319">
        <f>AVERAGE(AR4:AR321)</f>
        <v>56.729166666666664</v>
      </c>
      <c r="AS322" s="319"/>
      <c r="AT322" s="319"/>
      <c r="AU322" s="319"/>
      <c r="AV322" s="319">
        <f>AVERAGE(AV4:AV321)</f>
        <v>3.7666666666666666</v>
      </c>
      <c r="AW322" s="319">
        <f>AVERAGE(AW4:AW321)</f>
        <v>55.95918367346939</v>
      </c>
      <c r="AX322" s="319"/>
      <c r="AY322" s="319">
        <f>AVERAGE(AY4:AY276)</f>
        <v>48.52656477438137</v>
      </c>
      <c r="AZ322" s="319">
        <f>AVERAGE(AZ4:AZ276)</f>
        <v>48.711857246376837</v>
      </c>
    </row>
    <row r="323" spans="2:52" ht="15.75" customHeight="1" x14ac:dyDescent="0.35">
      <c r="C323" s="89"/>
      <c r="D323" s="89"/>
      <c r="E323" s="89"/>
      <c r="F323" s="196" t="s">
        <v>576</v>
      </c>
      <c r="G323" s="322">
        <f>MIN(G4:G321)</f>
        <v>0</v>
      </c>
      <c r="H323" s="322">
        <f>MIN(H4:H321)</f>
        <v>0</v>
      </c>
      <c r="I323" s="322">
        <f>MIN(I4:I321)</f>
        <v>0</v>
      </c>
      <c r="J323" s="322"/>
      <c r="K323" s="322">
        <f>MIN(K4:K321)</f>
        <v>0</v>
      </c>
      <c r="L323" s="322">
        <f>MIN(L4:L321)</f>
        <v>0</v>
      </c>
      <c r="M323" s="322">
        <f>MIN(M4:M321)</f>
        <v>0</v>
      </c>
      <c r="N323" s="322"/>
      <c r="O323" s="322">
        <f>MIN(O4:O276)</f>
        <v>0.67</v>
      </c>
      <c r="P323" s="314"/>
      <c r="Q323" s="314"/>
      <c r="R323" s="136"/>
      <c r="S323" s="136"/>
      <c r="T323" s="136"/>
      <c r="U323" s="322">
        <f>MIN(U4:U321)</f>
        <v>7</v>
      </c>
      <c r="V323" s="314"/>
      <c r="W323" s="314"/>
      <c r="X323" s="314"/>
      <c r="Y323" s="322">
        <f>MIN(Y4:Y321)</f>
        <v>7</v>
      </c>
      <c r="Z323" s="323"/>
      <c r="AA323" s="322">
        <f>MIN(AA4:AA321)</f>
        <v>7</v>
      </c>
      <c r="AB323" s="322">
        <f>MIN(AB4:AB321)</f>
        <v>0</v>
      </c>
      <c r="AC323" s="93"/>
      <c r="AD323" s="322">
        <f>MIN(AD4:AD321)</f>
        <v>36</v>
      </c>
      <c r="AE323" s="322">
        <f>MIN(AE4:AE321)</f>
        <v>78</v>
      </c>
      <c r="AF323" s="322">
        <f>MIN(AF4:AF321)</f>
        <v>0</v>
      </c>
      <c r="AG323" s="93"/>
      <c r="AH323" s="322">
        <f>MIN(AH4:AH321)</f>
        <v>36</v>
      </c>
      <c r="AI323" s="322">
        <f>MIN(AI4:AI321)</f>
        <v>60</v>
      </c>
      <c r="AJ323" s="322"/>
      <c r="AK323" s="322">
        <f>MIN(AK4:AK321)</f>
        <v>1</v>
      </c>
      <c r="AL323" s="322">
        <f>MIN(AL4:AL321)</f>
        <v>35</v>
      </c>
      <c r="AM323" s="322"/>
      <c r="AN323" s="322"/>
      <c r="AO323" s="322"/>
      <c r="AP323" s="322"/>
      <c r="AQ323" s="322">
        <f>MIN(AQ4:AQ321)</f>
        <v>1</v>
      </c>
      <c r="AR323" s="322">
        <f>MIN(AR4:AR321)</f>
        <v>31</v>
      </c>
      <c r="AS323" s="322"/>
      <c r="AT323" s="322"/>
      <c r="AU323" s="322"/>
      <c r="AV323" s="322">
        <f>MIN(AV4:AV321)</f>
        <v>1</v>
      </c>
      <c r="AW323" s="322">
        <f>MIN(AW4:AW321)</f>
        <v>41</v>
      </c>
      <c r="AX323" s="322"/>
      <c r="AY323" s="322">
        <f>MIN(AY4:AY276)</f>
        <v>0</v>
      </c>
      <c r="AZ323" s="322">
        <f>MIN(AZ4:AZ276)</f>
        <v>3.3</v>
      </c>
    </row>
    <row r="324" spans="2:52" ht="15.75" customHeight="1" x14ac:dyDescent="0.35">
      <c r="C324" s="89"/>
      <c r="D324" s="89"/>
      <c r="E324" s="89"/>
      <c r="F324" s="196" t="s">
        <v>577</v>
      </c>
      <c r="G324" s="322">
        <f>MAX(G4:G321)</f>
        <v>4</v>
      </c>
      <c r="H324" s="322">
        <f>MAX(H4:H321)</f>
        <v>6</v>
      </c>
      <c r="I324" s="322">
        <f>MAX(I4:I321)</f>
        <v>103</v>
      </c>
      <c r="J324" s="322"/>
      <c r="K324" s="322">
        <f>MAX(K4:K321)</f>
        <v>5</v>
      </c>
      <c r="L324" s="322">
        <f>MAX(L4:L321)</f>
        <v>6</v>
      </c>
      <c r="M324" s="322">
        <f>MAX(M4:M321)</f>
        <v>140</v>
      </c>
      <c r="N324" s="322"/>
      <c r="O324" s="322">
        <f>MAX(O4:O276)</f>
        <v>79.5</v>
      </c>
      <c r="P324" s="314"/>
      <c r="Q324" s="314"/>
      <c r="R324" s="136"/>
      <c r="S324" s="136"/>
      <c r="T324" s="136"/>
      <c r="U324" s="322">
        <f>MAX(U4:U321)</f>
        <v>119</v>
      </c>
      <c r="V324" s="314"/>
      <c r="W324" s="314"/>
      <c r="X324" s="314"/>
      <c r="Y324" s="322">
        <f>MAX(Y4:Y321)</f>
        <v>112</v>
      </c>
      <c r="Z324" s="323"/>
      <c r="AA324" s="322">
        <f>MAX(AA4:AA321)</f>
        <v>108.5</v>
      </c>
      <c r="AB324" s="322">
        <f>MAX(AB4:AB321)</f>
        <v>7</v>
      </c>
      <c r="AC324" s="93"/>
      <c r="AD324" s="322">
        <f>MAX(AD4:AD321)</f>
        <v>109</v>
      </c>
      <c r="AE324" s="322">
        <f>MAX(AE4:AE321)</f>
        <v>100</v>
      </c>
      <c r="AF324" s="322">
        <f>MAX(AF4:AF321)</f>
        <v>8</v>
      </c>
      <c r="AG324" s="93"/>
      <c r="AH324" s="322">
        <f>MAX(AH4:AH321)</f>
        <v>100</v>
      </c>
      <c r="AI324" s="322">
        <f>MAX(AI4:AI321)</f>
        <v>100</v>
      </c>
      <c r="AJ324" s="322"/>
      <c r="AK324" s="322">
        <f>MAX(AK4:AK321)</f>
        <v>9</v>
      </c>
      <c r="AL324" s="322">
        <f>MAX(AL4:AL321)</f>
        <v>70</v>
      </c>
      <c r="AM324" s="322"/>
      <c r="AN324" s="322"/>
      <c r="AO324" s="322"/>
      <c r="AP324" s="322"/>
      <c r="AQ324" s="322">
        <f>MAX(AQ4:AQ321)</f>
        <v>9</v>
      </c>
      <c r="AR324" s="322">
        <f>MAX(AR4:AR321)</f>
        <v>72</v>
      </c>
      <c r="AS324" s="322"/>
      <c r="AT324" s="322"/>
      <c r="AU324" s="322"/>
      <c r="AV324" s="322">
        <f>MAX(AV4:AV321)</f>
        <v>8</v>
      </c>
      <c r="AW324" s="322">
        <f>MAX(AW4:AW321)</f>
        <v>70</v>
      </c>
      <c r="AX324" s="322"/>
      <c r="AY324" s="322">
        <f>MAX(AY4:AY276)</f>
        <v>87.5</v>
      </c>
      <c r="AZ324" s="322">
        <f>MAX(AZ4:AZ276)</f>
        <v>82</v>
      </c>
    </row>
    <row r="325" spans="2:52" ht="15.75" customHeight="1" x14ac:dyDescent="0.35">
      <c r="C325" s="16"/>
      <c r="D325" s="16"/>
      <c r="E325" s="16"/>
      <c r="F325" s="16"/>
      <c r="G325" s="34"/>
      <c r="H325" s="34"/>
      <c r="I325" s="66"/>
      <c r="J325" s="66"/>
      <c r="K325" s="66"/>
      <c r="L325" s="66"/>
      <c r="M325" s="66"/>
      <c r="N325" s="66"/>
      <c r="O325" s="67"/>
      <c r="P325" s="66"/>
      <c r="Q325" s="66"/>
      <c r="R325" s="67"/>
      <c r="S325" s="67"/>
      <c r="T325" s="67"/>
      <c r="U325" s="66"/>
      <c r="V325" s="66"/>
      <c r="W325" s="66"/>
      <c r="X325" s="66"/>
      <c r="Y325" s="66"/>
      <c r="Z325" s="66"/>
      <c r="AA325" s="66"/>
      <c r="AY325" s="68"/>
      <c r="AZ325" s="58"/>
    </row>
    <row r="326" spans="2:52" ht="15.75" customHeight="1" x14ac:dyDescent="0.35">
      <c r="B326">
        <v>109</v>
      </c>
      <c r="C326" s="16"/>
      <c r="D326" s="16"/>
      <c r="E326" s="16"/>
      <c r="F326" s="16"/>
      <c r="G326" s="34"/>
      <c r="H326" s="34"/>
      <c r="I326" s="66"/>
      <c r="J326" s="66"/>
      <c r="K326" s="66"/>
      <c r="L326" s="66"/>
      <c r="M326" s="66"/>
      <c r="N326" s="66"/>
      <c r="O326" s="67"/>
      <c r="P326" s="66"/>
      <c r="Q326" s="66"/>
      <c r="R326" s="67"/>
      <c r="S326" s="67"/>
      <c r="T326" s="67"/>
      <c r="U326" s="66"/>
      <c r="V326" s="66"/>
      <c r="W326" s="66"/>
      <c r="X326" s="66"/>
      <c r="Y326" s="66"/>
      <c r="Z326" s="66"/>
      <c r="AA326" s="66"/>
      <c r="AY326" s="68"/>
      <c r="AZ326" s="58"/>
    </row>
    <row r="327" spans="2:52" ht="15.75" customHeight="1" x14ac:dyDescent="0.35">
      <c r="B327">
        <v>114</v>
      </c>
      <c r="C327" s="16"/>
      <c r="D327" s="16"/>
      <c r="E327" s="16"/>
      <c r="F327" s="16"/>
      <c r="G327" s="34"/>
      <c r="H327" s="34"/>
      <c r="I327" s="66"/>
      <c r="J327" s="66"/>
      <c r="K327" s="66"/>
      <c r="L327" s="66"/>
      <c r="M327" s="66"/>
      <c r="N327" s="66"/>
      <c r="O327" s="67"/>
      <c r="P327" s="66"/>
      <c r="Q327" s="66"/>
      <c r="R327" s="67"/>
      <c r="S327" s="67"/>
      <c r="T327" s="67"/>
      <c r="U327" s="66"/>
      <c r="V327" s="66"/>
      <c r="W327" s="66"/>
      <c r="X327" s="66"/>
      <c r="Y327" s="66"/>
      <c r="Z327" s="66"/>
      <c r="AA327" s="66"/>
      <c r="AY327" s="68"/>
      <c r="AZ327" s="58"/>
    </row>
    <row r="328" spans="2:52" ht="15.75" customHeight="1" x14ac:dyDescent="0.35">
      <c r="B328">
        <v>115</v>
      </c>
      <c r="C328" s="69"/>
      <c r="D328" s="16"/>
      <c r="E328" s="16"/>
      <c r="F328" s="16"/>
      <c r="G328" s="34"/>
      <c r="H328" s="34"/>
      <c r="I328" s="66"/>
      <c r="J328" s="66"/>
      <c r="K328" s="66"/>
      <c r="L328" s="66"/>
      <c r="M328" s="66"/>
      <c r="N328" s="66"/>
      <c r="O328" s="67"/>
      <c r="P328" s="66"/>
      <c r="Q328" s="66"/>
      <c r="R328" s="67"/>
      <c r="S328" s="67"/>
      <c r="T328" s="67"/>
      <c r="U328" s="66"/>
      <c r="V328" s="66"/>
      <c r="W328" s="66"/>
      <c r="X328" s="66"/>
      <c r="Y328" s="66"/>
      <c r="Z328" s="66"/>
      <c r="AA328" s="66"/>
      <c r="AY328" s="68"/>
      <c r="AZ328" s="58"/>
    </row>
    <row r="329" spans="2:52" ht="15.75" customHeight="1" x14ac:dyDescent="0.35">
      <c r="B329">
        <v>129</v>
      </c>
      <c r="C329" s="70"/>
      <c r="D329" s="16"/>
      <c r="E329" s="16"/>
      <c r="F329" s="16"/>
      <c r="G329" s="34"/>
      <c r="H329" s="34"/>
      <c r="I329" s="66"/>
      <c r="J329" s="66"/>
      <c r="K329" s="66"/>
      <c r="L329" s="66"/>
      <c r="M329" s="66"/>
      <c r="N329" s="66"/>
      <c r="O329" s="67"/>
      <c r="P329" s="66"/>
      <c r="Q329" s="66"/>
      <c r="R329" s="67"/>
      <c r="S329" s="67"/>
      <c r="T329" s="67"/>
      <c r="U329" s="66"/>
      <c r="V329" s="66"/>
      <c r="W329" s="66"/>
      <c r="X329" s="66"/>
      <c r="Y329" s="66"/>
      <c r="Z329" s="66"/>
      <c r="AA329" s="66"/>
      <c r="AY329" s="68"/>
      <c r="AZ329" s="58"/>
    </row>
    <row r="330" spans="2:52" ht="15.75" customHeight="1" x14ac:dyDescent="0.35">
      <c r="B330">
        <v>633</v>
      </c>
      <c r="C330" s="69"/>
      <c r="D330" s="16"/>
      <c r="E330" s="16"/>
      <c r="F330" s="16"/>
      <c r="G330" s="34"/>
      <c r="H330" s="34"/>
      <c r="I330" s="66"/>
      <c r="J330" s="66"/>
      <c r="K330" s="66"/>
      <c r="L330" s="66"/>
      <c r="M330" s="66"/>
      <c r="N330" s="66"/>
      <c r="O330" s="67"/>
      <c r="P330" s="66"/>
      <c r="Q330" s="66"/>
      <c r="R330" s="67"/>
      <c r="S330" s="67"/>
      <c r="T330" s="67"/>
      <c r="U330" s="66"/>
      <c r="V330" s="66"/>
      <c r="W330" s="66"/>
      <c r="X330" s="66"/>
      <c r="Y330" s="66"/>
      <c r="Z330" s="66"/>
      <c r="AA330" s="66"/>
      <c r="AY330" s="68"/>
      <c r="AZ330" s="58"/>
    </row>
    <row r="331" spans="2:52" ht="15.75" customHeight="1" x14ac:dyDescent="0.35">
      <c r="B331">
        <v>640</v>
      </c>
      <c r="C331" s="69"/>
      <c r="D331" s="16"/>
      <c r="E331" s="16"/>
      <c r="F331" s="16"/>
      <c r="G331" s="34"/>
      <c r="H331" s="34"/>
      <c r="I331" s="66"/>
      <c r="J331" s="66"/>
      <c r="K331" s="66"/>
      <c r="L331" s="66"/>
      <c r="M331" s="66"/>
      <c r="N331" s="66"/>
      <c r="O331" s="67"/>
      <c r="P331" s="66"/>
      <c r="Q331" s="66"/>
      <c r="R331" s="67"/>
      <c r="S331" s="67"/>
      <c r="T331" s="67"/>
      <c r="U331" s="66"/>
      <c r="V331" s="66"/>
      <c r="W331" s="66"/>
      <c r="X331" s="66"/>
      <c r="Y331" s="66"/>
      <c r="Z331" s="66"/>
      <c r="AA331" s="66"/>
      <c r="AY331" s="68"/>
      <c r="AZ331" s="58"/>
    </row>
    <row r="332" spans="2:52" ht="15.75" customHeight="1" x14ac:dyDescent="0.35">
      <c r="B332">
        <v>641</v>
      </c>
      <c r="C332" s="69"/>
      <c r="D332" s="16"/>
      <c r="E332" s="16"/>
      <c r="F332" s="16"/>
      <c r="G332" s="34"/>
      <c r="H332" s="34"/>
      <c r="I332" s="66"/>
      <c r="J332" s="66"/>
      <c r="K332" s="66"/>
      <c r="L332" s="66"/>
      <c r="M332" s="66"/>
      <c r="N332" s="66"/>
      <c r="O332" s="67"/>
      <c r="P332" s="66"/>
      <c r="Q332" s="66"/>
      <c r="R332" s="67"/>
      <c r="S332" s="67"/>
      <c r="T332" s="67"/>
      <c r="U332" s="66"/>
      <c r="V332" s="66"/>
      <c r="W332" s="66"/>
      <c r="X332" s="66"/>
      <c r="Y332" s="66"/>
      <c r="Z332" s="66"/>
      <c r="AA332" s="66"/>
      <c r="AY332" s="68"/>
      <c r="AZ332" s="58"/>
    </row>
    <row r="333" spans="2:52" ht="15.75" customHeight="1" x14ac:dyDescent="0.35">
      <c r="B333">
        <v>642</v>
      </c>
      <c r="C333" s="70"/>
      <c r="D333" s="16"/>
      <c r="E333" s="16"/>
      <c r="F333" s="16"/>
      <c r="G333" s="34"/>
      <c r="H333" s="34"/>
      <c r="I333" s="66"/>
      <c r="J333" s="66"/>
      <c r="K333" s="66"/>
      <c r="L333" s="66"/>
      <c r="M333" s="66"/>
      <c r="N333" s="66"/>
      <c r="O333" s="67"/>
      <c r="P333" s="66"/>
      <c r="Q333" s="66"/>
      <c r="R333" s="67"/>
      <c r="S333" s="67"/>
      <c r="T333" s="67"/>
      <c r="U333" s="66"/>
      <c r="V333" s="66"/>
      <c r="W333" s="66"/>
      <c r="X333" s="66"/>
      <c r="Y333" s="66"/>
      <c r="Z333" s="66"/>
      <c r="AA333" s="66"/>
      <c r="AY333" s="68"/>
      <c r="AZ333" s="58"/>
    </row>
    <row r="334" spans="2:52" ht="15.75" customHeight="1" x14ac:dyDescent="0.35">
      <c r="B334">
        <v>643</v>
      </c>
      <c r="C334" s="71"/>
      <c r="D334" s="16"/>
      <c r="E334" s="16"/>
      <c r="F334" s="16"/>
      <c r="G334" s="34"/>
      <c r="H334" s="34"/>
      <c r="I334" s="66"/>
      <c r="J334" s="66"/>
      <c r="K334" s="66"/>
      <c r="L334" s="66"/>
      <c r="M334" s="66"/>
      <c r="N334" s="66"/>
      <c r="O334" s="67"/>
      <c r="P334" s="66"/>
      <c r="Q334" s="66"/>
      <c r="R334" s="67"/>
      <c r="S334" s="67"/>
      <c r="T334" s="67"/>
      <c r="U334" s="66"/>
      <c r="V334" s="66"/>
      <c r="W334" s="66"/>
      <c r="X334" s="66"/>
      <c r="Y334" s="66"/>
      <c r="Z334" s="66"/>
      <c r="AA334" s="66"/>
      <c r="AY334" s="68"/>
      <c r="AZ334" s="58"/>
    </row>
    <row r="335" spans="2:52" ht="15.75" customHeight="1" x14ac:dyDescent="0.35">
      <c r="B335">
        <v>644</v>
      </c>
      <c r="C335" s="69"/>
      <c r="D335" s="16"/>
      <c r="E335" s="16"/>
      <c r="F335" s="16"/>
      <c r="G335" s="34"/>
      <c r="H335" s="34"/>
      <c r="I335" s="66"/>
      <c r="J335" s="66"/>
      <c r="K335" s="66"/>
      <c r="L335" s="66"/>
      <c r="M335" s="66"/>
      <c r="N335" s="66"/>
      <c r="O335" s="67"/>
      <c r="P335" s="66"/>
      <c r="Q335" s="66"/>
      <c r="R335" s="67"/>
      <c r="S335" s="67"/>
      <c r="T335" s="67"/>
      <c r="U335" s="66"/>
      <c r="V335" s="66"/>
      <c r="W335" s="66"/>
      <c r="X335" s="66"/>
      <c r="Y335" s="66"/>
      <c r="Z335" s="66"/>
      <c r="AA335" s="66"/>
      <c r="AY335" s="68"/>
      <c r="AZ335" s="58"/>
    </row>
    <row r="336" spans="2:52" ht="15.75" customHeight="1" x14ac:dyDescent="0.35">
      <c r="B336">
        <v>645</v>
      </c>
      <c r="C336" s="16"/>
      <c r="D336" s="16"/>
      <c r="E336" s="16"/>
      <c r="F336" s="16"/>
      <c r="G336" s="34"/>
      <c r="H336" s="34"/>
      <c r="I336" s="66"/>
      <c r="J336" s="66"/>
      <c r="K336" s="66"/>
      <c r="L336" s="66"/>
      <c r="M336" s="66"/>
      <c r="N336" s="66"/>
      <c r="O336" s="67"/>
      <c r="P336" s="66"/>
      <c r="Q336" s="66"/>
      <c r="R336" s="67"/>
      <c r="S336" s="67"/>
      <c r="T336" s="67"/>
      <c r="U336" s="66"/>
      <c r="V336" s="66"/>
      <c r="W336" s="66"/>
      <c r="X336" s="66"/>
      <c r="Y336" s="66"/>
      <c r="Z336" s="66"/>
      <c r="AA336" s="66"/>
      <c r="AY336" s="68"/>
      <c r="AZ336" s="58"/>
    </row>
    <row r="337" spans="2:52" ht="15.75" customHeight="1" x14ac:dyDescent="0.35">
      <c r="B337">
        <v>646</v>
      </c>
      <c r="C337" s="16"/>
      <c r="D337" s="16"/>
      <c r="E337" s="16"/>
      <c r="F337" s="16"/>
      <c r="G337" s="34"/>
      <c r="H337" s="34"/>
      <c r="I337" s="66"/>
      <c r="J337" s="66"/>
      <c r="K337" s="66"/>
      <c r="L337" s="66"/>
      <c r="M337" s="66"/>
      <c r="N337" s="66"/>
      <c r="O337" s="67"/>
      <c r="P337" s="66"/>
      <c r="Q337" s="66"/>
      <c r="R337" s="67"/>
      <c r="S337" s="67"/>
      <c r="T337" s="67"/>
      <c r="U337" s="66"/>
      <c r="V337" s="66"/>
      <c r="W337" s="66"/>
      <c r="X337" s="66"/>
      <c r="Y337" s="66"/>
      <c r="Z337" s="66"/>
      <c r="AA337" s="66"/>
      <c r="AY337" s="68"/>
      <c r="AZ337" s="58"/>
    </row>
    <row r="338" spans="2:52" ht="15.75" customHeight="1" x14ac:dyDescent="0.35">
      <c r="B338">
        <v>647</v>
      </c>
      <c r="C338" s="16"/>
      <c r="D338" s="16"/>
      <c r="E338" s="16"/>
      <c r="F338" s="16"/>
      <c r="G338" s="34"/>
      <c r="H338" s="34"/>
      <c r="I338" s="66"/>
      <c r="J338" s="66"/>
      <c r="K338" s="66"/>
      <c r="L338" s="66"/>
      <c r="M338" s="66"/>
      <c r="N338" s="66"/>
      <c r="O338" s="67"/>
      <c r="P338" s="66"/>
      <c r="Q338" s="66"/>
      <c r="R338" s="67"/>
      <c r="S338" s="67"/>
      <c r="T338" s="67"/>
      <c r="U338" s="66"/>
      <c r="V338" s="66"/>
      <c r="W338" s="66"/>
      <c r="X338" s="66"/>
      <c r="Y338" s="66"/>
      <c r="Z338" s="66"/>
      <c r="AA338" s="66"/>
      <c r="AY338" s="68"/>
      <c r="AZ338" s="58"/>
    </row>
    <row r="339" spans="2:52" ht="15.75" customHeight="1" x14ac:dyDescent="0.35">
      <c r="B339">
        <v>648</v>
      </c>
      <c r="C339" s="16"/>
      <c r="D339" s="16"/>
      <c r="E339" s="16"/>
      <c r="F339" s="16"/>
      <c r="G339" s="34"/>
      <c r="H339" s="34"/>
      <c r="I339" s="66"/>
      <c r="J339" s="66"/>
      <c r="K339" s="66"/>
      <c r="L339" s="66"/>
      <c r="M339" s="66"/>
      <c r="N339" s="66"/>
      <c r="O339" s="67"/>
      <c r="P339" s="66"/>
      <c r="Q339" s="66"/>
      <c r="R339" s="67"/>
      <c r="S339" s="67"/>
      <c r="T339" s="67"/>
      <c r="U339" s="66"/>
      <c r="V339" s="66"/>
      <c r="W339" s="66"/>
      <c r="X339" s="66"/>
      <c r="Y339" s="66"/>
      <c r="Z339" s="66"/>
      <c r="AA339" s="66"/>
      <c r="AY339" s="68"/>
      <c r="AZ339" s="58"/>
    </row>
    <row r="340" spans="2:52" ht="15.75" customHeight="1" x14ac:dyDescent="0.35">
      <c r="B340">
        <v>649</v>
      </c>
      <c r="C340" s="16"/>
      <c r="D340" s="16"/>
      <c r="E340" s="16"/>
      <c r="F340" s="16"/>
      <c r="G340" s="34"/>
      <c r="H340" s="34"/>
      <c r="I340" s="66"/>
      <c r="J340" s="66"/>
      <c r="K340" s="66"/>
      <c r="L340" s="66"/>
      <c r="M340" s="66"/>
      <c r="N340" s="66"/>
      <c r="O340" s="67"/>
      <c r="P340" s="66"/>
      <c r="Q340" s="66"/>
      <c r="R340" s="67"/>
      <c r="S340" s="67"/>
      <c r="T340" s="67"/>
      <c r="U340" s="66"/>
      <c r="V340" s="66"/>
      <c r="W340" s="66"/>
      <c r="X340" s="66"/>
      <c r="Y340" s="66"/>
      <c r="Z340" s="66"/>
      <c r="AA340" s="66"/>
      <c r="AY340" s="68"/>
      <c r="AZ340" s="58"/>
    </row>
    <row r="341" spans="2:52" ht="15.75" customHeight="1" x14ac:dyDescent="0.35">
      <c r="B341">
        <v>650</v>
      </c>
      <c r="C341" s="16"/>
      <c r="D341" s="16"/>
      <c r="E341" s="16"/>
      <c r="F341" s="16"/>
      <c r="G341" s="34"/>
      <c r="H341" s="34"/>
      <c r="I341" s="66"/>
      <c r="J341" s="66"/>
      <c r="K341" s="66"/>
      <c r="L341" s="66"/>
      <c r="M341" s="66"/>
      <c r="N341" s="66"/>
      <c r="O341" s="67"/>
      <c r="P341" s="66"/>
      <c r="Q341" s="66"/>
      <c r="R341" s="67"/>
      <c r="S341" s="67"/>
      <c r="T341" s="67"/>
      <c r="U341" s="66"/>
      <c r="V341" s="66"/>
      <c r="W341" s="66"/>
      <c r="X341" s="66"/>
      <c r="Y341" s="66"/>
      <c r="Z341" s="66"/>
      <c r="AA341" s="66"/>
      <c r="AY341" s="68"/>
      <c r="AZ341" s="58"/>
    </row>
    <row r="342" spans="2:52" ht="15.75" customHeight="1" x14ac:dyDescent="0.35">
      <c r="B342">
        <v>651</v>
      </c>
      <c r="C342" s="16"/>
      <c r="D342" s="16"/>
      <c r="E342" s="16"/>
      <c r="F342" s="16"/>
      <c r="G342" s="34"/>
      <c r="H342" s="34"/>
      <c r="I342" s="66"/>
      <c r="J342" s="66"/>
      <c r="K342" s="66"/>
      <c r="L342" s="66"/>
      <c r="M342" s="66"/>
      <c r="N342" s="66"/>
      <c r="O342" s="67"/>
      <c r="P342" s="66"/>
      <c r="Q342" s="66"/>
      <c r="R342" s="67"/>
      <c r="S342" s="67"/>
      <c r="T342" s="67"/>
      <c r="U342" s="66"/>
      <c r="V342" s="66"/>
      <c r="W342" s="66"/>
      <c r="X342" s="66"/>
      <c r="Y342" s="66"/>
      <c r="Z342" s="66"/>
      <c r="AA342" s="66"/>
      <c r="AY342" s="68"/>
      <c r="AZ342" s="58"/>
    </row>
    <row r="343" spans="2:52" ht="15.75" customHeight="1" x14ac:dyDescent="0.35">
      <c r="B343">
        <v>652</v>
      </c>
      <c r="C343" s="16"/>
      <c r="D343" s="16"/>
      <c r="E343" s="16"/>
      <c r="F343" s="16"/>
      <c r="G343" s="34"/>
      <c r="H343" s="34"/>
      <c r="I343" s="66"/>
      <c r="J343" s="66"/>
      <c r="K343" s="66"/>
      <c r="L343" s="66"/>
      <c r="M343" s="66"/>
      <c r="N343" s="66"/>
      <c r="O343" s="67"/>
      <c r="P343" s="66"/>
      <c r="Q343" s="66"/>
      <c r="R343" s="67"/>
      <c r="S343" s="67"/>
      <c r="T343" s="67"/>
      <c r="U343" s="66"/>
      <c r="V343" s="66"/>
      <c r="W343" s="66"/>
      <c r="X343" s="66"/>
      <c r="Y343" s="66"/>
      <c r="Z343" s="66"/>
      <c r="AA343" s="66"/>
      <c r="AY343" s="68"/>
      <c r="AZ343" s="58"/>
    </row>
    <row r="344" spans="2:52" ht="15.75" customHeight="1" x14ac:dyDescent="0.35">
      <c r="B344">
        <v>653</v>
      </c>
      <c r="C344" s="16"/>
      <c r="D344" s="16"/>
      <c r="E344" s="16"/>
      <c r="F344" s="16"/>
      <c r="G344" s="34"/>
      <c r="H344" s="34"/>
      <c r="I344" s="66"/>
      <c r="J344" s="66"/>
      <c r="K344" s="66"/>
      <c r="L344" s="66"/>
      <c r="M344" s="66"/>
      <c r="N344" s="66"/>
      <c r="O344" s="67"/>
      <c r="P344" s="66"/>
      <c r="Q344" s="66"/>
      <c r="R344" s="67"/>
      <c r="S344" s="67"/>
      <c r="T344" s="67"/>
      <c r="U344" s="66"/>
      <c r="V344" s="66"/>
      <c r="W344" s="66"/>
      <c r="X344" s="66"/>
      <c r="Y344" s="66"/>
      <c r="Z344" s="66"/>
      <c r="AA344" s="66"/>
      <c r="AY344" s="68"/>
      <c r="AZ344" s="58"/>
    </row>
    <row r="345" spans="2:52" ht="15.75" customHeight="1" x14ac:dyDescent="0.35">
      <c r="B345">
        <v>654</v>
      </c>
      <c r="C345" s="16"/>
      <c r="D345" s="16"/>
      <c r="E345" s="16"/>
      <c r="F345" s="16"/>
      <c r="G345" s="34"/>
      <c r="H345" s="34"/>
      <c r="I345" s="66"/>
      <c r="J345" s="66"/>
      <c r="K345" s="66"/>
      <c r="L345" s="66"/>
      <c r="M345" s="66"/>
      <c r="N345" s="66"/>
      <c r="O345" s="67"/>
      <c r="P345" s="66"/>
      <c r="Q345" s="66"/>
      <c r="R345" s="67"/>
      <c r="S345" s="67"/>
      <c r="T345" s="67"/>
      <c r="U345" s="66"/>
      <c r="V345" s="66"/>
      <c r="W345" s="66"/>
      <c r="X345" s="66"/>
      <c r="Y345" s="66"/>
      <c r="Z345" s="66"/>
      <c r="AA345" s="66"/>
      <c r="AY345" s="68"/>
      <c r="AZ345" s="58"/>
    </row>
    <row r="346" spans="2:52" ht="15.75" customHeight="1" x14ac:dyDescent="0.35">
      <c r="B346">
        <v>655</v>
      </c>
      <c r="C346" s="16"/>
      <c r="D346" s="16"/>
      <c r="E346" s="16"/>
      <c r="F346" s="16"/>
      <c r="G346" s="34"/>
      <c r="H346" s="34"/>
      <c r="I346" s="66"/>
      <c r="J346" s="66"/>
      <c r="K346" s="66"/>
      <c r="L346" s="66"/>
      <c r="M346" s="66"/>
      <c r="N346" s="66"/>
      <c r="O346" s="67"/>
      <c r="P346" s="66"/>
      <c r="Q346" s="66"/>
      <c r="R346" s="67"/>
      <c r="S346" s="67"/>
      <c r="T346" s="67"/>
      <c r="U346" s="66"/>
      <c r="V346" s="66"/>
      <c r="W346" s="66"/>
      <c r="X346" s="66"/>
      <c r="Y346" s="66"/>
      <c r="Z346" s="66"/>
      <c r="AA346" s="66"/>
      <c r="AY346" s="68"/>
      <c r="AZ346" s="58"/>
    </row>
    <row r="347" spans="2:52" ht="15.75" customHeight="1" x14ac:dyDescent="0.35">
      <c r="B347">
        <v>656</v>
      </c>
      <c r="C347" s="16"/>
      <c r="D347" s="16"/>
      <c r="E347" s="16"/>
      <c r="F347" s="16"/>
      <c r="G347" s="34"/>
      <c r="H347" s="34"/>
      <c r="I347" s="66"/>
      <c r="J347" s="66"/>
      <c r="K347" s="66"/>
      <c r="L347" s="66"/>
      <c r="M347" s="66"/>
      <c r="N347" s="66"/>
      <c r="O347" s="67"/>
      <c r="P347" s="66"/>
      <c r="Q347" s="66"/>
      <c r="R347" s="67"/>
      <c r="S347" s="67"/>
      <c r="T347" s="67"/>
      <c r="U347" s="66"/>
      <c r="V347" s="66"/>
      <c r="W347" s="66"/>
      <c r="X347" s="66"/>
      <c r="Y347" s="66"/>
      <c r="Z347" s="66"/>
      <c r="AA347" s="66"/>
      <c r="AY347" s="68"/>
      <c r="AZ347" s="58"/>
    </row>
    <row r="348" spans="2:52" ht="15.75" customHeight="1" x14ac:dyDescent="0.35">
      <c r="B348">
        <v>657</v>
      </c>
      <c r="C348" s="16"/>
      <c r="D348" s="16"/>
      <c r="E348" s="16"/>
      <c r="F348" s="16"/>
      <c r="G348" s="34"/>
      <c r="H348" s="34"/>
      <c r="I348" s="66"/>
      <c r="J348" s="66"/>
      <c r="K348" s="66"/>
      <c r="L348" s="66"/>
      <c r="M348" s="66"/>
      <c r="N348" s="66"/>
      <c r="O348" s="67"/>
      <c r="P348" s="66"/>
      <c r="Q348" s="66"/>
      <c r="R348" s="67"/>
      <c r="S348" s="67"/>
      <c r="T348" s="67"/>
      <c r="U348" s="66"/>
      <c r="V348" s="66"/>
      <c r="W348" s="66"/>
      <c r="X348" s="66"/>
      <c r="Y348" s="66"/>
      <c r="Z348" s="66"/>
      <c r="AA348" s="66"/>
      <c r="AY348" s="68"/>
      <c r="AZ348" s="58"/>
    </row>
    <row r="349" spans="2:52" ht="15.75" customHeight="1" x14ac:dyDescent="0.35">
      <c r="B349">
        <v>658</v>
      </c>
      <c r="C349" s="16"/>
      <c r="D349" s="16"/>
      <c r="E349" s="16"/>
      <c r="F349" s="16"/>
      <c r="G349" s="34"/>
      <c r="H349" s="34"/>
      <c r="I349" s="66"/>
      <c r="J349" s="66"/>
      <c r="K349" s="66"/>
      <c r="L349" s="66"/>
      <c r="M349" s="66"/>
      <c r="N349" s="66"/>
      <c r="O349" s="67"/>
      <c r="P349" s="66"/>
      <c r="Q349" s="66"/>
      <c r="R349" s="67"/>
      <c r="S349" s="67"/>
      <c r="T349" s="67"/>
      <c r="U349" s="66"/>
      <c r="V349" s="66"/>
      <c r="W349" s="66"/>
      <c r="X349" s="66"/>
      <c r="Y349" s="66"/>
      <c r="Z349" s="66"/>
      <c r="AA349" s="66"/>
      <c r="AY349" s="68"/>
      <c r="AZ349" s="58"/>
    </row>
    <row r="350" spans="2:52" ht="15.75" customHeight="1" x14ac:dyDescent="0.35">
      <c r="B350">
        <v>659</v>
      </c>
      <c r="C350" s="16"/>
      <c r="D350" s="16"/>
      <c r="E350" s="16"/>
      <c r="F350" s="16"/>
      <c r="G350" s="34"/>
      <c r="H350" s="34"/>
      <c r="I350" s="66"/>
      <c r="J350" s="66"/>
      <c r="K350" s="66"/>
      <c r="L350" s="66"/>
      <c r="M350" s="66"/>
      <c r="N350" s="66"/>
      <c r="O350" s="67"/>
      <c r="P350" s="66"/>
      <c r="Q350" s="66"/>
      <c r="R350" s="67"/>
      <c r="S350" s="67"/>
      <c r="T350" s="67"/>
      <c r="U350" s="66"/>
      <c r="V350" s="66"/>
      <c r="W350" s="66"/>
      <c r="X350" s="66"/>
      <c r="Y350" s="66"/>
      <c r="Z350" s="66"/>
      <c r="AA350" s="66"/>
      <c r="AY350" s="68"/>
      <c r="AZ350" s="58"/>
    </row>
    <row r="351" spans="2:52" ht="15.75" customHeight="1" x14ac:dyDescent="0.35">
      <c r="B351">
        <v>660</v>
      </c>
      <c r="C351" s="16"/>
      <c r="D351" s="16"/>
      <c r="E351" s="16"/>
      <c r="F351" s="16"/>
      <c r="G351" s="34"/>
      <c r="H351" s="34"/>
      <c r="I351" s="66"/>
      <c r="J351" s="66"/>
      <c r="K351" s="66"/>
      <c r="L351" s="66"/>
      <c r="M351" s="66"/>
      <c r="N351" s="66"/>
      <c r="O351" s="67"/>
      <c r="P351" s="66"/>
      <c r="Q351" s="66"/>
      <c r="R351" s="67"/>
      <c r="S351" s="67"/>
      <c r="T351" s="67"/>
      <c r="U351" s="66"/>
      <c r="V351" s="66"/>
      <c r="W351" s="66"/>
      <c r="X351" s="66"/>
      <c r="Y351" s="66"/>
      <c r="Z351" s="66"/>
      <c r="AA351" s="66"/>
      <c r="AY351" s="68"/>
      <c r="AZ351" s="58"/>
    </row>
    <row r="352" spans="2:52" ht="15.75" customHeight="1" x14ac:dyDescent="0.35">
      <c r="B352">
        <v>661</v>
      </c>
      <c r="C352" s="16"/>
      <c r="D352" s="16"/>
      <c r="E352" s="16"/>
      <c r="F352" s="16"/>
      <c r="G352" s="34"/>
      <c r="H352" s="34"/>
      <c r="I352" s="66"/>
      <c r="J352" s="66"/>
      <c r="K352" s="66"/>
      <c r="L352" s="66"/>
      <c r="M352" s="66"/>
      <c r="N352" s="66"/>
      <c r="O352" s="67"/>
      <c r="P352" s="66"/>
      <c r="Q352" s="66"/>
      <c r="R352" s="67"/>
      <c r="S352" s="67"/>
      <c r="T352" s="67"/>
      <c r="U352" s="66"/>
      <c r="V352" s="66"/>
      <c r="W352" s="66"/>
      <c r="X352" s="66"/>
      <c r="Y352" s="66"/>
      <c r="Z352" s="66"/>
      <c r="AA352" s="66"/>
      <c r="AY352" s="68"/>
      <c r="AZ352" s="58"/>
    </row>
    <row r="353" spans="2:52" ht="15.75" customHeight="1" x14ac:dyDescent="0.35">
      <c r="B353">
        <v>662</v>
      </c>
      <c r="C353" s="16"/>
      <c r="D353" s="16"/>
      <c r="E353" s="16"/>
      <c r="F353" s="16"/>
      <c r="G353" s="34"/>
      <c r="H353" s="34"/>
      <c r="I353" s="66"/>
      <c r="J353" s="66"/>
      <c r="K353" s="66"/>
      <c r="L353" s="66"/>
      <c r="M353" s="66"/>
      <c r="N353" s="66"/>
      <c r="O353" s="67"/>
      <c r="P353" s="66"/>
      <c r="Q353" s="66"/>
      <c r="R353" s="67"/>
      <c r="S353" s="67"/>
      <c r="T353" s="67"/>
      <c r="U353" s="66"/>
      <c r="V353" s="66"/>
      <c r="W353" s="66"/>
      <c r="X353" s="66"/>
      <c r="Y353" s="66"/>
      <c r="Z353" s="66"/>
      <c r="AA353" s="66"/>
      <c r="AY353" s="68"/>
      <c r="AZ353" s="58"/>
    </row>
    <row r="354" spans="2:52" ht="15.75" customHeight="1" x14ac:dyDescent="0.35">
      <c r="B354">
        <v>663</v>
      </c>
      <c r="C354" s="16"/>
      <c r="D354" s="16"/>
      <c r="E354" s="16"/>
      <c r="F354" s="16"/>
      <c r="G354" s="34"/>
      <c r="H354" s="34"/>
      <c r="I354" s="66"/>
      <c r="J354" s="66"/>
      <c r="K354" s="66"/>
      <c r="L354" s="66"/>
      <c r="M354" s="66"/>
      <c r="N354" s="66"/>
      <c r="O354" s="67"/>
      <c r="P354" s="66"/>
      <c r="Q354" s="66"/>
      <c r="R354" s="67"/>
      <c r="S354" s="67"/>
      <c r="T354" s="67"/>
      <c r="U354" s="66"/>
      <c r="V354" s="66"/>
      <c r="W354" s="66"/>
      <c r="X354" s="66"/>
      <c r="Y354" s="66"/>
      <c r="Z354" s="66"/>
      <c r="AA354" s="66"/>
      <c r="AY354" s="68"/>
      <c r="AZ354" s="58"/>
    </row>
    <row r="355" spans="2:52" ht="15.75" customHeight="1" x14ac:dyDescent="0.35">
      <c r="B355">
        <v>664</v>
      </c>
      <c r="C355" s="16"/>
      <c r="D355" s="16"/>
      <c r="E355" s="16"/>
      <c r="F355" s="16"/>
      <c r="G355" s="34"/>
      <c r="H355" s="34"/>
      <c r="I355" s="66"/>
      <c r="J355" s="66"/>
      <c r="K355" s="66"/>
      <c r="L355" s="66"/>
      <c r="M355" s="66"/>
      <c r="N355" s="66"/>
      <c r="O355" s="67"/>
      <c r="P355" s="66"/>
      <c r="Q355" s="66"/>
      <c r="R355" s="67"/>
      <c r="S355" s="67"/>
      <c r="T355" s="67"/>
      <c r="U355" s="66"/>
      <c r="V355" s="66"/>
      <c r="W355" s="66"/>
      <c r="X355" s="66"/>
      <c r="Y355" s="66"/>
      <c r="Z355" s="66"/>
      <c r="AA355" s="66"/>
      <c r="AY355" s="68"/>
      <c r="AZ355" s="58"/>
    </row>
    <row r="356" spans="2:52" ht="15.75" customHeight="1" x14ac:dyDescent="0.35">
      <c r="B356">
        <v>665</v>
      </c>
      <c r="C356" s="16"/>
      <c r="D356" s="16"/>
      <c r="E356" s="16"/>
      <c r="F356" s="16"/>
      <c r="G356" s="34"/>
      <c r="H356" s="34"/>
      <c r="I356" s="66"/>
      <c r="J356" s="66"/>
      <c r="K356" s="66"/>
      <c r="L356" s="66"/>
      <c r="M356" s="66"/>
      <c r="N356" s="66"/>
      <c r="O356" s="67"/>
      <c r="P356" s="66"/>
      <c r="Q356" s="66"/>
      <c r="R356" s="67"/>
      <c r="S356" s="67"/>
      <c r="T356" s="67"/>
      <c r="U356" s="66"/>
      <c r="V356" s="66"/>
      <c r="W356" s="66"/>
      <c r="X356" s="66"/>
      <c r="Y356" s="66"/>
      <c r="Z356" s="66"/>
      <c r="AA356" s="66"/>
      <c r="AY356" s="68"/>
      <c r="AZ356" s="58"/>
    </row>
    <row r="357" spans="2:52" ht="15.75" customHeight="1" x14ac:dyDescent="0.35">
      <c r="B357">
        <v>666</v>
      </c>
      <c r="C357" s="16"/>
      <c r="D357" s="16"/>
      <c r="E357" s="16"/>
      <c r="F357" s="16"/>
      <c r="G357" s="34"/>
      <c r="H357" s="34"/>
      <c r="I357" s="66"/>
      <c r="J357" s="66"/>
      <c r="K357" s="66"/>
      <c r="L357" s="66"/>
      <c r="M357" s="66"/>
      <c r="N357" s="66"/>
      <c r="O357" s="67"/>
      <c r="P357" s="66"/>
      <c r="Q357" s="66"/>
      <c r="R357" s="67"/>
      <c r="S357" s="67"/>
      <c r="T357" s="67"/>
      <c r="U357" s="66"/>
      <c r="V357" s="66"/>
      <c r="W357" s="66"/>
      <c r="X357" s="66"/>
      <c r="Y357" s="66"/>
      <c r="Z357" s="66"/>
      <c r="AA357" s="66"/>
      <c r="AY357" s="68"/>
      <c r="AZ357" s="58"/>
    </row>
    <row r="358" spans="2:52" ht="15.75" customHeight="1" x14ac:dyDescent="0.35">
      <c r="B358">
        <v>667</v>
      </c>
      <c r="C358" s="16"/>
      <c r="D358" s="16"/>
      <c r="E358" s="16"/>
      <c r="F358" s="16"/>
      <c r="G358" s="34"/>
      <c r="H358" s="34"/>
      <c r="I358" s="66"/>
      <c r="J358" s="66"/>
      <c r="K358" s="66"/>
      <c r="L358" s="66"/>
      <c r="M358" s="66"/>
      <c r="N358" s="66"/>
      <c r="O358" s="67"/>
      <c r="P358" s="66"/>
      <c r="Q358" s="66"/>
      <c r="R358" s="67"/>
      <c r="S358" s="67"/>
      <c r="T358" s="67"/>
      <c r="U358" s="66"/>
      <c r="V358" s="66"/>
      <c r="W358" s="66"/>
      <c r="X358" s="66"/>
      <c r="Y358" s="66"/>
      <c r="Z358" s="66"/>
      <c r="AA358" s="66"/>
      <c r="AY358" s="68"/>
      <c r="AZ358" s="58"/>
    </row>
    <row r="359" spans="2:52" ht="15.75" customHeight="1" x14ac:dyDescent="0.35">
      <c r="B359">
        <v>668</v>
      </c>
      <c r="C359" s="16"/>
      <c r="D359" s="16"/>
      <c r="E359" s="16"/>
      <c r="F359" s="16"/>
      <c r="G359" s="34"/>
      <c r="H359" s="34"/>
      <c r="I359" s="66"/>
      <c r="J359" s="66"/>
      <c r="K359" s="66"/>
      <c r="L359" s="66"/>
      <c r="M359" s="66"/>
      <c r="N359" s="66"/>
      <c r="O359" s="67"/>
      <c r="P359" s="66"/>
      <c r="Q359" s="66"/>
      <c r="R359" s="67"/>
      <c r="S359" s="67"/>
      <c r="T359" s="67"/>
      <c r="U359" s="66"/>
      <c r="V359" s="66"/>
      <c r="W359" s="66"/>
      <c r="X359" s="66"/>
      <c r="Y359" s="66"/>
      <c r="Z359" s="66"/>
      <c r="AA359" s="66"/>
      <c r="AY359" s="68"/>
      <c r="AZ359" s="58"/>
    </row>
    <row r="360" spans="2:52" ht="15.75" customHeight="1" x14ac:dyDescent="0.35">
      <c r="B360">
        <v>669</v>
      </c>
      <c r="C360" s="16"/>
      <c r="D360" s="16"/>
      <c r="E360" s="16"/>
      <c r="F360" s="16"/>
      <c r="G360" s="34"/>
      <c r="H360" s="34"/>
      <c r="I360" s="66"/>
      <c r="J360" s="66"/>
      <c r="K360" s="66"/>
      <c r="L360" s="66"/>
      <c r="M360" s="66"/>
      <c r="N360" s="66"/>
      <c r="O360" s="67"/>
      <c r="P360" s="66"/>
      <c r="Q360" s="66"/>
      <c r="R360" s="67"/>
      <c r="S360" s="67"/>
      <c r="T360" s="67"/>
      <c r="U360" s="66"/>
      <c r="V360" s="66"/>
      <c r="W360" s="66"/>
      <c r="X360" s="66"/>
      <c r="Y360" s="66"/>
      <c r="Z360" s="66"/>
      <c r="AA360" s="66"/>
      <c r="AY360" s="68"/>
      <c r="AZ360" s="58"/>
    </row>
    <row r="361" spans="2:52" ht="15.75" customHeight="1" x14ac:dyDescent="0.35">
      <c r="B361">
        <v>670</v>
      </c>
      <c r="C361" s="16"/>
      <c r="D361" s="16"/>
      <c r="E361" s="16"/>
      <c r="F361" s="16"/>
      <c r="G361" s="34"/>
      <c r="H361" s="34"/>
      <c r="I361" s="66"/>
      <c r="J361" s="66"/>
      <c r="K361" s="66"/>
      <c r="L361" s="66"/>
      <c r="M361" s="66"/>
      <c r="N361" s="66"/>
      <c r="O361" s="67"/>
      <c r="P361" s="66"/>
      <c r="Q361" s="66"/>
      <c r="R361" s="67"/>
      <c r="S361" s="67"/>
      <c r="T361" s="67"/>
      <c r="U361" s="66"/>
      <c r="V361" s="66"/>
      <c r="W361" s="66"/>
      <c r="X361" s="66"/>
      <c r="Y361" s="66"/>
      <c r="Z361" s="66"/>
      <c r="AA361" s="66"/>
      <c r="AY361" s="68"/>
      <c r="AZ361" s="58"/>
    </row>
    <row r="362" spans="2:52" ht="15.75" customHeight="1" x14ac:dyDescent="0.35">
      <c r="B362">
        <v>672</v>
      </c>
      <c r="C362" s="16"/>
      <c r="D362" s="16"/>
      <c r="E362" s="16"/>
      <c r="F362" s="16"/>
      <c r="G362" s="34"/>
      <c r="H362" s="34"/>
      <c r="I362" s="66"/>
      <c r="J362" s="66"/>
      <c r="K362" s="66"/>
      <c r="L362" s="66"/>
      <c r="M362" s="66"/>
      <c r="N362" s="66"/>
      <c r="O362" s="67"/>
      <c r="P362" s="66"/>
      <c r="Q362" s="66"/>
      <c r="R362" s="67"/>
      <c r="S362" s="67"/>
      <c r="T362" s="67"/>
      <c r="U362" s="66"/>
      <c r="V362" s="66"/>
      <c r="W362" s="66"/>
      <c r="X362" s="66"/>
      <c r="Y362" s="66"/>
      <c r="Z362" s="66"/>
      <c r="AA362" s="66"/>
      <c r="AY362" s="68"/>
      <c r="AZ362" s="58"/>
    </row>
    <row r="363" spans="2:52" ht="15.75" customHeight="1" x14ac:dyDescent="0.35">
      <c r="B363">
        <v>673</v>
      </c>
      <c r="C363" s="16"/>
      <c r="D363" s="16"/>
      <c r="E363" s="16"/>
      <c r="F363" s="16"/>
      <c r="G363" s="34"/>
      <c r="H363" s="34"/>
      <c r="I363" s="66"/>
      <c r="J363" s="66"/>
      <c r="K363" s="66"/>
      <c r="L363" s="66"/>
      <c r="M363" s="66"/>
      <c r="N363" s="66"/>
      <c r="O363" s="67"/>
      <c r="P363" s="66"/>
      <c r="Q363" s="66"/>
      <c r="R363" s="67"/>
      <c r="S363" s="67"/>
      <c r="T363" s="67"/>
      <c r="U363" s="66"/>
      <c r="V363" s="66"/>
      <c r="W363" s="66"/>
      <c r="X363" s="66"/>
      <c r="Y363" s="66"/>
      <c r="Z363" s="66"/>
      <c r="AA363" s="66"/>
      <c r="AY363" s="68"/>
      <c r="AZ363" s="58"/>
    </row>
    <row r="364" spans="2:52" ht="15.75" customHeight="1" x14ac:dyDescent="0.35">
      <c r="B364">
        <v>674</v>
      </c>
      <c r="C364" s="16"/>
      <c r="D364" s="16"/>
      <c r="E364" s="16"/>
      <c r="F364" s="16"/>
      <c r="G364" s="34"/>
      <c r="H364" s="34"/>
      <c r="I364" s="66"/>
      <c r="J364" s="66"/>
      <c r="K364" s="66"/>
      <c r="L364" s="66"/>
      <c r="M364" s="66"/>
      <c r="N364" s="66"/>
      <c r="O364" s="67"/>
      <c r="P364" s="66"/>
      <c r="Q364" s="66"/>
      <c r="R364" s="67"/>
      <c r="S364" s="67"/>
      <c r="T364" s="67"/>
      <c r="U364" s="66"/>
      <c r="V364" s="66"/>
      <c r="W364" s="66"/>
      <c r="X364" s="66"/>
      <c r="Y364" s="66"/>
      <c r="Z364" s="66"/>
      <c r="AA364" s="66"/>
      <c r="AY364" s="68"/>
      <c r="AZ364" s="58"/>
    </row>
    <row r="365" spans="2:52" ht="15.75" customHeight="1" x14ac:dyDescent="0.35">
      <c r="B365">
        <v>675</v>
      </c>
      <c r="C365" s="16"/>
      <c r="D365" s="16"/>
      <c r="E365" s="16"/>
      <c r="F365" s="16"/>
      <c r="G365" s="34"/>
      <c r="H365" s="34"/>
      <c r="I365" s="66"/>
      <c r="J365" s="66"/>
      <c r="K365" s="66"/>
      <c r="L365" s="66"/>
      <c r="M365" s="66"/>
      <c r="N365" s="66"/>
      <c r="O365" s="67"/>
      <c r="P365" s="66"/>
      <c r="Q365" s="66"/>
      <c r="R365" s="67"/>
      <c r="S365" s="67"/>
      <c r="T365" s="67"/>
      <c r="U365" s="66"/>
      <c r="V365" s="66"/>
      <c r="W365" s="66"/>
      <c r="X365" s="66"/>
      <c r="Y365" s="66"/>
      <c r="Z365" s="66"/>
      <c r="AA365" s="66"/>
      <c r="AY365" s="68"/>
      <c r="AZ365" s="58"/>
    </row>
    <row r="366" spans="2:52" ht="15.75" customHeight="1" x14ac:dyDescent="0.35">
      <c r="B366">
        <v>676</v>
      </c>
      <c r="C366" s="16"/>
      <c r="D366" s="16"/>
      <c r="E366" s="16"/>
      <c r="F366" s="16"/>
      <c r="G366" s="34"/>
      <c r="H366" s="34"/>
      <c r="I366" s="66"/>
      <c r="J366" s="66"/>
      <c r="K366" s="66"/>
      <c r="L366" s="66"/>
      <c r="M366" s="66"/>
      <c r="N366" s="66"/>
      <c r="O366" s="67"/>
      <c r="P366" s="66"/>
      <c r="Q366" s="66"/>
      <c r="R366" s="67"/>
      <c r="S366" s="67"/>
      <c r="T366" s="67"/>
      <c r="U366" s="66"/>
      <c r="V366" s="66"/>
      <c r="W366" s="66"/>
      <c r="X366" s="66"/>
      <c r="Y366" s="66"/>
      <c r="Z366" s="66"/>
      <c r="AA366" s="66"/>
      <c r="AY366" s="68"/>
      <c r="AZ366" s="58"/>
    </row>
    <row r="367" spans="2:52" ht="15.75" customHeight="1" x14ac:dyDescent="0.35">
      <c r="B367">
        <v>677</v>
      </c>
      <c r="C367" s="16"/>
      <c r="D367" s="16"/>
      <c r="E367" s="16"/>
      <c r="F367" s="16"/>
      <c r="G367" s="34"/>
      <c r="H367" s="34"/>
      <c r="I367" s="66"/>
      <c r="J367" s="66"/>
      <c r="K367" s="66"/>
      <c r="L367" s="66"/>
      <c r="M367" s="66"/>
      <c r="N367" s="66"/>
      <c r="O367" s="67"/>
      <c r="P367" s="66"/>
      <c r="Q367" s="66"/>
      <c r="R367" s="67"/>
      <c r="S367" s="67"/>
      <c r="T367" s="67"/>
      <c r="U367" s="66"/>
      <c r="V367" s="66"/>
      <c r="W367" s="66"/>
      <c r="X367" s="66"/>
      <c r="Y367" s="66"/>
      <c r="Z367" s="66"/>
      <c r="AA367" s="66"/>
      <c r="AY367" s="68"/>
      <c r="AZ367" s="58"/>
    </row>
    <row r="368" spans="2:52" ht="15.75" customHeight="1" x14ac:dyDescent="0.35">
      <c r="B368">
        <v>678</v>
      </c>
      <c r="C368" s="16"/>
      <c r="D368" s="16"/>
      <c r="E368" s="16"/>
      <c r="F368" s="16"/>
      <c r="G368" s="34"/>
      <c r="H368" s="34"/>
      <c r="I368" s="66"/>
      <c r="J368" s="66"/>
      <c r="K368" s="66"/>
      <c r="L368" s="66"/>
      <c r="M368" s="66"/>
      <c r="N368" s="66"/>
      <c r="O368" s="67"/>
      <c r="P368" s="66"/>
      <c r="Q368" s="66"/>
      <c r="R368" s="67"/>
      <c r="S368" s="67"/>
      <c r="T368" s="67"/>
      <c r="U368" s="66"/>
      <c r="V368" s="66"/>
      <c r="W368" s="66"/>
      <c r="X368" s="66"/>
      <c r="Y368" s="66"/>
      <c r="Z368" s="66"/>
      <c r="AA368" s="66"/>
      <c r="AY368" s="68"/>
      <c r="AZ368" s="58"/>
    </row>
    <row r="369" spans="2:52" ht="15.75" customHeight="1" x14ac:dyDescent="0.35">
      <c r="B369">
        <v>679</v>
      </c>
      <c r="C369" s="16"/>
      <c r="D369" s="16"/>
      <c r="E369" s="16"/>
      <c r="F369" s="16"/>
      <c r="G369" s="34"/>
      <c r="H369" s="34"/>
      <c r="I369" s="66"/>
      <c r="J369" s="66"/>
      <c r="K369" s="66"/>
      <c r="L369" s="66"/>
      <c r="M369" s="66"/>
      <c r="N369" s="66"/>
      <c r="O369" s="67"/>
      <c r="P369" s="66"/>
      <c r="Q369" s="66"/>
      <c r="R369" s="67"/>
      <c r="S369" s="67"/>
      <c r="T369" s="67"/>
      <c r="U369" s="66"/>
      <c r="V369" s="66"/>
      <c r="W369" s="66"/>
      <c r="X369" s="66"/>
      <c r="Y369" s="66"/>
      <c r="Z369" s="66"/>
      <c r="AA369" s="66"/>
      <c r="AY369" s="68"/>
      <c r="AZ369" s="58"/>
    </row>
    <row r="370" spans="2:52" ht="15.75" customHeight="1" x14ac:dyDescent="0.35">
      <c r="B370">
        <v>680</v>
      </c>
      <c r="C370" s="16"/>
      <c r="D370" s="16"/>
      <c r="E370" s="16"/>
      <c r="F370" s="16"/>
      <c r="G370" s="34"/>
      <c r="H370" s="34"/>
      <c r="I370" s="66"/>
      <c r="J370" s="66"/>
      <c r="K370" s="66"/>
      <c r="L370" s="66"/>
      <c r="M370" s="66"/>
      <c r="N370" s="66"/>
      <c r="O370" s="67"/>
      <c r="P370" s="66"/>
      <c r="Q370" s="66"/>
      <c r="R370" s="67"/>
      <c r="S370" s="67"/>
      <c r="T370" s="67"/>
      <c r="U370" s="66"/>
      <c r="V370" s="66"/>
      <c r="W370" s="66"/>
      <c r="X370" s="66"/>
      <c r="Y370" s="66"/>
      <c r="Z370" s="66"/>
      <c r="AA370" s="66"/>
      <c r="AY370" s="68"/>
      <c r="AZ370" s="58"/>
    </row>
    <row r="371" spans="2:52" ht="15.75" customHeight="1" x14ac:dyDescent="0.35">
      <c r="B371">
        <v>681</v>
      </c>
      <c r="C371" s="16"/>
      <c r="D371" s="16"/>
      <c r="E371" s="16"/>
      <c r="F371" s="16"/>
      <c r="G371" s="34"/>
      <c r="H371" s="34"/>
      <c r="I371" s="66"/>
      <c r="J371" s="66"/>
      <c r="K371" s="66"/>
      <c r="L371" s="66"/>
      <c r="M371" s="66"/>
      <c r="N371" s="66"/>
      <c r="O371" s="67"/>
      <c r="P371" s="66"/>
      <c r="Q371" s="66"/>
      <c r="R371" s="67"/>
      <c r="S371" s="67"/>
      <c r="T371" s="67"/>
      <c r="U371" s="66"/>
      <c r="V371" s="66"/>
      <c r="W371" s="66"/>
      <c r="X371" s="66"/>
      <c r="Y371" s="66"/>
      <c r="Z371" s="66"/>
      <c r="AA371" s="66"/>
      <c r="AY371" s="68"/>
      <c r="AZ371" s="58"/>
    </row>
    <row r="372" spans="2:52" ht="15.75" customHeight="1" x14ac:dyDescent="0.35">
      <c r="B372">
        <v>682</v>
      </c>
      <c r="C372" s="16"/>
      <c r="D372" s="16"/>
      <c r="E372" s="16"/>
      <c r="F372" s="16"/>
      <c r="G372" s="34"/>
      <c r="H372" s="34"/>
      <c r="I372" s="66"/>
      <c r="J372" s="66"/>
      <c r="K372" s="66"/>
      <c r="L372" s="66"/>
      <c r="M372" s="66"/>
      <c r="N372" s="66"/>
      <c r="O372" s="67"/>
      <c r="P372" s="66"/>
      <c r="Q372" s="66"/>
      <c r="R372" s="67"/>
      <c r="S372" s="67"/>
      <c r="T372" s="67"/>
      <c r="U372" s="66"/>
      <c r="V372" s="66"/>
      <c r="W372" s="66"/>
      <c r="X372" s="66"/>
      <c r="Y372" s="66"/>
      <c r="Z372" s="66"/>
      <c r="AA372" s="66"/>
      <c r="AY372" s="68"/>
      <c r="AZ372" s="58"/>
    </row>
    <row r="373" spans="2:52" ht="15.75" customHeight="1" x14ac:dyDescent="0.35">
      <c r="B373">
        <v>683</v>
      </c>
      <c r="C373" s="16"/>
      <c r="D373" s="16"/>
      <c r="E373" s="16"/>
      <c r="F373" s="16"/>
      <c r="G373" s="34"/>
      <c r="H373" s="34"/>
      <c r="I373" s="66"/>
      <c r="J373" s="66"/>
      <c r="K373" s="66"/>
      <c r="L373" s="66"/>
      <c r="M373" s="66"/>
      <c r="N373" s="66"/>
      <c r="O373" s="67"/>
      <c r="P373" s="66"/>
      <c r="Q373" s="66"/>
      <c r="R373" s="67"/>
      <c r="S373" s="67"/>
      <c r="T373" s="67"/>
      <c r="U373" s="66"/>
      <c r="V373" s="66"/>
      <c r="W373" s="66"/>
      <c r="X373" s="66"/>
      <c r="Y373" s="66"/>
      <c r="Z373" s="66"/>
      <c r="AA373" s="66"/>
      <c r="AY373" s="68"/>
      <c r="AZ373" s="58"/>
    </row>
    <row r="374" spans="2:52" ht="15.75" customHeight="1" x14ac:dyDescent="0.35">
      <c r="B374">
        <v>684</v>
      </c>
      <c r="C374" s="16"/>
      <c r="D374" s="16"/>
      <c r="E374" s="16"/>
      <c r="F374" s="16"/>
      <c r="G374" s="34"/>
      <c r="H374" s="34"/>
      <c r="I374" s="66"/>
      <c r="J374" s="66"/>
      <c r="K374" s="66"/>
      <c r="L374" s="66"/>
      <c r="M374" s="66"/>
      <c r="N374" s="66"/>
      <c r="O374" s="67"/>
      <c r="P374" s="66"/>
      <c r="Q374" s="66"/>
      <c r="R374" s="67"/>
      <c r="S374" s="67"/>
      <c r="T374" s="67"/>
      <c r="U374" s="66"/>
      <c r="V374" s="66"/>
      <c r="W374" s="66"/>
      <c r="X374" s="66"/>
      <c r="Y374" s="66"/>
      <c r="Z374" s="66"/>
      <c r="AA374" s="66"/>
      <c r="AY374" s="68"/>
      <c r="AZ374" s="58"/>
    </row>
    <row r="375" spans="2:52" ht="15.75" customHeight="1" x14ac:dyDescent="0.35">
      <c r="B375">
        <v>685</v>
      </c>
      <c r="C375" s="16"/>
      <c r="D375" s="16"/>
      <c r="E375" s="16"/>
      <c r="F375" s="16"/>
      <c r="G375" s="34"/>
      <c r="H375" s="34"/>
      <c r="I375" s="66"/>
      <c r="J375" s="66"/>
      <c r="K375" s="66"/>
      <c r="L375" s="66"/>
      <c r="M375" s="66"/>
      <c r="N375" s="66"/>
      <c r="O375" s="67"/>
      <c r="P375" s="66"/>
      <c r="Q375" s="66"/>
      <c r="R375" s="67"/>
      <c r="S375" s="67"/>
      <c r="T375" s="67"/>
      <c r="U375" s="66"/>
      <c r="V375" s="66"/>
      <c r="W375" s="66"/>
      <c r="X375" s="66"/>
      <c r="Y375" s="66"/>
      <c r="Z375" s="66"/>
      <c r="AA375" s="66"/>
      <c r="AY375" s="68"/>
      <c r="AZ375" s="58"/>
    </row>
    <row r="376" spans="2:52" ht="15.75" customHeight="1" x14ac:dyDescent="0.35">
      <c r="B376">
        <v>686</v>
      </c>
      <c r="C376" s="16"/>
      <c r="D376" s="16"/>
      <c r="E376" s="16"/>
      <c r="F376" s="16"/>
      <c r="G376" s="34"/>
      <c r="H376" s="34"/>
      <c r="I376" s="66"/>
      <c r="J376" s="66"/>
      <c r="K376" s="66"/>
      <c r="L376" s="66"/>
      <c r="M376" s="66"/>
      <c r="N376" s="66"/>
      <c r="O376" s="67"/>
      <c r="P376" s="66"/>
      <c r="Q376" s="66"/>
      <c r="R376" s="67"/>
      <c r="S376" s="67"/>
      <c r="T376" s="67"/>
      <c r="U376" s="66"/>
      <c r="V376" s="66"/>
      <c r="W376" s="66"/>
      <c r="X376" s="66"/>
      <c r="Y376" s="66"/>
      <c r="Z376" s="66"/>
      <c r="AA376" s="66"/>
      <c r="AY376" s="68"/>
      <c r="AZ376" s="58"/>
    </row>
    <row r="377" spans="2:52" ht="15.75" customHeight="1" x14ac:dyDescent="0.35">
      <c r="B377">
        <v>687</v>
      </c>
      <c r="C377" s="16"/>
      <c r="D377" s="16"/>
      <c r="E377" s="16"/>
      <c r="F377" s="16"/>
      <c r="G377" s="34"/>
      <c r="H377" s="34"/>
      <c r="I377" s="66"/>
      <c r="J377" s="66"/>
      <c r="K377" s="66"/>
      <c r="L377" s="66"/>
      <c r="M377" s="66"/>
      <c r="N377" s="66"/>
      <c r="O377" s="67"/>
      <c r="P377" s="66"/>
      <c r="Q377" s="66"/>
      <c r="R377" s="67"/>
      <c r="S377" s="67"/>
      <c r="T377" s="67"/>
      <c r="U377" s="66"/>
      <c r="V377" s="66"/>
      <c r="W377" s="66"/>
      <c r="X377" s="66"/>
      <c r="Y377" s="66"/>
      <c r="Z377" s="66"/>
      <c r="AA377" s="66"/>
      <c r="AY377" s="68"/>
      <c r="AZ377" s="58"/>
    </row>
    <row r="378" spans="2:52" ht="15.75" customHeight="1" x14ac:dyDescent="0.35">
      <c r="B378">
        <v>688</v>
      </c>
      <c r="C378" s="16"/>
      <c r="D378" s="16"/>
      <c r="E378" s="16"/>
      <c r="F378" s="16"/>
      <c r="G378" s="34"/>
      <c r="H378" s="34"/>
      <c r="I378" s="66"/>
      <c r="J378" s="66"/>
      <c r="K378" s="66"/>
      <c r="L378" s="66"/>
      <c r="M378" s="66"/>
      <c r="N378" s="66"/>
      <c r="O378" s="67"/>
      <c r="P378" s="66"/>
      <c r="Q378" s="66"/>
      <c r="R378" s="67"/>
      <c r="S378" s="67"/>
      <c r="T378" s="67"/>
      <c r="U378" s="66"/>
      <c r="V378" s="66"/>
      <c r="W378" s="66"/>
      <c r="X378" s="66"/>
      <c r="Y378" s="66"/>
      <c r="Z378" s="66"/>
      <c r="AA378" s="66"/>
      <c r="AY378" s="68"/>
      <c r="AZ378" s="58"/>
    </row>
    <row r="379" spans="2:52" ht="15.75" customHeight="1" x14ac:dyDescent="0.35">
      <c r="B379">
        <v>689</v>
      </c>
      <c r="C379" s="16"/>
      <c r="D379" s="16"/>
      <c r="E379" s="16"/>
      <c r="F379" s="16"/>
      <c r="G379" s="34"/>
      <c r="H379" s="34"/>
      <c r="I379" s="66"/>
      <c r="J379" s="66"/>
      <c r="K379" s="66"/>
      <c r="L379" s="66"/>
      <c r="M379" s="66"/>
      <c r="N379" s="66"/>
      <c r="O379" s="67"/>
      <c r="P379" s="66"/>
      <c r="Q379" s="66"/>
      <c r="R379" s="67"/>
      <c r="S379" s="67"/>
      <c r="T379" s="67"/>
      <c r="U379" s="66"/>
      <c r="V379" s="66"/>
      <c r="W379" s="66"/>
      <c r="X379" s="66"/>
      <c r="Y379" s="66"/>
      <c r="Z379" s="66"/>
      <c r="AA379" s="66"/>
      <c r="AY379" s="68"/>
      <c r="AZ379" s="58"/>
    </row>
    <row r="380" spans="2:52" ht="15.75" customHeight="1" x14ac:dyDescent="0.35">
      <c r="B380">
        <v>690</v>
      </c>
      <c r="C380" s="16"/>
      <c r="D380" s="16"/>
      <c r="E380" s="16"/>
      <c r="F380" s="16"/>
      <c r="G380" s="34"/>
      <c r="H380" s="34"/>
      <c r="I380" s="66"/>
      <c r="J380" s="66"/>
      <c r="K380" s="66"/>
      <c r="L380" s="66"/>
      <c r="M380" s="66"/>
      <c r="N380" s="66"/>
      <c r="O380" s="67"/>
      <c r="P380" s="66"/>
      <c r="Q380" s="66"/>
      <c r="R380" s="67"/>
      <c r="S380" s="67"/>
      <c r="T380" s="67"/>
      <c r="U380" s="66"/>
      <c r="V380" s="66"/>
      <c r="W380" s="66"/>
      <c r="X380" s="66"/>
      <c r="Y380" s="66"/>
      <c r="Z380" s="66"/>
      <c r="AA380" s="66"/>
      <c r="AY380" s="68"/>
      <c r="AZ380" s="58"/>
    </row>
    <row r="381" spans="2:52" ht="15.75" customHeight="1" x14ac:dyDescent="0.35">
      <c r="B381">
        <v>691</v>
      </c>
      <c r="C381" s="16"/>
      <c r="D381" s="16"/>
      <c r="E381" s="16"/>
      <c r="F381" s="16"/>
      <c r="G381" s="34"/>
      <c r="H381" s="34"/>
      <c r="I381" s="66"/>
      <c r="J381" s="66"/>
      <c r="K381" s="66"/>
      <c r="L381" s="66"/>
      <c r="M381" s="66"/>
      <c r="N381" s="66"/>
      <c r="O381" s="67"/>
      <c r="P381" s="66"/>
      <c r="Q381" s="66"/>
      <c r="R381" s="67"/>
      <c r="S381" s="67"/>
      <c r="T381" s="67"/>
      <c r="U381" s="66"/>
      <c r="V381" s="66"/>
      <c r="W381" s="66"/>
      <c r="X381" s="66"/>
      <c r="Y381" s="66"/>
      <c r="Z381" s="66"/>
      <c r="AA381" s="66"/>
      <c r="AY381" s="68"/>
      <c r="AZ381" s="58"/>
    </row>
    <row r="382" spans="2:52" ht="15.75" customHeight="1" x14ac:dyDescent="0.35">
      <c r="B382">
        <v>692</v>
      </c>
      <c r="C382" s="16"/>
      <c r="D382" s="16"/>
      <c r="E382" s="16"/>
      <c r="F382" s="16"/>
      <c r="G382" s="34"/>
      <c r="H382" s="34"/>
      <c r="I382" s="66"/>
      <c r="J382" s="66"/>
      <c r="K382" s="66"/>
      <c r="L382" s="66"/>
      <c r="M382" s="66"/>
      <c r="N382" s="66"/>
      <c r="O382" s="67"/>
      <c r="P382" s="66"/>
      <c r="Q382" s="66"/>
      <c r="R382" s="67"/>
      <c r="S382" s="67"/>
      <c r="T382" s="67"/>
      <c r="U382" s="66"/>
      <c r="V382" s="66"/>
      <c r="W382" s="66"/>
      <c r="X382" s="66"/>
      <c r="Y382" s="66"/>
      <c r="Z382" s="66"/>
      <c r="AA382" s="66"/>
      <c r="AY382" s="68"/>
      <c r="AZ382" s="58"/>
    </row>
    <row r="383" spans="2:52" ht="15.75" customHeight="1" x14ac:dyDescent="0.35">
      <c r="B383">
        <v>753</v>
      </c>
      <c r="C383" s="16"/>
      <c r="D383" s="16"/>
      <c r="E383" s="16"/>
      <c r="F383" s="16"/>
      <c r="G383" s="34"/>
      <c r="H383" s="34"/>
      <c r="I383" s="66"/>
      <c r="J383" s="66"/>
      <c r="K383" s="66"/>
      <c r="L383" s="66"/>
      <c r="M383" s="66"/>
      <c r="N383" s="66"/>
      <c r="O383" s="67"/>
      <c r="P383" s="66"/>
      <c r="Q383" s="66"/>
      <c r="R383" s="67"/>
      <c r="S383" s="67"/>
      <c r="T383" s="67"/>
      <c r="U383" s="66"/>
      <c r="V383" s="66"/>
      <c r="W383" s="66"/>
      <c r="X383" s="66"/>
      <c r="Y383" s="66"/>
      <c r="Z383" s="66"/>
      <c r="AA383" s="66"/>
      <c r="AY383" s="68"/>
      <c r="AZ383" s="58"/>
    </row>
    <row r="384" spans="2:52" ht="15.75" customHeight="1" x14ac:dyDescent="0.35">
      <c r="C384" s="16"/>
      <c r="D384" s="16"/>
      <c r="E384" s="16"/>
      <c r="F384" s="16"/>
      <c r="G384" s="34"/>
      <c r="H384" s="34"/>
      <c r="I384" s="66"/>
      <c r="J384" s="66"/>
      <c r="K384" s="66"/>
      <c r="L384" s="66"/>
      <c r="M384" s="66"/>
      <c r="N384" s="66"/>
      <c r="O384" s="67"/>
      <c r="P384" s="66"/>
      <c r="Q384" s="66"/>
      <c r="R384" s="67"/>
      <c r="S384" s="67"/>
      <c r="T384" s="67"/>
      <c r="U384" s="66"/>
      <c r="V384" s="66"/>
      <c r="W384" s="66"/>
      <c r="X384" s="66"/>
      <c r="Y384" s="66"/>
      <c r="Z384" s="66"/>
      <c r="AA384" s="66"/>
      <c r="AY384" s="68"/>
      <c r="AZ384" s="58"/>
    </row>
    <row r="385" spans="3:52" ht="15.75" customHeight="1" x14ac:dyDescent="0.35">
      <c r="C385" s="16"/>
      <c r="D385" s="16"/>
      <c r="E385" s="16"/>
      <c r="F385" s="16"/>
      <c r="G385" s="34"/>
      <c r="H385" s="34"/>
      <c r="I385" s="66"/>
      <c r="J385" s="66"/>
      <c r="K385" s="66"/>
      <c r="L385" s="66"/>
      <c r="M385" s="66"/>
      <c r="N385" s="66"/>
      <c r="O385" s="67"/>
      <c r="P385" s="66"/>
      <c r="Q385" s="66"/>
      <c r="R385" s="67"/>
      <c r="S385" s="67"/>
      <c r="T385" s="67"/>
      <c r="U385" s="66"/>
      <c r="V385" s="66"/>
      <c r="W385" s="66"/>
      <c r="X385" s="66"/>
      <c r="Y385" s="66"/>
      <c r="Z385" s="66"/>
      <c r="AA385" s="66"/>
      <c r="AY385" s="68"/>
      <c r="AZ385" s="58"/>
    </row>
    <row r="386" spans="3:52" ht="15.75" customHeight="1" x14ac:dyDescent="0.35">
      <c r="C386" s="16"/>
      <c r="D386" s="16"/>
      <c r="E386" s="16"/>
      <c r="F386" s="16"/>
      <c r="G386" s="34"/>
      <c r="H386" s="34"/>
      <c r="I386" s="66"/>
      <c r="J386" s="66"/>
      <c r="K386" s="66"/>
      <c r="L386" s="66"/>
      <c r="M386" s="66"/>
      <c r="N386" s="66"/>
      <c r="O386" s="67"/>
      <c r="P386" s="66"/>
      <c r="Q386" s="66"/>
      <c r="R386" s="67"/>
      <c r="S386" s="67"/>
      <c r="T386" s="67"/>
      <c r="U386" s="66"/>
      <c r="V386" s="66"/>
      <c r="W386" s="66"/>
      <c r="X386" s="66"/>
      <c r="Y386" s="66"/>
      <c r="Z386" s="66"/>
      <c r="AA386" s="66"/>
      <c r="AY386" s="68"/>
      <c r="AZ386" s="58"/>
    </row>
    <row r="387" spans="3:52" ht="15.75" customHeight="1" x14ac:dyDescent="0.35">
      <c r="C387" s="16"/>
      <c r="D387" s="16"/>
      <c r="E387" s="16"/>
      <c r="F387" s="16"/>
      <c r="G387" s="34"/>
      <c r="H387" s="34"/>
      <c r="I387" s="66"/>
      <c r="J387" s="66"/>
      <c r="K387" s="66"/>
      <c r="L387" s="66"/>
      <c r="M387" s="66"/>
      <c r="N387" s="66"/>
      <c r="O387" s="67"/>
      <c r="P387" s="66"/>
      <c r="Q387" s="66"/>
      <c r="R387" s="67"/>
      <c r="S387" s="67"/>
      <c r="T387" s="67"/>
      <c r="U387" s="66"/>
      <c r="V387" s="66"/>
      <c r="W387" s="66"/>
      <c r="X387" s="66"/>
      <c r="Y387" s="66"/>
      <c r="Z387" s="66"/>
      <c r="AA387" s="66"/>
      <c r="AY387" s="68"/>
      <c r="AZ387" s="58"/>
    </row>
    <row r="388" spans="3:52" ht="15.75" customHeight="1" x14ac:dyDescent="0.35">
      <c r="C388" s="16"/>
      <c r="D388" s="16"/>
      <c r="E388" s="16"/>
      <c r="F388" s="16"/>
      <c r="G388" s="34"/>
      <c r="H388" s="34"/>
      <c r="I388" s="66"/>
      <c r="J388" s="66"/>
      <c r="K388" s="66"/>
      <c r="L388" s="66"/>
      <c r="M388" s="66"/>
      <c r="N388" s="66"/>
      <c r="O388" s="67"/>
      <c r="P388" s="66"/>
      <c r="Q388" s="66"/>
      <c r="R388" s="67"/>
      <c r="S388" s="67"/>
      <c r="T388" s="67"/>
      <c r="U388" s="66"/>
      <c r="V388" s="66"/>
      <c r="W388" s="66"/>
      <c r="X388" s="66"/>
      <c r="Y388" s="66"/>
      <c r="Z388" s="66"/>
      <c r="AA388" s="66"/>
      <c r="AY388" s="68"/>
      <c r="AZ388" s="58"/>
    </row>
    <row r="389" spans="3:52" ht="15.75" customHeight="1" x14ac:dyDescent="0.35">
      <c r="C389" s="16"/>
      <c r="D389" s="16"/>
      <c r="E389" s="16"/>
      <c r="F389" s="16"/>
      <c r="G389" s="34"/>
      <c r="H389" s="34"/>
      <c r="I389" s="66"/>
      <c r="J389" s="66"/>
      <c r="K389" s="66"/>
      <c r="L389" s="66"/>
      <c r="M389" s="66"/>
      <c r="N389" s="66"/>
      <c r="O389" s="67"/>
      <c r="P389" s="66"/>
      <c r="Q389" s="66"/>
      <c r="R389" s="67"/>
      <c r="S389" s="67"/>
      <c r="T389" s="67"/>
      <c r="U389" s="66"/>
      <c r="V389" s="66"/>
      <c r="W389" s="66"/>
      <c r="X389" s="66"/>
      <c r="Y389" s="66"/>
      <c r="Z389" s="66"/>
      <c r="AA389" s="66"/>
      <c r="AY389" s="68"/>
      <c r="AZ389" s="58"/>
    </row>
    <row r="390" spans="3:52" ht="15.75" customHeight="1" x14ac:dyDescent="0.35">
      <c r="C390" s="16"/>
      <c r="D390" s="16"/>
      <c r="E390" s="16"/>
      <c r="F390" s="16"/>
      <c r="G390" s="34"/>
      <c r="H390" s="34"/>
      <c r="I390" s="66"/>
      <c r="J390" s="66"/>
      <c r="K390" s="66"/>
      <c r="L390" s="66"/>
      <c r="M390" s="66"/>
      <c r="N390" s="66"/>
      <c r="O390" s="67"/>
      <c r="P390" s="66"/>
      <c r="Q390" s="66"/>
      <c r="R390" s="67"/>
      <c r="S390" s="67"/>
      <c r="T390" s="67"/>
      <c r="U390" s="66"/>
      <c r="V390" s="66"/>
      <c r="W390" s="66"/>
      <c r="X390" s="66"/>
      <c r="Y390" s="66"/>
      <c r="Z390" s="66"/>
      <c r="AA390" s="66"/>
      <c r="AY390" s="68"/>
      <c r="AZ390" s="58"/>
    </row>
    <row r="391" spans="3:52" ht="15.75" customHeight="1" x14ac:dyDescent="0.35">
      <c r="C391" s="16"/>
      <c r="D391" s="16"/>
      <c r="E391" s="16"/>
      <c r="F391" s="16"/>
      <c r="G391" s="34"/>
      <c r="H391" s="34"/>
      <c r="I391" s="66"/>
      <c r="J391" s="66"/>
      <c r="K391" s="66"/>
      <c r="L391" s="66"/>
      <c r="M391" s="66"/>
      <c r="N391" s="66"/>
      <c r="O391" s="67"/>
      <c r="P391" s="66"/>
      <c r="Q391" s="66"/>
      <c r="R391" s="67"/>
      <c r="S391" s="67"/>
      <c r="T391" s="67"/>
      <c r="U391" s="66"/>
      <c r="V391" s="66"/>
      <c r="W391" s="66"/>
      <c r="X391" s="66"/>
      <c r="Y391" s="66"/>
      <c r="Z391" s="66"/>
      <c r="AA391" s="66"/>
      <c r="AY391" s="68"/>
      <c r="AZ391" s="58"/>
    </row>
    <row r="392" spans="3:52" ht="15.75" customHeight="1" x14ac:dyDescent="0.35">
      <c r="C392" s="16"/>
      <c r="D392" s="16"/>
      <c r="E392" s="16"/>
      <c r="F392" s="16"/>
      <c r="G392" s="34"/>
      <c r="H392" s="34"/>
      <c r="I392" s="66"/>
      <c r="J392" s="66"/>
      <c r="K392" s="66"/>
      <c r="L392" s="66"/>
      <c r="M392" s="66"/>
      <c r="N392" s="66"/>
      <c r="O392" s="67"/>
      <c r="P392" s="66"/>
      <c r="Q392" s="66"/>
      <c r="R392" s="67"/>
      <c r="S392" s="67"/>
      <c r="T392" s="67"/>
      <c r="U392" s="66"/>
      <c r="V392" s="66"/>
      <c r="W392" s="66"/>
      <c r="X392" s="66"/>
      <c r="Y392" s="66"/>
      <c r="Z392" s="66"/>
      <c r="AA392" s="66"/>
      <c r="AY392" s="68"/>
      <c r="AZ392" s="58"/>
    </row>
    <row r="393" spans="3:52" ht="15.75" customHeight="1" x14ac:dyDescent="0.35">
      <c r="C393" s="16"/>
      <c r="D393" s="16"/>
      <c r="E393" s="16"/>
      <c r="F393" s="16"/>
      <c r="G393" s="34"/>
      <c r="H393" s="34"/>
      <c r="I393" s="66"/>
      <c r="J393" s="66"/>
      <c r="K393" s="66"/>
      <c r="L393" s="66"/>
      <c r="M393" s="66"/>
      <c r="N393" s="66"/>
      <c r="O393" s="67"/>
      <c r="P393" s="66"/>
      <c r="Q393" s="66"/>
      <c r="R393" s="67"/>
      <c r="S393" s="67"/>
      <c r="T393" s="67"/>
      <c r="U393" s="66"/>
      <c r="V393" s="66"/>
      <c r="W393" s="66"/>
      <c r="X393" s="66"/>
      <c r="Y393" s="66"/>
      <c r="Z393" s="66"/>
      <c r="AA393" s="66"/>
      <c r="AY393" s="68"/>
      <c r="AZ393" s="58"/>
    </row>
    <row r="394" spans="3:52" ht="15.75" customHeight="1" x14ac:dyDescent="0.35">
      <c r="C394" s="16"/>
      <c r="D394" s="16"/>
      <c r="E394" s="16"/>
      <c r="F394" s="16"/>
      <c r="G394" s="34"/>
      <c r="H394" s="34"/>
      <c r="I394" s="66"/>
      <c r="J394" s="66"/>
      <c r="K394" s="66"/>
      <c r="L394" s="66"/>
      <c r="M394" s="66"/>
      <c r="N394" s="66"/>
      <c r="O394" s="67"/>
      <c r="P394" s="66"/>
      <c r="Q394" s="66"/>
      <c r="R394" s="67"/>
      <c r="S394" s="67"/>
      <c r="T394" s="67"/>
      <c r="U394" s="66"/>
      <c r="V394" s="66"/>
      <c r="W394" s="66"/>
      <c r="X394" s="66"/>
      <c r="Y394" s="66"/>
      <c r="Z394" s="66"/>
      <c r="AA394" s="66"/>
      <c r="AY394" s="68"/>
      <c r="AZ394" s="58"/>
    </row>
    <row r="395" spans="3:52" ht="15.75" customHeight="1" x14ac:dyDescent="0.35">
      <c r="C395" s="16"/>
      <c r="D395" s="16"/>
      <c r="E395" s="16"/>
      <c r="F395" s="16"/>
      <c r="G395" s="34"/>
      <c r="H395" s="34"/>
      <c r="I395" s="66"/>
      <c r="J395" s="66"/>
      <c r="K395" s="66"/>
      <c r="L395" s="66"/>
      <c r="M395" s="66"/>
      <c r="N395" s="66"/>
      <c r="O395" s="67"/>
      <c r="P395" s="66"/>
      <c r="Q395" s="66"/>
      <c r="R395" s="67"/>
      <c r="S395" s="67"/>
      <c r="T395" s="67"/>
      <c r="U395" s="66"/>
      <c r="V395" s="66"/>
      <c r="W395" s="66"/>
      <c r="X395" s="66"/>
      <c r="Y395" s="66"/>
      <c r="Z395" s="66"/>
      <c r="AA395" s="66"/>
      <c r="AY395" s="68"/>
      <c r="AZ395" s="58"/>
    </row>
    <row r="396" spans="3:52" ht="15.75" customHeight="1" x14ac:dyDescent="0.35">
      <c r="C396" s="16"/>
      <c r="D396" s="16"/>
      <c r="E396" s="16"/>
      <c r="F396" s="16"/>
      <c r="G396" s="34"/>
      <c r="H396" s="34"/>
      <c r="I396" s="66"/>
      <c r="J396" s="66"/>
      <c r="K396" s="66"/>
      <c r="L396" s="66"/>
      <c r="M396" s="66"/>
      <c r="N396" s="66"/>
      <c r="O396" s="67"/>
      <c r="P396" s="66"/>
      <c r="Q396" s="66"/>
      <c r="R396" s="67"/>
      <c r="S396" s="67"/>
      <c r="T396" s="67"/>
      <c r="U396" s="66"/>
      <c r="V396" s="66"/>
      <c r="W396" s="66"/>
      <c r="X396" s="66"/>
      <c r="Y396" s="66"/>
      <c r="Z396" s="66"/>
      <c r="AA396" s="66"/>
      <c r="AY396" s="68"/>
      <c r="AZ396" s="58"/>
    </row>
    <row r="397" spans="3:52" ht="15.75" customHeight="1" x14ac:dyDescent="0.35">
      <c r="C397" s="16"/>
      <c r="D397" s="16"/>
      <c r="E397" s="16"/>
      <c r="F397" s="16"/>
      <c r="G397" s="34"/>
      <c r="H397" s="34"/>
      <c r="I397" s="66"/>
      <c r="J397" s="66"/>
      <c r="K397" s="66"/>
      <c r="L397" s="66"/>
      <c r="M397" s="66"/>
      <c r="N397" s="66"/>
      <c r="O397" s="67"/>
      <c r="P397" s="66"/>
      <c r="Q397" s="66"/>
      <c r="R397" s="67"/>
      <c r="S397" s="67"/>
      <c r="T397" s="67"/>
      <c r="U397" s="66"/>
      <c r="V397" s="66"/>
      <c r="W397" s="66"/>
      <c r="X397" s="66"/>
      <c r="Y397" s="66"/>
      <c r="Z397" s="66"/>
      <c r="AA397" s="66"/>
      <c r="AY397" s="68"/>
      <c r="AZ397" s="58"/>
    </row>
    <row r="398" spans="3:52" ht="15.75" customHeight="1" x14ac:dyDescent="0.35">
      <c r="C398" s="16"/>
      <c r="D398" s="16"/>
      <c r="E398" s="16"/>
      <c r="F398" s="16"/>
      <c r="G398" s="34"/>
      <c r="H398" s="34"/>
      <c r="I398" s="66"/>
      <c r="J398" s="66"/>
      <c r="K398" s="66"/>
      <c r="L398" s="66"/>
      <c r="M398" s="66"/>
      <c r="N398" s="66"/>
      <c r="O398" s="67"/>
      <c r="P398" s="66"/>
      <c r="Q398" s="66"/>
      <c r="R398" s="67"/>
      <c r="S398" s="67"/>
      <c r="T398" s="67"/>
      <c r="U398" s="66"/>
      <c r="V398" s="66"/>
      <c r="W398" s="66"/>
      <c r="X398" s="66"/>
      <c r="Y398" s="66"/>
      <c r="Z398" s="66"/>
      <c r="AA398" s="66"/>
      <c r="AY398" s="68"/>
      <c r="AZ398" s="58"/>
    </row>
    <row r="399" spans="3:52" ht="15.75" customHeight="1" x14ac:dyDescent="0.35">
      <c r="C399" s="16"/>
      <c r="D399" s="16"/>
      <c r="E399" s="16"/>
      <c r="F399" s="16"/>
      <c r="G399" s="34"/>
      <c r="H399" s="34"/>
      <c r="I399" s="66"/>
      <c r="J399" s="66"/>
      <c r="K399" s="66"/>
      <c r="L399" s="66"/>
      <c r="M399" s="66"/>
      <c r="N399" s="66"/>
      <c r="O399" s="67"/>
      <c r="P399" s="66"/>
      <c r="Q399" s="66"/>
      <c r="R399" s="67"/>
      <c r="S399" s="67"/>
      <c r="T399" s="67"/>
      <c r="U399" s="66"/>
      <c r="V399" s="66"/>
      <c r="W399" s="66"/>
      <c r="X399" s="66"/>
      <c r="Y399" s="66"/>
      <c r="Z399" s="66"/>
      <c r="AA399" s="66"/>
      <c r="AY399" s="68"/>
      <c r="AZ399" s="58"/>
    </row>
    <row r="400" spans="3:52" ht="15.75" customHeight="1" x14ac:dyDescent="0.35">
      <c r="C400" s="16"/>
      <c r="D400" s="16"/>
      <c r="E400" s="16"/>
      <c r="F400" s="16"/>
      <c r="G400" s="34"/>
      <c r="H400" s="34"/>
      <c r="I400" s="66"/>
      <c r="J400" s="66"/>
      <c r="K400" s="66"/>
      <c r="L400" s="66"/>
      <c r="M400" s="66"/>
      <c r="N400" s="66"/>
      <c r="O400" s="67"/>
      <c r="P400" s="66"/>
      <c r="Q400" s="66"/>
      <c r="R400" s="67"/>
      <c r="S400" s="67"/>
      <c r="T400" s="67"/>
      <c r="U400" s="66"/>
      <c r="V400" s="66"/>
      <c r="W400" s="66"/>
      <c r="X400" s="66"/>
      <c r="Y400" s="66"/>
      <c r="Z400" s="66"/>
      <c r="AA400" s="66"/>
      <c r="AY400" s="68"/>
      <c r="AZ400" s="58"/>
    </row>
    <row r="401" spans="3:52" ht="15.75" customHeight="1" x14ac:dyDescent="0.35">
      <c r="C401" s="16"/>
      <c r="D401" s="16"/>
      <c r="E401" s="16"/>
      <c r="F401" s="16"/>
      <c r="G401" s="34"/>
      <c r="H401" s="34"/>
      <c r="I401" s="66"/>
      <c r="J401" s="66"/>
      <c r="K401" s="66"/>
      <c r="L401" s="66"/>
      <c r="M401" s="66"/>
      <c r="N401" s="66"/>
      <c r="O401" s="67"/>
      <c r="P401" s="66"/>
      <c r="Q401" s="66"/>
      <c r="R401" s="67"/>
      <c r="S401" s="67"/>
      <c r="T401" s="67"/>
      <c r="U401" s="66"/>
      <c r="V401" s="66"/>
      <c r="W401" s="66"/>
      <c r="X401" s="66"/>
      <c r="Y401" s="66"/>
      <c r="Z401" s="66"/>
      <c r="AA401" s="66"/>
      <c r="AY401" s="68"/>
      <c r="AZ401" s="58"/>
    </row>
    <row r="402" spans="3:52" ht="15.75" customHeight="1" x14ac:dyDescent="0.35">
      <c r="C402" s="16"/>
      <c r="D402" s="16"/>
      <c r="E402" s="16"/>
      <c r="F402" s="16"/>
      <c r="G402" s="34"/>
      <c r="H402" s="34"/>
      <c r="I402" s="66"/>
      <c r="J402" s="66"/>
      <c r="K402" s="66"/>
      <c r="L402" s="66"/>
      <c r="M402" s="66"/>
      <c r="N402" s="66"/>
      <c r="O402" s="67"/>
      <c r="P402" s="66"/>
      <c r="Q402" s="66"/>
      <c r="R402" s="67"/>
      <c r="S402" s="67"/>
      <c r="T402" s="67"/>
      <c r="U402" s="66"/>
      <c r="V402" s="66"/>
      <c r="W402" s="66"/>
      <c r="X402" s="66"/>
      <c r="Y402" s="66"/>
      <c r="Z402" s="66"/>
      <c r="AA402" s="66"/>
      <c r="AY402" s="68"/>
      <c r="AZ402" s="58"/>
    </row>
    <row r="403" spans="3:52" ht="15.75" customHeight="1" x14ac:dyDescent="0.35">
      <c r="C403" s="16"/>
      <c r="D403" s="16"/>
      <c r="E403" s="16"/>
      <c r="F403" s="16"/>
      <c r="G403" s="34"/>
      <c r="H403" s="34"/>
      <c r="I403" s="66"/>
      <c r="J403" s="66"/>
      <c r="K403" s="66"/>
      <c r="L403" s="66"/>
      <c r="M403" s="66"/>
      <c r="N403" s="66"/>
      <c r="O403" s="67"/>
      <c r="P403" s="66"/>
      <c r="Q403" s="66"/>
      <c r="R403" s="67"/>
      <c r="S403" s="67"/>
      <c r="T403" s="67"/>
      <c r="U403" s="66"/>
      <c r="V403" s="66"/>
      <c r="W403" s="66"/>
      <c r="X403" s="66"/>
      <c r="Y403" s="66"/>
      <c r="Z403" s="66"/>
      <c r="AA403" s="66"/>
      <c r="AY403" s="68"/>
      <c r="AZ403" s="58"/>
    </row>
    <row r="404" spans="3:52" ht="15.75" customHeight="1" x14ac:dyDescent="0.35">
      <c r="C404" s="16"/>
      <c r="D404" s="16"/>
      <c r="E404" s="16"/>
      <c r="F404" s="16"/>
      <c r="G404" s="34"/>
      <c r="H404" s="34"/>
      <c r="I404" s="66"/>
      <c r="J404" s="66"/>
      <c r="K404" s="66"/>
      <c r="L404" s="66"/>
      <c r="M404" s="66"/>
      <c r="N404" s="66"/>
      <c r="O404" s="67"/>
      <c r="P404" s="66"/>
      <c r="Q404" s="66"/>
      <c r="R404" s="67"/>
      <c r="S404" s="67"/>
      <c r="T404" s="67"/>
      <c r="U404" s="66"/>
      <c r="V404" s="66"/>
      <c r="W404" s="66"/>
      <c r="X404" s="66"/>
      <c r="Y404" s="66"/>
      <c r="Z404" s="66"/>
      <c r="AA404" s="66"/>
      <c r="AY404" s="68"/>
      <c r="AZ404" s="58"/>
    </row>
    <row r="405" spans="3:52" ht="15.75" customHeight="1" x14ac:dyDescent="0.35">
      <c r="C405" s="16"/>
      <c r="D405" s="16"/>
      <c r="E405" s="16"/>
      <c r="F405" s="16"/>
      <c r="G405" s="34"/>
      <c r="H405" s="34"/>
      <c r="I405" s="66"/>
      <c r="J405" s="66"/>
      <c r="K405" s="66"/>
      <c r="L405" s="66"/>
      <c r="M405" s="66"/>
      <c r="N405" s="66"/>
      <c r="O405" s="67"/>
      <c r="P405" s="66"/>
      <c r="Q405" s="66"/>
      <c r="R405" s="67"/>
      <c r="S405" s="67"/>
      <c r="T405" s="67"/>
      <c r="U405" s="66"/>
      <c r="V405" s="66"/>
      <c r="W405" s="66"/>
      <c r="X405" s="66"/>
      <c r="Y405" s="66"/>
      <c r="Z405" s="66"/>
      <c r="AA405" s="66"/>
      <c r="AY405" s="68"/>
      <c r="AZ405" s="58"/>
    </row>
    <row r="406" spans="3:52" ht="15.75" customHeight="1" x14ac:dyDescent="0.35">
      <c r="C406" s="16"/>
      <c r="D406" s="16"/>
      <c r="E406" s="16"/>
      <c r="F406" s="16"/>
      <c r="G406" s="34"/>
      <c r="H406" s="34"/>
      <c r="I406" s="66"/>
      <c r="J406" s="66"/>
      <c r="K406" s="66"/>
      <c r="L406" s="66"/>
      <c r="M406" s="66"/>
      <c r="N406" s="66"/>
      <c r="O406" s="67"/>
      <c r="P406" s="66"/>
      <c r="Q406" s="66"/>
      <c r="R406" s="67"/>
      <c r="S406" s="67"/>
      <c r="T406" s="67"/>
      <c r="U406" s="66"/>
      <c r="V406" s="66"/>
      <c r="W406" s="66"/>
      <c r="X406" s="66"/>
      <c r="Y406" s="66"/>
      <c r="Z406" s="66"/>
      <c r="AA406" s="66"/>
      <c r="AY406" s="68"/>
      <c r="AZ406" s="58"/>
    </row>
    <row r="407" spans="3:52" ht="15.75" customHeight="1" x14ac:dyDescent="0.35">
      <c r="C407" s="16"/>
      <c r="D407" s="16"/>
      <c r="E407" s="16"/>
      <c r="F407" s="16"/>
      <c r="G407" s="34"/>
      <c r="H407" s="34"/>
      <c r="I407" s="66"/>
      <c r="J407" s="66"/>
      <c r="K407" s="66"/>
      <c r="L407" s="66"/>
      <c r="M407" s="66"/>
      <c r="N407" s="66"/>
      <c r="O407" s="67"/>
      <c r="P407" s="66"/>
      <c r="Q407" s="66"/>
      <c r="R407" s="67"/>
      <c r="S407" s="67"/>
      <c r="T407" s="67"/>
      <c r="U407" s="66"/>
      <c r="V407" s="66"/>
      <c r="W407" s="66"/>
      <c r="X407" s="66"/>
      <c r="Y407" s="66"/>
      <c r="Z407" s="66"/>
      <c r="AA407" s="66"/>
      <c r="AY407" s="68"/>
      <c r="AZ407" s="58"/>
    </row>
    <row r="408" spans="3:52" ht="15.75" customHeight="1" x14ac:dyDescent="0.35">
      <c r="C408" s="16"/>
      <c r="D408" s="16"/>
      <c r="E408" s="16"/>
      <c r="F408" s="16"/>
      <c r="G408" s="34"/>
      <c r="H408" s="34"/>
      <c r="I408" s="66"/>
      <c r="J408" s="66"/>
      <c r="K408" s="66"/>
      <c r="L408" s="66"/>
      <c r="M408" s="66"/>
      <c r="N408" s="66"/>
      <c r="O408" s="67"/>
      <c r="P408" s="66"/>
      <c r="Q408" s="66"/>
      <c r="R408" s="67"/>
      <c r="S408" s="67"/>
      <c r="T408" s="67"/>
      <c r="U408" s="66"/>
      <c r="V408" s="66"/>
      <c r="W408" s="66"/>
      <c r="X408" s="66"/>
      <c r="Y408" s="66"/>
      <c r="Z408" s="66"/>
      <c r="AA408" s="66"/>
      <c r="AY408" s="68"/>
      <c r="AZ408" s="58"/>
    </row>
    <row r="409" spans="3:52" ht="15.75" customHeight="1" x14ac:dyDescent="0.35">
      <c r="C409" s="16"/>
      <c r="D409" s="16"/>
      <c r="E409" s="16"/>
      <c r="F409" s="16"/>
      <c r="G409" s="34"/>
      <c r="H409" s="34"/>
      <c r="I409" s="66"/>
      <c r="J409" s="66"/>
      <c r="K409" s="66"/>
      <c r="L409" s="66"/>
      <c r="M409" s="66"/>
      <c r="N409" s="66"/>
      <c r="O409" s="67"/>
      <c r="P409" s="66"/>
      <c r="Q409" s="66"/>
      <c r="R409" s="67"/>
      <c r="S409" s="67"/>
      <c r="T409" s="67"/>
      <c r="U409" s="66"/>
      <c r="V409" s="66"/>
      <c r="W409" s="66"/>
      <c r="X409" s="66"/>
      <c r="Y409" s="66"/>
      <c r="Z409" s="66"/>
      <c r="AA409" s="66"/>
      <c r="AY409" s="68"/>
      <c r="AZ409" s="58"/>
    </row>
    <row r="410" spans="3:52" ht="15.75" customHeight="1" x14ac:dyDescent="0.35">
      <c r="C410" s="16"/>
      <c r="D410" s="16"/>
      <c r="E410" s="16"/>
      <c r="F410" s="16"/>
      <c r="G410" s="34"/>
      <c r="H410" s="34"/>
      <c r="I410" s="66"/>
      <c r="J410" s="66"/>
      <c r="K410" s="66"/>
      <c r="L410" s="66"/>
      <c r="M410" s="66"/>
      <c r="N410" s="66"/>
      <c r="O410" s="67"/>
      <c r="P410" s="66"/>
      <c r="Q410" s="66"/>
      <c r="R410" s="67"/>
      <c r="S410" s="67"/>
      <c r="T410" s="67"/>
      <c r="U410" s="66"/>
      <c r="V410" s="66"/>
      <c r="W410" s="66"/>
      <c r="X410" s="66"/>
      <c r="Y410" s="66"/>
      <c r="Z410" s="66"/>
      <c r="AA410" s="66"/>
      <c r="AY410" s="68"/>
      <c r="AZ410" s="58"/>
    </row>
    <row r="411" spans="3:52" ht="15.75" customHeight="1" x14ac:dyDescent="0.35">
      <c r="C411" s="16"/>
      <c r="D411" s="16"/>
      <c r="E411" s="16"/>
      <c r="F411" s="16"/>
      <c r="G411" s="34"/>
      <c r="H411" s="34"/>
      <c r="I411" s="66"/>
      <c r="J411" s="66"/>
      <c r="K411" s="66"/>
      <c r="L411" s="66"/>
      <c r="M411" s="66"/>
      <c r="N411" s="66"/>
      <c r="O411" s="67"/>
      <c r="P411" s="66"/>
      <c r="Q411" s="66"/>
      <c r="R411" s="67"/>
      <c r="S411" s="67"/>
      <c r="T411" s="67"/>
      <c r="U411" s="66"/>
      <c r="V411" s="66"/>
      <c r="W411" s="66"/>
      <c r="X411" s="66"/>
      <c r="Y411" s="66"/>
      <c r="Z411" s="66"/>
      <c r="AA411" s="66"/>
      <c r="AY411" s="68"/>
      <c r="AZ411" s="58"/>
    </row>
    <row r="412" spans="3:52" ht="15.75" customHeight="1" x14ac:dyDescent="0.35">
      <c r="C412" s="16"/>
      <c r="D412" s="16"/>
      <c r="E412" s="16"/>
      <c r="F412" s="16"/>
      <c r="G412" s="34"/>
      <c r="H412" s="34"/>
      <c r="I412" s="66"/>
      <c r="J412" s="66"/>
      <c r="K412" s="66"/>
      <c r="L412" s="66"/>
      <c r="M412" s="66"/>
      <c r="N412" s="66"/>
      <c r="O412" s="67"/>
      <c r="P412" s="66"/>
      <c r="Q412" s="66"/>
      <c r="R412" s="67"/>
      <c r="S412" s="67"/>
      <c r="T412" s="67"/>
      <c r="U412" s="66"/>
      <c r="V412" s="66"/>
      <c r="W412" s="66"/>
      <c r="X412" s="66"/>
      <c r="Y412" s="66"/>
      <c r="Z412" s="66"/>
      <c r="AA412" s="66"/>
      <c r="AY412" s="68"/>
      <c r="AZ412" s="58"/>
    </row>
    <row r="413" spans="3:52" ht="15.75" customHeight="1" x14ac:dyDescent="0.35">
      <c r="C413" s="16"/>
      <c r="D413" s="16"/>
      <c r="E413" s="16"/>
      <c r="F413" s="16"/>
      <c r="G413" s="34"/>
      <c r="H413" s="34"/>
      <c r="I413" s="66"/>
      <c r="J413" s="66"/>
      <c r="K413" s="66"/>
      <c r="L413" s="66"/>
      <c r="M413" s="66"/>
      <c r="N413" s="66"/>
      <c r="O413" s="67"/>
      <c r="P413" s="66"/>
      <c r="Q413" s="66"/>
      <c r="R413" s="67"/>
      <c r="S413" s="67"/>
      <c r="T413" s="67"/>
      <c r="U413" s="66"/>
      <c r="V413" s="66"/>
      <c r="W413" s="66"/>
      <c r="X413" s="66"/>
      <c r="Y413" s="66"/>
      <c r="Z413" s="66"/>
      <c r="AA413" s="66"/>
      <c r="AY413" s="68"/>
      <c r="AZ413" s="58"/>
    </row>
    <row r="414" spans="3:52" ht="15.75" customHeight="1" x14ac:dyDescent="0.35">
      <c r="C414" s="16"/>
      <c r="D414" s="16"/>
      <c r="E414" s="16"/>
      <c r="F414" s="16"/>
      <c r="G414" s="34"/>
      <c r="H414" s="34"/>
      <c r="I414" s="66"/>
      <c r="J414" s="66"/>
      <c r="K414" s="66"/>
      <c r="L414" s="66"/>
      <c r="M414" s="66"/>
      <c r="N414" s="66"/>
      <c r="O414" s="67"/>
      <c r="P414" s="66"/>
      <c r="Q414" s="66"/>
      <c r="R414" s="67"/>
      <c r="S414" s="67"/>
      <c r="T414" s="67"/>
      <c r="U414" s="66"/>
      <c r="V414" s="66"/>
      <c r="W414" s="66"/>
      <c r="X414" s="66"/>
      <c r="Y414" s="66"/>
      <c r="Z414" s="66"/>
      <c r="AA414" s="66"/>
      <c r="AY414" s="68"/>
      <c r="AZ414" s="58"/>
    </row>
    <row r="415" spans="3:52" ht="15.75" customHeight="1" x14ac:dyDescent="0.35">
      <c r="C415" s="16"/>
      <c r="D415" s="16"/>
      <c r="E415" s="16"/>
      <c r="F415" s="16"/>
      <c r="G415" s="34"/>
      <c r="H415" s="34"/>
      <c r="I415" s="66"/>
      <c r="J415" s="66"/>
      <c r="K415" s="66"/>
      <c r="L415" s="66"/>
      <c r="M415" s="66"/>
      <c r="N415" s="66"/>
      <c r="O415" s="67"/>
      <c r="P415" s="66"/>
      <c r="Q415" s="66"/>
      <c r="R415" s="67"/>
      <c r="S415" s="67"/>
      <c r="T415" s="67"/>
      <c r="U415" s="66"/>
      <c r="V415" s="66"/>
      <c r="W415" s="66"/>
      <c r="X415" s="66"/>
      <c r="Y415" s="66"/>
      <c r="Z415" s="66"/>
      <c r="AA415" s="66"/>
      <c r="AY415" s="68"/>
      <c r="AZ415" s="58"/>
    </row>
    <row r="416" spans="3:52" ht="15.75" customHeight="1" x14ac:dyDescent="0.35">
      <c r="C416" s="16"/>
      <c r="D416" s="16"/>
      <c r="E416" s="16"/>
      <c r="F416" s="16"/>
      <c r="G416" s="34"/>
      <c r="H416" s="34"/>
      <c r="I416" s="66"/>
      <c r="J416" s="66"/>
      <c r="K416" s="66"/>
      <c r="L416" s="66"/>
      <c r="M416" s="66"/>
      <c r="N416" s="66"/>
      <c r="O416" s="67"/>
      <c r="P416" s="66"/>
      <c r="Q416" s="66"/>
      <c r="R416" s="67"/>
      <c r="S416" s="67"/>
      <c r="T416" s="67"/>
      <c r="U416" s="66"/>
      <c r="V416" s="66"/>
      <c r="W416" s="66"/>
      <c r="X416" s="66"/>
      <c r="Y416" s="66"/>
      <c r="Z416" s="66"/>
      <c r="AA416" s="66"/>
      <c r="AY416" s="68"/>
      <c r="AZ416" s="58"/>
    </row>
    <row r="417" spans="3:52" ht="15.75" customHeight="1" x14ac:dyDescent="0.35">
      <c r="C417" s="16"/>
      <c r="D417" s="16"/>
      <c r="E417" s="16"/>
      <c r="F417" s="16"/>
      <c r="G417" s="34"/>
      <c r="H417" s="34"/>
      <c r="I417" s="66"/>
      <c r="J417" s="66"/>
      <c r="K417" s="66"/>
      <c r="L417" s="66"/>
      <c r="M417" s="66"/>
      <c r="N417" s="66"/>
      <c r="O417" s="67"/>
      <c r="P417" s="66"/>
      <c r="Q417" s="66"/>
      <c r="R417" s="67"/>
      <c r="S417" s="67"/>
      <c r="T417" s="67"/>
      <c r="U417" s="66"/>
      <c r="V417" s="66"/>
      <c r="W417" s="66"/>
      <c r="X417" s="66"/>
      <c r="Y417" s="66"/>
      <c r="Z417" s="66"/>
      <c r="AA417" s="66"/>
      <c r="AY417" s="68"/>
      <c r="AZ417" s="58"/>
    </row>
    <row r="418" spans="3:52" ht="15.75" customHeight="1" x14ac:dyDescent="0.35">
      <c r="C418" s="16"/>
      <c r="D418" s="16"/>
      <c r="E418" s="16"/>
      <c r="F418" s="16"/>
      <c r="G418" s="34"/>
      <c r="H418" s="34"/>
      <c r="I418" s="66"/>
      <c r="J418" s="66"/>
      <c r="K418" s="66"/>
      <c r="L418" s="66"/>
      <c r="M418" s="66"/>
      <c r="N418" s="66"/>
      <c r="O418" s="67"/>
      <c r="P418" s="66"/>
      <c r="Q418" s="66"/>
      <c r="R418" s="67"/>
      <c r="S418" s="67"/>
      <c r="T418" s="67"/>
      <c r="U418" s="66"/>
      <c r="V418" s="66"/>
      <c r="W418" s="66"/>
      <c r="X418" s="66"/>
      <c r="Y418" s="66"/>
      <c r="Z418" s="66"/>
      <c r="AA418" s="66"/>
      <c r="AY418" s="68"/>
      <c r="AZ418" s="58"/>
    </row>
    <row r="419" spans="3:52" ht="15.75" customHeight="1" x14ac:dyDescent="0.35">
      <c r="C419" s="16"/>
      <c r="D419" s="16"/>
      <c r="E419" s="16"/>
      <c r="F419" s="16"/>
      <c r="G419" s="34"/>
      <c r="H419" s="34"/>
      <c r="I419" s="66"/>
      <c r="J419" s="66"/>
      <c r="K419" s="66"/>
      <c r="L419" s="66"/>
      <c r="M419" s="66"/>
      <c r="N419" s="66"/>
      <c r="O419" s="67"/>
      <c r="P419" s="66"/>
      <c r="Q419" s="66"/>
      <c r="R419" s="67"/>
      <c r="S419" s="67"/>
      <c r="T419" s="67"/>
      <c r="U419" s="66"/>
      <c r="V419" s="66"/>
      <c r="W419" s="66"/>
      <c r="X419" s="66"/>
      <c r="Y419" s="66"/>
      <c r="Z419" s="66"/>
      <c r="AA419" s="66"/>
      <c r="AY419" s="68"/>
      <c r="AZ419" s="58"/>
    </row>
    <row r="420" spans="3:52" ht="15.75" customHeight="1" x14ac:dyDescent="0.35">
      <c r="C420" s="16"/>
      <c r="D420" s="16"/>
      <c r="E420" s="16"/>
      <c r="F420" s="16"/>
      <c r="G420" s="34"/>
      <c r="H420" s="34"/>
      <c r="I420" s="66"/>
      <c r="J420" s="66"/>
      <c r="K420" s="66"/>
      <c r="L420" s="66"/>
      <c r="M420" s="66"/>
      <c r="N420" s="66"/>
      <c r="O420" s="67"/>
      <c r="P420" s="66"/>
      <c r="Q420" s="66"/>
      <c r="R420" s="67"/>
      <c r="S420" s="67"/>
      <c r="T420" s="67"/>
      <c r="U420" s="66"/>
      <c r="V420" s="66"/>
      <c r="W420" s="66"/>
      <c r="X420" s="66"/>
      <c r="Y420" s="66"/>
      <c r="Z420" s="66"/>
      <c r="AA420" s="66"/>
      <c r="AY420" s="68"/>
      <c r="AZ420" s="58"/>
    </row>
    <row r="421" spans="3:52" ht="15.75" customHeight="1" x14ac:dyDescent="0.35">
      <c r="C421" s="16"/>
      <c r="D421" s="16"/>
      <c r="E421" s="16"/>
      <c r="F421" s="16"/>
      <c r="G421" s="34"/>
      <c r="H421" s="34"/>
      <c r="I421" s="66"/>
      <c r="J421" s="66"/>
      <c r="K421" s="66"/>
      <c r="L421" s="66"/>
      <c r="M421" s="66"/>
      <c r="N421" s="66"/>
      <c r="O421" s="67"/>
      <c r="P421" s="66"/>
      <c r="Q421" s="66"/>
      <c r="R421" s="67"/>
      <c r="S421" s="67"/>
      <c r="T421" s="67"/>
      <c r="U421" s="66"/>
      <c r="V421" s="66"/>
      <c r="W421" s="66"/>
      <c r="X421" s="66"/>
      <c r="Y421" s="66"/>
      <c r="Z421" s="66"/>
      <c r="AA421" s="66"/>
      <c r="AY421" s="68"/>
      <c r="AZ421" s="58"/>
    </row>
    <row r="422" spans="3:52" ht="15.75" customHeight="1" x14ac:dyDescent="0.35">
      <c r="C422" s="16"/>
      <c r="D422" s="16"/>
      <c r="E422" s="16"/>
      <c r="F422" s="16"/>
      <c r="G422" s="34"/>
      <c r="H422" s="34"/>
      <c r="I422" s="66"/>
      <c r="J422" s="66"/>
      <c r="K422" s="66"/>
      <c r="L422" s="66"/>
      <c r="M422" s="66"/>
      <c r="N422" s="66"/>
      <c r="O422" s="67"/>
      <c r="P422" s="66"/>
      <c r="Q422" s="66"/>
      <c r="R422" s="67"/>
      <c r="S422" s="67"/>
      <c r="T422" s="67"/>
      <c r="U422" s="66"/>
      <c r="V422" s="66"/>
      <c r="W422" s="66"/>
      <c r="X422" s="66"/>
      <c r="Y422" s="66"/>
      <c r="Z422" s="66"/>
      <c r="AA422" s="66"/>
      <c r="AY422" s="68"/>
      <c r="AZ422" s="58"/>
    </row>
    <row r="423" spans="3:52" ht="15.75" customHeight="1" x14ac:dyDescent="0.35">
      <c r="C423" s="16"/>
      <c r="D423" s="16"/>
      <c r="E423" s="16"/>
      <c r="F423" s="16"/>
      <c r="G423" s="34"/>
      <c r="H423" s="34"/>
      <c r="I423" s="66"/>
      <c r="J423" s="66"/>
      <c r="K423" s="66"/>
      <c r="L423" s="66"/>
      <c r="M423" s="66"/>
      <c r="N423" s="66"/>
      <c r="O423" s="67"/>
      <c r="P423" s="66"/>
      <c r="Q423" s="66"/>
      <c r="R423" s="67"/>
      <c r="S423" s="67"/>
      <c r="T423" s="67"/>
      <c r="U423" s="66"/>
      <c r="V423" s="66"/>
      <c r="W423" s="66"/>
      <c r="X423" s="66"/>
      <c r="Y423" s="66"/>
      <c r="Z423" s="66"/>
      <c r="AA423" s="66"/>
      <c r="AY423" s="68"/>
      <c r="AZ423" s="58"/>
    </row>
    <row r="424" spans="3:52" ht="15.75" customHeight="1" x14ac:dyDescent="0.35">
      <c r="C424" s="16"/>
      <c r="D424" s="16"/>
      <c r="E424" s="16"/>
      <c r="F424" s="16"/>
      <c r="G424" s="34"/>
      <c r="H424" s="34"/>
      <c r="I424" s="66"/>
      <c r="J424" s="66"/>
      <c r="K424" s="66"/>
      <c r="L424" s="66"/>
      <c r="M424" s="66"/>
      <c r="N424" s="66"/>
      <c r="O424" s="67"/>
      <c r="P424" s="66"/>
      <c r="Q424" s="66"/>
      <c r="R424" s="67"/>
      <c r="S424" s="67"/>
      <c r="T424" s="67"/>
      <c r="U424" s="66"/>
      <c r="V424" s="66"/>
      <c r="W424" s="66"/>
      <c r="X424" s="66"/>
      <c r="Y424" s="66"/>
      <c r="Z424" s="66"/>
      <c r="AA424" s="66"/>
      <c r="AY424" s="68"/>
      <c r="AZ424" s="58"/>
    </row>
    <row r="425" spans="3:52" ht="15.75" customHeight="1" x14ac:dyDescent="0.35">
      <c r="C425" s="16"/>
      <c r="D425" s="16"/>
      <c r="E425" s="16"/>
      <c r="F425" s="16"/>
      <c r="G425" s="34"/>
      <c r="H425" s="34"/>
      <c r="I425" s="66"/>
      <c r="J425" s="66"/>
      <c r="K425" s="66"/>
      <c r="L425" s="66"/>
      <c r="M425" s="66"/>
      <c r="N425" s="66"/>
      <c r="O425" s="67"/>
      <c r="P425" s="66"/>
      <c r="Q425" s="66"/>
      <c r="R425" s="67"/>
      <c r="S425" s="67"/>
      <c r="T425" s="67"/>
      <c r="U425" s="66"/>
      <c r="V425" s="66"/>
      <c r="W425" s="66"/>
      <c r="X425" s="66"/>
      <c r="Y425" s="66"/>
      <c r="Z425" s="66"/>
      <c r="AA425" s="66"/>
      <c r="AY425" s="68"/>
      <c r="AZ425" s="58"/>
    </row>
    <row r="426" spans="3:52" ht="15.75" customHeight="1" x14ac:dyDescent="0.35">
      <c r="C426" s="16"/>
      <c r="D426" s="16"/>
      <c r="E426" s="16"/>
      <c r="F426" s="16"/>
      <c r="G426" s="34"/>
      <c r="H426" s="34"/>
      <c r="I426" s="66"/>
      <c r="J426" s="66"/>
      <c r="K426" s="66"/>
      <c r="L426" s="66"/>
      <c r="M426" s="66"/>
      <c r="N426" s="66"/>
      <c r="O426" s="67"/>
      <c r="P426" s="66"/>
      <c r="Q426" s="66"/>
      <c r="R426" s="67"/>
      <c r="S426" s="67"/>
      <c r="T426" s="67"/>
      <c r="U426" s="66"/>
      <c r="V426" s="66"/>
      <c r="W426" s="66"/>
      <c r="X426" s="66"/>
      <c r="Y426" s="66"/>
      <c r="Z426" s="66"/>
      <c r="AA426" s="66"/>
      <c r="AY426" s="68"/>
      <c r="AZ426" s="58"/>
    </row>
    <row r="427" spans="3:52" ht="15.75" customHeight="1" x14ac:dyDescent="0.35">
      <c r="C427" s="16"/>
      <c r="D427" s="16"/>
      <c r="E427" s="16"/>
      <c r="F427" s="16"/>
      <c r="G427" s="34"/>
      <c r="H427" s="34"/>
      <c r="I427" s="66"/>
      <c r="J427" s="66"/>
      <c r="K427" s="66"/>
      <c r="L427" s="66"/>
      <c r="M427" s="66"/>
      <c r="N427" s="66"/>
      <c r="O427" s="67"/>
      <c r="P427" s="66"/>
      <c r="Q427" s="66"/>
      <c r="R427" s="67"/>
      <c r="S427" s="67"/>
      <c r="T427" s="67"/>
      <c r="U427" s="66"/>
      <c r="V427" s="66"/>
      <c r="W427" s="66"/>
      <c r="X427" s="66"/>
      <c r="Y427" s="66"/>
      <c r="Z427" s="66"/>
      <c r="AA427" s="66"/>
      <c r="AY427" s="68"/>
      <c r="AZ427" s="58"/>
    </row>
    <row r="428" spans="3:52" ht="15.75" customHeight="1" x14ac:dyDescent="0.35">
      <c r="C428" s="16"/>
      <c r="D428" s="16"/>
      <c r="E428" s="16"/>
      <c r="F428" s="16"/>
      <c r="G428" s="34"/>
      <c r="H428" s="34"/>
      <c r="I428" s="66"/>
      <c r="J428" s="66"/>
      <c r="K428" s="66"/>
      <c r="L428" s="66"/>
      <c r="M428" s="66"/>
      <c r="N428" s="66"/>
      <c r="O428" s="67"/>
      <c r="P428" s="66"/>
      <c r="Q428" s="66"/>
      <c r="R428" s="67"/>
      <c r="S428" s="67"/>
      <c r="T428" s="67"/>
      <c r="U428" s="66"/>
      <c r="V428" s="66"/>
      <c r="W428" s="66"/>
      <c r="X428" s="66"/>
      <c r="Y428" s="66"/>
      <c r="Z428" s="66"/>
      <c r="AA428" s="66"/>
      <c r="AY428" s="68"/>
      <c r="AZ428" s="58"/>
    </row>
    <row r="429" spans="3:52" ht="15.75" customHeight="1" x14ac:dyDescent="0.35">
      <c r="C429" s="16"/>
      <c r="D429" s="16"/>
      <c r="E429" s="16"/>
      <c r="F429" s="16"/>
      <c r="G429" s="34"/>
      <c r="H429" s="34"/>
      <c r="I429" s="66"/>
      <c r="J429" s="66"/>
      <c r="K429" s="66"/>
      <c r="L429" s="66"/>
      <c r="M429" s="66"/>
      <c r="N429" s="66"/>
      <c r="O429" s="67"/>
      <c r="P429" s="66"/>
      <c r="Q429" s="66"/>
      <c r="R429" s="67"/>
      <c r="S429" s="67"/>
      <c r="T429" s="67"/>
      <c r="U429" s="66"/>
      <c r="V429" s="66"/>
      <c r="W429" s="66"/>
      <c r="X429" s="66"/>
      <c r="Y429" s="66"/>
      <c r="Z429" s="66"/>
      <c r="AA429" s="66"/>
      <c r="AY429" s="68"/>
      <c r="AZ429" s="58"/>
    </row>
    <row r="430" spans="3:52" ht="15.75" customHeight="1" x14ac:dyDescent="0.35">
      <c r="C430" s="16"/>
      <c r="D430" s="16"/>
      <c r="E430" s="16"/>
      <c r="F430" s="16"/>
      <c r="G430" s="34"/>
      <c r="H430" s="34"/>
      <c r="I430" s="66"/>
      <c r="J430" s="66"/>
      <c r="K430" s="66"/>
      <c r="L430" s="66"/>
      <c r="M430" s="66"/>
      <c r="N430" s="66"/>
      <c r="O430" s="67"/>
      <c r="P430" s="66"/>
      <c r="Q430" s="66"/>
      <c r="R430" s="67"/>
      <c r="S430" s="67"/>
      <c r="T430" s="67"/>
      <c r="U430" s="66"/>
      <c r="V430" s="66"/>
      <c r="W430" s="66"/>
      <c r="X430" s="66"/>
      <c r="Y430" s="66"/>
      <c r="Z430" s="66"/>
      <c r="AA430" s="66"/>
      <c r="AY430" s="68"/>
      <c r="AZ430" s="58"/>
    </row>
    <row r="431" spans="3:52" ht="15.75" customHeight="1" x14ac:dyDescent="0.35">
      <c r="C431" s="16"/>
      <c r="D431" s="16"/>
      <c r="E431" s="16"/>
      <c r="F431" s="16"/>
      <c r="G431" s="34"/>
      <c r="H431" s="34"/>
      <c r="I431" s="66"/>
      <c r="J431" s="66"/>
      <c r="K431" s="66"/>
      <c r="L431" s="66"/>
      <c r="M431" s="66"/>
      <c r="N431" s="66"/>
      <c r="O431" s="67"/>
      <c r="P431" s="66"/>
      <c r="Q431" s="66"/>
      <c r="R431" s="67"/>
      <c r="S431" s="67"/>
      <c r="T431" s="67"/>
      <c r="U431" s="66"/>
      <c r="V431" s="66"/>
      <c r="W431" s="66"/>
      <c r="X431" s="66"/>
      <c r="Y431" s="66"/>
      <c r="Z431" s="66"/>
      <c r="AA431" s="66"/>
      <c r="AY431" s="68"/>
      <c r="AZ431" s="58"/>
    </row>
    <row r="432" spans="3:52" ht="15.75" customHeight="1" x14ac:dyDescent="0.35">
      <c r="C432" s="16"/>
      <c r="D432" s="16"/>
      <c r="E432" s="16"/>
      <c r="F432" s="16"/>
      <c r="G432" s="34"/>
      <c r="H432" s="34"/>
      <c r="I432" s="66"/>
      <c r="J432" s="66"/>
      <c r="K432" s="66"/>
      <c r="L432" s="66"/>
      <c r="M432" s="66"/>
      <c r="N432" s="66"/>
      <c r="O432" s="67"/>
      <c r="P432" s="66"/>
      <c r="Q432" s="66"/>
      <c r="R432" s="67"/>
      <c r="S432" s="67"/>
      <c r="T432" s="67"/>
      <c r="U432" s="66"/>
      <c r="V432" s="66"/>
      <c r="W432" s="66"/>
      <c r="X432" s="66"/>
      <c r="Y432" s="66"/>
      <c r="Z432" s="66"/>
      <c r="AA432" s="66"/>
      <c r="AY432" s="68"/>
      <c r="AZ432" s="58"/>
    </row>
    <row r="433" spans="3:52" ht="15.75" customHeight="1" x14ac:dyDescent="0.35">
      <c r="C433" s="16"/>
      <c r="D433" s="16"/>
      <c r="E433" s="16"/>
      <c r="F433" s="16"/>
      <c r="G433" s="34"/>
      <c r="H433" s="34"/>
      <c r="I433" s="66"/>
      <c r="J433" s="66"/>
      <c r="K433" s="66"/>
      <c r="L433" s="66"/>
      <c r="M433" s="66"/>
      <c r="N433" s="66"/>
      <c r="O433" s="67"/>
      <c r="P433" s="66"/>
      <c r="Q433" s="66"/>
      <c r="R433" s="67"/>
      <c r="S433" s="67"/>
      <c r="T433" s="67"/>
      <c r="U433" s="66"/>
      <c r="V433" s="66"/>
      <c r="W433" s="66"/>
      <c r="X433" s="66"/>
      <c r="Y433" s="66"/>
      <c r="Z433" s="66"/>
      <c r="AA433" s="66"/>
      <c r="AY433" s="68"/>
      <c r="AZ433" s="58"/>
    </row>
    <row r="434" spans="3:52" ht="15.75" customHeight="1" x14ac:dyDescent="0.35">
      <c r="C434" s="16"/>
      <c r="D434" s="16"/>
      <c r="E434" s="16"/>
      <c r="F434" s="16"/>
      <c r="G434" s="34"/>
      <c r="H434" s="34"/>
      <c r="I434" s="66"/>
      <c r="J434" s="66"/>
      <c r="K434" s="66"/>
      <c r="L434" s="66"/>
      <c r="M434" s="66"/>
      <c r="N434" s="66"/>
      <c r="O434" s="67"/>
      <c r="P434" s="66"/>
      <c r="Q434" s="66"/>
      <c r="R434" s="67"/>
      <c r="S434" s="67"/>
      <c r="T434" s="67"/>
      <c r="U434" s="66"/>
      <c r="V434" s="66"/>
      <c r="W434" s="66"/>
      <c r="X434" s="66"/>
      <c r="Y434" s="66"/>
      <c r="Z434" s="66"/>
      <c r="AA434" s="66"/>
      <c r="AY434" s="68"/>
      <c r="AZ434" s="58"/>
    </row>
    <row r="435" spans="3:52" ht="15.75" customHeight="1" x14ac:dyDescent="0.35">
      <c r="C435" s="16"/>
      <c r="D435" s="16"/>
      <c r="E435" s="16"/>
      <c r="F435" s="16"/>
      <c r="G435" s="34"/>
      <c r="H435" s="34"/>
      <c r="I435" s="66"/>
      <c r="J435" s="66"/>
      <c r="K435" s="66"/>
      <c r="L435" s="66"/>
      <c r="M435" s="66"/>
      <c r="N435" s="66"/>
      <c r="O435" s="67"/>
      <c r="P435" s="66"/>
      <c r="Q435" s="66"/>
      <c r="R435" s="67"/>
      <c r="S435" s="67"/>
      <c r="T435" s="67"/>
      <c r="U435" s="66"/>
      <c r="V435" s="66"/>
      <c r="W435" s="66"/>
      <c r="X435" s="66"/>
      <c r="Y435" s="66"/>
      <c r="Z435" s="66"/>
      <c r="AA435" s="66"/>
      <c r="AY435" s="68"/>
      <c r="AZ435" s="58"/>
    </row>
    <row r="436" spans="3:52" ht="15.75" customHeight="1" x14ac:dyDescent="0.35">
      <c r="C436" s="16"/>
      <c r="D436" s="16"/>
      <c r="E436" s="16"/>
      <c r="F436" s="16"/>
      <c r="G436" s="34"/>
      <c r="H436" s="34"/>
      <c r="I436" s="66"/>
      <c r="J436" s="66"/>
      <c r="K436" s="66"/>
      <c r="L436" s="66"/>
      <c r="M436" s="66"/>
      <c r="N436" s="66"/>
      <c r="O436" s="67"/>
      <c r="P436" s="66"/>
      <c r="Q436" s="66"/>
      <c r="R436" s="67"/>
      <c r="S436" s="67"/>
      <c r="T436" s="67"/>
      <c r="U436" s="66"/>
      <c r="V436" s="66"/>
      <c r="W436" s="66"/>
      <c r="X436" s="66"/>
      <c r="Y436" s="66"/>
      <c r="Z436" s="66"/>
      <c r="AA436" s="66"/>
      <c r="AY436" s="68"/>
      <c r="AZ436" s="58"/>
    </row>
    <row r="437" spans="3:52" ht="15.75" customHeight="1" x14ac:dyDescent="0.35">
      <c r="C437" s="16"/>
      <c r="D437" s="16"/>
      <c r="E437" s="16"/>
      <c r="F437" s="16"/>
      <c r="G437" s="34"/>
      <c r="H437" s="34"/>
      <c r="I437" s="66"/>
      <c r="J437" s="66"/>
      <c r="K437" s="66"/>
      <c r="L437" s="66"/>
      <c r="M437" s="66"/>
      <c r="N437" s="66"/>
      <c r="O437" s="67"/>
      <c r="P437" s="66"/>
      <c r="Q437" s="66"/>
      <c r="R437" s="67"/>
      <c r="S437" s="67"/>
      <c r="T437" s="67"/>
      <c r="U437" s="66"/>
      <c r="V437" s="66"/>
      <c r="W437" s="66"/>
      <c r="X437" s="66"/>
      <c r="Y437" s="66"/>
      <c r="Z437" s="66"/>
      <c r="AA437" s="66"/>
      <c r="AY437" s="68"/>
      <c r="AZ437" s="58"/>
    </row>
    <row r="438" spans="3:52" ht="15.75" customHeight="1" x14ac:dyDescent="0.35">
      <c r="C438" s="16"/>
      <c r="D438" s="16"/>
      <c r="E438" s="16"/>
      <c r="F438" s="16"/>
      <c r="G438" s="34"/>
      <c r="H438" s="34"/>
      <c r="I438" s="66"/>
      <c r="J438" s="66"/>
      <c r="K438" s="66"/>
      <c r="L438" s="66"/>
      <c r="M438" s="66"/>
      <c r="N438" s="66"/>
      <c r="O438" s="67"/>
      <c r="P438" s="66"/>
      <c r="Q438" s="66"/>
      <c r="R438" s="67"/>
      <c r="S438" s="67"/>
      <c r="T438" s="67"/>
      <c r="U438" s="66"/>
      <c r="V438" s="66"/>
      <c r="W438" s="66"/>
      <c r="X438" s="66"/>
      <c r="Y438" s="66"/>
      <c r="Z438" s="66"/>
      <c r="AA438" s="66"/>
      <c r="AY438" s="68"/>
      <c r="AZ438" s="58"/>
    </row>
    <row r="439" spans="3:52" ht="15.75" customHeight="1" x14ac:dyDescent="0.35">
      <c r="C439" s="16"/>
      <c r="D439" s="16"/>
      <c r="E439" s="16"/>
      <c r="F439" s="16"/>
      <c r="G439" s="34"/>
      <c r="H439" s="34"/>
      <c r="I439" s="66"/>
      <c r="J439" s="66"/>
      <c r="K439" s="66"/>
      <c r="L439" s="66"/>
      <c r="M439" s="66"/>
      <c r="N439" s="66"/>
      <c r="O439" s="67"/>
      <c r="P439" s="66"/>
      <c r="Q439" s="66"/>
      <c r="R439" s="67"/>
      <c r="S439" s="67"/>
      <c r="T439" s="67"/>
      <c r="U439" s="66"/>
      <c r="V439" s="66"/>
      <c r="W439" s="66"/>
      <c r="X439" s="66"/>
      <c r="Y439" s="66"/>
      <c r="Z439" s="66"/>
      <c r="AA439" s="66"/>
      <c r="AY439" s="68"/>
      <c r="AZ439" s="58"/>
    </row>
    <row r="440" spans="3:52" ht="15.75" customHeight="1" x14ac:dyDescent="0.35">
      <c r="C440" s="16"/>
      <c r="D440" s="16"/>
      <c r="E440" s="16"/>
      <c r="F440" s="16"/>
      <c r="G440" s="34"/>
      <c r="H440" s="34"/>
      <c r="I440" s="66"/>
      <c r="J440" s="66"/>
      <c r="K440" s="66"/>
      <c r="L440" s="66"/>
      <c r="M440" s="66"/>
      <c r="N440" s="66"/>
      <c r="O440" s="67"/>
      <c r="P440" s="66"/>
      <c r="Q440" s="66"/>
      <c r="R440" s="67"/>
      <c r="S440" s="67"/>
      <c r="T440" s="67"/>
      <c r="U440" s="66"/>
      <c r="V440" s="66"/>
      <c r="W440" s="66"/>
      <c r="X440" s="66"/>
      <c r="Y440" s="66"/>
      <c r="Z440" s="66"/>
      <c r="AA440" s="66"/>
      <c r="AY440" s="68"/>
      <c r="AZ440" s="58"/>
    </row>
    <row r="441" spans="3:52" ht="15.75" customHeight="1" x14ac:dyDescent="0.35">
      <c r="C441" s="16"/>
      <c r="D441" s="16"/>
      <c r="E441" s="16"/>
      <c r="F441" s="16"/>
      <c r="G441" s="34"/>
      <c r="H441" s="34"/>
      <c r="I441" s="66"/>
      <c r="J441" s="66"/>
      <c r="K441" s="66"/>
      <c r="L441" s="66"/>
      <c r="M441" s="66"/>
      <c r="N441" s="66"/>
      <c r="O441" s="67"/>
      <c r="P441" s="66"/>
      <c r="Q441" s="66"/>
      <c r="R441" s="67"/>
      <c r="S441" s="67"/>
      <c r="T441" s="67"/>
      <c r="U441" s="66"/>
      <c r="V441" s="66"/>
      <c r="W441" s="66"/>
      <c r="X441" s="66"/>
      <c r="Y441" s="66"/>
      <c r="Z441" s="66"/>
      <c r="AA441" s="66"/>
      <c r="AY441" s="68"/>
      <c r="AZ441" s="58"/>
    </row>
    <row r="442" spans="3:52" ht="15.75" customHeight="1" x14ac:dyDescent="0.35">
      <c r="C442" s="16"/>
      <c r="D442" s="16"/>
      <c r="E442" s="16"/>
      <c r="F442" s="16"/>
      <c r="G442" s="34"/>
      <c r="H442" s="34"/>
      <c r="I442" s="66"/>
      <c r="J442" s="66"/>
      <c r="K442" s="66"/>
      <c r="L442" s="66"/>
      <c r="M442" s="66"/>
      <c r="N442" s="66"/>
      <c r="O442" s="67"/>
      <c r="P442" s="66"/>
      <c r="Q442" s="66"/>
      <c r="R442" s="67"/>
      <c r="S442" s="67"/>
      <c r="T442" s="67"/>
      <c r="U442" s="66"/>
      <c r="V442" s="66"/>
      <c r="W442" s="66"/>
      <c r="X442" s="66"/>
      <c r="Y442" s="66"/>
      <c r="Z442" s="66"/>
      <c r="AA442" s="66"/>
      <c r="AY442" s="68"/>
      <c r="AZ442" s="58"/>
    </row>
    <row r="443" spans="3:52" ht="15.75" customHeight="1" x14ac:dyDescent="0.35">
      <c r="C443" s="16"/>
      <c r="D443" s="16"/>
      <c r="E443" s="16"/>
      <c r="F443" s="16"/>
      <c r="G443" s="34"/>
      <c r="H443" s="34"/>
      <c r="I443" s="66"/>
      <c r="J443" s="66"/>
      <c r="K443" s="66"/>
      <c r="L443" s="66"/>
      <c r="M443" s="66"/>
      <c r="N443" s="66"/>
      <c r="O443" s="67"/>
      <c r="P443" s="66"/>
      <c r="Q443" s="66"/>
      <c r="R443" s="67"/>
      <c r="S443" s="67"/>
      <c r="T443" s="67"/>
      <c r="U443" s="66"/>
      <c r="V443" s="66"/>
      <c r="W443" s="66"/>
      <c r="X443" s="66"/>
      <c r="Y443" s="66"/>
      <c r="Z443" s="66"/>
      <c r="AA443" s="66"/>
      <c r="AY443" s="68"/>
      <c r="AZ443" s="58"/>
    </row>
    <row r="444" spans="3:52" ht="15.75" customHeight="1" x14ac:dyDescent="0.35">
      <c r="C444" s="16"/>
      <c r="D444" s="16"/>
      <c r="E444" s="16"/>
      <c r="F444" s="16"/>
      <c r="G444" s="34"/>
      <c r="H444" s="34"/>
      <c r="I444" s="66"/>
      <c r="J444" s="66"/>
      <c r="K444" s="66"/>
      <c r="L444" s="66"/>
      <c r="M444" s="66"/>
      <c r="N444" s="66"/>
      <c r="O444" s="67"/>
      <c r="P444" s="66"/>
      <c r="Q444" s="66"/>
      <c r="R444" s="67"/>
      <c r="S444" s="67"/>
      <c r="T444" s="67"/>
      <c r="U444" s="66"/>
      <c r="V444" s="66"/>
      <c r="W444" s="66"/>
      <c r="X444" s="66"/>
      <c r="Y444" s="66"/>
      <c r="Z444" s="66"/>
      <c r="AA444" s="66"/>
      <c r="AY444" s="68"/>
      <c r="AZ444" s="58"/>
    </row>
    <row r="445" spans="3:52" ht="15.75" customHeight="1" x14ac:dyDescent="0.35">
      <c r="C445" s="16"/>
      <c r="D445" s="16"/>
      <c r="E445" s="16"/>
      <c r="F445" s="16"/>
      <c r="G445" s="34"/>
      <c r="H445" s="34"/>
      <c r="I445" s="66"/>
      <c r="J445" s="66"/>
      <c r="K445" s="66"/>
      <c r="L445" s="66"/>
      <c r="M445" s="66"/>
      <c r="N445" s="66"/>
      <c r="O445" s="67"/>
      <c r="P445" s="66"/>
      <c r="Q445" s="66"/>
      <c r="R445" s="67"/>
      <c r="S445" s="67"/>
      <c r="T445" s="67"/>
      <c r="U445" s="66"/>
      <c r="V445" s="66"/>
      <c r="W445" s="66"/>
      <c r="X445" s="66"/>
      <c r="Y445" s="66"/>
      <c r="Z445" s="66"/>
      <c r="AA445" s="66"/>
      <c r="AY445" s="68"/>
      <c r="AZ445" s="58"/>
    </row>
    <row r="446" spans="3:52" ht="15.75" customHeight="1" x14ac:dyDescent="0.35">
      <c r="C446" s="16"/>
      <c r="D446" s="16"/>
      <c r="E446" s="16"/>
      <c r="F446" s="16"/>
      <c r="G446" s="34"/>
      <c r="H446" s="34"/>
      <c r="I446" s="66"/>
      <c r="J446" s="66"/>
      <c r="K446" s="66"/>
      <c r="L446" s="66"/>
      <c r="M446" s="66"/>
      <c r="N446" s="66"/>
      <c r="O446" s="67"/>
      <c r="P446" s="66"/>
      <c r="Q446" s="66"/>
      <c r="R446" s="67"/>
      <c r="S446" s="67"/>
      <c r="T446" s="67"/>
      <c r="U446" s="66"/>
      <c r="V446" s="66"/>
      <c r="W446" s="66"/>
      <c r="X446" s="66"/>
      <c r="Y446" s="66"/>
      <c r="Z446" s="66"/>
      <c r="AA446" s="66"/>
      <c r="AY446" s="68"/>
      <c r="AZ446" s="58"/>
    </row>
    <row r="447" spans="3:52" ht="15.75" customHeight="1" x14ac:dyDescent="0.35">
      <c r="C447" s="16"/>
      <c r="D447" s="16"/>
      <c r="E447" s="16"/>
      <c r="F447" s="16"/>
      <c r="G447" s="34"/>
      <c r="H447" s="34"/>
      <c r="I447" s="66"/>
      <c r="J447" s="66"/>
      <c r="K447" s="66"/>
      <c r="L447" s="66"/>
      <c r="M447" s="66"/>
      <c r="N447" s="66"/>
      <c r="O447" s="67"/>
      <c r="P447" s="66"/>
      <c r="Q447" s="66"/>
      <c r="R447" s="67"/>
      <c r="S447" s="67"/>
      <c r="T447" s="67"/>
      <c r="U447" s="66"/>
      <c r="V447" s="66"/>
      <c r="W447" s="66"/>
      <c r="X447" s="66"/>
      <c r="Y447" s="66"/>
      <c r="Z447" s="66"/>
      <c r="AA447" s="66"/>
      <c r="AY447" s="68"/>
      <c r="AZ447" s="58"/>
    </row>
    <row r="448" spans="3:52" ht="15.75" customHeight="1" x14ac:dyDescent="0.35">
      <c r="C448" s="16"/>
      <c r="D448" s="16"/>
      <c r="E448" s="16"/>
      <c r="F448" s="16"/>
      <c r="G448" s="34"/>
      <c r="H448" s="34"/>
      <c r="I448" s="66"/>
      <c r="J448" s="66"/>
      <c r="K448" s="66"/>
      <c r="L448" s="66"/>
      <c r="M448" s="66"/>
      <c r="N448" s="66"/>
      <c r="O448" s="67"/>
      <c r="P448" s="66"/>
      <c r="Q448" s="66"/>
      <c r="R448" s="67"/>
      <c r="S448" s="67"/>
      <c r="T448" s="67"/>
      <c r="U448" s="66"/>
      <c r="V448" s="66"/>
      <c r="W448" s="66"/>
      <c r="X448" s="66"/>
      <c r="Y448" s="66"/>
      <c r="Z448" s="66"/>
      <c r="AA448" s="66"/>
      <c r="AY448" s="68"/>
      <c r="AZ448" s="58"/>
    </row>
    <row r="449" spans="3:52" ht="15.75" customHeight="1" x14ac:dyDescent="0.35">
      <c r="C449" s="16"/>
      <c r="D449" s="16"/>
      <c r="E449" s="16"/>
      <c r="F449" s="16"/>
      <c r="G449" s="34"/>
      <c r="H449" s="34"/>
      <c r="I449" s="66"/>
      <c r="J449" s="66"/>
      <c r="K449" s="66"/>
      <c r="L449" s="66"/>
      <c r="M449" s="66"/>
      <c r="N449" s="66"/>
      <c r="O449" s="67"/>
      <c r="P449" s="66"/>
      <c r="Q449" s="66"/>
      <c r="R449" s="67"/>
      <c r="S449" s="67"/>
      <c r="T449" s="67"/>
      <c r="U449" s="66"/>
      <c r="V449" s="66"/>
      <c r="W449" s="66"/>
      <c r="X449" s="66"/>
      <c r="Y449" s="66"/>
      <c r="Z449" s="66"/>
      <c r="AA449" s="66"/>
      <c r="AY449" s="68"/>
      <c r="AZ449" s="58"/>
    </row>
    <row r="450" spans="3:52" ht="15.75" customHeight="1" x14ac:dyDescent="0.35">
      <c r="C450" s="16"/>
      <c r="D450" s="16"/>
      <c r="E450" s="16"/>
      <c r="F450" s="16"/>
      <c r="G450" s="34"/>
      <c r="H450" s="34"/>
      <c r="I450" s="66"/>
      <c r="J450" s="66"/>
      <c r="K450" s="66"/>
      <c r="L450" s="66"/>
      <c r="M450" s="66"/>
      <c r="N450" s="66"/>
      <c r="O450" s="67"/>
      <c r="P450" s="66"/>
      <c r="Q450" s="66"/>
      <c r="R450" s="67"/>
      <c r="S450" s="67"/>
      <c r="T450" s="67"/>
      <c r="U450" s="66"/>
      <c r="V450" s="66"/>
      <c r="W450" s="66"/>
      <c r="X450" s="66"/>
      <c r="Y450" s="66"/>
      <c r="Z450" s="66"/>
      <c r="AA450" s="66"/>
      <c r="AY450" s="68"/>
      <c r="AZ450" s="58"/>
    </row>
    <row r="451" spans="3:52" ht="15.75" customHeight="1" x14ac:dyDescent="0.35">
      <c r="C451" s="16"/>
      <c r="D451" s="16"/>
      <c r="E451" s="16"/>
      <c r="F451" s="16"/>
      <c r="G451" s="34"/>
      <c r="H451" s="34"/>
      <c r="I451" s="66"/>
      <c r="J451" s="66"/>
      <c r="K451" s="66"/>
      <c r="L451" s="66"/>
      <c r="M451" s="66"/>
      <c r="N451" s="66"/>
      <c r="O451" s="67"/>
      <c r="P451" s="66"/>
      <c r="Q451" s="66"/>
      <c r="R451" s="67"/>
      <c r="S451" s="67"/>
      <c r="T451" s="67"/>
      <c r="U451" s="66"/>
      <c r="V451" s="66"/>
      <c r="W451" s="66"/>
      <c r="X451" s="66"/>
      <c r="Y451" s="66"/>
      <c r="Z451" s="66"/>
      <c r="AA451" s="66"/>
      <c r="AY451" s="68"/>
      <c r="AZ451" s="58"/>
    </row>
    <row r="452" spans="3:52" ht="15.75" customHeight="1" x14ac:dyDescent="0.35">
      <c r="C452" s="16"/>
      <c r="D452" s="16"/>
      <c r="E452" s="16"/>
      <c r="F452" s="16"/>
      <c r="G452" s="34"/>
      <c r="H452" s="34"/>
      <c r="I452" s="66"/>
      <c r="J452" s="66"/>
      <c r="K452" s="66"/>
      <c r="L452" s="66"/>
      <c r="M452" s="66"/>
      <c r="N452" s="66"/>
      <c r="O452" s="67"/>
      <c r="P452" s="66"/>
      <c r="Q452" s="66"/>
      <c r="R452" s="67"/>
      <c r="S452" s="67"/>
      <c r="T452" s="67"/>
      <c r="U452" s="66"/>
      <c r="V452" s="66"/>
      <c r="W452" s="66"/>
      <c r="X452" s="66"/>
      <c r="Y452" s="66"/>
      <c r="Z452" s="66"/>
      <c r="AA452" s="66"/>
      <c r="AY452" s="68"/>
      <c r="AZ452" s="58"/>
    </row>
    <row r="453" spans="3:52" ht="15.75" customHeight="1" x14ac:dyDescent="0.35">
      <c r="C453" s="16"/>
      <c r="D453" s="16"/>
      <c r="E453" s="16"/>
      <c r="F453" s="16"/>
      <c r="G453" s="34"/>
      <c r="H453" s="34"/>
      <c r="I453" s="66"/>
      <c r="J453" s="66"/>
      <c r="K453" s="66"/>
      <c r="L453" s="66"/>
      <c r="M453" s="66"/>
      <c r="N453" s="66"/>
      <c r="O453" s="67"/>
      <c r="P453" s="66"/>
      <c r="Q453" s="66"/>
      <c r="R453" s="67"/>
      <c r="S453" s="67"/>
      <c r="T453" s="67"/>
      <c r="U453" s="66"/>
      <c r="V453" s="66"/>
      <c r="W453" s="66"/>
      <c r="X453" s="66"/>
      <c r="Y453" s="66"/>
      <c r="Z453" s="66"/>
      <c r="AA453" s="66"/>
      <c r="AY453" s="68"/>
      <c r="AZ453" s="58"/>
    </row>
    <row r="454" spans="3:52" ht="15.75" customHeight="1" x14ac:dyDescent="0.35">
      <c r="C454" s="16"/>
      <c r="D454" s="16"/>
      <c r="E454" s="16"/>
      <c r="F454" s="16"/>
      <c r="G454" s="34"/>
      <c r="H454" s="34"/>
      <c r="I454" s="66"/>
      <c r="J454" s="66"/>
      <c r="K454" s="66"/>
      <c r="L454" s="66"/>
      <c r="M454" s="66"/>
      <c r="N454" s="66"/>
      <c r="O454" s="67"/>
      <c r="P454" s="66"/>
      <c r="Q454" s="66"/>
      <c r="R454" s="67"/>
      <c r="S454" s="67"/>
      <c r="T454" s="67"/>
      <c r="U454" s="66"/>
      <c r="V454" s="66"/>
      <c r="W454" s="66"/>
      <c r="X454" s="66"/>
      <c r="Y454" s="66"/>
      <c r="Z454" s="66"/>
      <c r="AA454" s="66"/>
      <c r="AY454" s="68"/>
      <c r="AZ454" s="58"/>
    </row>
    <row r="455" spans="3:52" ht="15.75" customHeight="1" x14ac:dyDescent="0.35">
      <c r="C455" s="16"/>
      <c r="D455" s="16"/>
      <c r="E455" s="16"/>
      <c r="F455" s="16"/>
      <c r="G455" s="34"/>
      <c r="H455" s="34"/>
      <c r="I455" s="66"/>
      <c r="J455" s="66"/>
      <c r="K455" s="66"/>
      <c r="L455" s="66"/>
      <c r="M455" s="66"/>
      <c r="N455" s="66"/>
      <c r="O455" s="67"/>
      <c r="P455" s="66"/>
      <c r="Q455" s="66"/>
      <c r="R455" s="67"/>
      <c r="S455" s="67"/>
      <c r="T455" s="67"/>
      <c r="U455" s="66"/>
      <c r="V455" s="66"/>
      <c r="W455" s="66"/>
      <c r="X455" s="66"/>
      <c r="Y455" s="66"/>
      <c r="Z455" s="66"/>
      <c r="AA455" s="66"/>
      <c r="AY455" s="68"/>
      <c r="AZ455" s="58"/>
    </row>
    <row r="456" spans="3:52" ht="15.75" customHeight="1" x14ac:dyDescent="0.35">
      <c r="C456" s="16"/>
      <c r="D456" s="16"/>
      <c r="E456" s="16"/>
      <c r="F456" s="16"/>
      <c r="G456" s="34"/>
      <c r="H456" s="34"/>
      <c r="I456" s="66"/>
      <c r="J456" s="66"/>
      <c r="K456" s="66"/>
      <c r="L456" s="66"/>
      <c r="M456" s="66"/>
      <c r="N456" s="66"/>
      <c r="O456" s="67"/>
      <c r="P456" s="66"/>
      <c r="Q456" s="66"/>
      <c r="R456" s="67"/>
      <c r="S456" s="67"/>
      <c r="T456" s="67"/>
      <c r="U456" s="66"/>
      <c r="V456" s="66"/>
      <c r="W456" s="66"/>
      <c r="X456" s="66"/>
      <c r="Y456" s="66"/>
      <c r="Z456" s="66"/>
      <c r="AA456" s="66"/>
      <c r="AY456" s="68"/>
      <c r="AZ456" s="58"/>
    </row>
    <row r="457" spans="3:52" ht="15.75" customHeight="1" x14ac:dyDescent="0.35">
      <c r="C457" s="16"/>
      <c r="D457" s="16"/>
      <c r="E457" s="16"/>
      <c r="F457" s="16"/>
      <c r="G457" s="34"/>
      <c r="H457" s="34"/>
      <c r="I457" s="66"/>
      <c r="J457" s="66"/>
      <c r="K457" s="66"/>
      <c r="L457" s="66"/>
      <c r="M457" s="66"/>
      <c r="N457" s="66"/>
      <c r="O457" s="67"/>
      <c r="P457" s="66"/>
      <c r="Q457" s="66"/>
      <c r="R457" s="67"/>
      <c r="S457" s="67"/>
      <c r="T457" s="67"/>
      <c r="U457" s="66"/>
      <c r="V457" s="66"/>
      <c r="W457" s="66"/>
      <c r="X457" s="66"/>
      <c r="Y457" s="66"/>
      <c r="Z457" s="66"/>
      <c r="AA457" s="66"/>
      <c r="AY457" s="68"/>
      <c r="AZ457" s="58"/>
    </row>
    <row r="458" spans="3:52" ht="15.75" customHeight="1" x14ac:dyDescent="0.35">
      <c r="C458" s="16"/>
      <c r="D458" s="16"/>
      <c r="E458" s="16"/>
      <c r="F458" s="16"/>
      <c r="G458" s="34"/>
      <c r="H458" s="34"/>
      <c r="I458" s="66"/>
      <c r="J458" s="66"/>
      <c r="K458" s="66"/>
      <c r="L458" s="66"/>
      <c r="M458" s="66"/>
      <c r="N458" s="66"/>
      <c r="O458" s="67"/>
      <c r="P458" s="66"/>
      <c r="Q458" s="66"/>
      <c r="R458" s="67"/>
      <c r="S458" s="67"/>
      <c r="T458" s="67"/>
      <c r="U458" s="66"/>
      <c r="V458" s="66"/>
      <c r="W458" s="66"/>
      <c r="X458" s="66"/>
      <c r="Y458" s="66"/>
      <c r="Z458" s="66"/>
      <c r="AA458" s="66"/>
      <c r="AY458" s="68"/>
      <c r="AZ458" s="58"/>
    </row>
    <row r="459" spans="3:52" ht="15.75" customHeight="1" x14ac:dyDescent="0.35">
      <c r="C459" s="16"/>
      <c r="D459" s="16"/>
      <c r="E459" s="16"/>
      <c r="F459" s="16"/>
      <c r="G459" s="34"/>
      <c r="H459" s="34"/>
      <c r="I459" s="66"/>
      <c r="J459" s="66"/>
      <c r="K459" s="66"/>
      <c r="L459" s="66"/>
      <c r="M459" s="66"/>
      <c r="N459" s="66"/>
      <c r="O459" s="67"/>
      <c r="P459" s="66"/>
      <c r="Q459" s="66"/>
      <c r="R459" s="67"/>
      <c r="S459" s="67"/>
      <c r="T459" s="67"/>
      <c r="U459" s="66"/>
      <c r="V459" s="66"/>
      <c r="W459" s="66"/>
      <c r="X459" s="66"/>
      <c r="Y459" s="66"/>
      <c r="Z459" s="66"/>
      <c r="AA459" s="66"/>
      <c r="AY459" s="68"/>
      <c r="AZ459" s="58"/>
    </row>
    <row r="460" spans="3:52" ht="15.75" customHeight="1" x14ac:dyDescent="0.35">
      <c r="C460" s="16"/>
      <c r="D460" s="16"/>
      <c r="E460" s="16"/>
      <c r="F460" s="16"/>
      <c r="G460" s="34"/>
      <c r="H460" s="34"/>
      <c r="I460" s="66"/>
      <c r="J460" s="66"/>
      <c r="K460" s="66"/>
      <c r="L460" s="66"/>
      <c r="M460" s="66"/>
      <c r="N460" s="66"/>
      <c r="O460" s="67"/>
      <c r="P460" s="66"/>
      <c r="Q460" s="66"/>
      <c r="R460" s="67"/>
      <c r="S460" s="67"/>
      <c r="T460" s="67"/>
      <c r="U460" s="66"/>
      <c r="V460" s="66"/>
      <c r="W460" s="66"/>
      <c r="X460" s="66"/>
      <c r="Y460" s="66"/>
      <c r="Z460" s="66"/>
      <c r="AA460" s="66"/>
      <c r="AY460" s="68"/>
      <c r="AZ460" s="58"/>
    </row>
    <row r="461" spans="3:52" ht="15.75" customHeight="1" x14ac:dyDescent="0.35">
      <c r="C461" s="16"/>
      <c r="D461" s="16"/>
      <c r="E461" s="16"/>
      <c r="F461" s="16"/>
      <c r="G461" s="34"/>
      <c r="H461" s="34"/>
      <c r="I461" s="66"/>
      <c r="J461" s="66"/>
      <c r="K461" s="66"/>
      <c r="L461" s="66"/>
      <c r="M461" s="66"/>
      <c r="N461" s="66"/>
      <c r="O461" s="67"/>
      <c r="P461" s="66"/>
      <c r="Q461" s="66"/>
      <c r="R461" s="67"/>
      <c r="S461" s="67"/>
      <c r="T461" s="67"/>
      <c r="U461" s="66"/>
      <c r="V461" s="66"/>
      <c r="W461" s="66"/>
      <c r="X461" s="66"/>
      <c r="Y461" s="66"/>
      <c r="Z461" s="66"/>
      <c r="AA461" s="66"/>
      <c r="AY461" s="68"/>
      <c r="AZ461" s="58"/>
    </row>
    <row r="462" spans="3:52" ht="15.75" customHeight="1" x14ac:dyDescent="0.35">
      <c r="C462" s="16"/>
      <c r="D462" s="16"/>
      <c r="E462" s="16"/>
      <c r="F462" s="16"/>
      <c r="G462" s="34"/>
      <c r="H462" s="34"/>
      <c r="I462" s="66"/>
      <c r="J462" s="66"/>
      <c r="K462" s="66"/>
      <c r="L462" s="66"/>
      <c r="M462" s="66"/>
      <c r="N462" s="66"/>
      <c r="O462" s="67"/>
      <c r="P462" s="66"/>
      <c r="Q462" s="66"/>
      <c r="R462" s="67"/>
      <c r="S462" s="67"/>
      <c r="T462" s="67"/>
      <c r="U462" s="66"/>
      <c r="V462" s="66"/>
      <c r="W462" s="66"/>
      <c r="X462" s="66"/>
      <c r="Y462" s="66"/>
      <c r="Z462" s="66"/>
      <c r="AA462" s="66"/>
      <c r="AY462" s="68"/>
      <c r="AZ462" s="58"/>
    </row>
    <row r="463" spans="3:52" ht="15.75" customHeight="1" x14ac:dyDescent="0.35">
      <c r="C463" s="16"/>
      <c r="D463" s="16"/>
      <c r="E463" s="16"/>
      <c r="F463" s="16"/>
      <c r="G463" s="34"/>
      <c r="H463" s="34"/>
      <c r="I463" s="66"/>
      <c r="J463" s="66"/>
      <c r="K463" s="66"/>
      <c r="L463" s="66"/>
      <c r="M463" s="66"/>
      <c r="N463" s="66"/>
      <c r="O463" s="67"/>
      <c r="P463" s="66"/>
      <c r="Q463" s="66"/>
      <c r="R463" s="67"/>
      <c r="S463" s="67"/>
      <c r="T463" s="67"/>
      <c r="U463" s="66"/>
      <c r="V463" s="66"/>
      <c r="W463" s="66"/>
      <c r="X463" s="66"/>
      <c r="Y463" s="66"/>
      <c r="Z463" s="66"/>
      <c r="AA463" s="66"/>
      <c r="AY463" s="68"/>
      <c r="AZ463" s="58"/>
    </row>
    <row r="464" spans="3:52" ht="15.75" customHeight="1" x14ac:dyDescent="0.35">
      <c r="C464" s="16"/>
      <c r="D464" s="16"/>
      <c r="E464" s="16"/>
      <c r="F464" s="16"/>
      <c r="G464" s="34"/>
      <c r="H464" s="34"/>
      <c r="I464" s="66"/>
      <c r="J464" s="66"/>
      <c r="K464" s="66"/>
      <c r="L464" s="66"/>
      <c r="M464" s="66"/>
      <c r="N464" s="66"/>
      <c r="O464" s="67"/>
      <c r="P464" s="66"/>
      <c r="Q464" s="66"/>
      <c r="R464" s="67"/>
      <c r="S464" s="67"/>
      <c r="T464" s="67"/>
      <c r="U464" s="66"/>
      <c r="V464" s="66"/>
      <c r="W464" s="66"/>
      <c r="X464" s="66"/>
      <c r="Y464" s="66"/>
      <c r="Z464" s="66"/>
      <c r="AA464" s="66"/>
      <c r="AY464" s="68"/>
      <c r="AZ464" s="58"/>
    </row>
    <row r="465" spans="3:52" ht="15.75" customHeight="1" x14ac:dyDescent="0.35">
      <c r="C465" s="16"/>
      <c r="D465" s="16"/>
      <c r="E465" s="16"/>
      <c r="F465" s="16"/>
      <c r="G465" s="34"/>
      <c r="H465" s="34"/>
      <c r="I465" s="66"/>
      <c r="J465" s="66"/>
      <c r="K465" s="66"/>
      <c r="L465" s="66"/>
      <c r="M465" s="66"/>
      <c r="N465" s="66"/>
      <c r="O465" s="67"/>
      <c r="P465" s="66"/>
      <c r="Q465" s="66"/>
      <c r="R465" s="67"/>
      <c r="S465" s="67"/>
      <c r="T465" s="67"/>
      <c r="U465" s="66"/>
      <c r="V465" s="66"/>
      <c r="W465" s="66"/>
      <c r="X465" s="66"/>
      <c r="Y465" s="66"/>
      <c r="Z465" s="66"/>
      <c r="AA465" s="66"/>
      <c r="AY465" s="68"/>
      <c r="AZ465" s="58"/>
    </row>
    <row r="466" spans="3:52" ht="15.75" customHeight="1" x14ac:dyDescent="0.35">
      <c r="C466" s="16"/>
      <c r="D466" s="16"/>
      <c r="E466" s="16"/>
      <c r="F466" s="16"/>
      <c r="G466" s="34"/>
      <c r="H466" s="34"/>
      <c r="I466" s="66"/>
      <c r="J466" s="66"/>
      <c r="K466" s="66"/>
      <c r="L466" s="66"/>
      <c r="M466" s="66"/>
      <c r="N466" s="66"/>
      <c r="O466" s="67"/>
      <c r="P466" s="66"/>
      <c r="Q466" s="66"/>
      <c r="R466" s="67"/>
      <c r="S466" s="67"/>
      <c r="T466" s="67"/>
      <c r="U466" s="66"/>
      <c r="V466" s="66"/>
      <c r="W466" s="66"/>
      <c r="X466" s="66"/>
      <c r="Y466" s="66"/>
      <c r="Z466" s="66"/>
      <c r="AA466" s="66"/>
      <c r="AY466" s="68"/>
      <c r="AZ466" s="58"/>
    </row>
    <row r="467" spans="3:52" ht="15.75" customHeight="1" x14ac:dyDescent="0.35">
      <c r="C467" s="16"/>
      <c r="D467" s="16"/>
      <c r="E467" s="16"/>
      <c r="F467" s="16"/>
      <c r="G467" s="34"/>
      <c r="H467" s="34"/>
      <c r="I467" s="66"/>
      <c r="J467" s="66"/>
      <c r="K467" s="66"/>
      <c r="L467" s="66"/>
      <c r="M467" s="66"/>
      <c r="N467" s="66"/>
      <c r="O467" s="67"/>
      <c r="P467" s="66"/>
      <c r="Q467" s="66"/>
      <c r="R467" s="67"/>
      <c r="S467" s="67"/>
      <c r="T467" s="67"/>
      <c r="U467" s="66"/>
      <c r="V467" s="66"/>
      <c r="W467" s="66"/>
      <c r="X467" s="66"/>
      <c r="Y467" s="66"/>
      <c r="Z467" s="66"/>
      <c r="AA467" s="66"/>
      <c r="AY467" s="68"/>
      <c r="AZ467" s="58"/>
    </row>
    <row r="468" spans="3:52" ht="15.75" customHeight="1" x14ac:dyDescent="0.35">
      <c r="C468" s="16"/>
      <c r="D468" s="16"/>
      <c r="E468" s="16"/>
      <c r="F468" s="16"/>
      <c r="G468" s="34"/>
      <c r="H468" s="34"/>
      <c r="I468" s="66"/>
      <c r="J468" s="66"/>
      <c r="K468" s="66"/>
      <c r="L468" s="66"/>
      <c r="M468" s="66"/>
      <c r="N468" s="66"/>
      <c r="O468" s="67"/>
      <c r="P468" s="66"/>
      <c r="Q468" s="66"/>
      <c r="R468" s="67"/>
      <c r="S468" s="67"/>
      <c r="T468" s="67"/>
      <c r="U468" s="66"/>
      <c r="V468" s="66"/>
      <c r="W468" s="66"/>
      <c r="X468" s="66"/>
      <c r="Y468" s="66"/>
      <c r="Z468" s="66"/>
      <c r="AA468" s="66"/>
      <c r="AY468" s="68"/>
      <c r="AZ468" s="58"/>
    </row>
    <row r="469" spans="3:52" ht="15.75" customHeight="1" x14ac:dyDescent="0.35">
      <c r="C469" s="16"/>
      <c r="D469" s="16"/>
      <c r="E469" s="16"/>
      <c r="F469" s="16"/>
      <c r="G469" s="34"/>
      <c r="H469" s="34"/>
      <c r="I469" s="66"/>
      <c r="J469" s="66"/>
      <c r="K469" s="66"/>
      <c r="L469" s="66"/>
      <c r="M469" s="66"/>
      <c r="N469" s="66"/>
      <c r="O469" s="67"/>
      <c r="P469" s="66"/>
      <c r="Q469" s="66"/>
      <c r="R469" s="67"/>
      <c r="S469" s="67"/>
      <c r="T469" s="67"/>
      <c r="U469" s="66"/>
      <c r="V469" s="66"/>
      <c r="W469" s="66"/>
      <c r="X469" s="66"/>
      <c r="Y469" s="66"/>
      <c r="Z469" s="66"/>
      <c r="AA469" s="66"/>
      <c r="AY469" s="68"/>
      <c r="AZ469" s="58"/>
    </row>
    <row r="470" spans="3:52" ht="15.75" customHeight="1" x14ac:dyDescent="0.35">
      <c r="C470" s="16"/>
      <c r="D470" s="16"/>
      <c r="E470" s="16"/>
      <c r="F470" s="16"/>
      <c r="G470" s="34"/>
      <c r="H470" s="34"/>
      <c r="I470" s="66"/>
      <c r="J470" s="66"/>
      <c r="K470" s="66"/>
      <c r="L470" s="66"/>
      <c r="M470" s="66"/>
      <c r="N470" s="66"/>
      <c r="O470" s="67"/>
      <c r="P470" s="66"/>
      <c r="Q470" s="66"/>
      <c r="R470" s="67"/>
      <c r="S470" s="67"/>
      <c r="T470" s="67"/>
      <c r="U470" s="66"/>
      <c r="V470" s="66"/>
      <c r="W470" s="66"/>
      <c r="X470" s="66"/>
      <c r="Y470" s="66"/>
      <c r="Z470" s="66"/>
      <c r="AA470" s="66"/>
      <c r="AY470" s="68"/>
      <c r="AZ470" s="58"/>
    </row>
    <row r="471" spans="3:52" ht="15.75" customHeight="1" x14ac:dyDescent="0.35">
      <c r="C471" s="16"/>
      <c r="D471" s="16"/>
      <c r="E471" s="16"/>
      <c r="F471" s="16"/>
      <c r="G471" s="34"/>
      <c r="H471" s="34"/>
      <c r="I471" s="66"/>
      <c r="J471" s="66"/>
      <c r="K471" s="66"/>
      <c r="L471" s="66"/>
      <c r="M471" s="66"/>
      <c r="N471" s="66"/>
      <c r="O471" s="67"/>
      <c r="P471" s="66"/>
      <c r="Q471" s="66"/>
      <c r="R471" s="67"/>
      <c r="S471" s="67"/>
      <c r="T471" s="67"/>
      <c r="U471" s="66"/>
      <c r="V471" s="66"/>
      <c r="W471" s="66"/>
      <c r="X471" s="66"/>
      <c r="Y471" s="66"/>
      <c r="Z471" s="66"/>
      <c r="AA471" s="66"/>
      <c r="AY471" s="68"/>
      <c r="AZ471" s="58"/>
    </row>
    <row r="472" spans="3:52" ht="15.75" customHeight="1" x14ac:dyDescent="0.35">
      <c r="C472" s="16"/>
      <c r="D472" s="16"/>
      <c r="E472" s="16"/>
      <c r="F472" s="16"/>
      <c r="G472" s="34"/>
      <c r="H472" s="34"/>
      <c r="I472" s="66"/>
      <c r="J472" s="66"/>
      <c r="K472" s="66"/>
      <c r="L472" s="66"/>
      <c r="M472" s="66"/>
      <c r="N472" s="66"/>
      <c r="O472" s="67"/>
      <c r="P472" s="66"/>
      <c r="Q472" s="66"/>
      <c r="R472" s="67"/>
      <c r="S472" s="67"/>
      <c r="T472" s="67"/>
      <c r="U472" s="66"/>
      <c r="V472" s="66"/>
      <c r="W472" s="66"/>
      <c r="X472" s="66"/>
      <c r="Y472" s="66"/>
      <c r="Z472" s="66"/>
      <c r="AA472" s="66"/>
      <c r="AY472" s="68"/>
      <c r="AZ472" s="58"/>
    </row>
    <row r="473" spans="3:52" ht="15.75" customHeight="1" x14ac:dyDescent="0.35">
      <c r="C473" s="16"/>
      <c r="D473" s="16"/>
      <c r="E473" s="16"/>
      <c r="F473" s="16"/>
      <c r="G473" s="34"/>
      <c r="H473" s="34"/>
      <c r="I473" s="66"/>
      <c r="J473" s="66"/>
      <c r="K473" s="66"/>
      <c r="L473" s="66"/>
      <c r="M473" s="66"/>
      <c r="N473" s="66"/>
      <c r="O473" s="67"/>
      <c r="P473" s="66"/>
      <c r="Q473" s="66"/>
      <c r="R473" s="67"/>
      <c r="S473" s="67"/>
      <c r="T473" s="67"/>
      <c r="U473" s="66"/>
      <c r="V473" s="66"/>
      <c r="W473" s="66"/>
      <c r="X473" s="66"/>
      <c r="Y473" s="66"/>
      <c r="Z473" s="66"/>
      <c r="AA473" s="66"/>
      <c r="AY473" s="68"/>
      <c r="AZ473" s="58"/>
    </row>
    <row r="474" spans="3:52" ht="15.75" customHeight="1" x14ac:dyDescent="0.35">
      <c r="C474" s="16"/>
      <c r="D474" s="16"/>
      <c r="E474" s="16"/>
      <c r="F474" s="16"/>
      <c r="G474" s="34"/>
      <c r="H474" s="34"/>
      <c r="I474" s="66"/>
      <c r="J474" s="66"/>
      <c r="K474" s="66"/>
      <c r="L474" s="66"/>
      <c r="M474" s="66"/>
      <c r="N474" s="66"/>
      <c r="O474" s="67"/>
      <c r="P474" s="66"/>
      <c r="Q474" s="66"/>
      <c r="R474" s="67"/>
      <c r="S474" s="67"/>
      <c r="T474" s="67"/>
      <c r="U474" s="66"/>
      <c r="V474" s="66"/>
      <c r="W474" s="66"/>
      <c r="X474" s="66"/>
      <c r="Y474" s="66"/>
      <c r="Z474" s="66"/>
      <c r="AA474" s="66"/>
      <c r="AY474" s="68"/>
      <c r="AZ474" s="58"/>
    </row>
    <row r="475" spans="3:52" ht="15.75" customHeight="1" x14ac:dyDescent="0.35">
      <c r="C475" s="16"/>
      <c r="D475" s="16"/>
      <c r="E475" s="16"/>
      <c r="F475" s="16"/>
      <c r="G475" s="34"/>
      <c r="H475" s="34"/>
      <c r="I475" s="66"/>
      <c r="J475" s="66"/>
      <c r="K475" s="66"/>
      <c r="L475" s="66"/>
      <c r="M475" s="66"/>
      <c r="N475" s="66"/>
      <c r="O475" s="67"/>
      <c r="P475" s="66"/>
      <c r="Q475" s="66"/>
      <c r="R475" s="67"/>
      <c r="S475" s="67"/>
      <c r="T475" s="67"/>
      <c r="U475" s="66"/>
      <c r="V475" s="66"/>
      <c r="W475" s="66"/>
      <c r="X475" s="66"/>
      <c r="Y475" s="66"/>
      <c r="Z475" s="66"/>
      <c r="AA475" s="66"/>
      <c r="AY475" s="68"/>
      <c r="AZ475" s="58"/>
    </row>
    <row r="476" spans="3:52" ht="15.75" customHeight="1" x14ac:dyDescent="0.35">
      <c r="C476" s="16"/>
      <c r="D476" s="16"/>
      <c r="E476" s="16"/>
      <c r="F476" s="16"/>
      <c r="G476" s="34"/>
      <c r="H476" s="34"/>
      <c r="I476" s="66"/>
      <c r="J476" s="66"/>
      <c r="K476" s="66"/>
      <c r="L476" s="66"/>
      <c r="M476" s="66"/>
      <c r="N476" s="66"/>
      <c r="O476" s="67"/>
      <c r="P476" s="66"/>
      <c r="Q476" s="66"/>
      <c r="R476" s="67"/>
      <c r="S476" s="67"/>
      <c r="T476" s="67"/>
      <c r="U476" s="66"/>
      <c r="V476" s="66"/>
      <c r="W476" s="66"/>
      <c r="X476" s="66"/>
      <c r="Y476" s="66"/>
      <c r="Z476" s="66"/>
      <c r="AA476" s="66"/>
      <c r="AY476" s="68"/>
      <c r="AZ476" s="58"/>
    </row>
    <row r="477" spans="3:52" ht="15.75" customHeight="1" x14ac:dyDescent="0.35">
      <c r="C477" s="16"/>
      <c r="D477" s="16"/>
      <c r="E477" s="16"/>
      <c r="F477" s="16"/>
      <c r="G477" s="34"/>
      <c r="H477" s="34"/>
      <c r="I477" s="66"/>
      <c r="J477" s="66"/>
      <c r="K477" s="66"/>
      <c r="L477" s="66"/>
      <c r="M477" s="66"/>
      <c r="N477" s="66"/>
      <c r="O477" s="67"/>
      <c r="P477" s="66"/>
      <c r="Q477" s="66"/>
      <c r="R477" s="67"/>
      <c r="S477" s="67"/>
      <c r="T477" s="67"/>
      <c r="U477" s="66"/>
      <c r="V477" s="66"/>
      <c r="W477" s="66"/>
      <c r="X477" s="66"/>
      <c r="Y477" s="66"/>
      <c r="Z477" s="66"/>
      <c r="AA477" s="66"/>
      <c r="AY477" s="68"/>
      <c r="AZ477" s="58"/>
    </row>
    <row r="478" spans="3:52" ht="15.75" customHeight="1" x14ac:dyDescent="0.35">
      <c r="C478" s="16"/>
      <c r="D478" s="16"/>
      <c r="E478" s="16"/>
      <c r="F478" s="16"/>
      <c r="G478" s="34"/>
      <c r="H478" s="34"/>
      <c r="I478" s="66"/>
      <c r="J478" s="66"/>
      <c r="K478" s="66"/>
      <c r="L478" s="66"/>
      <c r="M478" s="66"/>
      <c r="N478" s="66"/>
      <c r="O478" s="67"/>
      <c r="P478" s="66"/>
      <c r="Q478" s="66"/>
      <c r="R478" s="67"/>
      <c r="S478" s="67"/>
      <c r="T478" s="67"/>
      <c r="U478" s="66"/>
      <c r="V478" s="66"/>
      <c r="W478" s="66"/>
      <c r="X478" s="66"/>
      <c r="Y478" s="66"/>
      <c r="Z478" s="66"/>
      <c r="AA478" s="66"/>
      <c r="AY478" s="68"/>
      <c r="AZ478" s="58"/>
    </row>
    <row r="479" spans="3:52" ht="15.75" customHeight="1" x14ac:dyDescent="0.35">
      <c r="C479" s="16"/>
      <c r="D479" s="16"/>
      <c r="E479" s="16"/>
      <c r="F479" s="16"/>
      <c r="G479" s="34"/>
      <c r="H479" s="34"/>
      <c r="I479" s="66"/>
      <c r="J479" s="66"/>
      <c r="K479" s="66"/>
      <c r="L479" s="66"/>
      <c r="M479" s="66"/>
      <c r="N479" s="66"/>
      <c r="O479" s="67"/>
      <c r="P479" s="66"/>
      <c r="Q479" s="66"/>
      <c r="R479" s="67"/>
      <c r="S479" s="67"/>
      <c r="T479" s="67"/>
      <c r="U479" s="66"/>
      <c r="V479" s="66"/>
      <c r="W479" s="66"/>
      <c r="X479" s="66"/>
      <c r="Y479" s="66"/>
      <c r="Z479" s="66"/>
      <c r="AA479" s="66"/>
      <c r="AY479" s="68"/>
      <c r="AZ479" s="58"/>
    </row>
    <row r="480" spans="3:52" ht="15.75" customHeight="1" x14ac:dyDescent="0.35">
      <c r="C480" s="16"/>
      <c r="D480" s="16"/>
      <c r="E480" s="16"/>
      <c r="F480" s="16"/>
      <c r="G480" s="34"/>
      <c r="H480" s="34"/>
      <c r="I480" s="66"/>
      <c r="J480" s="66"/>
      <c r="K480" s="66"/>
      <c r="L480" s="66"/>
      <c r="M480" s="66"/>
      <c r="N480" s="66"/>
      <c r="O480" s="67"/>
      <c r="P480" s="66"/>
      <c r="Q480" s="66"/>
      <c r="R480" s="67"/>
      <c r="S480" s="67"/>
      <c r="T480" s="67"/>
      <c r="U480" s="66"/>
      <c r="V480" s="66"/>
      <c r="W480" s="66"/>
      <c r="X480" s="66"/>
      <c r="Y480" s="66"/>
      <c r="Z480" s="66"/>
      <c r="AA480" s="66"/>
      <c r="AY480" s="68"/>
      <c r="AZ480" s="58"/>
    </row>
    <row r="481" spans="3:52" ht="15.75" customHeight="1" x14ac:dyDescent="0.35">
      <c r="C481" s="16"/>
      <c r="D481" s="16"/>
      <c r="E481" s="16"/>
      <c r="F481" s="16"/>
      <c r="G481" s="34"/>
      <c r="H481" s="34"/>
      <c r="I481" s="66"/>
      <c r="J481" s="66"/>
      <c r="K481" s="66"/>
      <c r="L481" s="66"/>
      <c r="M481" s="66"/>
      <c r="N481" s="66"/>
      <c r="O481" s="67"/>
      <c r="P481" s="66"/>
      <c r="Q481" s="66"/>
      <c r="R481" s="67"/>
      <c r="S481" s="67"/>
      <c r="T481" s="67"/>
      <c r="U481" s="66"/>
      <c r="V481" s="66"/>
      <c r="W481" s="66"/>
      <c r="X481" s="66"/>
      <c r="Y481" s="66"/>
      <c r="Z481" s="66"/>
      <c r="AA481" s="66"/>
      <c r="AY481" s="68"/>
      <c r="AZ481" s="58"/>
    </row>
    <row r="482" spans="3:52" ht="15.75" customHeight="1" x14ac:dyDescent="0.35">
      <c r="C482" s="16"/>
      <c r="D482" s="16"/>
      <c r="E482" s="16"/>
      <c r="F482" s="16"/>
      <c r="G482" s="34"/>
      <c r="H482" s="34"/>
      <c r="I482" s="66"/>
      <c r="J482" s="66"/>
      <c r="K482" s="66"/>
      <c r="L482" s="66"/>
      <c r="M482" s="66"/>
      <c r="N482" s="66"/>
      <c r="O482" s="67"/>
      <c r="P482" s="66"/>
      <c r="Q482" s="66"/>
      <c r="R482" s="67"/>
      <c r="S482" s="67"/>
      <c r="T482" s="67"/>
      <c r="U482" s="66"/>
      <c r="V482" s="66"/>
      <c r="W482" s="66"/>
      <c r="X482" s="66"/>
      <c r="Y482" s="66"/>
      <c r="Z482" s="66"/>
      <c r="AA482" s="66"/>
      <c r="AY482" s="68"/>
      <c r="AZ482" s="58"/>
    </row>
    <row r="483" spans="3:52" ht="15.75" customHeight="1" x14ac:dyDescent="0.35">
      <c r="C483" s="16"/>
      <c r="D483" s="16"/>
      <c r="E483" s="16"/>
      <c r="F483" s="16"/>
      <c r="G483" s="34"/>
      <c r="H483" s="34"/>
      <c r="I483" s="66"/>
      <c r="J483" s="66"/>
      <c r="K483" s="66"/>
      <c r="L483" s="66"/>
      <c r="M483" s="66"/>
      <c r="N483" s="66"/>
      <c r="O483" s="67"/>
      <c r="P483" s="66"/>
      <c r="Q483" s="66"/>
      <c r="R483" s="67"/>
      <c r="S483" s="67"/>
      <c r="T483" s="67"/>
      <c r="U483" s="66"/>
      <c r="V483" s="66"/>
      <c r="W483" s="66"/>
      <c r="X483" s="66"/>
      <c r="Y483" s="66"/>
      <c r="Z483" s="66"/>
      <c r="AA483" s="66"/>
      <c r="AY483" s="68"/>
      <c r="AZ483" s="58"/>
    </row>
    <row r="484" spans="3:52" ht="15.75" customHeight="1" x14ac:dyDescent="0.35">
      <c r="C484" s="16"/>
      <c r="D484" s="16"/>
      <c r="E484" s="16"/>
      <c r="F484" s="16"/>
      <c r="G484" s="34"/>
      <c r="H484" s="34"/>
      <c r="I484" s="66"/>
      <c r="J484" s="66"/>
      <c r="K484" s="66"/>
      <c r="L484" s="66"/>
      <c r="M484" s="66"/>
      <c r="N484" s="66"/>
      <c r="O484" s="67"/>
      <c r="P484" s="66"/>
      <c r="Q484" s="66"/>
      <c r="R484" s="67"/>
      <c r="S484" s="67"/>
      <c r="T484" s="67"/>
      <c r="U484" s="66"/>
      <c r="V484" s="66"/>
      <c r="W484" s="66"/>
      <c r="X484" s="66"/>
      <c r="Y484" s="66"/>
      <c r="Z484" s="66"/>
      <c r="AA484" s="66"/>
      <c r="AY484" s="68"/>
      <c r="AZ484" s="58"/>
    </row>
    <row r="485" spans="3:52" ht="15.75" customHeight="1" x14ac:dyDescent="0.35">
      <c r="C485" s="16"/>
      <c r="D485" s="16"/>
      <c r="E485" s="16"/>
      <c r="F485" s="16"/>
      <c r="G485" s="34"/>
      <c r="H485" s="34"/>
      <c r="I485" s="66"/>
      <c r="J485" s="66"/>
      <c r="K485" s="66"/>
      <c r="L485" s="66"/>
      <c r="M485" s="66"/>
      <c r="N485" s="66"/>
      <c r="O485" s="67"/>
      <c r="P485" s="66"/>
      <c r="Q485" s="66"/>
      <c r="R485" s="67"/>
      <c r="S485" s="67"/>
      <c r="T485" s="67"/>
      <c r="U485" s="66"/>
      <c r="V485" s="66"/>
      <c r="W485" s="66"/>
      <c r="X485" s="66"/>
      <c r="Y485" s="66"/>
      <c r="Z485" s="66"/>
      <c r="AA485" s="66"/>
      <c r="AY485" s="68"/>
      <c r="AZ485" s="58"/>
    </row>
    <row r="486" spans="3:52" ht="15.75" customHeight="1" x14ac:dyDescent="0.35">
      <c r="C486" s="16"/>
      <c r="D486" s="16"/>
      <c r="E486" s="16"/>
      <c r="F486" s="16"/>
      <c r="G486" s="34"/>
      <c r="H486" s="34"/>
      <c r="I486" s="66"/>
      <c r="J486" s="66"/>
      <c r="K486" s="66"/>
      <c r="L486" s="66"/>
      <c r="M486" s="66"/>
      <c r="N486" s="66"/>
      <c r="O486" s="67"/>
      <c r="P486" s="66"/>
      <c r="Q486" s="66"/>
      <c r="R486" s="67"/>
      <c r="S486" s="67"/>
      <c r="T486" s="67"/>
      <c r="U486" s="66"/>
      <c r="V486" s="66"/>
      <c r="W486" s="66"/>
      <c r="X486" s="66"/>
      <c r="Y486" s="66"/>
      <c r="Z486" s="66"/>
      <c r="AA486" s="66"/>
      <c r="AY486" s="68"/>
      <c r="AZ486" s="58"/>
    </row>
    <row r="487" spans="3:52" ht="15.75" customHeight="1" x14ac:dyDescent="0.35">
      <c r="C487" s="16"/>
      <c r="D487" s="16"/>
      <c r="E487" s="16"/>
      <c r="F487" s="16"/>
      <c r="G487" s="34"/>
      <c r="H487" s="34"/>
      <c r="I487" s="66"/>
      <c r="J487" s="66"/>
      <c r="K487" s="66"/>
      <c r="L487" s="66"/>
      <c r="M487" s="66"/>
      <c r="N487" s="66"/>
      <c r="O487" s="67"/>
      <c r="P487" s="66"/>
      <c r="Q487" s="66"/>
      <c r="R487" s="67"/>
      <c r="S487" s="67"/>
      <c r="T487" s="67"/>
      <c r="U487" s="66"/>
      <c r="V487" s="66"/>
      <c r="W487" s="66"/>
      <c r="X487" s="66"/>
      <c r="Y487" s="66"/>
      <c r="Z487" s="66"/>
      <c r="AA487" s="66"/>
      <c r="AY487" s="68"/>
      <c r="AZ487" s="58"/>
    </row>
    <row r="488" spans="3:52" ht="15.75" customHeight="1" x14ac:dyDescent="0.35">
      <c r="C488" s="16"/>
      <c r="D488" s="16"/>
      <c r="E488" s="16"/>
      <c r="F488" s="16"/>
      <c r="G488" s="34"/>
      <c r="H488" s="34"/>
      <c r="I488" s="66"/>
      <c r="J488" s="66"/>
      <c r="K488" s="66"/>
      <c r="L488" s="66"/>
      <c r="M488" s="66"/>
      <c r="N488" s="66"/>
      <c r="O488" s="67"/>
      <c r="P488" s="66"/>
      <c r="Q488" s="66"/>
      <c r="R488" s="67"/>
      <c r="S488" s="67"/>
      <c r="T488" s="67"/>
      <c r="U488" s="66"/>
      <c r="V488" s="66"/>
      <c r="W488" s="66"/>
      <c r="X488" s="66"/>
      <c r="Y488" s="66"/>
      <c r="Z488" s="66"/>
      <c r="AA488" s="66"/>
      <c r="AY488" s="68"/>
      <c r="AZ488" s="58"/>
    </row>
    <row r="489" spans="3:52" ht="15.75" customHeight="1" x14ac:dyDescent="0.35">
      <c r="C489" s="16"/>
      <c r="D489" s="16"/>
      <c r="E489" s="16"/>
      <c r="F489" s="16"/>
      <c r="G489" s="34"/>
      <c r="H489" s="34"/>
      <c r="I489" s="66"/>
      <c r="J489" s="66"/>
      <c r="K489" s="66"/>
      <c r="L489" s="66"/>
      <c r="M489" s="66"/>
      <c r="N489" s="66"/>
      <c r="O489" s="67"/>
      <c r="P489" s="66"/>
      <c r="Q489" s="66"/>
      <c r="R489" s="67"/>
      <c r="S489" s="67"/>
      <c r="T489" s="67"/>
      <c r="U489" s="66"/>
      <c r="V489" s="66"/>
      <c r="W489" s="66"/>
      <c r="X489" s="66"/>
      <c r="Y489" s="66"/>
      <c r="Z489" s="66"/>
      <c r="AA489" s="66"/>
      <c r="AY489" s="68"/>
      <c r="AZ489" s="58"/>
    </row>
    <row r="490" spans="3:52" ht="15.75" customHeight="1" x14ac:dyDescent="0.35">
      <c r="C490" s="16"/>
      <c r="D490" s="16"/>
      <c r="E490" s="16"/>
      <c r="F490" s="16"/>
      <c r="G490" s="34"/>
      <c r="H490" s="34"/>
      <c r="I490" s="66"/>
      <c r="J490" s="66"/>
      <c r="K490" s="66"/>
      <c r="L490" s="66"/>
      <c r="M490" s="66"/>
      <c r="N490" s="66"/>
      <c r="O490" s="67"/>
      <c r="P490" s="66"/>
      <c r="Q490" s="66"/>
      <c r="R490" s="67"/>
      <c r="S490" s="67"/>
      <c r="T490" s="67"/>
      <c r="U490" s="66"/>
      <c r="V490" s="66"/>
      <c r="W490" s="66"/>
      <c r="X490" s="66"/>
      <c r="Y490" s="66"/>
      <c r="Z490" s="66"/>
      <c r="AA490" s="66"/>
      <c r="AY490" s="68"/>
      <c r="AZ490" s="58"/>
    </row>
    <row r="491" spans="3:52" ht="15.75" customHeight="1" x14ac:dyDescent="0.35">
      <c r="C491" s="16"/>
      <c r="D491" s="16"/>
      <c r="E491" s="16"/>
      <c r="F491" s="16"/>
      <c r="G491" s="34"/>
      <c r="H491" s="34"/>
      <c r="I491" s="66"/>
      <c r="J491" s="66"/>
      <c r="K491" s="66"/>
      <c r="L491" s="66"/>
      <c r="M491" s="66"/>
      <c r="N491" s="66"/>
      <c r="O491" s="67"/>
      <c r="P491" s="66"/>
      <c r="Q491" s="66"/>
      <c r="R491" s="67"/>
      <c r="S491" s="67"/>
      <c r="T491" s="67"/>
      <c r="U491" s="66"/>
      <c r="V491" s="66"/>
      <c r="W491" s="66"/>
      <c r="X491" s="66"/>
      <c r="Y491" s="66"/>
      <c r="Z491" s="66"/>
      <c r="AA491" s="66"/>
      <c r="AY491" s="68"/>
      <c r="AZ491" s="58"/>
    </row>
    <row r="492" spans="3:52" ht="15.75" customHeight="1" x14ac:dyDescent="0.35">
      <c r="C492" s="16"/>
      <c r="D492" s="16"/>
      <c r="E492" s="16"/>
      <c r="F492" s="16"/>
      <c r="G492" s="34"/>
      <c r="H492" s="34"/>
      <c r="I492" s="66"/>
      <c r="J492" s="66"/>
      <c r="K492" s="66"/>
      <c r="L492" s="66"/>
      <c r="M492" s="66"/>
      <c r="N492" s="66"/>
      <c r="O492" s="67"/>
      <c r="P492" s="66"/>
      <c r="Q492" s="66"/>
      <c r="R492" s="67"/>
      <c r="S492" s="67"/>
      <c r="T492" s="67"/>
      <c r="U492" s="66"/>
      <c r="V492" s="66"/>
      <c r="W492" s="66"/>
      <c r="X492" s="66"/>
      <c r="Y492" s="66"/>
      <c r="Z492" s="66"/>
      <c r="AA492" s="66"/>
      <c r="AY492" s="68"/>
      <c r="AZ492" s="58"/>
    </row>
    <row r="493" spans="3:52" ht="15.75" customHeight="1" x14ac:dyDescent="0.35">
      <c r="C493" s="16"/>
      <c r="D493" s="16"/>
      <c r="E493" s="16"/>
      <c r="F493" s="16"/>
      <c r="G493" s="34"/>
      <c r="H493" s="34"/>
      <c r="I493" s="66"/>
      <c r="J493" s="66"/>
      <c r="K493" s="66"/>
      <c r="L493" s="66"/>
      <c r="M493" s="66"/>
      <c r="N493" s="66"/>
      <c r="O493" s="67"/>
      <c r="P493" s="66"/>
      <c r="Q493" s="66"/>
      <c r="R493" s="67"/>
      <c r="S493" s="67"/>
      <c r="T493" s="67"/>
      <c r="U493" s="66"/>
      <c r="V493" s="66"/>
      <c r="W493" s="66"/>
      <c r="X493" s="66"/>
      <c r="Y493" s="66"/>
      <c r="Z493" s="66"/>
      <c r="AA493" s="66"/>
      <c r="AY493" s="68"/>
      <c r="AZ493" s="58"/>
    </row>
    <row r="494" spans="3:52" ht="15.75" customHeight="1" x14ac:dyDescent="0.35">
      <c r="C494" s="16"/>
      <c r="D494" s="16"/>
      <c r="E494" s="16"/>
      <c r="F494" s="16"/>
      <c r="G494" s="34"/>
      <c r="H494" s="34"/>
      <c r="I494" s="66"/>
      <c r="J494" s="66"/>
      <c r="K494" s="66"/>
      <c r="L494" s="66"/>
      <c r="M494" s="66"/>
      <c r="N494" s="66"/>
      <c r="O494" s="67"/>
      <c r="P494" s="66"/>
      <c r="Q494" s="66"/>
      <c r="R494" s="67"/>
      <c r="S494" s="67"/>
      <c r="T494" s="67"/>
      <c r="U494" s="66"/>
      <c r="V494" s="66"/>
      <c r="W494" s="66"/>
      <c r="X494" s="66"/>
      <c r="Y494" s="66"/>
      <c r="Z494" s="66"/>
      <c r="AA494" s="66"/>
      <c r="AY494" s="68"/>
      <c r="AZ494" s="58"/>
    </row>
    <row r="495" spans="3:52" ht="15.75" customHeight="1" x14ac:dyDescent="0.35">
      <c r="C495" s="16"/>
      <c r="D495" s="16"/>
      <c r="E495" s="16"/>
      <c r="F495" s="16"/>
      <c r="G495" s="34"/>
      <c r="H495" s="34"/>
      <c r="I495" s="66"/>
      <c r="J495" s="66"/>
      <c r="K495" s="66"/>
      <c r="L495" s="66"/>
      <c r="M495" s="66"/>
      <c r="N495" s="66"/>
      <c r="O495" s="67"/>
      <c r="P495" s="66"/>
      <c r="Q495" s="66"/>
      <c r="R495" s="67"/>
      <c r="S495" s="67"/>
      <c r="T495" s="67"/>
      <c r="U495" s="66"/>
      <c r="V495" s="66"/>
      <c r="W495" s="66"/>
      <c r="X495" s="66"/>
      <c r="Y495" s="66"/>
      <c r="Z495" s="66"/>
      <c r="AA495" s="66"/>
      <c r="AY495" s="68"/>
      <c r="AZ495" s="58"/>
    </row>
    <row r="496" spans="3:52" ht="15.75" customHeight="1" x14ac:dyDescent="0.35">
      <c r="C496" s="16"/>
      <c r="D496" s="16"/>
      <c r="E496" s="16"/>
      <c r="F496" s="16"/>
      <c r="G496" s="34"/>
      <c r="H496" s="34"/>
      <c r="I496" s="66"/>
      <c r="J496" s="66"/>
      <c r="K496" s="66"/>
      <c r="L496" s="66"/>
      <c r="M496" s="66"/>
      <c r="N496" s="66"/>
      <c r="O496" s="67"/>
      <c r="P496" s="66"/>
      <c r="Q496" s="66"/>
      <c r="R496" s="67"/>
      <c r="S496" s="67"/>
      <c r="T496" s="67"/>
      <c r="U496" s="66"/>
      <c r="V496" s="66"/>
      <c r="W496" s="66"/>
      <c r="X496" s="66"/>
      <c r="Y496" s="66"/>
      <c r="Z496" s="66"/>
      <c r="AA496" s="66"/>
      <c r="AY496" s="68"/>
      <c r="AZ496" s="58"/>
    </row>
    <row r="497" spans="3:52" ht="15.75" customHeight="1" x14ac:dyDescent="0.35">
      <c r="C497" s="16"/>
      <c r="D497" s="16"/>
      <c r="E497" s="16"/>
      <c r="F497" s="16"/>
      <c r="G497" s="34"/>
      <c r="H497" s="34"/>
      <c r="I497" s="66"/>
      <c r="J497" s="66"/>
      <c r="K497" s="66"/>
      <c r="L497" s="66"/>
      <c r="M497" s="66"/>
      <c r="N497" s="66"/>
      <c r="O497" s="67"/>
      <c r="P497" s="66"/>
      <c r="Q497" s="66"/>
      <c r="R497" s="67"/>
      <c r="S497" s="67"/>
      <c r="T497" s="67"/>
      <c r="U497" s="66"/>
      <c r="V497" s="66"/>
      <c r="W497" s="66"/>
      <c r="X497" s="66"/>
      <c r="Y497" s="66"/>
      <c r="Z497" s="66"/>
      <c r="AA497" s="66"/>
      <c r="AY497" s="68"/>
      <c r="AZ497" s="58"/>
    </row>
    <row r="498" spans="3:52" ht="15.75" customHeight="1" x14ac:dyDescent="0.35">
      <c r="C498" s="16"/>
      <c r="D498" s="16"/>
      <c r="E498" s="16"/>
      <c r="F498" s="16"/>
      <c r="G498" s="34"/>
      <c r="H498" s="34"/>
      <c r="I498" s="66"/>
      <c r="J498" s="66"/>
      <c r="K498" s="66"/>
      <c r="L498" s="66"/>
      <c r="M498" s="66"/>
      <c r="N498" s="66"/>
      <c r="O498" s="67"/>
      <c r="P498" s="66"/>
      <c r="Q498" s="66"/>
      <c r="R498" s="67"/>
      <c r="S498" s="67"/>
      <c r="T498" s="67"/>
      <c r="U498" s="66"/>
      <c r="V498" s="66"/>
      <c r="W498" s="66"/>
      <c r="X498" s="66"/>
      <c r="Y498" s="66"/>
      <c r="Z498" s="66"/>
      <c r="AA498" s="66"/>
      <c r="AY498" s="68"/>
      <c r="AZ498" s="58"/>
    </row>
    <row r="499" spans="3:52" ht="15.75" customHeight="1" x14ac:dyDescent="0.35">
      <c r="C499" s="16"/>
      <c r="D499" s="16"/>
      <c r="E499" s="16"/>
      <c r="F499" s="16"/>
      <c r="G499" s="34"/>
      <c r="H499" s="34"/>
      <c r="I499" s="66"/>
      <c r="J499" s="66"/>
      <c r="K499" s="66"/>
      <c r="L499" s="66"/>
      <c r="M499" s="66"/>
      <c r="N499" s="66"/>
      <c r="O499" s="67"/>
      <c r="P499" s="66"/>
      <c r="Q499" s="66"/>
      <c r="R499" s="67"/>
      <c r="S499" s="67"/>
      <c r="T499" s="67"/>
      <c r="U499" s="66"/>
      <c r="V499" s="66"/>
      <c r="W499" s="66"/>
      <c r="X499" s="66"/>
      <c r="Y499" s="66"/>
      <c r="Z499" s="66"/>
      <c r="AA499" s="66"/>
      <c r="AY499" s="68"/>
      <c r="AZ499" s="58"/>
    </row>
    <row r="500" spans="3:52" ht="15.75" customHeight="1" x14ac:dyDescent="0.35">
      <c r="C500" s="16"/>
      <c r="D500" s="16"/>
      <c r="E500" s="16"/>
      <c r="F500" s="16"/>
      <c r="G500" s="34"/>
      <c r="H500" s="34"/>
      <c r="I500" s="66"/>
      <c r="J500" s="66"/>
      <c r="K500" s="66"/>
      <c r="L500" s="66"/>
      <c r="M500" s="66"/>
      <c r="N500" s="66"/>
      <c r="O500" s="67"/>
      <c r="P500" s="66"/>
      <c r="Q500" s="66"/>
      <c r="R500" s="67"/>
      <c r="S500" s="67"/>
      <c r="T500" s="67"/>
      <c r="U500" s="66"/>
      <c r="V500" s="66"/>
      <c r="W500" s="66"/>
      <c r="X500" s="66"/>
      <c r="Y500" s="66"/>
      <c r="Z500" s="66"/>
      <c r="AA500" s="66"/>
      <c r="AY500" s="68"/>
      <c r="AZ500" s="58"/>
    </row>
    <row r="501" spans="3:52" ht="15.75" customHeight="1" x14ac:dyDescent="0.35">
      <c r="C501" s="16"/>
      <c r="D501" s="16"/>
      <c r="E501" s="16"/>
      <c r="F501" s="16"/>
      <c r="G501" s="34"/>
      <c r="H501" s="34"/>
      <c r="I501" s="66"/>
      <c r="J501" s="66"/>
      <c r="K501" s="66"/>
      <c r="L501" s="66"/>
      <c r="M501" s="66"/>
      <c r="N501" s="66"/>
      <c r="O501" s="67"/>
      <c r="P501" s="66"/>
      <c r="Q501" s="66"/>
      <c r="R501" s="67"/>
      <c r="S501" s="67"/>
      <c r="T501" s="67"/>
      <c r="U501" s="66"/>
      <c r="V501" s="66"/>
      <c r="W501" s="66"/>
      <c r="X501" s="66"/>
      <c r="Y501" s="66"/>
      <c r="Z501" s="66"/>
      <c r="AA501" s="66"/>
      <c r="AY501" s="68"/>
      <c r="AZ501" s="58"/>
    </row>
    <row r="502" spans="3:52" ht="15.75" customHeight="1" x14ac:dyDescent="0.35">
      <c r="C502" s="16"/>
      <c r="D502" s="16"/>
      <c r="E502" s="16"/>
      <c r="F502" s="16"/>
      <c r="G502" s="34"/>
      <c r="H502" s="34"/>
      <c r="I502" s="66"/>
      <c r="J502" s="66"/>
      <c r="K502" s="66"/>
      <c r="L502" s="66"/>
      <c r="M502" s="66"/>
      <c r="N502" s="66"/>
      <c r="O502" s="67"/>
      <c r="P502" s="66"/>
      <c r="Q502" s="66"/>
      <c r="R502" s="67"/>
      <c r="S502" s="67"/>
      <c r="T502" s="67"/>
      <c r="U502" s="66"/>
      <c r="V502" s="66"/>
      <c r="W502" s="66"/>
      <c r="X502" s="66"/>
      <c r="Y502" s="66"/>
      <c r="Z502" s="66"/>
      <c r="AA502" s="66"/>
      <c r="AY502" s="68"/>
      <c r="AZ502" s="58"/>
    </row>
    <row r="503" spans="3:52" ht="15.75" customHeight="1" x14ac:dyDescent="0.35">
      <c r="C503" s="16"/>
      <c r="D503" s="16"/>
      <c r="E503" s="16"/>
      <c r="F503" s="16"/>
      <c r="G503" s="34"/>
      <c r="H503" s="34"/>
      <c r="I503" s="66"/>
      <c r="J503" s="66"/>
      <c r="K503" s="66"/>
      <c r="L503" s="66"/>
      <c r="M503" s="66"/>
      <c r="N503" s="66"/>
      <c r="O503" s="67"/>
      <c r="P503" s="66"/>
      <c r="Q503" s="66"/>
      <c r="R503" s="67"/>
      <c r="S503" s="67"/>
      <c r="T503" s="67"/>
      <c r="U503" s="66"/>
      <c r="V503" s="66"/>
      <c r="W503" s="66"/>
      <c r="X503" s="66"/>
      <c r="Y503" s="66"/>
      <c r="Z503" s="66"/>
      <c r="AA503" s="66"/>
      <c r="AY503" s="68"/>
      <c r="AZ503" s="58"/>
    </row>
    <row r="504" spans="3:52" ht="15.75" customHeight="1" x14ac:dyDescent="0.35">
      <c r="C504" s="16"/>
      <c r="D504" s="16"/>
      <c r="E504" s="16"/>
      <c r="F504" s="16"/>
      <c r="G504" s="34"/>
      <c r="H504" s="34"/>
      <c r="I504" s="66"/>
      <c r="J504" s="66"/>
      <c r="K504" s="66"/>
      <c r="L504" s="66"/>
      <c r="M504" s="66"/>
      <c r="N504" s="66"/>
      <c r="O504" s="67"/>
      <c r="P504" s="66"/>
      <c r="Q504" s="66"/>
      <c r="R504" s="67"/>
      <c r="S504" s="67"/>
      <c r="T504" s="67"/>
      <c r="U504" s="66"/>
      <c r="V504" s="66"/>
      <c r="W504" s="66"/>
      <c r="X504" s="66"/>
      <c r="Y504" s="66"/>
      <c r="Z504" s="66"/>
      <c r="AA504" s="66"/>
      <c r="AY504" s="68"/>
      <c r="AZ504" s="58"/>
    </row>
    <row r="505" spans="3:52" ht="15.75" customHeight="1" x14ac:dyDescent="0.35">
      <c r="C505" s="16"/>
      <c r="D505" s="16"/>
      <c r="E505" s="16"/>
      <c r="F505" s="16"/>
      <c r="G505" s="34"/>
      <c r="H505" s="34"/>
      <c r="I505" s="66"/>
      <c r="J505" s="66"/>
      <c r="K505" s="66"/>
      <c r="L505" s="66"/>
      <c r="M505" s="66"/>
      <c r="N505" s="66"/>
      <c r="O505" s="67"/>
      <c r="P505" s="66"/>
      <c r="Q505" s="66"/>
      <c r="R505" s="67"/>
      <c r="S505" s="67"/>
      <c r="T505" s="67"/>
      <c r="U505" s="66"/>
      <c r="V505" s="66"/>
      <c r="W505" s="66"/>
      <c r="X505" s="66"/>
      <c r="Y505" s="66"/>
      <c r="Z505" s="66"/>
      <c r="AA505" s="66"/>
      <c r="AY505" s="68"/>
      <c r="AZ505" s="58"/>
    </row>
    <row r="506" spans="3:52" ht="15.75" customHeight="1" x14ac:dyDescent="0.35">
      <c r="C506" s="16"/>
      <c r="D506" s="16"/>
      <c r="E506" s="16"/>
      <c r="F506" s="16"/>
      <c r="G506" s="34"/>
      <c r="H506" s="34"/>
      <c r="I506" s="66"/>
      <c r="J506" s="66"/>
      <c r="K506" s="66"/>
      <c r="L506" s="66"/>
      <c r="M506" s="66"/>
      <c r="N506" s="66"/>
      <c r="O506" s="67"/>
      <c r="P506" s="66"/>
      <c r="Q506" s="66"/>
      <c r="R506" s="67"/>
      <c r="S506" s="67"/>
      <c r="T506" s="67"/>
      <c r="U506" s="66"/>
      <c r="V506" s="66"/>
      <c r="W506" s="66"/>
      <c r="X506" s="66"/>
      <c r="Y506" s="66"/>
      <c r="Z506" s="66"/>
      <c r="AA506" s="66"/>
      <c r="AY506" s="68"/>
      <c r="AZ506" s="58"/>
    </row>
    <row r="507" spans="3:52" ht="15.75" customHeight="1" x14ac:dyDescent="0.35">
      <c r="C507" s="16"/>
      <c r="D507" s="16"/>
      <c r="E507" s="16"/>
      <c r="F507" s="16"/>
      <c r="G507" s="34"/>
      <c r="H507" s="34"/>
      <c r="I507" s="66"/>
      <c r="J507" s="66"/>
      <c r="K507" s="66"/>
      <c r="L507" s="66"/>
      <c r="M507" s="66"/>
      <c r="N507" s="66"/>
      <c r="O507" s="67"/>
      <c r="P507" s="66"/>
      <c r="Q507" s="66"/>
      <c r="R507" s="67"/>
      <c r="S507" s="67"/>
      <c r="T507" s="67"/>
      <c r="U507" s="66"/>
      <c r="V507" s="66"/>
      <c r="W507" s="66"/>
      <c r="X507" s="66"/>
      <c r="Y507" s="66"/>
      <c r="Z507" s="66"/>
      <c r="AA507" s="66"/>
      <c r="AY507" s="68"/>
      <c r="AZ507" s="58"/>
    </row>
    <row r="508" spans="3:52" ht="15.75" customHeight="1" x14ac:dyDescent="0.35">
      <c r="C508" s="16"/>
      <c r="D508" s="16"/>
      <c r="E508" s="16"/>
      <c r="F508" s="16"/>
      <c r="G508" s="34"/>
      <c r="H508" s="34"/>
      <c r="I508" s="66"/>
      <c r="J508" s="66"/>
      <c r="K508" s="66"/>
      <c r="L508" s="66"/>
      <c r="M508" s="66"/>
      <c r="N508" s="66"/>
      <c r="O508" s="67"/>
      <c r="P508" s="66"/>
      <c r="Q508" s="66"/>
      <c r="R508" s="67"/>
      <c r="S508" s="67"/>
      <c r="T508" s="67"/>
      <c r="U508" s="66"/>
      <c r="V508" s="66"/>
      <c r="W508" s="66"/>
      <c r="X508" s="66"/>
      <c r="Y508" s="66"/>
      <c r="Z508" s="66"/>
      <c r="AA508" s="66"/>
      <c r="AY508" s="68"/>
      <c r="AZ508" s="58"/>
    </row>
    <row r="509" spans="3:52" ht="15.75" customHeight="1" x14ac:dyDescent="0.35">
      <c r="C509" s="16"/>
      <c r="D509" s="16"/>
      <c r="E509" s="16"/>
      <c r="F509" s="16"/>
      <c r="G509" s="34"/>
      <c r="H509" s="34"/>
      <c r="I509" s="66"/>
      <c r="J509" s="66"/>
      <c r="K509" s="66"/>
      <c r="L509" s="66"/>
      <c r="M509" s="66"/>
      <c r="N509" s="66"/>
      <c r="O509" s="67"/>
      <c r="P509" s="66"/>
      <c r="Q509" s="66"/>
      <c r="R509" s="67"/>
      <c r="S509" s="67"/>
      <c r="T509" s="67"/>
      <c r="U509" s="66"/>
      <c r="V509" s="66"/>
      <c r="W509" s="66"/>
      <c r="X509" s="66"/>
      <c r="Y509" s="66"/>
      <c r="Z509" s="66"/>
      <c r="AA509" s="66"/>
      <c r="AY509" s="68"/>
      <c r="AZ509" s="58"/>
    </row>
    <row r="510" spans="3:52" ht="15.75" customHeight="1" x14ac:dyDescent="0.35">
      <c r="C510" s="16"/>
      <c r="D510" s="16"/>
      <c r="E510" s="16"/>
      <c r="F510" s="16"/>
      <c r="G510" s="34"/>
      <c r="H510" s="34"/>
      <c r="I510" s="66"/>
      <c r="J510" s="66"/>
      <c r="K510" s="66"/>
      <c r="L510" s="66"/>
      <c r="M510" s="66"/>
      <c r="N510" s="66"/>
      <c r="O510" s="67"/>
      <c r="P510" s="66"/>
      <c r="Q510" s="66"/>
      <c r="R510" s="67"/>
      <c r="S510" s="67"/>
      <c r="T510" s="67"/>
      <c r="U510" s="66"/>
      <c r="V510" s="66"/>
      <c r="W510" s="66"/>
      <c r="X510" s="66"/>
      <c r="Y510" s="66"/>
      <c r="Z510" s="66"/>
      <c r="AA510" s="66"/>
      <c r="AY510" s="68"/>
      <c r="AZ510" s="58"/>
    </row>
    <row r="511" spans="3:52" ht="15.75" customHeight="1" x14ac:dyDescent="0.35">
      <c r="C511" s="16"/>
      <c r="D511" s="16"/>
      <c r="E511" s="16"/>
      <c r="F511" s="16"/>
      <c r="G511" s="34"/>
      <c r="H511" s="34"/>
      <c r="I511" s="66"/>
      <c r="J511" s="66"/>
      <c r="K511" s="66"/>
      <c r="L511" s="66"/>
      <c r="M511" s="66"/>
      <c r="N511" s="66"/>
      <c r="O511" s="67"/>
      <c r="P511" s="66"/>
      <c r="Q511" s="66"/>
      <c r="R511" s="67"/>
      <c r="S511" s="67"/>
      <c r="T511" s="67"/>
      <c r="U511" s="66"/>
      <c r="V511" s="66"/>
      <c r="W511" s="66"/>
      <c r="X511" s="66"/>
      <c r="Y511" s="66"/>
      <c r="Z511" s="66"/>
      <c r="AA511" s="66"/>
      <c r="AY511" s="68"/>
      <c r="AZ511" s="58"/>
    </row>
    <row r="512" spans="3:52" ht="15.75" customHeight="1" x14ac:dyDescent="0.35">
      <c r="C512" s="16"/>
      <c r="D512" s="16"/>
      <c r="E512" s="16"/>
      <c r="F512" s="16"/>
      <c r="G512" s="34"/>
      <c r="H512" s="34"/>
      <c r="I512" s="66"/>
      <c r="J512" s="66"/>
      <c r="K512" s="66"/>
      <c r="L512" s="66"/>
      <c r="M512" s="66"/>
      <c r="N512" s="66"/>
      <c r="O512" s="67"/>
      <c r="P512" s="66"/>
      <c r="Q512" s="66"/>
      <c r="R512" s="67"/>
      <c r="S512" s="67"/>
      <c r="T512" s="67"/>
      <c r="U512" s="66"/>
      <c r="V512" s="66"/>
      <c r="W512" s="66"/>
      <c r="X512" s="66"/>
      <c r="Y512" s="66"/>
      <c r="Z512" s="66"/>
      <c r="AA512" s="66"/>
      <c r="AY512" s="68"/>
      <c r="AZ512" s="58"/>
    </row>
    <row r="513" spans="3:52" ht="15.75" customHeight="1" x14ac:dyDescent="0.35">
      <c r="C513" s="16"/>
      <c r="D513" s="16"/>
      <c r="E513" s="16"/>
      <c r="F513" s="16"/>
      <c r="G513" s="34"/>
      <c r="H513" s="34"/>
      <c r="I513" s="66"/>
      <c r="J513" s="66"/>
      <c r="K513" s="66"/>
      <c r="L513" s="66"/>
      <c r="M513" s="66"/>
      <c r="N513" s="66"/>
      <c r="O513" s="67"/>
      <c r="P513" s="66"/>
      <c r="Q513" s="66"/>
      <c r="R513" s="67"/>
      <c r="S513" s="67"/>
      <c r="T513" s="67"/>
      <c r="U513" s="66"/>
      <c r="V513" s="66"/>
      <c r="W513" s="66"/>
      <c r="X513" s="66"/>
      <c r="Y513" s="66"/>
      <c r="Z513" s="66"/>
      <c r="AA513" s="66"/>
      <c r="AY513" s="68"/>
      <c r="AZ513" s="58"/>
    </row>
    <row r="514" spans="3:52" ht="15.75" customHeight="1" x14ac:dyDescent="0.35">
      <c r="C514" s="16"/>
      <c r="D514" s="16"/>
      <c r="E514" s="16"/>
      <c r="F514" s="16"/>
      <c r="G514" s="34"/>
      <c r="H514" s="34"/>
      <c r="I514" s="66"/>
      <c r="J514" s="66"/>
      <c r="K514" s="66"/>
      <c r="L514" s="66"/>
      <c r="M514" s="66"/>
      <c r="N514" s="66"/>
      <c r="O514" s="67"/>
      <c r="P514" s="66"/>
      <c r="Q514" s="66"/>
      <c r="R514" s="67"/>
      <c r="S514" s="67"/>
      <c r="T514" s="67"/>
      <c r="U514" s="66"/>
      <c r="V514" s="66"/>
      <c r="W514" s="66"/>
      <c r="X514" s="66"/>
      <c r="Y514" s="66"/>
      <c r="Z514" s="66"/>
      <c r="AA514" s="66"/>
      <c r="AY514" s="68"/>
      <c r="AZ514" s="58"/>
    </row>
    <row r="515" spans="3:52" ht="15.75" customHeight="1" x14ac:dyDescent="0.35">
      <c r="C515" s="16"/>
      <c r="D515" s="16"/>
      <c r="E515" s="16"/>
      <c r="F515" s="16"/>
      <c r="G515" s="34"/>
      <c r="H515" s="34"/>
      <c r="I515" s="66"/>
      <c r="J515" s="66"/>
      <c r="K515" s="66"/>
      <c r="L515" s="66"/>
      <c r="M515" s="66"/>
      <c r="N515" s="66"/>
      <c r="O515" s="67"/>
      <c r="P515" s="66"/>
      <c r="Q515" s="66"/>
      <c r="R515" s="67"/>
      <c r="S515" s="67"/>
      <c r="T515" s="67"/>
      <c r="U515" s="66"/>
      <c r="V515" s="66"/>
      <c r="W515" s="66"/>
      <c r="X515" s="66"/>
      <c r="Y515" s="66"/>
      <c r="Z515" s="66"/>
      <c r="AA515" s="66"/>
      <c r="AY515" s="68"/>
      <c r="AZ515" s="58"/>
    </row>
    <row r="516" spans="3:52" ht="15.75" customHeight="1" x14ac:dyDescent="0.35">
      <c r="C516" s="16"/>
      <c r="D516" s="16"/>
      <c r="E516" s="16"/>
      <c r="F516" s="16"/>
      <c r="G516" s="34"/>
      <c r="H516" s="34"/>
      <c r="I516" s="66"/>
      <c r="J516" s="66"/>
      <c r="K516" s="66"/>
      <c r="L516" s="66"/>
      <c r="M516" s="66"/>
      <c r="N516" s="66"/>
      <c r="O516" s="67"/>
      <c r="P516" s="66"/>
      <c r="Q516" s="66"/>
      <c r="R516" s="67"/>
      <c r="S516" s="67"/>
      <c r="T516" s="67"/>
      <c r="U516" s="66"/>
      <c r="V516" s="66"/>
      <c r="W516" s="66"/>
      <c r="X516" s="66"/>
      <c r="Y516" s="66"/>
      <c r="Z516" s="66"/>
      <c r="AA516" s="66"/>
      <c r="AY516" s="68"/>
      <c r="AZ516" s="58"/>
    </row>
    <row r="517" spans="3:52" ht="15.75" customHeight="1" x14ac:dyDescent="0.35">
      <c r="C517" s="16"/>
      <c r="D517" s="16"/>
      <c r="E517" s="16"/>
      <c r="F517" s="16"/>
      <c r="G517" s="34"/>
      <c r="H517" s="34"/>
      <c r="I517" s="66"/>
      <c r="J517" s="66"/>
      <c r="K517" s="66"/>
      <c r="L517" s="66"/>
      <c r="M517" s="66"/>
      <c r="N517" s="66"/>
      <c r="O517" s="67"/>
      <c r="P517" s="66"/>
      <c r="Q517" s="66"/>
      <c r="R517" s="67"/>
      <c r="S517" s="67"/>
      <c r="T517" s="67"/>
      <c r="U517" s="66"/>
      <c r="V517" s="66"/>
      <c r="W517" s="66"/>
      <c r="X517" s="66"/>
      <c r="Y517" s="66"/>
      <c r="Z517" s="66"/>
      <c r="AA517" s="66"/>
      <c r="AY517" s="68"/>
      <c r="AZ517" s="58"/>
    </row>
    <row r="518" spans="3:52" ht="15.75" customHeight="1" x14ac:dyDescent="0.35">
      <c r="C518" s="16"/>
      <c r="D518" s="16"/>
      <c r="E518" s="16"/>
      <c r="F518" s="16"/>
      <c r="G518" s="34"/>
      <c r="H518" s="34"/>
      <c r="I518" s="66"/>
      <c r="J518" s="66"/>
      <c r="K518" s="66"/>
      <c r="L518" s="66"/>
      <c r="M518" s="66"/>
      <c r="N518" s="66"/>
      <c r="O518" s="67"/>
      <c r="P518" s="66"/>
      <c r="Q518" s="66"/>
      <c r="R518" s="67"/>
      <c r="S518" s="67"/>
      <c r="T518" s="67"/>
      <c r="U518" s="66"/>
      <c r="V518" s="66"/>
      <c r="W518" s="66"/>
      <c r="X518" s="66"/>
      <c r="Y518" s="66"/>
      <c r="Z518" s="66"/>
      <c r="AA518" s="66"/>
      <c r="AY518" s="68"/>
      <c r="AZ518" s="58"/>
    </row>
    <row r="519" spans="3:52" ht="15.75" customHeight="1" x14ac:dyDescent="0.35">
      <c r="C519" s="16"/>
      <c r="D519" s="16"/>
      <c r="E519" s="16"/>
      <c r="F519" s="16"/>
      <c r="G519" s="34"/>
      <c r="H519" s="34"/>
      <c r="I519" s="66"/>
      <c r="J519" s="66"/>
      <c r="K519" s="66"/>
      <c r="L519" s="66"/>
      <c r="M519" s="66"/>
      <c r="N519" s="66"/>
      <c r="O519" s="67"/>
      <c r="P519" s="66"/>
      <c r="Q519" s="66"/>
      <c r="R519" s="67"/>
      <c r="S519" s="67"/>
      <c r="T519" s="67"/>
      <c r="U519" s="66"/>
      <c r="V519" s="66"/>
      <c r="W519" s="66"/>
      <c r="X519" s="66"/>
      <c r="Y519" s="66"/>
      <c r="Z519" s="66"/>
      <c r="AA519" s="66"/>
      <c r="AY519" s="68"/>
      <c r="AZ519" s="58"/>
    </row>
    <row r="520" spans="3:52" ht="15.75" customHeight="1" x14ac:dyDescent="0.35">
      <c r="C520" s="16"/>
      <c r="D520" s="16"/>
      <c r="E520" s="16"/>
      <c r="F520" s="16"/>
      <c r="G520" s="34"/>
      <c r="H520" s="34"/>
      <c r="I520" s="66"/>
      <c r="J520" s="66"/>
      <c r="K520" s="66"/>
      <c r="L520" s="66"/>
      <c r="M520" s="66"/>
      <c r="N520" s="66"/>
      <c r="O520" s="67"/>
      <c r="P520" s="66"/>
      <c r="Q520" s="66"/>
      <c r="R520" s="67"/>
      <c r="S520" s="67"/>
      <c r="T520" s="67"/>
      <c r="U520" s="66"/>
      <c r="V520" s="66"/>
      <c r="W520" s="66"/>
      <c r="X520" s="66"/>
      <c r="Y520" s="66"/>
      <c r="Z520" s="66"/>
      <c r="AA520" s="66"/>
      <c r="AY520" s="68"/>
      <c r="AZ520" s="58"/>
    </row>
    <row r="521" spans="3:52" ht="15.75" customHeight="1" x14ac:dyDescent="0.35">
      <c r="C521" s="16"/>
      <c r="D521" s="16"/>
      <c r="E521" s="16"/>
      <c r="F521" s="16"/>
      <c r="G521" s="34"/>
      <c r="H521" s="34"/>
      <c r="I521" s="66"/>
      <c r="J521" s="66"/>
      <c r="K521" s="66"/>
      <c r="L521" s="66"/>
      <c r="M521" s="66"/>
      <c r="N521" s="66"/>
      <c r="O521" s="67"/>
      <c r="P521" s="66"/>
      <c r="Q521" s="66"/>
      <c r="R521" s="67"/>
      <c r="S521" s="67"/>
      <c r="T521" s="67"/>
      <c r="U521" s="66"/>
      <c r="V521" s="66"/>
      <c r="W521" s="66"/>
      <c r="X521" s="66"/>
      <c r="Y521" s="66"/>
      <c r="Z521" s="66"/>
      <c r="AA521" s="66"/>
      <c r="AY521" s="68"/>
      <c r="AZ521" s="58"/>
    </row>
    <row r="522" spans="3:52" ht="15.75" customHeight="1" x14ac:dyDescent="0.35">
      <c r="C522" s="16"/>
      <c r="D522" s="16"/>
      <c r="E522" s="16"/>
      <c r="F522" s="16"/>
      <c r="G522" s="34"/>
      <c r="H522" s="34"/>
      <c r="I522" s="66"/>
      <c r="J522" s="66"/>
      <c r="K522" s="66"/>
      <c r="L522" s="66"/>
      <c r="M522" s="66"/>
      <c r="N522" s="66"/>
      <c r="O522" s="67"/>
      <c r="P522" s="66"/>
      <c r="Q522" s="66"/>
      <c r="R522" s="67"/>
      <c r="S522" s="67"/>
      <c r="T522" s="67"/>
      <c r="U522" s="66"/>
      <c r="V522" s="66"/>
      <c r="W522" s="66"/>
      <c r="X522" s="66"/>
      <c r="Y522" s="66"/>
      <c r="Z522" s="66"/>
      <c r="AA522" s="66"/>
      <c r="AY522" s="68"/>
      <c r="AZ522" s="58"/>
    </row>
    <row r="523" spans="3:52" ht="15.75" customHeight="1" x14ac:dyDescent="0.35">
      <c r="C523" s="16"/>
      <c r="D523" s="16"/>
      <c r="E523" s="16"/>
      <c r="F523" s="16"/>
      <c r="G523" s="34"/>
      <c r="H523" s="34"/>
      <c r="I523" s="66"/>
      <c r="J523" s="66"/>
      <c r="K523" s="66"/>
      <c r="L523" s="66"/>
      <c r="M523" s="66"/>
      <c r="N523" s="66"/>
      <c r="O523" s="67"/>
      <c r="P523" s="66"/>
      <c r="Q523" s="66"/>
      <c r="R523" s="67"/>
      <c r="S523" s="67"/>
      <c r="T523" s="67"/>
      <c r="U523" s="66"/>
      <c r="V523" s="66"/>
      <c r="W523" s="66"/>
      <c r="X523" s="66"/>
      <c r="Y523" s="66"/>
      <c r="Z523" s="66"/>
      <c r="AA523" s="66"/>
      <c r="AY523" s="68"/>
      <c r="AZ523" s="58"/>
    </row>
    <row r="524" spans="3:52" ht="15.75" customHeight="1" x14ac:dyDescent="0.35">
      <c r="C524" s="16"/>
      <c r="D524" s="16"/>
      <c r="E524" s="16"/>
      <c r="F524" s="16"/>
      <c r="G524" s="34"/>
      <c r="H524" s="34"/>
      <c r="I524" s="66"/>
      <c r="J524" s="66"/>
      <c r="K524" s="66"/>
      <c r="L524" s="66"/>
      <c r="M524" s="66"/>
      <c r="N524" s="66"/>
      <c r="O524" s="67"/>
      <c r="P524" s="66"/>
      <c r="Q524" s="66"/>
      <c r="R524" s="67"/>
      <c r="S524" s="67"/>
      <c r="T524" s="67"/>
      <c r="U524" s="66"/>
      <c r="V524" s="66"/>
      <c r="W524" s="66"/>
      <c r="X524" s="66"/>
      <c r="Y524" s="66"/>
      <c r="Z524" s="66"/>
      <c r="AA524" s="66"/>
      <c r="AY524" s="68"/>
      <c r="AZ524" s="58"/>
    </row>
    <row r="525" spans="3:52" ht="15.75" customHeight="1" x14ac:dyDescent="0.35">
      <c r="C525" s="16"/>
      <c r="D525" s="16"/>
      <c r="E525" s="16"/>
      <c r="F525" s="16"/>
      <c r="G525" s="34"/>
      <c r="H525" s="34"/>
      <c r="I525" s="66"/>
      <c r="J525" s="66"/>
      <c r="K525" s="66"/>
      <c r="L525" s="66"/>
      <c r="M525" s="66"/>
      <c r="N525" s="66"/>
      <c r="O525" s="67"/>
      <c r="P525" s="66"/>
      <c r="Q525" s="66"/>
      <c r="R525" s="67"/>
      <c r="S525" s="67"/>
      <c r="T525" s="67"/>
      <c r="U525" s="66"/>
      <c r="V525" s="66"/>
      <c r="W525" s="66"/>
      <c r="X525" s="66"/>
      <c r="Y525" s="66"/>
      <c r="Z525" s="66"/>
      <c r="AA525" s="66"/>
      <c r="AY525" s="68"/>
      <c r="AZ525" s="58"/>
    </row>
    <row r="526" spans="3:52" ht="15.75" customHeight="1" x14ac:dyDescent="0.35">
      <c r="C526" s="16"/>
      <c r="D526" s="16"/>
      <c r="E526" s="16"/>
      <c r="F526" s="16"/>
      <c r="G526" s="34"/>
      <c r="H526" s="34"/>
      <c r="I526" s="66"/>
      <c r="J526" s="66"/>
      <c r="K526" s="66"/>
      <c r="L526" s="66"/>
      <c r="M526" s="66"/>
      <c r="N526" s="66"/>
      <c r="O526" s="67"/>
      <c r="P526" s="66"/>
      <c r="Q526" s="66"/>
      <c r="R526" s="67"/>
      <c r="S526" s="67"/>
      <c r="T526" s="67"/>
      <c r="U526" s="66"/>
      <c r="V526" s="66"/>
      <c r="W526" s="66"/>
      <c r="X526" s="66"/>
      <c r="Y526" s="66"/>
      <c r="Z526" s="66"/>
      <c r="AA526" s="66"/>
      <c r="AY526" s="68"/>
      <c r="AZ526" s="58"/>
    </row>
    <row r="527" spans="3:52" ht="15.75" customHeight="1" x14ac:dyDescent="0.35">
      <c r="C527" s="16"/>
      <c r="D527" s="16"/>
      <c r="E527" s="16"/>
      <c r="F527" s="16"/>
      <c r="G527" s="34"/>
      <c r="H527" s="34"/>
      <c r="I527" s="66"/>
      <c r="J527" s="66"/>
      <c r="K527" s="66"/>
      <c r="L527" s="66"/>
      <c r="M527" s="66"/>
      <c r="N527" s="66"/>
      <c r="O527" s="67"/>
      <c r="P527" s="66"/>
      <c r="Q527" s="66"/>
      <c r="R527" s="67"/>
      <c r="S527" s="67"/>
      <c r="T527" s="67"/>
      <c r="U527" s="66"/>
      <c r="V527" s="66"/>
      <c r="W527" s="66"/>
      <c r="X527" s="66"/>
      <c r="Y527" s="66"/>
      <c r="Z527" s="66"/>
      <c r="AA527" s="66"/>
      <c r="AY527" s="68"/>
      <c r="AZ527" s="58"/>
    </row>
    <row r="528" spans="3:52" ht="15.75" customHeight="1" x14ac:dyDescent="0.35">
      <c r="C528" s="16"/>
      <c r="D528" s="16"/>
      <c r="E528" s="16"/>
      <c r="F528" s="16"/>
      <c r="G528" s="34"/>
      <c r="H528" s="34"/>
      <c r="I528" s="66"/>
      <c r="J528" s="66"/>
      <c r="K528" s="66"/>
      <c r="L528" s="66"/>
      <c r="M528" s="66"/>
      <c r="N528" s="66"/>
      <c r="O528" s="67"/>
      <c r="P528" s="66"/>
      <c r="Q528" s="66"/>
      <c r="R528" s="67"/>
      <c r="S528" s="67"/>
      <c r="T528" s="67"/>
      <c r="U528" s="66"/>
      <c r="V528" s="66"/>
      <c r="W528" s="66"/>
      <c r="X528" s="66"/>
      <c r="Y528" s="66"/>
      <c r="Z528" s="66"/>
      <c r="AA528" s="66"/>
      <c r="AY528" s="68"/>
      <c r="AZ528" s="58"/>
    </row>
    <row r="529" spans="3:52" ht="15.75" customHeight="1" x14ac:dyDescent="0.35">
      <c r="C529" s="16"/>
      <c r="D529" s="16"/>
      <c r="E529" s="16"/>
      <c r="F529" s="16"/>
      <c r="G529" s="34"/>
      <c r="H529" s="34"/>
      <c r="I529" s="66"/>
      <c r="J529" s="66"/>
      <c r="K529" s="66"/>
      <c r="L529" s="66"/>
      <c r="M529" s="66"/>
      <c r="N529" s="66"/>
      <c r="O529" s="67"/>
      <c r="P529" s="66"/>
      <c r="Q529" s="66"/>
      <c r="R529" s="67"/>
      <c r="S529" s="67"/>
      <c r="T529" s="67"/>
      <c r="U529" s="66"/>
      <c r="V529" s="66"/>
      <c r="W529" s="66"/>
      <c r="X529" s="66"/>
      <c r="Y529" s="66"/>
      <c r="Z529" s="66"/>
      <c r="AA529" s="66"/>
      <c r="AY529" s="68"/>
      <c r="AZ529" s="58"/>
    </row>
    <row r="530" spans="3:52" ht="15.75" customHeight="1" x14ac:dyDescent="0.35">
      <c r="C530" s="16"/>
      <c r="D530" s="16"/>
      <c r="E530" s="16"/>
      <c r="F530" s="16"/>
      <c r="G530" s="34"/>
      <c r="H530" s="34"/>
      <c r="I530" s="66"/>
      <c r="J530" s="66"/>
      <c r="K530" s="66"/>
      <c r="L530" s="66"/>
      <c r="M530" s="66"/>
      <c r="N530" s="66"/>
      <c r="O530" s="67"/>
      <c r="P530" s="66"/>
      <c r="Q530" s="66"/>
      <c r="R530" s="67"/>
      <c r="S530" s="67"/>
      <c r="T530" s="67"/>
      <c r="U530" s="66"/>
      <c r="V530" s="66"/>
      <c r="W530" s="66"/>
      <c r="X530" s="66"/>
      <c r="Y530" s="66"/>
      <c r="Z530" s="66"/>
      <c r="AA530" s="66"/>
      <c r="AY530" s="68"/>
      <c r="AZ530" s="58"/>
    </row>
    <row r="531" spans="3:52" ht="15.75" customHeight="1" x14ac:dyDescent="0.35">
      <c r="C531" s="16"/>
      <c r="D531" s="16"/>
      <c r="E531" s="16"/>
      <c r="F531" s="16"/>
      <c r="G531" s="34"/>
      <c r="H531" s="34"/>
      <c r="I531" s="66"/>
      <c r="J531" s="66"/>
      <c r="K531" s="66"/>
      <c r="L531" s="66"/>
      <c r="M531" s="66"/>
      <c r="N531" s="66"/>
      <c r="O531" s="67"/>
      <c r="P531" s="66"/>
      <c r="Q531" s="66"/>
      <c r="R531" s="67"/>
      <c r="S531" s="67"/>
      <c r="T531" s="67"/>
      <c r="U531" s="66"/>
      <c r="V531" s="66"/>
      <c r="W531" s="66"/>
      <c r="X531" s="66"/>
      <c r="Y531" s="66"/>
      <c r="Z531" s="66"/>
      <c r="AA531" s="66"/>
      <c r="AY531" s="68"/>
      <c r="AZ531" s="58"/>
    </row>
    <row r="532" spans="3:52" ht="15.75" customHeight="1" x14ac:dyDescent="0.35">
      <c r="C532" s="16"/>
      <c r="D532" s="16"/>
      <c r="E532" s="16"/>
      <c r="F532" s="16"/>
      <c r="G532" s="34"/>
      <c r="H532" s="34"/>
      <c r="I532" s="66"/>
      <c r="J532" s="66"/>
      <c r="K532" s="66"/>
      <c r="L532" s="66"/>
      <c r="M532" s="66"/>
      <c r="N532" s="66"/>
      <c r="O532" s="67"/>
      <c r="P532" s="66"/>
      <c r="Q532" s="66"/>
      <c r="R532" s="67"/>
      <c r="S532" s="67"/>
      <c r="T532" s="67"/>
      <c r="U532" s="66"/>
      <c r="V532" s="66"/>
      <c r="W532" s="66"/>
      <c r="X532" s="66"/>
      <c r="Y532" s="66"/>
      <c r="Z532" s="66"/>
      <c r="AA532" s="66"/>
      <c r="AY532" s="68"/>
      <c r="AZ532" s="58"/>
    </row>
    <row r="533" spans="3:52" ht="15.75" customHeight="1" x14ac:dyDescent="0.35">
      <c r="C533" s="16"/>
      <c r="D533" s="16"/>
      <c r="E533" s="16"/>
      <c r="F533" s="16"/>
      <c r="G533" s="34"/>
      <c r="H533" s="34"/>
      <c r="I533" s="66"/>
      <c r="J533" s="66"/>
      <c r="K533" s="66"/>
      <c r="L533" s="66"/>
      <c r="M533" s="66"/>
      <c r="N533" s="66"/>
      <c r="O533" s="67"/>
      <c r="P533" s="66"/>
      <c r="Q533" s="66"/>
      <c r="R533" s="67"/>
      <c r="S533" s="67"/>
      <c r="T533" s="67"/>
      <c r="U533" s="66"/>
      <c r="V533" s="66"/>
      <c r="W533" s="66"/>
      <c r="X533" s="66"/>
      <c r="Y533" s="66"/>
      <c r="Z533" s="66"/>
      <c r="AA533" s="66"/>
      <c r="AY533" s="68"/>
      <c r="AZ533" s="58"/>
    </row>
    <row r="534" spans="3:52" ht="15.75" customHeight="1" x14ac:dyDescent="0.35">
      <c r="C534" s="16"/>
      <c r="D534" s="16"/>
      <c r="E534" s="16"/>
      <c r="F534" s="16"/>
      <c r="G534" s="34"/>
      <c r="H534" s="34"/>
      <c r="I534" s="66"/>
      <c r="J534" s="66"/>
      <c r="K534" s="66"/>
      <c r="L534" s="66"/>
      <c r="M534" s="66"/>
      <c r="N534" s="66"/>
      <c r="O534" s="67"/>
      <c r="P534" s="66"/>
      <c r="Q534" s="66"/>
      <c r="R534" s="67"/>
      <c r="S534" s="67"/>
      <c r="T534" s="67"/>
      <c r="U534" s="66"/>
      <c r="V534" s="66"/>
      <c r="W534" s="66"/>
      <c r="X534" s="66"/>
      <c r="Y534" s="66"/>
      <c r="Z534" s="66"/>
      <c r="AA534" s="66"/>
      <c r="AY534" s="68"/>
      <c r="AZ534" s="58"/>
    </row>
    <row r="535" spans="3:52" ht="15.75" customHeight="1" x14ac:dyDescent="0.35">
      <c r="C535" s="16"/>
      <c r="D535" s="16"/>
      <c r="E535" s="16"/>
      <c r="F535" s="16"/>
      <c r="G535" s="34"/>
      <c r="H535" s="34"/>
      <c r="I535" s="66"/>
      <c r="J535" s="66"/>
      <c r="K535" s="66"/>
      <c r="L535" s="66"/>
      <c r="M535" s="66"/>
      <c r="N535" s="66"/>
      <c r="O535" s="67"/>
      <c r="P535" s="66"/>
      <c r="Q535" s="66"/>
      <c r="R535" s="67"/>
      <c r="S535" s="67"/>
      <c r="T535" s="67"/>
      <c r="U535" s="66"/>
      <c r="V535" s="66"/>
      <c r="W535" s="66"/>
      <c r="X535" s="66"/>
      <c r="Y535" s="66"/>
      <c r="Z535" s="66"/>
      <c r="AA535" s="66"/>
      <c r="AY535" s="68"/>
      <c r="AZ535" s="58"/>
    </row>
    <row r="536" spans="3:52" ht="15.75" customHeight="1" x14ac:dyDescent="0.35">
      <c r="C536" s="16"/>
      <c r="D536" s="16"/>
      <c r="E536" s="16"/>
      <c r="F536" s="16"/>
      <c r="G536" s="34"/>
      <c r="H536" s="34"/>
      <c r="I536" s="66"/>
      <c r="J536" s="66"/>
      <c r="K536" s="66"/>
      <c r="L536" s="66"/>
      <c r="M536" s="66"/>
      <c r="N536" s="66"/>
      <c r="O536" s="67"/>
      <c r="P536" s="66"/>
      <c r="Q536" s="66"/>
      <c r="R536" s="67"/>
      <c r="S536" s="67"/>
      <c r="T536" s="67"/>
      <c r="U536" s="66"/>
      <c r="V536" s="66"/>
      <c r="W536" s="66"/>
      <c r="X536" s="66"/>
      <c r="Y536" s="66"/>
      <c r="Z536" s="66"/>
      <c r="AA536" s="66"/>
      <c r="AY536" s="68"/>
      <c r="AZ536" s="58"/>
    </row>
    <row r="537" spans="3:52" ht="15.75" customHeight="1" x14ac:dyDescent="0.35">
      <c r="C537" s="16"/>
      <c r="D537" s="16"/>
      <c r="E537" s="16"/>
      <c r="F537" s="16"/>
      <c r="G537" s="34"/>
      <c r="H537" s="34"/>
      <c r="I537" s="66"/>
      <c r="J537" s="66"/>
      <c r="K537" s="66"/>
      <c r="L537" s="66"/>
      <c r="M537" s="66"/>
      <c r="N537" s="66"/>
      <c r="O537" s="67"/>
      <c r="P537" s="66"/>
      <c r="Q537" s="66"/>
      <c r="R537" s="67"/>
      <c r="S537" s="67"/>
      <c r="T537" s="67"/>
      <c r="U537" s="66"/>
      <c r="V537" s="66"/>
      <c r="W537" s="66"/>
      <c r="X537" s="66"/>
      <c r="Y537" s="66"/>
      <c r="Z537" s="66"/>
      <c r="AA537" s="66"/>
      <c r="AY537" s="68"/>
      <c r="AZ537" s="58"/>
    </row>
    <row r="538" spans="3:52" ht="15.75" customHeight="1" x14ac:dyDescent="0.35">
      <c r="C538" s="16"/>
      <c r="D538" s="16"/>
      <c r="E538" s="16"/>
      <c r="F538" s="16"/>
      <c r="G538" s="34"/>
      <c r="H538" s="34"/>
      <c r="I538" s="66"/>
      <c r="J538" s="66"/>
      <c r="K538" s="66"/>
      <c r="L538" s="66"/>
      <c r="M538" s="66"/>
      <c r="N538" s="66"/>
      <c r="O538" s="67"/>
      <c r="P538" s="66"/>
      <c r="Q538" s="66"/>
      <c r="R538" s="67"/>
      <c r="S538" s="67"/>
      <c r="T538" s="67"/>
      <c r="U538" s="66"/>
      <c r="V538" s="66"/>
      <c r="W538" s="66"/>
      <c r="X538" s="66"/>
      <c r="Y538" s="66"/>
      <c r="Z538" s="66"/>
      <c r="AA538" s="66"/>
      <c r="AY538" s="68"/>
      <c r="AZ538" s="58"/>
    </row>
    <row r="539" spans="3:52" ht="15.75" customHeight="1" x14ac:dyDescent="0.35">
      <c r="C539" s="16"/>
      <c r="D539" s="16"/>
      <c r="E539" s="16"/>
      <c r="F539" s="16"/>
      <c r="G539" s="34"/>
      <c r="H539" s="34"/>
      <c r="I539" s="66"/>
      <c r="J539" s="66"/>
      <c r="K539" s="66"/>
      <c r="L539" s="66"/>
      <c r="M539" s="66"/>
      <c r="N539" s="66"/>
      <c r="O539" s="67"/>
      <c r="P539" s="66"/>
      <c r="Q539" s="66"/>
      <c r="R539" s="67"/>
      <c r="S539" s="67"/>
      <c r="T539" s="67"/>
      <c r="U539" s="66"/>
      <c r="V539" s="66"/>
      <c r="W539" s="66"/>
      <c r="X539" s="66"/>
      <c r="Y539" s="66"/>
      <c r="Z539" s="66"/>
      <c r="AA539" s="66"/>
      <c r="AY539" s="68"/>
      <c r="AZ539" s="58"/>
    </row>
    <row r="540" spans="3:52" ht="15.75" customHeight="1" x14ac:dyDescent="0.35">
      <c r="C540" s="16"/>
      <c r="D540" s="16"/>
      <c r="E540" s="16"/>
      <c r="F540" s="16"/>
      <c r="G540" s="34"/>
      <c r="H540" s="34"/>
      <c r="I540" s="66"/>
      <c r="J540" s="66"/>
      <c r="K540" s="66"/>
      <c r="L540" s="66"/>
      <c r="M540" s="66"/>
      <c r="N540" s="66"/>
      <c r="O540" s="67"/>
      <c r="P540" s="66"/>
      <c r="Q540" s="66"/>
      <c r="R540" s="67"/>
      <c r="S540" s="67"/>
      <c r="T540" s="67"/>
      <c r="U540" s="66"/>
      <c r="V540" s="66"/>
      <c r="W540" s="66"/>
      <c r="X540" s="66"/>
      <c r="Y540" s="66"/>
      <c r="Z540" s="66"/>
      <c r="AA540" s="66"/>
      <c r="AY540" s="68"/>
      <c r="AZ540" s="58"/>
    </row>
    <row r="541" spans="3:52" ht="15.75" customHeight="1" x14ac:dyDescent="0.35">
      <c r="C541" s="16"/>
      <c r="D541" s="16"/>
      <c r="E541" s="16"/>
      <c r="F541" s="16"/>
      <c r="G541" s="34"/>
      <c r="H541" s="34"/>
      <c r="I541" s="66"/>
      <c r="J541" s="66"/>
      <c r="K541" s="66"/>
      <c r="L541" s="66"/>
      <c r="M541" s="66"/>
      <c r="N541" s="66"/>
      <c r="O541" s="67"/>
      <c r="P541" s="66"/>
      <c r="Q541" s="66"/>
      <c r="R541" s="67"/>
      <c r="S541" s="67"/>
      <c r="T541" s="67"/>
      <c r="U541" s="66"/>
      <c r="V541" s="66"/>
      <c r="W541" s="66"/>
      <c r="X541" s="66"/>
      <c r="Y541" s="66"/>
      <c r="Z541" s="66"/>
      <c r="AA541" s="66"/>
      <c r="AY541" s="68"/>
      <c r="AZ541" s="58"/>
    </row>
    <row r="542" spans="3:52" ht="15.75" customHeight="1" x14ac:dyDescent="0.35">
      <c r="C542" s="16"/>
      <c r="D542" s="16"/>
      <c r="E542" s="16"/>
      <c r="F542" s="16"/>
      <c r="G542" s="34"/>
      <c r="H542" s="34"/>
      <c r="I542" s="66"/>
      <c r="J542" s="66"/>
      <c r="K542" s="66"/>
      <c r="L542" s="66"/>
      <c r="M542" s="66"/>
      <c r="N542" s="66"/>
      <c r="O542" s="67"/>
      <c r="P542" s="66"/>
      <c r="Q542" s="66"/>
      <c r="R542" s="67"/>
      <c r="S542" s="67"/>
      <c r="T542" s="67"/>
      <c r="U542" s="66"/>
      <c r="V542" s="66"/>
      <c r="W542" s="66"/>
      <c r="X542" s="66"/>
      <c r="Y542" s="66"/>
      <c r="Z542" s="66"/>
      <c r="AA542" s="66"/>
      <c r="AY542" s="68"/>
      <c r="AZ542" s="58"/>
    </row>
    <row r="543" spans="3:52" ht="15.75" customHeight="1" x14ac:dyDescent="0.35">
      <c r="C543" s="16"/>
      <c r="D543" s="16"/>
      <c r="E543" s="16"/>
      <c r="F543" s="16"/>
      <c r="G543" s="34"/>
      <c r="H543" s="34"/>
      <c r="I543" s="66"/>
      <c r="J543" s="66"/>
      <c r="K543" s="66"/>
      <c r="L543" s="66"/>
      <c r="M543" s="66"/>
      <c r="N543" s="66"/>
      <c r="O543" s="67"/>
      <c r="P543" s="66"/>
      <c r="Q543" s="66"/>
      <c r="R543" s="67"/>
      <c r="S543" s="67"/>
      <c r="T543" s="67"/>
      <c r="U543" s="66"/>
      <c r="V543" s="66"/>
      <c r="W543" s="66"/>
      <c r="X543" s="66"/>
      <c r="Y543" s="66"/>
      <c r="Z543" s="66"/>
      <c r="AA543" s="66"/>
      <c r="AY543" s="68"/>
      <c r="AZ543" s="58"/>
    </row>
    <row r="544" spans="3:52" ht="15.75" customHeight="1" x14ac:dyDescent="0.35">
      <c r="C544" s="16"/>
      <c r="D544" s="16"/>
      <c r="E544" s="16"/>
      <c r="F544" s="16"/>
      <c r="G544" s="34"/>
      <c r="H544" s="34"/>
      <c r="I544" s="66"/>
      <c r="J544" s="66"/>
      <c r="K544" s="66"/>
      <c r="L544" s="66"/>
      <c r="M544" s="66"/>
      <c r="N544" s="66"/>
      <c r="O544" s="67"/>
      <c r="P544" s="66"/>
      <c r="Q544" s="66"/>
      <c r="R544" s="67"/>
      <c r="S544" s="67"/>
      <c r="T544" s="67"/>
      <c r="U544" s="66"/>
      <c r="V544" s="66"/>
      <c r="W544" s="66"/>
      <c r="X544" s="66"/>
      <c r="Y544" s="66"/>
      <c r="Z544" s="66"/>
      <c r="AA544" s="66"/>
      <c r="AY544" s="68"/>
      <c r="AZ544" s="58"/>
    </row>
    <row r="545" spans="3:52" ht="15.75" customHeight="1" x14ac:dyDescent="0.35">
      <c r="C545" s="16"/>
      <c r="D545" s="16"/>
      <c r="E545" s="16"/>
      <c r="F545" s="16"/>
      <c r="G545" s="34"/>
      <c r="H545" s="34"/>
      <c r="I545" s="66"/>
      <c r="J545" s="66"/>
      <c r="K545" s="66"/>
      <c r="L545" s="66"/>
      <c r="M545" s="66"/>
      <c r="N545" s="66"/>
      <c r="O545" s="67"/>
      <c r="P545" s="66"/>
      <c r="Q545" s="66"/>
      <c r="R545" s="67"/>
      <c r="S545" s="67"/>
      <c r="T545" s="67"/>
      <c r="U545" s="66"/>
      <c r="V545" s="66"/>
      <c r="W545" s="66"/>
      <c r="X545" s="66"/>
      <c r="Y545" s="66"/>
      <c r="Z545" s="66"/>
      <c r="AA545" s="66"/>
      <c r="AY545" s="68"/>
      <c r="AZ545" s="58"/>
    </row>
    <row r="546" spans="3:52" ht="15.75" customHeight="1" x14ac:dyDescent="0.35">
      <c r="C546" s="16"/>
      <c r="D546" s="16"/>
      <c r="E546" s="16"/>
      <c r="F546" s="16"/>
      <c r="G546" s="34"/>
      <c r="H546" s="34"/>
      <c r="I546" s="66"/>
      <c r="J546" s="66"/>
      <c r="K546" s="66"/>
      <c r="L546" s="66"/>
      <c r="M546" s="66"/>
      <c r="N546" s="66"/>
      <c r="O546" s="67"/>
      <c r="P546" s="66"/>
      <c r="Q546" s="66"/>
      <c r="R546" s="67"/>
      <c r="S546" s="67"/>
      <c r="T546" s="67"/>
      <c r="U546" s="66"/>
      <c r="V546" s="66"/>
      <c r="W546" s="66"/>
      <c r="X546" s="66"/>
      <c r="Y546" s="66"/>
      <c r="Z546" s="66"/>
      <c r="AA546" s="66"/>
      <c r="AY546" s="68"/>
      <c r="AZ546" s="58"/>
    </row>
    <row r="547" spans="3:52" ht="15.75" customHeight="1" x14ac:dyDescent="0.35">
      <c r="C547" s="16"/>
      <c r="D547" s="16"/>
      <c r="E547" s="16"/>
      <c r="F547" s="16"/>
      <c r="G547" s="34"/>
      <c r="H547" s="34"/>
      <c r="I547" s="66"/>
      <c r="J547" s="66"/>
      <c r="K547" s="66"/>
      <c r="L547" s="66"/>
      <c r="M547" s="66"/>
      <c r="N547" s="66"/>
      <c r="O547" s="67"/>
      <c r="P547" s="66"/>
      <c r="Q547" s="66"/>
      <c r="R547" s="67"/>
      <c r="S547" s="67"/>
      <c r="T547" s="67"/>
      <c r="U547" s="66"/>
      <c r="V547" s="66"/>
      <c r="W547" s="66"/>
      <c r="X547" s="66"/>
      <c r="Y547" s="66"/>
      <c r="Z547" s="66"/>
      <c r="AA547" s="66"/>
      <c r="AY547" s="68"/>
      <c r="AZ547" s="58"/>
    </row>
    <row r="548" spans="3:52" ht="15.75" customHeight="1" x14ac:dyDescent="0.35">
      <c r="C548" s="16"/>
      <c r="D548" s="16"/>
      <c r="E548" s="16"/>
      <c r="F548" s="16"/>
      <c r="G548" s="34"/>
      <c r="H548" s="34"/>
      <c r="I548" s="66"/>
      <c r="J548" s="66"/>
      <c r="K548" s="66"/>
      <c r="L548" s="66"/>
      <c r="M548" s="66"/>
      <c r="N548" s="66"/>
      <c r="O548" s="67"/>
      <c r="P548" s="66"/>
      <c r="Q548" s="66"/>
      <c r="R548" s="67"/>
      <c r="S548" s="67"/>
      <c r="T548" s="67"/>
      <c r="U548" s="66"/>
      <c r="V548" s="66"/>
      <c r="W548" s="66"/>
      <c r="X548" s="66"/>
      <c r="Y548" s="66"/>
      <c r="Z548" s="66"/>
      <c r="AA548" s="66"/>
      <c r="AY548" s="68"/>
      <c r="AZ548" s="58"/>
    </row>
    <row r="549" spans="3:52" ht="15.75" customHeight="1" x14ac:dyDescent="0.35">
      <c r="C549" s="16"/>
      <c r="D549" s="16"/>
      <c r="E549" s="16"/>
      <c r="F549" s="16"/>
      <c r="G549" s="34"/>
      <c r="H549" s="34"/>
      <c r="I549" s="66"/>
      <c r="J549" s="66"/>
      <c r="K549" s="66"/>
      <c r="L549" s="66"/>
      <c r="M549" s="66"/>
      <c r="N549" s="66"/>
      <c r="O549" s="67"/>
      <c r="P549" s="66"/>
      <c r="Q549" s="66"/>
      <c r="R549" s="67"/>
      <c r="S549" s="67"/>
      <c r="T549" s="67"/>
      <c r="U549" s="66"/>
      <c r="V549" s="66"/>
      <c r="W549" s="66"/>
      <c r="X549" s="66"/>
      <c r="Y549" s="66"/>
      <c r="Z549" s="66"/>
      <c r="AA549" s="66"/>
      <c r="AY549" s="68"/>
      <c r="AZ549" s="58"/>
    </row>
    <row r="550" spans="3:52" ht="15.75" customHeight="1" x14ac:dyDescent="0.35">
      <c r="C550" s="16"/>
      <c r="D550" s="16"/>
      <c r="E550" s="16"/>
      <c r="F550" s="16"/>
      <c r="G550" s="34"/>
      <c r="H550" s="34"/>
      <c r="I550" s="66"/>
      <c r="J550" s="66"/>
      <c r="K550" s="66"/>
      <c r="L550" s="66"/>
      <c r="M550" s="66"/>
      <c r="N550" s="66"/>
      <c r="O550" s="67"/>
      <c r="P550" s="66"/>
      <c r="Q550" s="66"/>
      <c r="R550" s="67"/>
      <c r="S550" s="67"/>
      <c r="T550" s="67"/>
      <c r="U550" s="66"/>
      <c r="V550" s="66"/>
      <c r="W550" s="66"/>
      <c r="X550" s="66"/>
      <c r="Y550" s="66"/>
      <c r="Z550" s="66"/>
      <c r="AA550" s="66"/>
      <c r="AY550" s="68"/>
      <c r="AZ550" s="58"/>
    </row>
    <row r="551" spans="3:52" ht="15.75" customHeight="1" x14ac:dyDescent="0.35">
      <c r="C551" s="16"/>
      <c r="D551" s="16"/>
      <c r="E551" s="16"/>
      <c r="F551" s="16"/>
      <c r="G551" s="34"/>
      <c r="H551" s="34"/>
      <c r="I551" s="66"/>
      <c r="J551" s="66"/>
      <c r="K551" s="66"/>
      <c r="L551" s="66"/>
      <c r="M551" s="66"/>
      <c r="N551" s="66"/>
      <c r="O551" s="67"/>
      <c r="P551" s="66"/>
      <c r="Q551" s="66"/>
      <c r="R551" s="67"/>
      <c r="S551" s="67"/>
      <c r="T551" s="67"/>
      <c r="U551" s="66"/>
      <c r="V551" s="66"/>
      <c r="W551" s="66"/>
      <c r="X551" s="66"/>
      <c r="Y551" s="66"/>
      <c r="Z551" s="66"/>
      <c r="AA551" s="66"/>
      <c r="AY551" s="68"/>
      <c r="AZ551" s="58"/>
    </row>
    <row r="552" spans="3:52" ht="15.75" customHeight="1" x14ac:dyDescent="0.35">
      <c r="C552" s="16"/>
      <c r="D552" s="16"/>
      <c r="E552" s="16"/>
      <c r="F552" s="16"/>
      <c r="G552" s="34"/>
      <c r="H552" s="34"/>
      <c r="I552" s="66"/>
      <c r="J552" s="66"/>
      <c r="K552" s="66"/>
      <c r="L552" s="66"/>
      <c r="M552" s="66"/>
      <c r="N552" s="66"/>
      <c r="O552" s="67"/>
      <c r="P552" s="66"/>
      <c r="Q552" s="66"/>
      <c r="R552" s="67"/>
      <c r="S552" s="67"/>
      <c r="T552" s="67"/>
      <c r="U552" s="66"/>
      <c r="V552" s="66"/>
      <c r="W552" s="66"/>
      <c r="X552" s="66"/>
      <c r="Y552" s="66"/>
      <c r="Z552" s="66"/>
      <c r="AA552" s="66"/>
      <c r="AY552" s="68"/>
      <c r="AZ552" s="58"/>
    </row>
    <row r="553" spans="3:52" ht="15.75" customHeight="1" x14ac:dyDescent="0.35">
      <c r="C553" s="16"/>
      <c r="D553" s="16"/>
      <c r="E553" s="16"/>
      <c r="F553" s="16"/>
      <c r="G553" s="34"/>
      <c r="H553" s="34"/>
      <c r="I553" s="66"/>
      <c r="J553" s="66"/>
      <c r="K553" s="66"/>
      <c r="L553" s="66"/>
      <c r="M553" s="66"/>
      <c r="N553" s="66"/>
      <c r="O553" s="67"/>
      <c r="P553" s="66"/>
      <c r="Q553" s="66"/>
      <c r="R553" s="67"/>
      <c r="S553" s="67"/>
      <c r="T553" s="67"/>
      <c r="U553" s="66"/>
      <c r="V553" s="66"/>
      <c r="W553" s="66"/>
      <c r="X553" s="66"/>
      <c r="Y553" s="66"/>
      <c r="Z553" s="66"/>
      <c r="AA553" s="66"/>
      <c r="AY553" s="68"/>
      <c r="AZ553" s="58"/>
    </row>
    <row r="554" spans="3:52" ht="15.75" customHeight="1" x14ac:dyDescent="0.35">
      <c r="C554" s="16"/>
      <c r="D554" s="16"/>
      <c r="E554" s="16"/>
      <c r="F554" s="16"/>
      <c r="G554" s="34"/>
      <c r="H554" s="34"/>
      <c r="I554" s="66"/>
      <c r="J554" s="66"/>
      <c r="K554" s="66"/>
      <c r="L554" s="66"/>
      <c r="M554" s="66"/>
      <c r="N554" s="66"/>
      <c r="O554" s="67"/>
      <c r="P554" s="66"/>
      <c r="Q554" s="66"/>
      <c r="R554" s="67"/>
      <c r="S554" s="67"/>
      <c r="T554" s="67"/>
      <c r="U554" s="66"/>
      <c r="V554" s="66"/>
      <c r="W554" s="66"/>
      <c r="X554" s="66"/>
      <c r="Y554" s="66"/>
      <c r="Z554" s="66"/>
      <c r="AA554" s="66"/>
      <c r="AY554" s="68"/>
      <c r="AZ554" s="58"/>
    </row>
    <row r="555" spans="3:52" ht="15.75" customHeight="1" x14ac:dyDescent="0.35">
      <c r="C555" s="16"/>
      <c r="D555" s="16"/>
      <c r="E555" s="16"/>
      <c r="F555" s="16"/>
      <c r="G555" s="34"/>
      <c r="H555" s="34"/>
      <c r="I555" s="66"/>
      <c r="J555" s="66"/>
      <c r="K555" s="66"/>
      <c r="L555" s="66"/>
      <c r="M555" s="66"/>
      <c r="N555" s="66"/>
      <c r="O555" s="67"/>
      <c r="P555" s="66"/>
      <c r="Q555" s="66"/>
      <c r="R555" s="67"/>
      <c r="S555" s="67"/>
      <c r="T555" s="67"/>
      <c r="U555" s="66"/>
      <c r="V555" s="66"/>
      <c r="W555" s="66"/>
      <c r="X555" s="66"/>
      <c r="Y555" s="66"/>
      <c r="Z555" s="66"/>
      <c r="AA555" s="66"/>
      <c r="AY555" s="68"/>
      <c r="AZ555" s="58"/>
    </row>
    <row r="556" spans="3:52" ht="15.75" customHeight="1" x14ac:dyDescent="0.35">
      <c r="C556" s="16"/>
      <c r="D556" s="16"/>
      <c r="E556" s="16"/>
      <c r="F556" s="16"/>
      <c r="G556" s="34"/>
      <c r="H556" s="34"/>
      <c r="I556" s="66"/>
      <c r="J556" s="66"/>
      <c r="K556" s="66"/>
      <c r="L556" s="66"/>
      <c r="M556" s="66"/>
      <c r="N556" s="66"/>
      <c r="O556" s="67"/>
      <c r="P556" s="66"/>
      <c r="Q556" s="66"/>
      <c r="R556" s="67"/>
      <c r="S556" s="67"/>
      <c r="T556" s="67"/>
      <c r="U556" s="66"/>
      <c r="V556" s="66"/>
      <c r="W556" s="66"/>
      <c r="X556" s="66"/>
      <c r="Y556" s="66"/>
      <c r="Z556" s="66"/>
      <c r="AA556" s="66"/>
      <c r="AY556" s="68"/>
      <c r="AZ556" s="58"/>
    </row>
    <row r="557" spans="3:52" ht="15.75" customHeight="1" x14ac:dyDescent="0.35">
      <c r="C557" s="16"/>
      <c r="D557" s="16"/>
      <c r="E557" s="16"/>
      <c r="F557" s="16"/>
      <c r="G557" s="34"/>
      <c r="H557" s="34"/>
      <c r="I557" s="66"/>
      <c r="J557" s="66"/>
      <c r="K557" s="66"/>
      <c r="L557" s="66"/>
      <c r="M557" s="66"/>
      <c r="N557" s="66"/>
      <c r="O557" s="67"/>
      <c r="P557" s="66"/>
      <c r="Q557" s="66"/>
      <c r="R557" s="67"/>
      <c r="S557" s="67"/>
      <c r="T557" s="67"/>
      <c r="U557" s="66"/>
      <c r="V557" s="66"/>
      <c r="W557" s="66"/>
      <c r="X557" s="66"/>
      <c r="Y557" s="66"/>
      <c r="Z557" s="66"/>
      <c r="AA557" s="66"/>
      <c r="AY557" s="68"/>
      <c r="AZ557" s="58"/>
    </row>
    <row r="558" spans="3:52" ht="15.75" customHeight="1" x14ac:dyDescent="0.35">
      <c r="C558" s="16"/>
      <c r="D558" s="16"/>
      <c r="E558" s="16"/>
      <c r="F558" s="16"/>
      <c r="G558" s="34"/>
      <c r="H558" s="34"/>
      <c r="I558" s="66"/>
      <c r="J558" s="66"/>
      <c r="K558" s="66"/>
      <c r="L558" s="66"/>
      <c r="M558" s="66"/>
      <c r="N558" s="66"/>
      <c r="O558" s="67"/>
      <c r="P558" s="66"/>
      <c r="Q558" s="66"/>
      <c r="R558" s="67"/>
      <c r="S558" s="67"/>
      <c r="T558" s="67"/>
      <c r="U558" s="66"/>
      <c r="V558" s="66"/>
      <c r="W558" s="66"/>
      <c r="X558" s="66"/>
      <c r="Y558" s="66"/>
      <c r="Z558" s="66"/>
      <c r="AA558" s="66"/>
      <c r="AY558" s="68"/>
      <c r="AZ558" s="58"/>
    </row>
    <row r="559" spans="3:52" ht="15.75" customHeight="1" x14ac:dyDescent="0.35">
      <c r="C559" s="16"/>
      <c r="D559" s="16"/>
      <c r="E559" s="16"/>
      <c r="F559" s="16"/>
      <c r="G559" s="34"/>
      <c r="H559" s="34"/>
      <c r="I559" s="66"/>
      <c r="J559" s="66"/>
      <c r="K559" s="66"/>
      <c r="L559" s="66"/>
      <c r="M559" s="66"/>
      <c r="N559" s="66"/>
      <c r="O559" s="67"/>
      <c r="P559" s="66"/>
      <c r="Q559" s="66"/>
      <c r="R559" s="67"/>
      <c r="S559" s="67"/>
      <c r="T559" s="67"/>
      <c r="U559" s="66"/>
      <c r="V559" s="66"/>
      <c r="W559" s="66"/>
      <c r="X559" s="66"/>
      <c r="Y559" s="66"/>
      <c r="Z559" s="66"/>
      <c r="AA559" s="66"/>
      <c r="AY559" s="68"/>
      <c r="AZ559" s="58"/>
    </row>
    <row r="560" spans="3:52" ht="15.75" customHeight="1" x14ac:dyDescent="0.35">
      <c r="C560" s="16"/>
      <c r="D560" s="16"/>
      <c r="E560" s="16"/>
      <c r="F560" s="16"/>
      <c r="G560" s="34"/>
      <c r="H560" s="34"/>
      <c r="I560" s="66"/>
      <c r="J560" s="66"/>
      <c r="K560" s="66"/>
      <c r="L560" s="66"/>
      <c r="M560" s="66"/>
      <c r="N560" s="66"/>
      <c r="O560" s="67"/>
      <c r="P560" s="66"/>
      <c r="Q560" s="66"/>
      <c r="R560" s="67"/>
      <c r="S560" s="67"/>
      <c r="T560" s="67"/>
      <c r="U560" s="66"/>
      <c r="V560" s="66"/>
      <c r="W560" s="66"/>
      <c r="X560" s="66"/>
      <c r="Y560" s="66"/>
      <c r="Z560" s="66"/>
      <c r="AA560" s="66"/>
      <c r="AY560" s="68"/>
      <c r="AZ560" s="58"/>
    </row>
    <row r="561" spans="3:52" ht="15.75" customHeight="1" x14ac:dyDescent="0.35">
      <c r="C561" s="16"/>
      <c r="D561" s="16"/>
      <c r="E561" s="16"/>
      <c r="F561" s="16"/>
      <c r="G561" s="34"/>
      <c r="H561" s="34"/>
      <c r="I561" s="66"/>
      <c r="J561" s="66"/>
      <c r="K561" s="66"/>
      <c r="L561" s="66"/>
      <c r="M561" s="66"/>
      <c r="N561" s="66"/>
      <c r="O561" s="67"/>
      <c r="P561" s="66"/>
      <c r="Q561" s="66"/>
      <c r="R561" s="67"/>
      <c r="S561" s="67"/>
      <c r="T561" s="67"/>
      <c r="U561" s="66"/>
      <c r="V561" s="66"/>
      <c r="W561" s="66"/>
      <c r="X561" s="66"/>
      <c r="Y561" s="66"/>
      <c r="Z561" s="66"/>
      <c r="AA561" s="66"/>
      <c r="AY561" s="68"/>
      <c r="AZ561" s="58"/>
    </row>
    <row r="562" spans="3:52" ht="15.75" customHeight="1" x14ac:dyDescent="0.35">
      <c r="C562" s="16"/>
      <c r="D562" s="16"/>
      <c r="E562" s="16"/>
      <c r="F562" s="16"/>
      <c r="G562" s="34"/>
      <c r="H562" s="34"/>
      <c r="I562" s="66"/>
      <c r="J562" s="66"/>
      <c r="K562" s="66"/>
      <c r="L562" s="66"/>
      <c r="M562" s="66"/>
      <c r="N562" s="66"/>
      <c r="O562" s="67"/>
      <c r="P562" s="66"/>
      <c r="Q562" s="66"/>
      <c r="R562" s="67"/>
      <c r="S562" s="67"/>
      <c r="T562" s="67"/>
      <c r="U562" s="66"/>
      <c r="V562" s="66"/>
      <c r="W562" s="66"/>
      <c r="X562" s="66"/>
      <c r="Y562" s="66"/>
      <c r="Z562" s="66"/>
      <c r="AA562" s="66"/>
      <c r="AY562" s="68"/>
      <c r="AZ562" s="58"/>
    </row>
    <row r="563" spans="3:52" ht="15.75" customHeight="1" x14ac:dyDescent="0.35">
      <c r="C563" s="16"/>
      <c r="D563" s="16"/>
      <c r="E563" s="16"/>
      <c r="F563" s="16"/>
      <c r="G563" s="34"/>
      <c r="H563" s="34"/>
      <c r="I563" s="66"/>
      <c r="J563" s="66"/>
      <c r="K563" s="66"/>
      <c r="L563" s="66"/>
      <c r="M563" s="66"/>
      <c r="N563" s="66"/>
      <c r="O563" s="67"/>
      <c r="P563" s="66"/>
      <c r="Q563" s="66"/>
      <c r="R563" s="67"/>
      <c r="S563" s="67"/>
      <c r="T563" s="67"/>
      <c r="U563" s="66"/>
      <c r="V563" s="66"/>
      <c r="W563" s="66"/>
      <c r="X563" s="66"/>
      <c r="Y563" s="66"/>
      <c r="Z563" s="66"/>
      <c r="AA563" s="66"/>
      <c r="AY563" s="68"/>
      <c r="AZ563" s="58"/>
    </row>
    <row r="564" spans="3:52" ht="15.75" customHeight="1" x14ac:dyDescent="0.35">
      <c r="C564" s="16"/>
      <c r="D564" s="16"/>
      <c r="E564" s="16"/>
      <c r="F564" s="16"/>
      <c r="G564" s="34"/>
      <c r="H564" s="34"/>
      <c r="I564" s="66"/>
      <c r="J564" s="66"/>
      <c r="K564" s="66"/>
      <c r="L564" s="66"/>
      <c r="M564" s="66"/>
      <c r="N564" s="66"/>
      <c r="O564" s="67"/>
      <c r="P564" s="66"/>
      <c r="Q564" s="66"/>
      <c r="R564" s="67"/>
      <c r="S564" s="67"/>
      <c r="T564" s="67"/>
      <c r="U564" s="66"/>
      <c r="V564" s="66"/>
      <c r="W564" s="66"/>
      <c r="X564" s="66"/>
      <c r="Y564" s="66"/>
      <c r="Z564" s="66"/>
      <c r="AA564" s="66"/>
      <c r="AY564" s="68"/>
      <c r="AZ564" s="58"/>
    </row>
    <row r="565" spans="3:52" ht="15.75" customHeight="1" x14ac:dyDescent="0.35">
      <c r="C565" s="16"/>
      <c r="D565" s="16"/>
      <c r="E565" s="16"/>
      <c r="F565" s="16"/>
      <c r="G565" s="34"/>
      <c r="H565" s="34"/>
      <c r="I565" s="66"/>
      <c r="J565" s="66"/>
      <c r="K565" s="66"/>
      <c r="L565" s="66"/>
      <c r="M565" s="66"/>
      <c r="N565" s="66"/>
      <c r="O565" s="67"/>
      <c r="P565" s="66"/>
      <c r="Q565" s="66"/>
      <c r="R565" s="67"/>
      <c r="S565" s="67"/>
      <c r="T565" s="67"/>
      <c r="U565" s="66"/>
      <c r="V565" s="66"/>
      <c r="W565" s="66"/>
      <c r="X565" s="66"/>
      <c r="Y565" s="66"/>
      <c r="Z565" s="66"/>
      <c r="AA565" s="66"/>
      <c r="AY565" s="68"/>
      <c r="AZ565" s="58"/>
    </row>
    <row r="566" spans="3:52" ht="15.75" customHeight="1" x14ac:dyDescent="0.35">
      <c r="C566" s="16"/>
      <c r="D566" s="16"/>
      <c r="E566" s="16"/>
      <c r="F566" s="16"/>
      <c r="G566" s="34"/>
      <c r="H566" s="34"/>
      <c r="I566" s="66"/>
      <c r="J566" s="66"/>
      <c r="K566" s="66"/>
      <c r="L566" s="66"/>
      <c r="M566" s="66"/>
      <c r="N566" s="66"/>
      <c r="O566" s="67"/>
      <c r="P566" s="66"/>
      <c r="Q566" s="66"/>
      <c r="R566" s="67"/>
      <c r="S566" s="67"/>
      <c r="T566" s="67"/>
      <c r="U566" s="66"/>
      <c r="V566" s="66"/>
      <c r="W566" s="66"/>
      <c r="X566" s="66"/>
      <c r="Y566" s="66"/>
      <c r="Z566" s="66"/>
      <c r="AA566" s="66"/>
      <c r="AY566" s="68"/>
      <c r="AZ566" s="58"/>
    </row>
    <row r="567" spans="3:52" ht="15.75" customHeight="1" x14ac:dyDescent="0.35">
      <c r="C567" s="16"/>
      <c r="D567" s="16"/>
      <c r="E567" s="16"/>
      <c r="F567" s="16"/>
      <c r="G567" s="34"/>
      <c r="H567" s="34"/>
      <c r="I567" s="66"/>
      <c r="J567" s="66"/>
      <c r="K567" s="66"/>
      <c r="L567" s="66"/>
      <c r="M567" s="66"/>
      <c r="N567" s="66"/>
      <c r="O567" s="67"/>
      <c r="P567" s="66"/>
      <c r="Q567" s="66"/>
      <c r="R567" s="67"/>
      <c r="S567" s="67"/>
      <c r="T567" s="67"/>
      <c r="U567" s="66"/>
      <c r="V567" s="66"/>
      <c r="W567" s="66"/>
      <c r="X567" s="66"/>
      <c r="Y567" s="66"/>
      <c r="Z567" s="66"/>
      <c r="AA567" s="66"/>
      <c r="AY567" s="68"/>
      <c r="AZ567" s="58"/>
    </row>
    <row r="568" spans="3:52" ht="15.75" customHeight="1" x14ac:dyDescent="0.35">
      <c r="C568" s="16"/>
      <c r="D568" s="16"/>
      <c r="E568" s="16"/>
      <c r="F568" s="16"/>
      <c r="G568" s="34"/>
      <c r="H568" s="34"/>
      <c r="I568" s="66"/>
      <c r="J568" s="66"/>
      <c r="K568" s="66"/>
      <c r="L568" s="66"/>
      <c r="M568" s="66"/>
      <c r="N568" s="66"/>
      <c r="O568" s="67"/>
      <c r="P568" s="66"/>
      <c r="Q568" s="66"/>
      <c r="R568" s="67"/>
      <c r="S568" s="67"/>
      <c r="T568" s="67"/>
      <c r="U568" s="66"/>
      <c r="V568" s="66"/>
      <c r="W568" s="66"/>
      <c r="X568" s="66"/>
      <c r="Y568" s="66"/>
      <c r="Z568" s="66"/>
      <c r="AA568" s="66"/>
      <c r="AY568" s="68"/>
      <c r="AZ568" s="58"/>
    </row>
    <row r="569" spans="3:52" ht="15.75" customHeight="1" x14ac:dyDescent="0.35">
      <c r="C569" s="16"/>
      <c r="D569" s="16"/>
      <c r="E569" s="16"/>
      <c r="F569" s="16"/>
      <c r="G569" s="34"/>
      <c r="H569" s="34"/>
      <c r="I569" s="66"/>
      <c r="J569" s="66"/>
      <c r="K569" s="66"/>
      <c r="L569" s="66"/>
      <c r="M569" s="66"/>
      <c r="N569" s="66"/>
      <c r="O569" s="67"/>
      <c r="P569" s="66"/>
      <c r="Q569" s="66"/>
      <c r="R569" s="67"/>
      <c r="S569" s="67"/>
      <c r="T569" s="67"/>
      <c r="U569" s="66"/>
      <c r="V569" s="66"/>
      <c r="W569" s="66"/>
      <c r="X569" s="66"/>
      <c r="Y569" s="66"/>
      <c r="Z569" s="66"/>
      <c r="AA569" s="66"/>
      <c r="AY569" s="68"/>
      <c r="AZ569" s="58"/>
    </row>
    <row r="570" spans="3:52" ht="15.75" customHeight="1" x14ac:dyDescent="0.35">
      <c r="C570" s="16"/>
      <c r="D570" s="16"/>
      <c r="E570" s="16"/>
      <c r="F570" s="16"/>
      <c r="G570" s="34"/>
      <c r="H570" s="34"/>
      <c r="I570" s="66"/>
      <c r="J570" s="66"/>
      <c r="K570" s="66"/>
      <c r="L570" s="66"/>
      <c r="M570" s="66"/>
      <c r="N570" s="66"/>
      <c r="O570" s="67"/>
      <c r="P570" s="66"/>
      <c r="Q570" s="66"/>
      <c r="R570" s="67"/>
      <c r="S570" s="67"/>
      <c r="T570" s="67"/>
      <c r="U570" s="66"/>
      <c r="V570" s="66"/>
      <c r="W570" s="66"/>
      <c r="X570" s="66"/>
      <c r="Y570" s="66"/>
      <c r="Z570" s="66"/>
      <c r="AA570" s="66"/>
      <c r="AY570" s="68"/>
      <c r="AZ570" s="58"/>
    </row>
    <row r="571" spans="3:52" ht="15.75" customHeight="1" x14ac:dyDescent="0.35">
      <c r="C571" s="16"/>
      <c r="D571" s="16"/>
      <c r="E571" s="16"/>
      <c r="F571" s="16"/>
      <c r="G571" s="34"/>
      <c r="H571" s="34"/>
      <c r="I571" s="66"/>
      <c r="J571" s="66"/>
      <c r="K571" s="66"/>
      <c r="L571" s="66"/>
      <c r="M571" s="66"/>
      <c r="N571" s="66"/>
      <c r="O571" s="67"/>
      <c r="P571" s="66"/>
      <c r="Q571" s="66"/>
      <c r="R571" s="67"/>
      <c r="S571" s="67"/>
      <c r="T571" s="67"/>
      <c r="U571" s="66"/>
      <c r="V571" s="66"/>
      <c r="W571" s="66"/>
      <c r="X571" s="66"/>
      <c r="Y571" s="66"/>
      <c r="Z571" s="66"/>
      <c r="AA571" s="66"/>
      <c r="AY571" s="68"/>
      <c r="AZ571" s="58"/>
    </row>
    <row r="572" spans="3:52" ht="15.75" customHeight="1" x14ac:dyDescent="0.35">
      <c r="C572" s="16"/>
      <c r="D572" s="16"/>
      <c r="E572" s="16"/>
      <c r="F572" s="16"/>
      <c r="G572" s="34"/>
      <c r="H572" s="34"/>
      <c r="I572" s="66"/>
      <c r="J572" s="66"/>
      <c r="K572" s="66"/>
      <c r="L572" s="66"/>
      <c r="M572" s="66"/>
      <c r="N572" s="66"/>
      <c r="O572" s="67"/>
      <c r="P572" s="66"/>
      <c r="Q572" s="66"/>
      <c r="R572" s="67"/>
      <c r="S572" s="67"/>
      <c r="T572" s="67"/>
      <c r="U572" s="66"/>
      <c r="V572" s="66"/>
      <c r="W572" s="66"/>
      <c r="X572" s="66"/>
      <c r="Y572" s="66"/>
      <c r="Z572" s="66"/>
      <c r="AA572" s="66"/>
      <c r="AY572" s="68"/>
      <c r="AZ572" s="58"/>
    </row>
    <row r="573" spans="3:52" ht="15.75" customHeight="1" x14ac:dyDescent="0.35">
      <c r="C573" s="16"/>
      <c r="D573" s="16"/>
      <c r="E573" s="16"/>
      <c r="F573" s="16"/>
      <c r="G573" s="34"/>
      <c r="H573" s="34"/>
      <c r="I573" s="66"/>
      <c r="J573" s="66"/>
      <c r="K573" s="66"/>
      <c r="L573" s="66"/>
      <c r="M573" s="66"/>
      <c r="N573" s="66"/>
      <c r="O573" s="67"/>
      <c r="P573" s="66"/>
      <c r="Q573" s="66"/>
      <c r="R573" s="67"/>
      <c r="S573" s="67"/>
      <c r="T573" s="67"/>
      <c r="U573" s="66"/>
      <c r="V573" s="66"/>
      <c r="W573" s="66"/>
      <c r="X573" s="66"/>
      <c r="Y573" s="66"/>
      <c r="Z573" s="66"/>
      <c r="AA573" s="66"/>
      <c r="AY573" s="68"/>
      <c r="AZ573" s="58"/>
    </row>
    <row r="574" spans="3:52" ht="15.75" customHeight="1" x14ac:dyDescent="0.35">
      <c r="C574" s="16"/>
      <c r="D574" s="16"/>
      <c r="E574" s="16"/>
      <c r="F574" s="16"/>
      <c r="G574" s="34"/>
      <c r="H574" s="34"/>
      <c r="I574" s="66"/>
      <c r="J574" s="66"/>
      <c r="K574" s="66"/>
      <c r="L574" s="66"/>
      <c r="M574" s="66"/>
      <c r="N574" s="66"/>
      <c r="O574" s="67"/>
      <c r="P574" s="66"/>
      <c r="Q574" s="66"/>
      <c r="R574" s="67"/>
      <c r="S574" s="67"/>
      <c r="T574" s="67"/>
      <c r="U574" s="66"/>
      <c r="V574" s="66"/>
      <c r="W574" s="66"/>
      <c r="X574" s="66"/>
      <c r="Y574" s="66"/>
      <c r="Z574" s="66"/>
      <c r="AA574" s="66"/>
      <c r="AY574" s="68"/>
      <c r="AZ574" s="58"/>
    </row>
    <row r="575" spans="3:52" ht="15.75" customHeight="1" x14ac:dyDescent="0.35">
      <c r="C575" s="16"/>
      <c r="D575" s="16"/>
      <c r="E575" s="16"/>
      <c r="F575" s="16"/>
      <c r="G575" s="34"/>
      <c r="H575" s="34"/>
      <c r="I575" s="66"/>
      <c r="J575" s="66"/>
      <c r="K575" s="66"/>
      <c r="L575" s="66"/>
      <c r="M575" s="66"/>
      <c r="N575" s="66"/>
      <c r="O575" s="67"/>
      <c r="P575" s="66"/>
      <c r="Q575" s="66"/>
      <c r="R575" s="67"/>
      <c r="S575" s="67"/>
      <c r="T575" s="67"/>
      <c r="U575" s="66"/>
      <c r="V575" s="66"/>
      <c r="W575" s="66"/>
      <c r="X575" s="66"/>
      <c r="Y575" s="66"/>
      <c r="Z575" s="66"/>
      <c r="AA575" s="66"/>
      <c r="AY575" s="68"/>
      <c r="AZ575" s="58"/>
    </row>
    <row r="576" spans="3:52" ht="15.75" customHeight="1" x14ac:dyDescent="0.35">
      <c r="C576" s="16"/>
      <c r="D576" s="16"/>
      <c r="E576" s="16"/>
      <c r="F576" s="16"/>
      <c r="G576" s="34"/>
      <c r="H576" s="34"/>
      <c r="I576" s="66"/>
      <c r="J576" s="66"/>
      <c r="K576" s="66"/>
      <c r="L576" s="66"/>
      <c r="M576" s="66"/>
      <c r="N576" s="66"/>
      <c r="O576" s="67"/>
      <c r="P576" s="66"/>
      <c r="Q576" s="66"/>
      <c r="R576" s="67"/>
      <c r="S576" s="67"/>
      <c r="T576" s="67"/>
      <c r="U576" s="66"/>
      <c r="V576" s="66"/>
      <c r="W576" s="66"/>
      <c r="X576" s="66"/>
      <c r="Y576" s="66"/>
      <c r="Z576" s="66"/>
      <c r="AA576" s="66"/>
      <c r="AY576" s="68"/>
      <c r="AZ576" s="58"/>
    </row>
    <row r="577" spans="3:52" ht="15.75" customHeight="1" x14ac:dyDescent="0.35">
      <c r="C577" s="16"/>
      <c r="D577" s="16"/>
      <c r="E577" s="16"/>
      <c r="F577" s="16"/>
      <c r="G577" s="34"/>
      <c r="H577" s="34"/>
      <c r="I577" s="66"/>
      <c r="J577" s="66"/>
      <c r="K577" s="66"/>
      <c r="L577" s="66"/>
      <c r="M577" s="66"/>
      <c r="N577" s="66"/>
      <c r="O577" s="67"/>
      <c r="P577" s="66"/>
      <c r="Q577" s="66"/>
      <c r="R577" s="67"/>
      <c r="S577" s="67"/>
      <c r="T577" s="67"/>
      <c r="U577" s="66"/>
      <c r="V577" s="66"/>
      <c r="W577" s="66"/>
      <c r="X577" s="66"/>
      <c r="Y577" s="66"/>
      <c r="Z577" s="66"/>
      <c r="AA577" s="66"/>
      <c r="AY577" s="68"/>
      <c r="AZ577" s="58"/>
    </row>
    <row r="578" spans="3:52" ht="15.75" customHeight="1" x14ac:dyDescent="0.35">
      <c r="C578" s="16"/>
      <c r="D578" s="16"/>
      <c r="E578" s="16"/>
      <c r="F578" s="16"/>
      <c r="G578" s="34"/>
      <c r="H578" s="34"/>
      <c r="I578" s="66"/>
      <c r="J578" s="66"/>
      <c r="K578" s="66"/>
      <c r="L578" s="66"/>
      <c r="M578" s="66"/>
      <c r="N578" s="66"/>
      <c r="O578" s="67"/>
      <c r="P578" s="66"/>
      <c r="Q578" s="66"/>
      <c r="R578" s="67"/>
      <c r="S578" s="67"/>
      <c r="T578" s="67"/>
      <c r="U578" s="66"/>
      <c r="V578" s="66"/>
      <c r="W578" s="66"/>
      <c r="X578" s="66"/>
      <c r="Y578" s="66"/>
      <c r="Z578" s="66"/>
      <c r="AA578" s="66"/>
      <c r="AY578" s="68"/>
      <c r="AZ578" s="58"/>
    </row>
    <row r="579" spans="3:52" ht="15.75" customHeight="1" x14ac:dyDescent="0.35">
      <c r="C579" s="16"/>
      <c r="D579" s="16"/>
      <c r="E579" s="16"/>
      <c r="F579" s="16"/>
      <c r="G579" s="34"/>
      <c r="H579" s="34"/>
      <c r="I579" s="66"/>
      <c r="J579" s="66"/>
      <c r="K579" s="66"/>
      <c r="L579" s="66"/>
      <c r="M579" s="66"/>
      <c r="N579" s="66"/>
      <c r="O579" s="67"/>
      <c r="P579" s="66"/>
      <c r="Q579" s="66"/>
      <c r="R579" s="67"/>
      <c r="S579" s="67"/>
      <c r="T579" s="67"/>
      <c r="U579" s="66"/>
      <c r="V579" s="66"/>
      <c r="W579" s="66"/>
      <c r="X579" s="66"/>
      <c r="Y579" s="66"/>
      <c r="Z579" s="66"/>
      <c r="AA579" s="66"/>
      <c r="AY579" s="68"/>
      <c r="AZ579" s="58"/>
    </row>
    <row r="580" spans="3:52" ht="15.75" customHeight="1" x14ac:dyDescent="0.35">
      <c r="C580" s="16"/>
      <c r="D580" s="16"/>
      <c r="E580" s="16"/>
      <c r="F580" s="16"/>
      <c r="G580" s="34"/>
      <c r="H580" s="34"/>
      <c r="I580" s="66"/>
      <c r="J580" s="66"/>
      <c r="K580" s="66"/>
      <c r="L580" s="66"/>
      <c r="M580" s="66"/>
      <c r="N580" s="66"/>
      <c r="O580" s="67"/>
      <c r="P580" s="66"/>
      <c r="Q580" s="66"/>
      <c r="R580" s="67"/>
      <c r="S580" s="67"/>
      <c r="T580" s="67"/>
      <c r="U580" s="66"/>
      <c r="V580" s="66"/>
      <c r="W580" s="66"/>
      <c r="X580" s="66"/>
      <c r="Y580" s="66"/>
      <c r="Z580" s="66"/>
      <c r="AA580" s="66"/>
      <c r="AY580" s="68"/>
      <c r="AZ580" s="58"/>
    </row>
    <row r="581" spans="3:52" ht="15.75" customHeight="1" x14ac:dyDescent="0.35">
      <c r="C581" s="16"/>
      <c r="D581" s="16"/>
      <c r="E581" s="16"/>
      <c r="F581" s="16"/>
      <c r="G581" s="34"/>
      <c r="H581" s="34"/>
      <c r="I581" s="66"/>
      <c r="J581" s="66"/>
      <c r="K581" s="66"/>
      <c r="L581" s="66"/>
      <c r="M581" s="66"/>
      <c r="N581" s="66"/>
      <c r="O581" s="67"/>
      <c r="P581" s="66"/>
      <c r="Q581" s="66"/>
      <c r="R581" s="67"/>
      <c r="S581" s="67"/>
      <c r="T581" s="67"/>
      <c r="U581" s="66"/>
      <c r="V581" s="66"/>
      <c r="W581" s="66"/>
      <c r="X581" s="66"/>
      <c r="Y581" s="66"/>
      <c r="Z581" s="66"/>
      <c r="AA581" s="66"/>
      <c r="AY581" s="68"/>
      <c r="AZ581" s="58"/>
    </row>
    <row r="582" spans="3:52" ht="15.75" customHeight="1" x14ac:dyDescent="0.35">
      <c r="C582" s="16"/>
      <c r="D582" s="16"/>
      <c r="E582" s="16"/>
      <c r="F582" s="16"/>
      <c r="G582" s="34"/>
      <c r="H582" s="34"/>
      <c r="I582" s="66"/>
      <c r="J582" s="66"/>
      <c r="K582" s="66"/>
      <c r="L582" s="66"/>
      <c r="M582" s="66"/>
      <c r="N582" s="66"/>
      <c r="O582" s="67"/>
      <c r="P582" s="66"/>
      <c r="Q582" s="66"/>
      <c r="R582" s="67"/>
      <c r="S582" s="67"/>
      <c r="T582" s="67"/>
      <c r="U582" s="66"/>
      <c r="V582" s="66"/>
      <c r="W582" s="66"/>
      <c r="X582" s="66"/>
      <c r="Y582" s="66"/>
      <c r="Z582" s="66"/>
      <c r="AA582" s="66"/>
      <c r="AY582" s="68"/>
      <c r="AZ582" s="58"/>
    </row>
    <row r="583" spans="3:52" ht="15.75" customHeight="1" x14ac:dyDescent="0.35">
      <c r="C583" s="16"/>
      <c r="D583" s="16"/>
      <c r="E583" s="16"/>
      <c r="F583" s="16"/>
      <c r="G583" s="34"/>
      <c r="H583" s="34"/>
      <c r="I583" s="66"/>
      <c r="J583" s="66"/>
      <c r="K583" s="66"/>
      <c r="L583" s="66"/>
      <c r="M583" s="66"/>
      <c r="N583" s="66"/>
      <c r="O583" s="67"/>
      <c r="P583" s="66"/>
      <c r="Q583" s="66"/>
      <c r="R583" s="67"/>
      <c r="S583" s="67"/>
      <c r="T583" s="67"/>
      <c r="U583" s="66"/>
      <c r="V583" s="66"/>
      <c r="W583" s="66"/>
      <c r="X583" s="66"/>
      <c r="Y583" s="66"/>
      <c r="Z583" s="66"/>
      <c r="AA583" s="66"/>
      <c r="AY583" s="68"/>
      <c r="AZ583" s="58"/>
    </row>
    <row r="584" spans="3:52" ht="15.75" customHeight="1" x14ac:dyDescent="0.35">
      <c r="C584" s="16"/>
      <c r="D584" s="16"/>
      <c r="E584" s="16"/>
      <c r="F584" s="16"/>
      <c r="G584" s="34"/>
      <c r="H584" s="34"/>
      <c r="I584" s="66"/>
      <c r="J584" s="66"/>
      <c r="K584" s="66"/>
      <c r="L584" s="66"/>
      <c r="M584" s="66"/>
      <c r="N584" s="66"/>
      <c r="O584" s="67"/>
      <c r="P584" s="66"/>
      <c r="Q584" s="66"/>
      <c r="R584" s="67"/>
      <c r="S584" s="67"/>
      <c r="T584" s="67"/>
      <c r="U584" s="66"/>
      <c r="V584" s="66"/>
      <c r="W584" s="66"/>
      <c r="X584" s="66"/>
      <c r="Y584" s="66"/>
      <c r="Z584" s="66"/>
      <c r="AA584" s="66"/>
      <c r="AY584" s="68"/>
      <c r="AZ584" s="58"/>
    </row>
    <row r="585" spans="3:52" ht="15.75" customHeight="1" x14ac:dyDescent="0.35">
      <c r="C585" s="16"/>
      <c r="D585" s="16"/>
      <c r="E585" s="16"/>
      <c r="F585" s="16"/>
      <c r="G585" s="34"/>
      <c r="H585" s="34"/>
      <c r="I585" s="66"/>
      <c r="J585" s="66"/>
      <c r="K585" s="66"/>
      <c r="L585" s="66"/>
      <c r="M585" s="66"/>
      <c r="N585" s="66"/>
      <c r="O585" s="67"/>
      <c r="P585" s="66"/>
      <c r="Q585" s="66"/>
      <c r="R585" s="67"/>
      <c r="S585" s="67"/>
      <c r="T585" s="67"/>
      <c r="U585" s="66"/>
      <c r="V585" s="66"/>
      <c r="W585" s="66"/>
      <c r="X585" s="66"/>
      <c r="Y585" s="66"/>
      <c r="Z585" s="66"/>
      <c r="AA585" s="66"/>
      <c r="AY585" s="68"/>
      <c r="AZ585" s="58"/>
    </row>
    <row r="586" spans="3:52" ht="15.75" customHeight="1" x14ac:dyDescent="0.35">
      <c r="C586" s="16"/>
      <c r="D586" s="16"/>
      <c r="E586" s="16"/>
      <c r="F586" s="16"/>
      <c r="G586" s="34"/>
      <c r="H586" s="34"/>
      <c r="I586" s="66"/>
      <c r="J586" s="66"/>
      <c r="K586" s="66"/>
      <c r="L586" s="66"/>
      <c r="M586" s="66"/>
      <c r="N586" s="66"/>
      <c r="O586" s="67"/>
      <c r="P586" s="66"/>
      <c r="Q586" s="66"/>
      <c r="R586" s="67"/>
      <c r="S586" s="67"/>
      <c r="T586" s="67"/>
      <c r="U586" s="66"/>
      <c r="V586" s="66"/>
      <c r="W586" s="66"/>
      <c r="X586" s="66"/>
      <c r="Y586" s="66"/>
      <c r="Z586" s="66"/>
      <c r="AA586" s="66"/>
      <c r="AY586" s="68"/>
      <c r="AZ586" s="58"/>
    </row>
    <row r="587" spans="3:52" ht="15.75" customHeight="1" x14ac:dyDescent="0.35">
      <c r="C587" s="16"/>
      <c r="D587" s="16"/>
      <c r="E587" s="16"/>
      <c r="F587" s="16"/>
      <c r="G587" s="34"/>
      <c r="H587" s="34"/>
      <c r="I587" s="66"/>
      <c r="J587" s="66"/>
      <c r="K587" s="66"/>
      <c r="L587" s="66"/>
      <c r="M587" s="66"/>
      <c r="N587" s="66"/>
      <c r="O587" s="67"/>
      <c r="P587" s="66"/>
      <c r="Q587" s="66"/>
      <c r="R587" s="67"/>
      <c r="S587" s="67"/>
      <c r="T587" s="67"/>
      <c r="U587" s="66"/>
      <c r="V587" s="66"/>
      <c r="W587" s="66"/>
      <c r="X587" s="66"/>
      <c r="Y587" s="66"/>
      <c r="Z587" s="66"/>
      <c r="AA587" s="66"/>
      <c r="AY587" s="68"/>
      <c r="AZ587" s="58"/>
    </row>
    <row r="588" spans="3:52" ht="15.75" customHeight="1" x14ac:dyDescent="0.35">
      <c r="C588" s="16"/>
      <c r="D588" s="16"/>
      <c r="E588" s="16"/>
      <c r="F588" s="16"/>
      <c r="G588" s="34"/>
      <c r="H588" s="34"/>
      <c r="I588" s="66"/>
      <c r="J588" s="66"/>
      <c r="K588" s="66"/>
      <c r="L588" s="66"/>
      <c r="M588" s="66"/>
      <c r="N588" s="66"/>
      <c r="O588" s="67"/>
      <c r="P588" s="66"/>
      <c r="Q588" s="66"/>
      <c r="R588" s="67"/>
      <c r="S588" s="67"/>
      <c r="T588" s="67"/>
      <c r="U588" s="66"/>
      <c r="V588" s="66"/>
      <c r="W588" s="66"/>
      <c r="X588" s="66"/>
      <c r="Y588" s="66"/>
      <c r="Z588" s="66"/>
      <c r="AA588" s="66"/>
      <c r="AY588" s="68"/>
      <c r="AZ588" s="58"/>
    </row>
    <row r="589" spans="3:52" ht="15.75" customHeight="1" x14ac:dyDescent="0.35">
      <c r="C589" s="16"/>
      <c r="D589" s="16"/>
      <c r="E589" s="16"/>
      <c r="F589" s="16"/>
      <c r="G589" s="34"/>
      <c r="H589" s="34"/>
      <c r="I589" s="66"/>
      <c r="J589" s="66"/>
      <c r="K589" s="66"/>
      <c r="L589" s="66"/>
      <c r="M589" s="66"/>
      <c r="N589" s="66"/>
      <c r="O589" s="67"/>
      <c r="P589" s="66"/>
      <c r="Q589" s="66"/>
      <c r="R589" s="67"/>
      <c r="S589" s="67"/>
      <c r="T589" s="67"/>
      <c r="U589" s="66"/>
      <c r="V589" s="66"/>
      <c r="W589" s="66"/>
      <c r="X589" s="66"/>
      <c r="Y589" s="66"/>
      <c r="Z589" s="66"/>
      <c r="AA589" s="66"/>
      <c r="AY589" s="68"/>
      <c r="AZ589" s="58"/>
    </row>
    <row r="590" spans="3:52" ht="15.75" customHeight="1" x14ac:dyDescent="0.35">
      <c r="C590" s="16"/>
      <c r="D590" s="16"/>
      <c r="E590" s="16"/>
      <c r="F590" s="16"/>
      <c r="G590" s="34"/>
      <c r="H590" s="34"/>
      <c r="I590" s="66"/>
      <c r="J590" s="66"/>
      <c r="K590" s="66"/>
      <c r="L590" s="66"/>
      <c r="M590" s="66"/>
      <c r="N590" s="66"/>
      <c r="O590" s="67"/>
      <c r="P590" s="66"/>
      <c r="Q590" s="66"/>
      <c r="R590" s="67"/>
      <c r="S590" s="67"/>
      <c r="T590" s="67"/>
      <c r="U590" s="66"/>
      <c r="V590" s="66"/>
      <c r="W590" s="66"/>
      <c r="X590" s="66"/>
      <c r="Y590" s="66"/>
      <c r="Z590" s="66"/>
      <c r="AA590" s="66"/>
      <c r="AY590" s="68"/>
      <c r="AZ590" s="58"/>
    </row>
    <row r="591" spans="3:52" ht="15.75" customHeight="1" x14ac:dyDescent="0.35">
      <c r="C591" s="16"/>
      <c r="D591" s="16"/>
      <c r="E591" s="16"/>
      <c r="F591" s="16"/>
      <c r="G591" s="34"/>
      <c r="H591" s="34"/>
      <c r="I591" s="66"/>
      <c r="J591" s="66"/>
      <c r="K591" s="66"/>
      <c r="L591" s="66"/>
      <c r="M591" s="66"/>
      <c r="N591" s="66"/>
      <c r="O591" s="67"/>
      <c r="P591" s="66"/>
      <c r="Q591" s="66"/>
      <c r="R591" s="67"/>
      <c r="S591" s="67"/>
      <c r="T591" s="67"/>
      <c r="U591" s="66"/>
      <c r="V591" s="66"/>
      <c r="W591" s="66"/>
      <c r="X591" s="66"/>
      <c r="Y591" s="66"/>
      <c r="Z591" s="66"/>
      <c r="AA591" s="66"/>
      <c r="AY591" s="68"/>
      <c r="AZ591" s="58"/>
    </row>
    <row r="592" spans="3:52" ht="15.75" customHeight="1" x14ac:dyDescent="0.35">
      <c r="C592" s="16"/>
      <c r="D592" s="16"/>
      <c r="E592" s="16"/>
      <c r="F592" s="16"/>
      <c r="G592" s="34"/>
      <c r="H592" s="34"/>
      <c r="I592" s="66"/>
      <c r="J592" s="66"/>
      <c r="K592" s="66"/>
      <c r="L592" s="66"/>
      <c r="M592" s="66"/>
      <c r="N592" s="66"/>
      <c r="O592" s="67"/>
      <c r="P592" s="66"/>
      <c r="Q592" s="66"/>
      <c r="R592" s="67"/>
      <c r="S592" s="67"/>
      <c r="T592" s="67"/>
      <c r="U592" s="66"/>
      <c r="V592" s="66"/>
      <c r="W592" s="66"/>
      <c r="X592" s="66"/>
      <c r="Y592" s="66"/>
      <c r="Z592" s="66"/>
      <c r="AA592" s="66"/>
      <c r="AY592" s="68"/>
      <c r="AZ592" s="58"/>
    </row>
    <row r="593" spans="3:52" ht="15.75" customHeight="1" x14ac:dyDescent="0.35">
      <c r="C593" s="16"/>
      <c r="D593" s="16"/>
      <c r="E593" s="16"/>
      <c r="F593" s="16"/>
      <c r="G593" s="34"/>
      <c r="H593" s="34"/>
      <c r="I593" s="66"/>
      <c r="J593" s="66"/>
      <c r="K593" s="66"/>
      <c r="L593" s="66"/>
      <c r="M593" s="66"/>
      <c r="N593" s="66"/>
      <c r="O593" s="67"/>
      <c r="P593" s="66"/>
      <c r="Q593" s="66"/>
      <c r="R593" s="67"/>
      <c r="S593" s="67"/>
      <c r="T593" s="67"/>
      <c r="U593" s="66"/>
      <c r="V593" s="66"/>
      <c r="W593" s="66"/>
      <c r="X593" s="66"/>
      <c r="Y593" s="66"/>
      <c r="Z593" s="66"/>
      <c r="AA593" s="66"/>
      <c r="AY593" s="68"/>
      <c r="AZ593" s="58"/>
    </row>
    <row r="594" spans="3:52" ht="15.75" customHeight="1" x14ac:dyDescent="0.35">
      <c r="C594" s="16"/>
      <c r="D594" s="16"/>
      <c r="E594" s="16"/>
      <c r="F594" s="16"/>
      <c r="G594" s="34"/>
      <c r="H594" s="34"/>
      <c r="I594" s="66"/>
      <c r="J594" s="66"/>
      <c r="K594" s="66"/>
      <c r="L594" s="66"/>
      <c r="M594" s="66"/>
      <c r="N594" s="66"/>
      <c r="O594" s="67"/>
      <c r="P594" s="66"/>
      <c r="Q594" s="66"/>
      <c r="R594" s="67"/>
      <c r="S594" s="67"/>
      <c r="T594" s="67"/>
      <c r="U594" s="66"/>
      <c r="V594" s="66"/>
      <c r="W594" s="66"/>
      <c r="X594" s="66"/>
      <c r="Y594" s="66"/>
      <c r="Z594" s="66"/>
      <c r="AA594" s="66"/>
      <c r="AY594" s="68"/>
      <c r="AZ594" s="58"/>
    </row>
    <row r="595" spans="3:52" ht="15.75" customHeight="1" x14ac:dyDescent="0.35">
      <c r="C595" s="16"/>
      <c r="D595" s="16"/>
      <c r="E595" s="16"/>
      <c r="F595" s="16"/>
      <c r="G595" s="34"/>
      <c r="H595" s="34"/>
      <c r="I595" s="66"/>
      <c r="J595" s="66"/>
      <c r="K595" s="66"/>
      <c r="L595" s="66"/>
      <c r="M595" s="66"/>
      <c r="N595" s="66"/>
      <c r="O595" s="67"/>
      <c r="P595" s="66"/>
      <c r="Q595" s="66"/>
      <c r="R595" s="67"/>
      <c r="S595" s="67"/>
      <c r="T595" s="67"/>
      <c r="U595" s="66"/>
      <c r="V595" s="66"/>
      <c r="W595" s="66"/>
      <c r="X595" s="66"/>
      <c r="Y595" s="66"/>
      <c r="Z595" s="66"/>
      <c r="AA595" s="66"/>
      <c r="AY595" s="68"/>
      <c r="AZ595" s="58"/>
    </row>
    <row r="596" spans="3:52" ht="15.75" customHeight="1" x14ac:dyDescent="0.35">
      <c r="C596" s="16"/>
      <c r="D596" s="16"/>
      <c r="E596" s="16"/>
      <c r="F596" s="16"/>
      <c r="G596" s="34"/>
      <c r="H596" s="34"/>
      <c r="I596" s="66"/>
      <c r="J596" s="66"/>
      <c r="K596" s="66"/>
      <c r="L596" s="66"/>
      <c r="M596" s="66"/>
      <c r="N596" s="66"/>
      <c r="O596" s="67"/>
      <c r="P596" s="66"/>
      <c r="Q596" s="66"/>
      <c r="R596" s="67"/>
      <c r="S596" s="67"/>
      <c r="T596" s="67"/>
      <c r="U596" s="66"/>
      <c r="V596" s="66"/>
      <c r="W596" s="66"/>
      <c r="X596" s="66"/>
      <c r="Y596" s="66"/>
      <c r="Z596" s="66"/>
      <c r="AA596" s="66"/>
      <c r="AY596" s="68"/>
      <c r="AZ596" s="58"/>
    </row>
    <row r="597" spans="3:52" ht="15.75" customHeight="1" x14ac:dyDescent="0.35">
      <c r="C597" s="16"/>
      <c r="D597" s="16"/>
      <c r="E597" s="16"/>
      <c r="F597" s="16"/>
      <c r="G597" s="34"/>
      <c r="H597" s="34"/>
      <c r="I597" s="66"/>
      <c r="J597" s="66"/>
      <c r="K597" s="66"/>
      <c r="L597" s="66"/>
      <c r="M597" s="66"/>
      <c r="N597" s="66"/>
      <c r="O597" s="67"/>
      <c r="P597" s="66"/>
      <c r="Q597" s="66"/>
      <c r="R597" s="67"/>
      <c r="S597" s="67"/>
      <c r="T597" s="67"/>
      <c r="U597" s="66"/>
      <c r="V597" s="66"/>
      <c r="W597" s="66"/>
      <c r="X597" s="66"/>
      <c r="Y597" s="66"/>
      <c r="Z597" s="66"/>
      <c r="AA597" s="66"/>
      <c r="AY597" s="68"/>
      <c r="AZ597" s="58"/>
    </row>
    <row r="598" spans="3:52" ht="15.75" customHeight="1" x14ac:dyDescent="0.35">
      <c r="C598" s="16"/>
      <c r="D598" s="16"/>
      <c r="E598" s="16"/>
      <c r="F598" s="16"/>
      <c r="G598" s="34"/>
      <c r="H598" s="34"/>
      <c r="I598" s="66"/>
      <c r="J598" s="66"/>
      <c r="K598" s="66"/>
      <c r="L598" s="66"/>
      <c r="M598" s="66"/>
      <c r="N598" s="66"/>
      <c r="O598" s="67"/>
      <c r="P598" s="66"/>
      <c r="Q598" s="66"/>
      <c r="R598" s="67"/>
      <c r="S598" s="67"/>
      <c r="T598" s="67"/>
      <c r="U598" s="66"/>
      <c r="V598" s="66"/>
      <c r="W598" s="66"/>
      <c r="X598" s="66"/>
      <c r="Y598" s="66"/>
      <c r="Z598" s="66"/>
      <c r="AA598" s="66"/>
      <c r="AY598" s="68"/>
      <c r="AZ598" s="58"/>
    </row>
    <row r="599" spans="3:52" ht="15.75" customHeight="1" x14ac:dyDescent="0.35">
      <c r="C599" s="16"/>
      <c r="D599" s="16"/>
      <c r="E599" s="16"/>
      <c r="F599" s="16"/>
      <c r="G599" s="34"/>
      <c r="H599" s="34"/>
      <c r="I599" s="66"/>
      <c r="J599" s="66"/>
      <c r="K599" s="66"/>
      <c r="L599" s="66"/>
      <c r="M599" s="66"/>
      <c r="N599" s="66"/>
      <c r="O599" s="67"/>
      <c r="P599" s="66"/>
      <c r="Q599" s="66"/>
      <c r="R599" s="67"/>
      <c r="S599" s="67"/>
      <c r="T599" s="67"/>
      <c r="U599" s="66"/>
      <c r="V599" s="66"/>
      <c r="W599" s="66"/>
      <c r="X599" s="66"/>
      <c r="Y599" s="66"/>
      <c r="Z599" s="66"/>
      <c r="AA599" s="66"/>
      <c r="AY599" s="68"/>
      <c r="AZ599" s="58"/>
    </row>
    <row r="600" spans="3:52" ht="15.75" customHeight="1" x14ac:dyDescent="0.35">
      <c r="C600" s="16"/>
      <c r="D600" s="16"/>
      <c r="E600" s="16"/>
      <c r="F600" s="16"/>
      <c r="G600" s="34"/>
      <c r="H600" s="34"/>
      <c r="I600" s="66"/>
      <c r="J600" s="66"/>
      <c r="K600" s="66"/>
      <c r="L600" s="66"/>
      <c r="M600" s="66"/>
      <c r="N600" s="66"/>
      <c r="O600" s="67"/>
      <c r="P600" s="66"/>
      <c r="Q600" s="66"/>
      <c r="R600" s="67"/>
      <c r="S600" s="67"/>
      <c r="T600" s="67"/>
      <c r="U600" s="66"/>
      <c r="V600" s="66"/>
      <c r="W600" s="66"/>
      <c r="X600" s="66"/>
      <c r="Y600" s="66"/>
      <c r="Z600" s="66"/>
      <c r="AA600" s="66"/>
      <c r="AY600" s="68"/>
      <c r="AZ600" s="58"/>
    </row>
    <row r="601" spans="3:52" ht="15.75" customHeight="1" x14ac:dyDescent="0.35">
      <c r="C601" s="16"/>
      <c r="D601" s="16"/>
      <c r="E601" s="16"/>
      <c r="F601" s="16"/>
      <c r="G601" s="34"/>
      <c r="H601" s="34"/>
      <c r="I601" s="66"/>
      <c r="J601" s="66"/>
      <c r="K601" s="66"/>
      <c r="L601" s="66"/>
      <c r="M601" s="66"/>
      <c r="N601" s="66"/>
      <c r="O601" s="67"/>
      <c r="P601" s="66"/>
      <c r="Q601" s="66"/>
      <c r="R601" s="67"/>
      <c r="S601" s="67"/>
      <c r="T601" s="67"/>
      <c r="U601" s="66"/>
      <c r="V601" s="66"/>
      <c r="W601" s="66"/>
      <c r="X601" s="66"/>
      <c r="Y601" s="66"/>
      <c r="Z601" s="66"/>
      <c r="AA601" s="66"/>
      <c r="AY601" s="68"/>
      <c r="AZ601" s="58"/>
    </row>
    <row r="602" spans="3:52" ht="15.75" customHeight="1" x14ac:dyDescent="0.35">
      <c r="C602" s="16"/>
      <c r="D602" s="16"/>
      <c r="E602" s="16"/>
      <c r="F602" s="16"/>
      <c r="G602" s="34"/>
      <c r="H602" s="34"/>
      <c r="I602" s="66"/>
      <c r="J602" s="66"/>
      <c r="K602" s="66"/>
      <c r="L602" s="66"/>
      <c r="M602" s="66"/>
      <c r="N602" s="66"/>
      <c r="O602" s="67"/>
      <c r="P602" s="66"/>
      <c r="Q602" s="66"/>
      <c r="R602" s="67"/>
      <c r="S602" s="67"/>
      <c r="T602" s="67"/>
      <c r="U602" s="66"/>
      <c r="V602" s="66"/>
      <c r="W602" s="66"/>
      <c r="X602" s="66"/>
      <c r="Y602" s="66"/>
      <c r="Z602" s="66"/>
      <c r="AA602" s="66"/>
      <c r="AY602" s="68"/>
      <c r="AZ602" s="58"/>
    </row>
    <row r="603" spans="3:52" ht="15.75" customHeight="1" x14ac:dyDescent="0.35">
      <c r="C603" s="16"/>
      <c r="D603" s="16"/>
      <c r="E603" s="16"/>
      <c r="F603" s="16"/>
      <c r="G603" s="34"/>
      <c r="H603" s="34"/>
      <c r="I603" s="66"/>
      <c r="J603" s="66"/>
      <c r="K603" s="66"/>
      <c r="L603" s="66"/>
      <c r="M603" s="66"/>
      <c r="N603" s="66"/>
      <c r="O603" s="67"/>
      <c r="P603" s="66"/>
      <c r="Q603" s="66"/>
      <c r="R603" s="67"/>
      <c r="S603" s="67"/>
      <c r="T603" s="67"/>
      <c r="U603" s="66"/>
      <c r="V603" s="66"/>
      <c r="W603" s="66"/>
      <c r="X603" s="66"/>
      <c r="Y603" s="66"/>
      <c r="Z603" s="66"/>
      <c r="AA603" s="66"/>
      <c r="AY603" s="68"/>
      <c r="AZ603" s="58"/>
    </row>
    <row r="604" spans="3:52" ht="15.75" customHeight="1" x14ac:dyDescent="0.35">
      <c r="C604" s="16"/>
      <c r="D604" s="16"/>
      <c r="E604" s="16"/>
      <c r="F604" s="16"/>
      <c r="G604" s="34"/>
      <c r="H604" s="34"/>
      <c r="I604" s="66"/>
      <c r="J604" s="66"/>
      <c r="K604" s="66"/>
      <c r="L604" s="66"/>
      <c r="M604" s="66"/>
      <c r="N604" s="66"/>
      <c r="O604" s="67"/>
      <c r="P604" s="66"/>
      <c r="Q604" s="66"/>
      <c r="R604" s="67"/>
      <c r="S604" s="67"/>
      <c r="T604" s="67"/>
      <c r="U604" s="66"/>
      <c r="V604" s="66"/>
      <c r="W604" s="66"/>
      <c r="X604" s="66"/>
      <c r="Y604" s="66"/>
      <c r="Z604" s="66"/>
      <c r="AA604" s="66"/>
      <c r="AY604" s="68"/>
      <c r="AZ604" s="58"/>
    </row>
    <row r="605" spans="3:52" ht="15.75" customHeight="1" x14ac:dyDescent="0.35">
      <c r="C605" s="16"/>
      <c r="D605" s="16"/>
      <c r="E605" s="16"/>
      <c r="F605" s="16"/>
      <c r="G605" s="34"/>
      <c r="H605" s="34"/>
      <c r="I605" s="66"/>
      <c r="J605" s="66"/>
      <c r="K605" s="66"/>
      <c r="L605" s="66"/>
      <c r="M605" s="66"/>
      <c r="N605" s="66"/>
      <c r="O605" s="67"/>
      <c r="P605" s="66"/>
      <c r="Q605" s="66"/>
      <c r="R605" s="67"/>
      <c r="S605" s="67"/>
      <c r="T605" s="67"/>
      <c r="U605" s="66"/>
      <c r="V605" s="66"/>
      <c r="W605" s="66"/>
      <c r="X605" s="66"/>
      <c r="Y605" s="66"/>
      <c r="Z605" s="66"/>
      <c r="AA605" s="66"/>
      <c r="AY605" s="68"/>
      <c r="AZ605" s="58"/>
    </row>
    <row r="606" spans="3:52" ht="15.75" customHeight="1" x14ac:dyDescent="0.35">
      <c r="C606" s="16"/>
      <c r="D606" s="16"/>
      <c r="E606" s="16"/>
      <c r="F606" s="16"/>
      <c r="G606" s="34"/>
      <c r="H606" s="34"/>
      <c r="I606" s="66"/>
      <c r="J606" s="66"/>
      <c r="K606" s="66"/>
      <c r="L606" s="66"/>
      <c r="M606" s="66"/>
      <c r="N606" s="66"/>
      <c r="O606" s="67"/>
      <c r="P606" s="66"/>
      <c r="Q606" s="66"/>
      <c r="R606" s="67"/>
      <c r="S606" s="67"/>
      <c r="T606" s="67"/>
      <c r="U606" s="66"/>
      <c r="V606" s="66"/>
      <c r="W606" s="66"/>
      <c r="X606" s="66"/>
      <c r="Y606" s="66"/>
      <c r="Z606" s="66"/>
      <c r="AA606" s="66"/>
      <c r="AY606" s="68"/>
      <c r="AZ606" s="58"/>
    </row>
    <row r="607" spans="3:52" ht="15.75" customHeight="1" x14ac:dyDescent="0.35">
      <c r="C607" s="16"/>
      <c r="D607" s="16"/>
      <c r="E607" s="16"/>
      <c r="F607" s="16"/>
      <c r="G607" s="34"/>
      <c r="H607" s="34"/>
      <c r="I607" s="66"/>
      <c r="J607" s="66"/>
      <c r="K607" s="66"/>
      <c r="L607" s="66"/>
      <c r="M607" s="66"/>
      <c r="N607" s="66"/>
      <c r="O607" s="67"/>
      <c r="P607" s="66"/>
      <c r="Q607" s="66"/>
      <c r="R607" s="67"/>
      <c r="S607" s="67"/>
      <c r="T607" s="67"/>
      <c r="U607" s="66"/>
      <c r="V607" s="66"/>
      <c r="W607" s="66"/>
      <c r="X607" s="66"/>
      <c r="Y607" s="66"/>
      <c r="Z607" s="66"/>
      <c r="AA607" s="66"/>
      <c r="AY607" s="68"/>
      <c r="AZ607" s="58"/>
    </row>
    <row r="608" spans="3:52" ht="15.75" customHeight="1" x14ac:dyDescent="0.35">
      <c r="C608" s="16"/>
      <c r="D608" s="16"/>
      <c r="E608" s="16"/>
      <c r="F608" s="16"/>
      <c r="G608" s="34"/>
      <c r="H608" s="34"/>
      <c r="I608" s="66"/>
      <c r="J608" s="66"/>
      <c r="K608" s="66"/>
      <c r="L608" s="66"/>
      <c r="M608" s="66"/>
      <c r="N608" s="66"/>
      <c r="O608" s="67"/>
      <c r="P608" s="66"/>
      <c r="Q608" s="66"/>
      <c r="R608" s="67"/>
      <c r="S608" s="67"/>
      <c r="T608" s="67"/>
      <c r="U608" s="66"/>
      <c r="V608" s="66"/>
      <c r="W608" s="66"/>
      <c r="X608" s="66"/>
      <c r="Y608" s="66"/>
      <c r="Z608" s="66"/>
      <c r="AA608" s="66"/>
      <c r="AY608" s="68"/>
      <c r="AZ608" s="58"/>
    </row>
    <row r="609" spans="3:52" ht="15.75" customHeight="1" x14ac:dyDescent="0.35">
      <c r="C609" s="16"/>
      <c r="D609" s="16"/>
      <c r="E609" s="16"/>
      <c r="F609" s="16"/>
      <c r="G609" s="34"/>
      <c r="H609" s="34"/>
      <c r="I609" s="66"/>
      <c r="J609" s="66"/>
      <c r="K609" s="66"/>
      <c r="L609" s="66"/>
      <c r="M609" s="66"/>
      <c r="N609" s="66"/>
      <c r="O609" s="67"/>
      <c r="P609" s="66"/>
      <c r="Q609" s="66"/>
      <c r="R609" s="67"/>
      <c r="S609" s="67"/>
      <c r="T609" s="67"/>
      <c r="U609" s="66"/>
      <c r="V609" s="66"/>
      <c r="W609" s="66"/>
      <c r="X609" s="66"/>
      <c r="Y609" s="66"/>
      <c r="Z609" s="66"/>
      <c r="AA609" s="66"/>
      <c r="AY609" s="68"/>
      <c r="AZ609" s="58"/>
    </row>
    <row r="610" spans="3:52" ht="15.75" customHeight="1" x14ac:dyDescent="0.35">
      <c r="C610" s="16"/>
      <c r="D610" s="16"/>
      <c r="E610" s="16"/>
      <c r="F610" s="16"/>
      <c r="G610" s="34"/>
      <c r="H610" s="34"/>
      <c r="I610" s="66"/>
      <c r="J610" s="66"/>
      <c r="K610" s="66"/>
      <c r="L610" s="66"/>
      <c r="M610" s="66"/>
      <c r="N610" s="66"/>
      <c r="O610" s="67"/>
      <c r="P610" s="66"/>
      <c r="Q610" s="66"/>
      <c r="R610" s="67"/>
      <c r="S610" s="67"/>
      <c r="T610" s="67"/>
      <c r="U610" s="66"/>
      <c r="V610" s="66"/>
      <c r="W610" s="66"/>
      <c r="X610" s="66"/>
      <c r="Y610" s="66"/>
      <c r="Z610" s="66"/>
      <c r="AA610" s="66"/>
      <c r="AY610" s="68"/>
      <c r="AZ610" s="58"/>
    </row>
    <row r="611" spans="3:52" ht="15.75" customHeight="1" x14ac:dyDescent="0.35">
      <c r="C611" s="16"/>
      <c r="D611" s="16"/>
      <c r="E611" s="16"/>
      <c r="F611" s="16"/>
      <c r="G611" s="34"/>
      <c r="H611" s="34"/>
      <c r="I611" s="66"/>
      <c r="J611" s="66"/>
      <c r="K611" s="66"/>
      <c r="L611" s="66"/>
      <c r="M611" s="66"/>
      <c r="N611" s="66"/>
      <c r="O611" s="67"/>
      <c r="P611" s="66"/>
      <c r="Q611" s="66"/>
      <c r="R611" s="67"/>
      <c r="S611" s="67"/>
      <c r="T611" s="67"/>
      <c r="U611" s="66"/>
      <c r="V611" s="66"/>
      <c r="W611" s="66"/>
      <c r="X611" s="66"/>
      <c r="Y611" s="66"/>
      <c r="Z611" s="66"/>
      <c r="AA611" s="66"/>
      <c r="AY611" s="68"/>
      <c r="AZ611" s="58"/>
    </row>
    <row r="612" spans="3:52" ht="15.75" customHeight="1" x14ac:dyDescent="0.35">
      <c r="C612" s="16"/>
      <c r="D612" s="16"/>
      <c r="E612" s="16"/>
      <c r="F612" s="16"/>
      <c r="G612" s="34"/>
      <c r="H612" s="34"/>
      <c r="I612" s="66"/>
      <c r="J612" s="66"/>
      <c r="K612" s="66"/>
      <c r="L612" s="66"/>
      <c r="M612" s="66"/>
      <c r="N612" s="66"/>
      <c r="O612" s="67"/>
      <c r="P612" s="66"/>
      <c r="Q612" s="66"/>
      <c r="R612" s="67"/>
      <c r="S612" s="67"/>
      <c r="T612" s="67"/>
      <c r="U612" s="66"/>
      <c r="V612" s="66"/>
      <c r="W612" s="66"/>
      <c r="X612" s="66"/>
      <c r="Y612" s="66"/>
      <c r="Z612" s="66"/>
      <c r="AA612" s="66"/>
      <c r="AY612" s="68"/>
      <c r="AZ612" s="58"/>
    </row>
    <row r="613" spans="3:52" ht="15.75" customHeight="1" x14ac:dyDescent="0.35">
      <c r="C613" s="16"/>
      <c r="D613" s="16"/>
      <c r="E613" s="16"/>
      <c r="F613" s="16"/>
      <c r="G613" s="34"/>
      <c r="H613" s="34"/>
      <c r="I613" s="66"/>
      <c r="J613" s="66"/>
      <c r="K613" s="66"/>
      <c r="L613" s="66"/>
      <c r="M613" s="66"/>
      <c r="N613" s="66"/>
      <c r="O613" s="67"/>
      <c r="P613" s="66"/>
      <c r="Q613" s="66"/>
      <c r="R613" s="67"/>
      <c r="S613" s="67"/>
      <c r="T613" s="67"/>
      <c r="U613" s="66"/>
      <c r="V613" s="66"/>
      <c r="W613" s="66"/>
      <c r="X613" s="66"/>
      <c r="Y613" s="66"/>
      <c r="Z613" s="66"/>
      <c r="AA613" s="66"/>
      <c r="AY613" s="68"/>
      <c r="AZ613" s="58"/>
    </row>
    <row r="614" spans="3:52" ht="15.75" customHeight="1" x14ac:dyDescent="0.35">
      <c r="C614" s="16"/>
      <c r="D614" s="16"/>
      <c r="E614" s="16"/>
      <c r="F614" s="16"/>
      <c r="G614" s="34"/>
      <c r="H614" s="34"/>
      <c r="I614" s="66"/>
      <c r="J614" s="66"/>
      <c r="K614" s="66"/>
      <c r="L614" s="66"/>
      <c r="M614" s="66"/>
      <c r="N614" s="66"/>
      <c r="O614" s="67"/>
      <c r="P614" s="66"/>
      <c r="Q614" s="66"/>
      <c r="R614" s="67"/>
      <c r="S614" s="67"/>
      <c r="T614" s="67"/>
      <c r="U614" s="66"/>
      <c r="V614" s="66"/>
      <c r="W614" s="66"/>
      <c r="X614" s="66"/>
      <c r="Y614" s="66"/>
      <c r="Z614" s="66"/>
      <c r="AA614" s="66"/>
      <c r="AY614" s="68"/>
      <c r="AZ614" s="58"/>
    </row>
    <row r="615" spans="3:52" ht="15.75" customHeight="1" x14ac:dyDescent="0.35">
      <c r="C615" s="16"/>
      <c r="D615" s="16"/>
      <c r="E615" s="16"/>
      <c r="F615" s="16"/>
      <c r="G615" s="34"/>
      <c r="H615" s="34"/>
      <c r="I615" s="66"/>
      <c r="J615" s="66"/>
      <c r="K615" s="66"/>
      <c r="L615" s="66"/>
      <c r="M615" s="66"/>
      <c r="N615" s="66"/>
      <c r="O615" s="67"/>
      <c r="P615" s="66"/>
      <c r="Q615" s="66"/>
      <c r="R615" s="67"/>
      <c r="S615" s="67"/>
      <c r="T615" s="67"/>
      <c r="U615" s="66"/>
      <c r="V615" s="66"/>
      <c r="W615" s="66"/>
      <c r="X615" s="66"/>
      <c r="Y615" s="66"/>
      <c r="Z615" s="66"/>
      <c r="AA615" s="66"/>
      <c r="AY615" s="68"/>
      <c r="AZ615" s="58"/>
    </row>
    <row r="616" spans="3:52" ht="15.75" customHeight="1" x14ac:dyDescent="0.35">
      <c r="C616" s="16"/>
      <c r="D616" s="16"/>
      <c r="E616" s="16"/>
      <c r="F616" s="16"/>
      <c r="G616" s="34"/>
      <c r="H616" s="34"/>
      <c r="I616" s="66"/>
      <c r="J616" s="66"/>
      <c r="K616" s="66"/>
      <c r="L616" s="66"/>
      <c r="M616" s="66"/>
      <c r="N616" s="66"/>
      <c r="O616" s="67"/>
      <c r="P616" s="66"/>
      <c r="Q616" s="66"/>
      <c r="R616" s="67"/>
      <c r="S616" s="67"/>
      <c r="T616" s="67"/>
      <c r="U616" s="66"/>
      <c r="V616" s="66"/>
      <c r="W616" s="66"/>
      <c r="X616" s="66"/>
      <c r="Y616" s="66"/>
      <c r="Z616" s="66"/>
      <c r="AA616" s="66"/>
      <c r="AY616" s="68"/>
      <c r="AZ616" s="58"/>
    </row>
    <row r="617" spans="3:52" ht="15.75" customHeight="1" x14ac:dyDescent="0.35">
      <c r="C617" s="16"/>
      <c r="D617" s="16"/>
      <c r="E617" s="16"/>
      <c r="F617" s="16"/>
      <c r="G617" s="34"/>
      <c r="H617" s="34"/>
      <c r="I617" s="66"/>
      <c r="J617" s="66"/>
      <c r="K617" s="66"/>
      <c r="L617" s="66"/>
      <c r="M617" s="66"/>
      <c r="N617" s="66"/>
      <c r="O617" s="67"/>
      <c r="P617" s="66"/>
      <c r="Q617" s="66"/>
      <c r="R617" s="67"/>
      <c r="S617" s="67"/>
      <c r="T617" s="67"/>
      <c r="U617" s="66"/>
      <c r="V617" s="66"/>
      <c r="W617" s="66"/>
      <c r="X617" s="66"/>
      <c r="Y617" s="66"/>
      <c r="Z617" s="66"/>
      <c r="AA617" s="66"/>
      <c r="AY617" s="68"/>
      <c r="AZ617" s="58"/>
    </row>
    <row r="618" spans="3:52" ht="15.75" customHeight="1" x14ac:dyDescent="0.35">
      <c r="C618" s="16"/>
      <c r="D618" s="16"/>
      <c r="E618" s="16"/>
      <c r="F618" s="16"/>
      <c r="G618" s="34"/>
      <c r="H618" s="34"/>
      <c r="I618" s="66"/>
      <c r="J618" s="66"/>
      <c r="K618" s="66"/>
      <c r="L618" s="66"/>
      <c r="M618" s="66"/>
      <c r="N618" s="66"/>
      <c r="O618" s="67"/>
      <c r="P618" s="66"/>
      <c r="Q618" s="66"/>
      <c r="R618" s="67"/>
      <c r="S618" s="67"/>
      <c r="T618" s="67"/>
      <c r="U618" s="66"/>
      <c r="V618" s="66"/>
      <c r="W618" s="66"/>
      <c r="X618" s="66"/>
      <c r="Y618" s="66"/>
      <c r="Z618" s="66"/>
      <c r="AA618" s="66"/>
      <c r="AY618" s="68"/>
      <c r="AZ618" s="58"/>
    </row>
    <row r="619" spans="3:52" ht="15.75" customHeight="1" x14ac:dyDescent="0.35">
      <c r="C619" s="16"/>
      <c r="D619" s="16"/>
      <c r="E619" s="16"/>
      <c r="F619" s="16"/>
      <c r="G619" s="34"/>
      <c r="H619" s="34"/>
      <c r="I619" s="66"/>
      <c r="J619" s="66"/>
      <c r="K619" s="66"/>
      <c r="L619" s="66"/>
      <c r="M619" s="66"/>
      <c r="N619" s="66"/>
      <c r="O619" s="67"/>
      <c r="P619" s="66"/>
      <c r="Q619" s="66"/>
      <c r="R619" s="67"/>
      <c r="S619" s="67"/>
      <c r="T619" s="67"/>
      <c r="U619" s="66"/>
      <c r="V619" s="66"/>
      <c r="W619" s="66"/>
      <c r="X619" s="66"/>
      <c r="Y619" s="66"/>
      <c r="Z619" s="66"/>
      <c r="AA619" s="66"/>
      <c r="AY619" s="68"/>
      <c r="AZ619" s="58"/>
    </row>
    <row r="620" spans="3:52" ht="15.75" customHeight="1" x14ac:dyDescent="0.35">
      <c r="C620" s="16"/>
      <c r="D620" s="16"/>
      <c r="E620" s="16"/>
      <c r="F620" s="16"/>
      <c r="G620" s="34"/>
      <c r="H620" s="34"/>
      <c r="I620" s="66"/>
      <c r="J620" s="66"/>
      <c r="K620" s="66"/>
      <c r="L620" s="66"/>
      <c r="M620" s="66"/>
      <c r="N620" s="66"/>
      <c r="O620" s="67"/>
      <c r="P620" s="66"/>
      <c r="Q620" s="66"/>
      <c r="R620" s="67"/>
      <c r="S620" s="67"/>
      <c r="T620" s="67"/>
      <c r="U620" s="66"/>
      <c r="V620" s="66"/>
      <c r="W620" s="66"/>
      <c r="X620" s="66"/>
      <c r="Y620" s="66"/>
      <c r="Z620" s="66"/>
      <c r="AA620" s="66"/>
      <c r="AY620" s="68"/>
      <c r="AZ620" s="58"/>
    </row>
    <row r="621" spans="3:52" ht="15.75" customHeight="1" x14ac:dyDescent="0.35">
      <c r="C621" s="16"/>
      <c r="D621" s="16"/>
      <c r="E621" s="16"/>
      <c r="F621" s="16"/>
      <c r="G621" s="34"/>
      <c r="H621" s="34"/>
      <c r="I621" s="66"/>
      <c r="J621" s="66"/>
      <c r="K621" s="66"/>
      <c r="L621" s="66"/>
      <c r="M621" s="66"/>
      <c r="N621" s="66"/>
      <c r="O621" s="67"/>
      <c r="P621" s="66"/>
      <c r="Q621" s="66"/>
      <c r="R621" s="67"/>
      <c r="S621" s="67"/>
      <c r="T621" s="67"/>
      <c r="U621" s="66"/>
      <c r="V621" s="66"/>
      <c r="W621" s="66"/>
      <c r="X621" s="66"/>
      <c r="Y621" s="66"/>
      <c r="Z621" s="66"/>
      <c r="AA621" s="66"/>
      <c r="AY621" s="68"/>
      <c r="AZ621" s="58"/>
    </row>
    <row r="622" spans="3:52" ht="15.75" customHeight="1" x14ac:dyDescent="0.35">
      <c r="C622" s="16"/>
      <c r="D622" s="16"/>
      <c r="E622" s="16"/>
      <c r="F622" s="16"/>
      <c r="G622" s="34"/>
      <c r="H622" s="34"/>
      <c r="I622" s="66"/>
      <c r="J622" s="66"/>
      <c r="K622" s="66"/>
      <c r="L622" s="66"/>
      <c r="M622" s="66"/>
      <c r="N622" s="66"/>
      <c r="O622" s="67"/>
      <c r="P622" s="66"/>
      <c r="Q622" s="66"/>
      <c r="R622" s="67"/>
      <c r="S622" s="67"/>
      <c r="T622" s="67"/>
      <c r="U622" s="66"/>
      <c r="V622" s="66"/>
      <c r="W622" s="66"/>
      <c r="X622" s="66"/>
      <c r="Y622" s="66"/>
      <c r="Z622" s="66"/>
      <c r="AA622" s="66"/>
      <c r="AY622" s="68"/>
      <c r="AZ622" s="58"/>
    </row>
    <row r="623" spans="3:52" ht="15.75" customHeight="1" x14ac:dyDescent="0.35">
      <c r="C623" s="16"/>
      <c r="D623" s="16"/>
      <c r="E623" s="16"/>
      <c r="F623" s="16"/>
      <c r="G623" s="34"/>
      <c r="H623" s="34"/>
      <c r="I623" s="66"/>
      <c r="J623" s="66"/>
      <c r="K623" s="66"/>
      <c r="L623" s="66"/>
      <c r="M623" s="66"/>
      <c r="N623" s="66"/>
      <c r="O623" s="67"/>
      <c r="P623" s="66"/>
      <c r="Q623" s="66"/>
      <c r="R623" s="67"/>
      <c r="S623" s="67"/>
      <c r="T623" s="67"/>
      <c r="U623" s="66"/>
      <c r="V623" s="66"/>
      <c r="W623" s="66"/>
      <c r="X623" s="66"/>
      <c r="Y623" s="66"/>
      <c r="Z623" s="66"/>
      <c r="AA623" s="66"/>
      <c r="AY623" s="68"/>
      <c r="AZ623" s="58"/>
    </row>
    <row r="624" spans="3:52" ht="15.75" customHeight="1" x14ac:dyDescent="0.35">
      <c r="C624" s="16"/>
      <c r="D624" s="16"/>
      <c r="E624" s="16"/>
      <c r="F624" s="16"/>
      <c r="G624" s="34"/>
      <c r="H624" s="34"/>
      <c r="I624" s="66"/>
      <c r="J624" s="66"/>
      <c r="K624" s="66"/>
      <c r="L624" s="66"/>
      <c r="M624" s="66"/>
      <c r="N624" s="66"/>
      <c r="O624" s="67"/>
      <c r="P624" s="66"/>
      <c r="Q624" s="66"/>
      <c r="R624" s="67"/>
      <c r="S624" s="67"/>
      <c r="T624" s="67"/>
      <c r="U624" s="66"/>
      <c r="V624" s="66"/>
      <c r="W624" s="66"/>
      <c r="X624" s="66"/>
      <c r="Y624" s="66"/>
      <c r="Z624" s="66"/>
      <c r="AA624" s="66"/>
      <c r="AY624" s="68"/>
      <c r="AZ624" s="58"/>
    </row>
    <row r="625" spans="3:52" ht="15.75" customHeight="1" x14ac:dyDescent="0.35">
      <c r="C625" s="16"/>
      <c r="D625" s="16"/>
      <c r="E625" s="16"/>
      <c r="F625" s="16"/>
      <c r="G625" s="34"/>
      <c r="H625" s="34"/>
      <c r="I625" s="66"/>
      <c r="J625" s="66"/>
      <c r="K625" s="66"/>
      <c r="L625" s="66"/>
      <c r="M625" s="66"/>
      <c r="N625" s="66"/>
      <c r="O625" s="67"/>
      <c r="P625" s="66"/>
      <c r="Q625" s="66"/>
      <c r="R625" s="67"/>
      <c r="S625" s="67"/>
      <c r="T625" s="67"/>
      <c r="U625" s="66"/>
      <c r="V625" s="66"/>
      <c r="W625" s="66"/>
      <c r="X625" s="66"/>
      <c r="Y625" s="66"/>
      <c r="Z625" s="66"/>
      <c r="AA625" s="66"/>
      <c r="AY625" s="68"/>
      <c r="AZ625" s="58"/>
    </row>
    <row r="626" spans="3:52" ht="15.75" customHeight="1" x14ac:dyDescent="0.35">
      <c r="C626" s="16"/>
      <c r="D626" s="16"/>
      <c r="E626" s="16"/>
      <c r="F626" s="16"/>
      <c r="G626" s="34"/>
      <c r="H626" s="34"/>
      <c r="I626" s="66"/>
      <c r="J626" s="66"/>
      <c r="K626" s="66"/>
      <c r="L626" s="66"/>
      <c r="M626" s="66"/>
      <c r="N626" s="66"/>
      <c r="O626" s="67"/>
      <c r="P626" s="66"/>
      <c r="Q626" s="66"/>
      <c r="R626" s="67"/>
      <c r="S626" s="67"/>
      <c r="T626" s="67"/>
      <c r="U626" s="66"/>
      <c r="V626" s="66"/>
      <c r="W626" s="66"/>
      <c r="X626" s="66"/>
      <c r="Y626" s="66"/>
      <c r="Z626" s="66"/>
      <c r="AA626" s="66"/>
      <c r="AY626" s="68"/>
      <c r="AZ626" s="58"/>
    </row>
    <row r="627" spans="3:52" ht="15.75" customHeight="1" x14ac:dyDescent="0.35">
      <c r="C627" s="16"/>
      <c r="D627" s="16"/>
      <c r="E627" s="16"/>
      <c r="F627" s="16"/>
      <c r="G627" s="34"/>
      <c r="H627" s="34"/>
      <c r="I627" s="66"/>
      <c r="J627" s="66"/>
      <c r="K627" s="66"/>
      <c r="L627" s="66"/>
      <c r="M627" s="66"/>
      <c r="N627" s="66"/>
      <c r="O627" s="67"/>
      <c r="P627" s="66"/>
      <c r="Q627" s="66"/>
      <c r="R627" s="67"/>
      <c r="S627" s="67"/>
      <c r="T627" s="67"/>
      <c r="U627" s="66"/>
      <c r="V627" s="66"/>
      <c r="W627" s="66"/>
      <c r="X627" s="66"/>
      <c r="Y627" s="66"/>
      <c r="Z627" s="66"/>
      <c r="AA627" s="66"/>
      <c r="AY627" s="68"/>
      <c r="AZ627" s="58"/>
    </row>
    <row r="628" spans="3:52" ht="15.75" customHeight="1" x14ac:dyDescent="0.35">
      <c r="C628" s="16"/>
      <c r="D628" s="16"/>
      <c r="E628" s="16"/>
      <c r="F628" s="16"/>
      <c r="G628" s="34"/>
      <c r="H628" s="34"/>
      <c r="I628" s="66"/>
      <c r="J628" s="66"/>
      <c r="K628" s="66"/>
      <c r="L628" s="66"/>
      <c r="M628" s="66"/>
      <c r="N628" s="66"/>
      <c r="O628" s="67"/>
      <c r="P628" s="66"/>
      <c r="Q628" s="66"/>
      <c r="R628" s="67"/>
      <c r="S628" s="67"/>
      <c r="T628" s="67"/>
      <c r="U628" s="66"/>
      <c r="V628" s="66"/>
      <c r="W628" s="66"/>
      <c r="X628" s="66"/>
      <c r="Y628" s="66"/>
      <c r="Z628" s="66"/>
      <c r="AA628" s="66"/>
      <c r="AY628" s="68"/>
      <c r="AZ628" s="58"/>
    </row>
    <row r="629" spans="3:52" ht="15.75" customHeight="1" x14ac:dyDescent="0.35">
      <c r="C629" s="16"/>
      <c r="D629" s="16"/>
      <c r="E629" s="16"/>
      <c r="F629" s="16"/>
      <c r="G629" s="34"/>
      <c r="H629" s="34"/>
      <c r="I629" s="66"/>
      <c r="J629" s="66"/>
      <c r="K629" s="66"/>
      <c r="L629" s="66"/>
      <c r="M629" s="66"/>
      <c r="N629" s="66"/>
      <c r="O629" s="67"/>
      <c r="P629" s="66"/>
      <c r="Q629" s="66"/>
      <c r="R629" s="67"/>
      <c r="S629" s="67"/>
      <c r="T629" s="67"/>
      <c r="U629" s="66"/>
      <c r="V629" s="66"/>
      <c r="W629" s="66"/>
      <c r="X629" s="66"/>
      <c r="Y629" s="66"/>
      <c r="Z629" s="66"/>
      <c r="AA629" s="66"/>
      <c r="AY629" s="68"/>
      <c r="AZ629" s="58"/>
    </row>
    <row r="630" spans="3:52" ht="15.75" customHeight="1" x14ac:dyDescent="0.35">
      <c r="C630" s="16"/>
      <c r="D630" s="16"/>
      <c r="E630" s="16"/>
      <c r="F630" s="16"/>
      <c r="G630" s="34"/>
      <c r="H630" s="34"/>
      <c r="I630" s="66"/>
      <c r="J630" s="66"/>
      <c r="K630" s="66"/>
      <c r="L630" s="66"/>
      <c r="M630" s="66"/>
      <c r="N630" s="66"/>
      <c r="O630" s="67"/>
      <c r="P630" s="66"/>
      <c r="Q630" s="66"/>
      <c r="R630" s="67"/>
      <c r="S630" s="67"/>
      <c r="T630" s="67"/>
      <c r="U630" s="66"/>
      <c r="V630" s="66"/>
      <c r="W630" s="66"/>
      <c r="X630" s="66"/>
      <c r="Y630" s="66"/>
      <c r="Z630" s="66"/>
      <c r="AA630" s="66"/>
      <c r="AY630" s="68"/>
      <c r="AZ630" s="58"/>
    </row>
    <row r="631" spans="3:52" ht="15.75" customHeight="1" x14ac:dyDescent="0.35">
      <c r="C631" s="16"/>
      <c r="D631" s="16"/>
      <c r="E631" s="16"/>
      <c r="F631" s="16"/>
      <c r="G631" s="34"/>
      <c r="H631" s="34"/>
      <c r="I631" s="66"/>
      <c r="J631" s="66"/>
      <c r="K631" s="66"/>
      <c r="L631" s="66"/>
      <c r="M631" s="66"/>
      <c r="N631" s="66"/>
      <c r="O631" s="67"/>
      <c r="P631" s="66"/>
      <c r="Q631" s="66"/>
      <c r="R631" s="67"/>
      <c r="S631" s="67"/>
      <c r="T631" s="67"/>
      <c r="U631" s="66"/>
      <c r="V631" s="66"/>
      <c r="W631" s="66"/>
      <c r="X631" s="66"/>
      <c r="Y631" s="66"/>
      <c r="Z631" s="66"/>
      <c r="AA631" s="66"/>
      <c r="AY631" s="68"/>
      <c r="AZ631" s="58"/>
    </row>
    <row r="632" spans="3:52" ht="15.75" customHeight="1" x14ac:dyDescent="0.35">
      <c r="C632" s="16"/>
      <c r="D632" s="16"/>
      <c r="E632" s="16"/>
      <c r="F632" s="16"/>
      <c r="G632" s="34"/>
      <c r="H632" s="34"/>
      <c r="I632" s="66"/>
      <c r="J632" s="66"/>
      <c r="K632" s="66"/>
      <c r="L632" s="66"/>
      <c r="M632" s="66"/>
      <c r="N632" s="66"/>
      <c r="O632" s="67"/>
      <c r="P632" s="66"/>
      <c r="Q632" s="66"/>
      <c r="R632" s="67"/>
      <c r="S632" s="67"/>
      <c r="T632" s="67"/>
      <c r="U632" s="66"/>
      <c r="V632" s="66"/>
      <c r="W632" s="66"/>
      <c r="X632" s="66"/>
      <c r="Y632" s="66"/>
      <c r="Z632" s="66"/>
      <c r="AA632" s="66"/>
      <c r="AY632" s="68"/>
      <c r="AZ632" s="58"/>
    </row>
    <row r="633" spans="3:52" ht="15.75" customHeight="1" x14ac:dyDescent="0.35">
      <c r="C633" s="16"/>
      <c r="D633" s="16"/>
      <c r="E633" s="16"/>
      <c r="F633" s="16"/>
      <c r="G633" s="34"/>
      <c r="H633" s="34"/>
      <c r="I633" s="66"/>
      <c r="J633" s="66"/>
      <c r="K633" s="66"/>
      <c r="L633" s="66"/>
      <c r="M633" s="66"/>
      <c r="N633" s="66"/>
      <c r="O633" s="67"/>
      <c r="P633" s="66"/>
      <c r="Q633" s="66"/>
      <c r="R633" s="67"/>
      <c r="S633" s="67"/>
      <c r="T633" s="67"/>
      <c r="U633" s="66"/>
      <c r="V633" s="66"/>
      <c r="W633" s="66"/>
      <c r="X633" s="66"/>
      <c r="Y633" s="66"/>
      <c r="Z633" s="66"/>
      <c r="AA633" s="66"/>
      <c r="AY633" s="68"/>
      <c r="AZ633" s="58"/>
    </row>
    <row r="634" spans="3:52" ht="15.75" customHeight="1" x14ac:dyDescent="0.35">
      <c r="C634" s="16"/>
      <c r="D634" s="16"/>
      <c r="E634" s="16"/>
      <c r="F634" s="16"/>
      <c r="G634" s="34"/>
      <c r="H634" s="34"/>
      <c r="I634" s="66"/>
      <c r="J634" s="66"/>
      <c r="K634" s="66"/>
      <c r="L634" s="66"/>
      <c r="M634" s="66"/>
      <c r="N634" s="66"/>
      <c r="O634" s="67"/>
      <c r="P634" s="66"/>
      <c r="Q634" s="66"/>
      <c r="R634" s="67"/>
      <c r="S634" s="67"/>
      <c r="T634" s="67"/>
      <c r="U634" s="66"/>
      <c r="V634" s="66"/>
      <c r="W634" s="66"/>
      <c r="X634" s="66"/>
      <c r="Y634" s="66"/>
      <c r="Z634" s="66"/>
      <c r="AA634" s="66"/>
      <c r="AY634" s="68"/>
      <c r="AZ634" s="58"/>
    </row>
    <row r="635" spans="3:52" ht="15.75" customHeight="1" x14ac:dyDescent="0.35">
      <c r="C635" s="16"/>
      <c r="D635" s="16"/>
      <c r="E635" s="16"/>
      <c r="F635" s="16"/>
      <c r="G635" s="34"/>
      <c r="H635" s="34"/>
      <c r="I635" s="66"/>
      <c r="J635" s="66"/>
      <c r="K635" s="66"/>
      <c r="L635" s="66"/>
      <c r="M635" s="66"/>
      <c r="N635" s="66"/>
      <c r="O635" s="67"/>
      <c r="P635" s="66"/>
      <c r="Q635" s="66"/>
      <c r="R635" s="67"/>
      <c r="S635" s="67"/>
      <c r="T635" s="67"/>
      <c r="U635" s="66"/>
      <c r="V635" s="66"/>
      <c r="W635" s="66"/>
      <c r="X635" s="66"/>
      <c r="Y635" s="66"/>
      <c r="Z635" s="66"/>
      <c r="AA635" s="66"/>
      <c r="AY635" s="68"/>
      <c r="AZ635" s="58"/>
    </row>
    <row r="636" spans="3:52" ht="15.75" customHeight="1" x14ac:dyDescent="0.35">
      <c r="C636" s="16"/>
      <c r="D636" s="16"/>
      <c r="E636" s="16"/>
      <c r="F636" s="16"/>
      <c r="G636" s="34"/>
      <c r="H636" s="34"/>
      <c r="I636" s="66"/>
      <c r="J636" s="66"/>
      <c r="K636" s="66"/>
      <c r="L636" s="66"/>
      <c r="M636" s="66"/>
      <c r="N636" s="66"/>
      <c r="O636" s="67"/>
      <c r="P636" s="66"/>
      <c r="Q636" s="66"/>
      <c r="R636" s="67"/>
      <c r="S636" s="67"/>
      <c r="T636" s="67"/>
      <c r="U636" s="66"/>
      <c r="V636" s="66"/>
      <c r="W636" s="66"/>
      <c r="X636" s="66"/>
      <c r="Y636" s="66"/>
      <c r="Z636" s="66"/>
      <c r="AA636" s="66"/>
      <c r="AY636" s="68"/>
      <c r="AZ636" s="58"/>
    </row>
    <row r="637" spans="3:52" ht="15.75" customHeight="1" x14ac:dyDescent="0.35">
      <c r="C637" s="16"/>
      <c r="D637" s="16"/>
      <c r="E637" s="16"/>
      <c r="F637" s="16"/>
      <c r="G637" s="34"/>
      <c r="H637" s="34"/>
      <c r="I637" s="66"/>
      <c r="J637" s="66"/>
      <c r="K637" s="66"/>
      <c r="L637" s="66"/>
      <c r="M637" s="66"/>
      <c r="N637" s="66"/>
      <c r="O637" s="67"/>
      <c r="P637" s="66"/>
      <c r="Q637" s="66"/>
      <c r="R637" s="67"/>
      <c r="S637" s="67"/>
      <c r="T637" s="67"/>
      <c r="U637" s="66"/>
      <c r="V637" s="66"/>
      <c r="W637" s="66"/>
      <c r="X637" s="66"/>
      <c r="Y637" s="66"/>
      <c r="Z637" s="66"/>
      <c r="AA637" s="66"/>
      <c r="AY637" s="68"/>
      <c r="AZ637" s="58"/>
    </row>
    <row r="638" spans="3:52" ht="15.75" customHeight="1" x14ac:dyDescent="0.35">
      <c r="C638" s="16"/>
      <c r="D638" s="16"/>
      <c r="E638" s="16"/>
      <c r="F638" s="16"/>
      <c r="G638" s="34"/>
      <c r="H638" s="34"/>
      <c r="I638" s="66"/>
      <c r="J638" s="66"/>
      <c r="K638" s="66"/>
      <c r="L638" s="66"/>
      <c r="M638" s="66"/>
      <c r="N638" s="66"/>
      <c r="O638" s="67"/>
      <c r="P638" s="66"/>
      <c r="Q638" s="66"/>
      <c r="R638" s="67"/>
      <c r="S638" s="67"/>
      <c r="T638" s="67"/>
      <c r="U638" s="66"/>
      <c r="V638" s="66"/>
      <c r="W638" s="66"/>
      <c r="X638" s="66"/>
      <c r="Y638" s="66"/>
      <c r="Z638" s="66"/>
      <c r="AA638" s="66"/>
      <c r="AY638" s="68"/>
      <c r="AZ638" s="58"/>
    </row>
    <row r="639" spans="3:52" ht="15.75" customHeight="1" x14ac:dyDescent="0.35">
      <c r="C639" s="16"/>
      <c r="D639" s="16"/>
      <c r="E639" s="16"/>
      <c r="F639" s="16"/>
      <c r="G639" s="34"/>
      <c r="H639" s="34"/>
      <c r="I639" s="66"/>
      <c r="J639" s="66"/>
      <c r="K639" s="66"/>
      <c r="L639" s="66"/>
      <c r="M639" s="66"/>
      <c r="N639" s="66"/>
      <c r="O639" s="67"/>
      <c r="P639" s="66"/>
      <c r="Q639" s="66"/>
      <c r="R639" s="67"/>
      <c r="S639" s="67"/>
      <c r="T639" s="67"/>
      <c r="U639" s="66"/>
      <c r="V639" s="66"/>
      <c r="W639" s="66"/>
      <c r="X639" s="66"/>
      <c r="Y639" s="66"/>
      <c r="Z639" s="66"/>
      <c r="AA639" s="66"/>
      <c r="AY639" s="68"/>
      <c r="AZ639" s="58"/>
    </row>
    <row r="640" spans="3:52" ht="15.75" customHeight="1" x14ac:dyDescent="0.35">
      <c r="C640" s="16"/>
      <c r="D640" s="16"/>
      <c r="E640" s="16"/>
      <c r="F640" s="16"/>
      <c r="G640" s="34"/>
      <c r="H640" s="34"/>
      <c r="I640" s="66"/>
      <c r="J640" s="66"/>
      <c r="K640" s="66"/>
      <c r="L640" s="66"/>
      <c r="M640" s="66"/>
      <c r="N640" s="66"/>
      <c r="O640" s="67"/>
      <c r="P640" s="66"/>
      <c r="Q640" s="66"/>
      <c r="R640" s="67"/>
      <c r="S640" s="67"/>
      <c r="T640" s="67"/>
      <c r="U640" s="66"/>
      <c r="V640" s="66"/>
      <c r="W640" s="66"/>
      <c r="X640" s="66"/>
      <c r="Y640" s="66"/>
      <c r="Z640" s="66"/>
      <c r="AA640" s="66"/>
      <c r="AY640" s="68"/>
      <c r="AZ640" s="58"/>
    </row>
    <row r="641" spans="3:52" ht="15.75" customHeight="1" x14ac:dyDescent="0.35">
      <c r="C641" s="16"/>
      <c r="D641" s="16"/>
      <c r="E641" s="16"/>
      <c r="F641" s="16"/>
      <c r="G641" s="34"/>
      <c r="H641" s="34"/>
      <c r="I641" s="66"/>
      <c r="J641" s="66"/>
      <c r="K641" s="66"/>
      <c r="L641" s="66"/>
      <c r="M641" s="66"/>
      <c r="N641" s="66"/>
      <c r="O641" s="67"/>
      <c r="P641" s="66"/>
      <c r="Q641" s="66"/>
      <c r="R641" s="67"/>
      <c r="S641" s="67"/>
      <c r="T641" s="67"/>
      <c r="U641" s="66"/>
      <c r="V641" s="66"/>
      <c r="W641" s="66"/>
      <c r="X641" s="66"/>
      <c r="Y641" s="66"/>
      <c r="Z641" s="66"/>
      <c r="AA641" s="66"/>
      <c r="AY641" s="68"/>
      <c r="AZ641" s="58"/>
    </row>
    <row r="642" spans="3:52" ht="15.75" customHeight="1" x14ac:dyDescent="0.35">
      <c r="C642" s="16"/>
      <c r="D642" s="16"/>
      <c r="E642" s="16"/>
      <c r="F642" s="16"/>
      <c r="G642" s="34"/>
      <c r="H642" s="34"/>
      <c r="I642" s="66"/>
      <c r="J642" s="66"/>
      <c r="K642" s="66"/>
      <c r="L642" s="66"/>
      <c r="M642" s="66"/>
      <c r="N642" s="66"/>
      <c r="O642" s="67"/>
      <c r="P642" s="66"/>
      <c r="Q642" s="66"/>
      <c r="R642" s="67"/>
      <c r="S642" s="67"/>
      <c r="T642" s="67"/>
      <c r="U642" s="66"/>
      <c r="V642" s="66"/>
      <c r="W642" s="66"/>
      <c r="X642" s="66"/>
      <c r="Y642" s="66"/>
      <c r="Z642" s="66"/>
      <c r="AA642" s="66"/>
      <c r="AY642" s="68"/>
      <c r="AZ642" s="58"/>
    </row>
    <row r="643" spans="3:52" ht="15.75" customHeight="1" x14ac:dyDescent="0.35">
      <c r="C643" s="16"/>
      <c r="D643" s="16"/>
      <c r="E643" s="16"/>
      <c r="F643" s="16"/>
      <c r="G643" s="34"/>
      <c r="H643" s="34"/>
      <c r="I643" s="66"/>
      <c r="J643" s="66"/>
      <c r="K643" s="66"/>
      <c r="L643" s="66"/>
      <c r="M643" s="66"/>
      <c r="N643" s="66"/>
      <c r="O643" s="67"/>
      <c r="P643" s="66"/>
      <c r="Q643" s="66"/>
      <c r="R643" s="67"/>
      <c r="S643" s="67"/>
      <c r="T643" s="67"/>
      <c r="U643" s="66"/>
      <c r="V643" s="66"/>
      <c r="W643" s="66"/>
      <c r="X643" s="66"/>
      <c r="Y643" s="66"/>
      <c r="Z643" s="66"/>
      <c r="AA643" s="66"/>
      <c r="AY643" s="68"/>
      <c r="AZ643" s="58"/>
    </row>
    <row r="644" spans="3:52" ht="15.75" customHeight="1" x14ac:dyDescent="0.35">
      <c r="C644" s="16"/>
      <c r="D644" s="16"/>
      <c r="E644" s="16"/>
      <c r="F644" s="16"/>
      <c r="G644" s="34"/>
      <c r="H644" s="34"/>
      <c r="I644" s="66"/>
      <c r="J644" s="66"/>
      <c r="K644" s="66"/>
      <c r="L644" s="66"/>
      <c r="M644" s="66"/>
      <c r="N644" s="66"/>
      <c r="O644" s="67"/>
      <c r="P644" s="66"/>
      <c r="Q644" s="66"/>
      <c r="R644" s="67"/>
      <c r="S644" s="67"/>
      <c r="T644" s="67"/>
      <c r="U644" s="66"/>
      <c r="V644" s="66"/>
      <c r="W644" s="66"/>
      <c r="X644" s="66"/>
      <c r="Y644" s="66"/>
      <c r="Z644" s="66"/>
      <c r="AA644" s="66"/>
      <c r="AY644" s="68"/>
      <c r="AZ644" s="58"/>
    </row>
    <row r="645" spans="3:52" ht="15.75" customHeight="1" x14ac:dyDescent="0.35">
      <c r="C645" s="16"/>
      <c r="D645" s="16"/>
      <c r="E645" s="16"/>
      <c r="F645" s="16"/>
      <c r="G645" s="34"/>
      <c r="H645" s="34"/>
      <c r="I645" s="66"/>
      <c r="J645" s="66"/>
      <c r="K645" s="66"/>
      <c r="L645" s="66"/>
      <c r="M645" s="66"/>
      <c r="N645" s="66"/>
      <c r="O645" s="67"/>
      <c r="P645" s="66"/>
      <c r="Q645" s="66"/>
      <c r="R645" s="67"/>
      <c r="S645" s="67"/>
      <c r="T645" s="67"/>
      <c r="U645" s="66"/>
      <c r="V645" s="66"/>
      <c r="W645" s="66"/>
      <c r="X645" s="66"/>
      <c r="Y645" s="66"/>
      <c r="Z645" s="66"/>
      <c r="AA645" s="66"/>
      <c r="AY645" s="68"/>
      <c r="AZ645" s="58"/>
    </row>
    <row r="646" spans="3:52" ht="15.75" customHeight="1" x14ac:dyDescent="0.35">
      <c r="C646" s="16"/>
      <c r="D646" s="16"/>
      <c r="E646" s="16"/>
      <c r="F646" s="16"/>
      <c r="G646" s="34"/>
      <c r="H646" s="34"/>
      <c r="I646" s="66"/>
      <c r="J646" s="66"/>
      <c r="K646" s="66"/>
      <c r="L646" s="66"/>
      <c r="M646" s="66"/>
      <c r="N646" s="66"/>
      <c r="O646" s="67"/>
      <c r="P646" s="66"/>
      <c r="Q646" s="66"/>
      <c r="R646" s="67"/>
      <c r="S646" s="67"/>
      <c r="T646" s="67"/>
      <c r="U646" s="66"/>
      <c r="V646" s="66"/>
      <c r="W646" s="66"/>
      <c r="X646" s="66"/>
      <c r="Y646" s="66"/>
      <c r="Z646" s="66"/>
      <c r="AA646" s="66"/>
      <c r="AY646" s="68"/>
      <c r="AZ646" s="58"/>
    </row>
    <row r="647" spans="3:52" ht="15.75" customHeight="1" x14ac:dyDescent="0.35">
      <c r="C647" s="16"/>
      <c r="D647" s="16"/>
      <c r="E647" s="16"/>
      <c r="F647" s="16"/>
      <c r="G647" s="34"/>
      <c r="H647" s="34"/>
      <c r="I647" s="66"/>
      <c r="J647" s="66"/>
      <c r="K647" s="66"/>
      <c r="L647" s="66"/>
      <c r="M647" s="66"/>
      <c r="N647" s="66"/>
      <c r="O647" s="67"/>
      <c r="P647" s="66"/>
      <c r="Q647" s="66"/>
      <c r="R647" s="67"/>
      <c r="S647" s="67"/>
      <c r="T647" s="67"/>
      <c r="U647" s="66"/>
      <c r="V647" s="66"/>
      <c r="W647" s="66"/>
      <c r="X647" s="66"/>
      <c r="Y647" s="66"/>
      <c r="Z647" s="66"/>
      <c r="AA647" s="66"/>
      <c r="AY647" s="68"/>
      <c r="AZ647" s="58"/>
    </row>
    <row r="648" spans="3:52" ht="15.75" customHeight="1" x14ac:dyDescent="0.35">
      <c r="C648" s="16"/>
      <c r="D648" s="16"/>
      <c r="E648" s="16"/>
      <c r="F648" s="16"/>
      <c r="G648" s="34"/>
      <c r="H648" s="34"/>
      <c r="I648" s="66"/>
      <c r="J648" s="66"/>
      <c r="K648" s="66"/>
      <c r="L648" s="66"/>
      <c r="M648" s="66"/>
      <c r="N648" s="66"/>
      <c r="O648" s="67"/>
      <c r="P648" s="66"/>
      <c r="Q648" s="66"/>
      <c r="R648" s="67"/>
      <c r="S648" s="67"/>
      <c r="T648" s="67"/>
      <c r="U648" s="66"/>
      <c r="V648" s="66"/>
      <c r="W648" s="66"/>
      <c r="X648" s="66"/>
      <c r="Y648" s="66"/>
      <c r="Z648" s="66"/>
      <c r="AA648" s="66"/>
      <c r="AY648" s="68"/>
      <c r="AZ648" s="58"/>
    </row>
    <row r="649" spans="3:52" ht="15.75" customHeight="1" x14ac:dyDescent="0.35">
      <c r="C649" s="16"/>
      <c r="D649" s="16"/>
      <c r="E649" s="16"/>
      <c r="F649" s="16"/>
      <c r="G649" s="34"/>
      <c r="H649" s="34"/>
      <c r="I649" s="66"/>
      <c r="J649" s="66"/>
      <c r="K649" s="66"/>
      <c r="L649" s="66"/>
      <c r="M649" s="66"/>
      <c r="N649" s="66"/>
      <c r="O649" s="67"/>
      <c r="P649" s="66"/>
      <c r="Q649" s="66"/>
      <c r="R649" s="67"/>
      <c r="S649" s="67"/>
      <c r="T649" s="67"/>
      <c r="U649" s="66"/>
      <c r="V649" s="66"/>
      <c r="W649" s="66"/>
      <c r="X649" s="66"/>
      <c r="Y649" s="66"/>
      <c r="Z649" s="66"/>
      <c r="AA649" s="66"/>
      <c r="AY649" s="68"/>
      <c r="AZ649" s="58"/>
    </row>
    <row r="650" spans="3:52" ht="15.75" customHeight="1" x14ac:dyDescent="0.35">
      <c r="C650" s="16"/>
      <c r="D650" s="16"/>
      <c r="E650" s="16"/>
      <c r="F650" s="16"/>
      <c r="G650" s="34"/>
      <c r="H650" s="34"/>
      <c r="I650" s="66"/>
      <c r="J650" s="66"/>
      <c r="K650" s="66"/>
      <c r="L650" s="66"/>
      <c r="M650" s="66"/>
      <c r="N650" s="66"/>
      <c r="O650" s="67"/>
      <c r="P650" s="66"/>
      <c r="Q650" s="66"/>
      <c r="R650" s="67"/>
      <c r="S650" s="67"/>
      <c r="T650" s="67"/>
      <c r="U650" s="66"/>
      <c r="V650" s="66"/>
      <c r="W650" s="66"/>
      <c r="X650" s="66"/>
      <c r="Y650" s="66"/>
      <c r="Z650" s="66"/>
      <c r="AA650" s="66"/>
      <c r="AY650" s="68"/>
      <c r="AZ650" s="58"/>
    </row>
    <row r="651" spans="3:52" ht="15.75" customHeight="1" x14ac:dyDescent="0.35">
      <c r="C651" s="16"/>
      <c r="D651" s="16"/>
      <c r="E651" s="16"/>
      <c r="F651" s="16"/>
      <c r="G651" s="34"/>
      <c r="H651" s="34"/>
      <c r="I651" s="66"/>
      <c r="J651" s="66"/>
      <c r="K651" s="66"/>
      <c r="L651" s="66"/>
      <c r="M651" s="66"/>
      <c r="N651" s="66"/>
      <c r="O651" s="67"/>
      <c r="P651" s="66"/>
      <c r="Q651" s="66"/>
      <c r="R651" s="67"/>
      <c r="S651" s="67"/>
      <c r="T651" s="67"/>
      <c r="U651" s="66"/>
      <c r="V651" s="66"/>
      <c r="W651" s="66"/>
      <c r="X651" s="66"/>
      <c r="Y651" s="66"/>
      <c r="Z651" s="66"/>
      <c r="AA651" s="66"/>
      <c r="AY651" s="68"/>
      <c r="AZ651" s="58"/>
    </row>
    <row r="652" spans="3:52" ht="15.75" customHeight="1" x14ac:dyDescent="0.35">
      <c r="C652" s="16"/>
      <c r="D652" s="16"/>
      <c r="E652" s="16"/>
      <c r="F652" s="16"/>
      <c r="G652" s="34"/>
      <c r="H652" s="34"/>
      <c r="I652" s="66"/>
      <c r="J652" s="66"/>
      <c r="K652" s="66"/>
      <c r="L652" s="66"/>
      <c r="M652" s="66"/>
      <c r="N652" s="66"/>
      <c r="O652" s="67"/>
      <c r="P652" s="66"/>
      <c r="Q652" s="66"/>
      <c r="R652" s="67"/>
      <c r="S652" s="67"/>
      <c r="T652" s="67"/>
      <c r="U652" s="66"/>
      <c r="V652" s="66"/>
      <c r="W652" s="66"/>
      <c r="X652" s="66"/>
      <c r="Y652" s="66"/>
      <c r="Z652" s="66"/>
      <c r="AA652" s="66"/>
      <c r="AY652" s="68"/>
      <c r="AZ652" s="58"/>
    </row>
    <row r="653" spans="3:52" ht="15.75" customHeight="1" x14ac:dyDescent="0.35">
      <c r="C653" s="16"/>
      <c r="D653" s="16"/>
      <c r="E653" s="16"/>
      <c r="F653" s="16"/>
      <c r="G653" s="34"/>
      <c r="H653" s="34"/>
      <c r="I653" s="66"/>
      <c r="J653" s="66"/>
      <c r="K653" s="66"/>
      <c r="L653" s="66"/>
      <c r="M653" s="66"/>
      <c r="N653" s="66"/>
      <c r="O653" s="67"/>
      <c r="P653" s="66"/>
      <c r="Q653" s="66"/>
      <c r="R653" s="67"/>
      <c r="S653" s="67"/>
      <c r="T653" s="67"/>
      <c r="U653" s="66"/>
      <c r="V653" s="66"/>
      <c r="W653" s="66"/>
      <c r="X653" s="66"/>
      <c r="Y653" s="66"/>
      <c r="Z653" s="66"/>
      <c r="AA653" s="66"/>
      <c r="AY653" s="68"/>
      <c r="AZ653" s="58"/>
    </row>
    <row r="654" spans="3:52" ht="15.75" customHeight="1" x14ac:dyDescent="0.35">
      <c r="C654" s="16"/>
      <c r="D654" s="16"/>
      <c r="E654" s="16"/>
      <c r="F654" s="16"/>
      <c r="G654" s="34"/>
      <c r="H654" s="34"/>
      <c r="I654" s="66"/>
      <c r="J654" s="66"/>
      <c r="K654" s="66"/>
      <c r="L654" s="66"/>
      <c r="M654" s="66"/>
      <c r="N654" s="66"/>
      <c r="O654" s="67"/>
      <c r="P654" s="66"/>
      <c r="Q654" s="66"/>
      <c r="R654" s="67"/>
      <c r="S654" s="67"/>
      <c r="T654" s="67"/>
      <c r="U654" s="66"/>
      <c r="V654" s="66"/>
      <c r="W654" s="66"/>
      <c r="X654" s="66"/>
      <c r="Y654" s="66"/>
      <c r="Z654" s="66"/>
      <c r="AA654" s="66"/>
      <c r="AY654" s="68"/>
      <c r="AZ654" s="58"/>
    </row>
    <row r="655" spans="3:52" ht="15.75" customHeight="1" x14ac:dyDescent="0.35">
      <c r="C655" s="16"/>
      <c r="D655" s="16"/>
      <c r="E655" s="16"/>
      <c r="F655" s="16"/>
      <c r="G655" s="34"/>
      <c r="H655" s="34"/>
      <c r="I655" s="66"/>
      <c r="J655" s="66"/>
      <c r="K655" s="66"/>
      <c r="L655" s="66"/>
      <c r="M655" s="66"/>
      <c r="N655" s="66"/>
      <c r="O655" s="67"/>
      <c r="P655" s="66"/>
      <c r="Q655" s="66"/>
      <c r="R655" s="67"/>
      <c r="S655" s="67"/>
      <c r="T655" s="67"/>
      <c r="U655" s="66"/>
      <c r="V655" s="66"/>
      <c r="W655" s="66"/>
      <c r="X655" s="66"/>
      <c r="Y655" s="66"/>
      <c r="Z655" s="66"/>
      <c r="AA655" s="66"/>
      <c r="AY655" s="68"/>
      <c r="AZ655" s="58"/>
    </row>
    <row r="656" spans="3:52" ht="15.75" customHeight="1" x14ac:dyDescent="0.35">
      <c r="C656" s="16"/>
      <c r="D656" s="16"/>
      <c r="E656" s="16"/>
      <c r="F656" s="16"/>
      <c r="G656" s="34"/>
      <c r="H656" s="34"/>
      <c r="I656" s="66"/>
      <c r="J656" s="66"/>
      <c r="K656" s="66"/>
      <c r="L656" s="66"/>
      <c r="M656" s="66"/>
      <c r="N656" s="66"/>
      <c r="O656" s="67"/>
      <c r="P656" s="66"/>
      <c r="Q656" s="66"/>
      <c r="R656" s="67"/>
      <c r="S656" s="67"/>
      <c r="T656" s="67"/>
      <c r="U656" s="66"/>
      <c r="V656" s="66"/>
      <c r="W656" s="66"/>
      <c r="X656" s="66"/>
      <c r="Y656" s="66"/>
      <c r="Z656" s="66"/>
      <c r="AA656" s="66"/>
      <c r="AY656" s="68"/>
      <c r="AZ656" s="58"/>
    </row>
    <row r="657" spans="3:52" ht="15.75" customHeight="1" x14ac:dyDescent="0.35">
      <c r="C657" s="16"/>
      <c r="D657" s="16"/>
      <c r="E657" s="16"/>
      <c r="F657" s="16"/>
      <c r="G657" s="34"/>
      <c r="H657" s="34"/>
      <c r="I657" s="66"/>
      <c r="J657" s="66"/>
      <c r="K657" s="66"/>
      <c r="L657" s="66"/>
      <c r="M657" s="66"/>
      <c r="N657" s="66"/>
      <c r="O657" s="67"/>
      <c r="P657" s="66"/>
      <c r="Q657" s="66"/>
      <c r="R657" s="67"/>
      <c r="S657" s="67"/>
      <c r="T657" s="67"/>
      <c r="U657" s="66"/>
      <c r="V657" s="66"/>
      <c r="W657" s="66"/>
      <c r="X657" s="66"/>
      <c r="Y657" s="66"/>
      <c r="Z657" s="66"/>
      <c r="AA657" s="66"/>
      <c r="AY657" s="68"/>
      <c r="AZ657" s="58"/>
    </row>
    <row r="658" spans="3:52" ht="15.75" customHeight="1" x14ac:dyDescent="0.35">
      <c r="C658" s="16"/>
      <c r="D658" s="16"/>
      <c r="E658" s="16"/>
      <c r="F658" s="16"/>
      <c r="G658" s="34"/>
      <c r="H658" s="34"/>
      <c r="I658" s="66"/>
      <c r="J658" s="66"/>
      <c r="K658" s="66"/>
      <c r="L658" s="66"/>
      <c r="M658" s="66"/>
      <c r="N658" s="66"/>
      <c r="O658" s="67"/>
      <c r="P658" s="66"/>
      <c r="Q658" s="66"/>
      <c r="R658" s="67"/>
      <c r="S658" s="67"/>
      <c r="T658" s="67"/>
      <c r="U658" s="66"/>
      <c r="V658" s="66"/>
      <c r="W658" s="66"/>
      <c r="X658" s="66"/>
      <c r="Y658" s="66"/>
      <c r="Z658" s="66"/>
      <c r="AA658" s="66"/>
      <c r="AY658" s="68"/>
      <c r="AZ658" s="58"/>
    </row>
    <row r="659" spans="3:52" ht="15.75" customHeight="1" x14ac:dyDescent="0.35">
      <c r="C659" s="16"/>
      <c r="D659" s="16"/>
      <c r="E659" s="16"/>
      <c r="F659" s="16"/>
      <c r="G659" s="34"/>
      <c r="H659" s="34"/>
      <c r="I659" s="66"/>
      <c r="J659" s="66"/>
      <c r="K659" s="66"/>
      <c r="L659" s="66"/>
      <c r="M659" s="66"/>
      <c r="N659" s="66"/>
      <c r="O659" s="67"/>
      <c r="P659" s="66"/>
      <c r="Q659" s="66"/>
      <c r="R659" s="67"/>
      <c r="S659" s="67"/>
      <c r="T659" s="67"/>
      <c r="U659" s="66"/>
      <c r="V659" s="66"/>
      <c r="W659" s="66"/>
      <c r="X659" s="66"/>
      <c r="Y659" s="66"/>
      <c r="Z659" s="66"/>
      <c r="AA659" s="66"/>
      <c r="AY659" s="68"/>
      <c r="AZ659" s="58"/>
    </row>
    <row r="660" spans="3:52" ht="15.75" customHeight="1" x14ac:dyDescent="0.35">
      <c r="C660" s="16"/>
      <c r="D660" s="16"/>
      <c r="E660" s="16"/>
      <c r="F660" s="16"/>
      <c r="G660" s="34"/>
      <c r="H660" s="34"/>
      <c r="I660" s="66"/>
      <c r="J660" s="66"/>
      <c r="K660" s="66"/>
      <c r="L660" s="66"/>
      <c r="M660" s="66"/>
      <c r="N660" s="66"/>
      <c r="O660" s="67"/>
      <c r="P660" s="66"/>
      <c r="Q660" s="66"/>
      <c r="R660" s="67"/>
      <c r="S660" s="67"/>
      <c r="T660" s="67"/>
      <c r="U660" s="66"/>
      <c r="V660" s="66"/>
      <c r="W660" s="66"/>
      <c r="X660" s="66"/>
      <c r="Y660" s="66"/>
      <c r="Z660" s="66"/>
      <c r="AA660" s="66"/>
      <c r="AY660" s="68"/>
      <c r="AZ660" s="58"/>
    </row>
    <row r="661" spans="3:52" ht="15.75" customHeight="1" x14ac:dyDescent="0.35">
      <c r="C661" s="16"/>
      <c r="D661" s="16"/>
      <c r="E661" s="16"/>
      <c r="F661" s="16"/>
      <c r="G661" s="34"/>
      <c r="H661" s="34"/>
      <c r="I661" s="66"/>
      <c r="J661" s="66"/>
      <c r="K661" s="66"/>
      <c r="L661" s="66"/>
      <c r="M661" s="66"/>
      <c r="N661" s="66"/>
      <c r="O661" s="67"/>
      <c r="P661" s="66"/>
      <c r="Q661" s="66"/>
      <c r="R661" s="67"/>
      <c r="S661" s="67"/>
      <c r="T661" s="67"/>
      <c r="U661" s="66"/>
      <c r="V661" s="66"/>
      <c r="W661" s="66"/>
      <c r="X661" s="66"/>
      <c r="Y661" s="66"/>
      <c r="Z661" s="66"/>
      <c r="AA661" s="66"/>
      <c r="AY661" s="68"/>
      <c r="AZ661" s="58"/>
    </row>
    <row r="662" spans="3:52" ht="15.75" customHeight="1" x14ac:dyDescent="0.35">
      <c r="C662" s="16"/>
      <c r="D662" s="16"/>
      <c r="E662" s="16"/>
      <c r="F662" s="16"/>
      <c r="G662" s="34"/>
      <c r="H662" s="34"/>
      <c r="I662" s="66"/>
      <c r="J662" s="66"/>
      <c r="K662" s="66"/>
      <c r="L662" s="66"/>
      <c r="M662" s="66"/>
      <c r="N662" s="66"/>
      <c r="O662" s="67"/>
      <c r="P662" s="66"/>
      <c r="Q662" s="66"/>
      <c r="R662" s="67"/>
      <c r="S662" s="67"/>
      <c r="T662" s="67"/>
      <c r="U662" s="66"/>
      <c r="V662" s="66"/>
      <c r="W662" s="66"/>
      <c r="X662" s="66"/>
      <c r="Y662" s="66"/>
      <c r="Z662" s="66"/>
      <c r="AA662" s="66"/>
      <c r="AY662" s="68"/>
      <c r="AZ662" s="58"/>
    </row>
    <row r="663" spans="3:52" ht="15.75" customHeight="1" x14ac:dyDescent="0.35">
      <c r="C663" s="16"/>
      <c r="D663" s="16"/>
      <c r="E663" s="16"/>
      <c r="F663" s="16"/>
      <c r="G663" s="34"/>
      <c r="H663" s="34"/>
      <c r="I663" s="66"/>
      <c r="J663" s="66"/>
      <c r="K663" s="66"/>
      <c r="L663" s="66"/>
      <c r="M663" s="66"/>
      <c r="N663" s="66"/>
      <c r="O663" s="67"/>
      <c r="P663" s="66"/>
      <c r="Q663" s="66"/>
      <c r="R663" s="67"/>
      <c r="S663" s="67"/>
      <c r="T663" s="67"/>
      <c r="U663" s="66"/>
      <c r="V663" s="66"/>
      <c r="W663" s="66"/>
      <c r="X663" s="66"/>
      <c r="Y663" s="66"/>
      <c r="Z663" s="66"/>
      <c r="AA663" s="66"/>
      <c r="AY663" s="68"/>
      <c r="AZ663" s="58"/>
    </row>
    <row r="664" spans="3:52" ht="15.75" customHeight="1" x14ac:dyDescent="0.35">
      <c r="C664" s="16"/>
      <c r="D664" s="16"/>
      <c r="E664" s="16"/>
      <c r="F664" s="16"/>
      <c r="G664" s="34"/>
      <c r="H664" s="34"/>
      <c r="I664" s="66"/>
      <c r="J664" s="66"/>
      <c r="K664" s="66"/>
      <c r="L664" s="66"/>
      <c r="M664" s="66"/>
      <c r="N664" s="66"/>
      <c r="O664" s="67"/>
      <c r="P664" s="66"/>
      <c r="Q664" s="66"/>
      <c r="R664" s="67"/>
      <c r="S664" s="67"/>
      <c r="T664" s="67"/>
      <c r="U664" s="66"/>
      <c r="V664" s="66"/>
      <c r="W664" s="66"/>
      <c r="X664" s="66"/>
      <c r="Y664" s="66"/>
      <c r="Z664" s="66"/>
      <c r="AA664" s="66"/>
      <c r="AY664" s="68"/>
      <c r="AZ664" s="58"/>
    </row>
    <row r="665" spans="3:52" ht="15.75" customHeight="1" x14ac:dyDescent="0.35">
      <c r="C665" s="16"/>
      <c r="D665" s="16"/>
      <c r="E665" s="16"/>
      <c r="F665" s="16"/>
      <c r="G665" s="34"/>
      <c r="H665" s="34"/>
      <c r="I665" s="66"/>
      <c r="J665" s="66"/>
      <c r="K665" s="66"/>
      <c r="L665" s="66"/>
      <c r="M665" s="66"/>
      <c r="N665" s="66"/>
      <c r="O665" s="67"/>
      <c r="P665" s="66"/>
      <c r="Q665" s="66"/>
      <c r="R665" s="67"/>
      <c r="S665" s="67"/>
      <c r="T665" s="67"/>
      <c r="U665" s="66"/>
      <c r="V665" s="66"/>
      <c r="W665" s="66"/>
      <c r="X665" s="66"/>
      <c r="Y665" s="66"/>
      <c r="Z665" s="66"/>
      <c r="AA665" s="66"/>
      <c r="AY665" s="68"/>
      <c r="AZ665" s="58"/>
    </row>
    <row r="666" spans="3:52" ht="15.75" customHeight="1" x14ac:dyDescent="0.35">
      <c r="C666" s="16"/>
      <c r="D666" s="16"/>
      <c r="E666" s="16"/>
      <c r="F666" s="16"/>
      <c r="G666" s="34"/>
      <c r="H666" s="34"/>
      <c r="I666" s="66"/>
      <c r="J666" s="66"/>
      <c r="K666" s="66"/>
      <c r="L666" s="66"/>
      <c r="M666" s="66"/>
      <c r="N666" s="66"/>
      <c r="O666" s="67"/>
      <c r="P666" s="66"/>
      <c r="Q666" s="66"/>
      <c r="R666" s="67"/>
      <c r="S666" s="67"/>
      <c r="T666" s="67"/>
      <c r="U666" s="66"/>
      <c r="V666" s="66"/>
      <c r="W666" s="66"/>
      <c r="X666" s="66"/>
      <c r="Y666" s="66"/>
      <c r="Z666" s="66"/>
      <c r="AA666" s="66"/>
      <c r="AY666" s="68"/>
      <c r="AZ666" s="58"/>
    </row>
    <row r="667" spans="3:52" ht="15.75" customHeight="1" x14ac:dyDescent="0.35">
      <c r="C667" s="16"/>
      <c r="D667" s="16"/>
      <c r="E667" s="16"/>
      <c r="F667" s="16"/>
      <c r="G667" s="34"/>
      <c r="H667" s="34"/>
      <c r="I667" s="66"/>
      <c r="J667" s="66"/>
      <c r="K667" s="66"/>
      <c r="L667" s="66"/>
      <c r="M667" s="66"/>
      <c r="N667" s="66"/>
      <c r="O667" s="67"/>
      <c r="P667" s="66"/>
      <c r="Q667" s="66"/>
      <c r="R667" s="67"/>
      <c r="S667" s="67"/>
      <c r="T667" s="67"/>
      <c r="U667" s="66"/>
      <c r="V667" s="66"/>
      <c r="W667" s="66"/>
      <c r="X667" s="66"/>
      <c r="Y667" s="66"/>
      <c r="Z667" s="66"/>
      <c r="AA667" s="66"/>
      <c r="AY667" s="68"/>
      <c r="AZ667" s="58"/>
    </row>
    <row r="668" spans="3:52" ht="15.75" customHeight="1" x14ac:dyDescent="0.35">
      <c r="C668" s="16"/>
      <c r="D668" s="16"/>
      <c r="E668" s="16"/>
      <c r="F668" s="16"/>
      <c r="G668" s="34"/>
      <c r="H668" s="34"/>
      <c r="I668" s="66"/>
      <c r="J668" s="66"/>
      <c r="K668" s="66"/>
      <c r="L668" s="66"/>
      <c r="M668" s="66"/>
      <c r="N668" s="66"/>
      <c r="O668" s="67"/>
      <c r="P668" s="66"/>
      <c r="Q668" s="66"/>
      <c r="R668" s="67"/>
      <c r="S668" s="67"/>
      <c r="T668" s="67"/>
      <c r="U668" s="66"/>
      <c r="V668" s="66"/>
      <c r="W668" s="66"/>
      <c r="X668" s="66"/>
      <c r="Y668" s="66"/>
      <c r="Z668" s="66"/>
      <c r="AA668" s="66"/>
      <c r="AY668" s="68"/>
      <c r="AZ668" s="58"/>
    </row>
    <row r="669" spans="3:52" ht="15.75" customHeight="1" x14ac:dyDescent="0.35">
      <c r="C669" s="16"/>
      <c r="D669" s="16"/>
      <c r="E669" s="16"/>
      <c r="F669" s="16"/>
      <c r="G669" s="34"/>
      <c r="H669" s="34"/>
      <c r="I669" s="66"/>
      <c r="J669" s="66"/>
      <c r="K669" s="66"/>
      <c r="L669" s="66"/>
      <c r="M669" s="66"/>
      <c r="N669" s="66"/>
      <c r="O669" s="67"/>
      <c r="P669" s="66"/>
      <c r="Q669" s="66"/>
      <c r="R669" s="67"/>
      <c r="S669" s="67"/>
      <c r="T669" s="67"/>
      <c r="U669" s="66"/>
      <c r="V669" s="66"/>
      <c r="W669" s="66"/>
      <c r="X669" s="66"/>
      <c r="Y669" s="66"/>
      <c r="Z669" s="66"/>
      <c r="AA669" s="66"/>
      <c r="AY669" s="68"/>
      <c r="AZ669" s="58"/>
    </row>
    <row r="670" spans="3:52" ht="15.75" customHeight="1" x14ac:dyDescent="0.35">
      <c r="C670" s="16"/>
      <c r="D670" s="16"/>
      <c r="E670" s="16"/>
      <c r="F670" s="16"/>
      <c r="G670" s="34"/>
      <c r="H670" s="34"/>
      <c r="I670" s="66"/>
      <c r="J670" s="66"/>
      <c r="K670" s="66"/>
      <c r="L670" s="66"/>
      <c r="M670" s="66"/>
      <c r="N670" s="66"/>
      <c r="O670" s="67"/>
      <c r="P670" s="66"/>
      <c r="Q670" s="66"/>
      <c r="R670" s="67"/>
      <c r="S670" s="67"/>
      <c r="T670" s="67"/>
      <c r="U670" s="66"/>
      <c r="V670" s="66"/>
      <c r="W670" s="66"/>
      <c r="X670" s="66"/>
      <c r="Y670" s="66"/>
      <c r="Z670" s="66"/>
      <c r="AA670" s="66"/>
      <c r="AY670" s="68"/>
      <c r="AZ670" s="58"/>
    </row>
    <row r="671" spans="3:52" ht="15.75" customHeight="1" x14ac:dyDescent="0.35">
      <c r="C671" s="16"/>
      <c r="D671" s="16"/>
      <c r="E671" s="16"/>
      <c r="F671" s="16"/>
      <c r="G671" s="34"/>
      <c r="H671" s="34"/>
      <c r="I671" s="66"/>
      <c r="J671" s="66"/>
      <c r="K671" s="66"/>
      <c r="L671" s="66"/>
      <c r="M671" s="66"/>
      <c r="N671" s="66"/>
      <c r="O671" s="67"/>
      <c r="P671" s="66"/>
      <c r="Q671" s="66"/>
      <c r="R671" s="67"/>
      <c r="S671" s="67"/>
      <c r="T671" s="67"/>
      <c r="U671" s="66"/>
      <c r="V671" s="66"/>
      <c r="W671" s="66"/>
      <c r="X671" s="66"/>
      <c r="Y671" s="66"/>
      <c r="Z671" s="66"/>
      <c r="AA671" s="66"/>
      <c r="AY671" s="68"/>
      <c r="AZ671" s="58"/>
    </row>
    <row r="672" spans="3:52" ht="15.75" customHeight="1" x14ac:dyDescent="0.35">
      <c r="C672" s="16"/>
      <c r="D672" s="16"/>
      <c r="E672" s="16"/>
      <c r="F672" s="16"/>
      <c r="G672" s="34"/>
      <c r="H672" s="34"/>
      <c r="I672" s="66"/>
      <c r="J672" s="66"/>
      <c r="K672" s="66"/>
      <c r="L672" s="66"/>
      <c r="M672" s="66"/>
      <c r="N672" s="66"/>
      <c r="O672" s="67"/>
      <c r="P672" s="66"/>
      <c r="Q672" s="66"/>
      <c r="R672" s="67"/>
      <c r="S672" s="67"/>
      <c r="T672" s="67"/>
      <c r="U672" s="66"/>
      <c r="V672" s="66"/>
      <c r="W672" s="66"/>
      <c r="X672" s="66"/>
      <c r="Y672" s="66"/>
      <c r="Z672" s="66"/>
      <c r="AA672" s="66"/>
      <c r="AY672" s="68"/>
      <c r="AZ672" s="58"/>
    </row>
    <row r="673" spans="3:52" ht="15.75" customHeight="1" x14ac:dyDescent="0.35">
      <c r="C673" s="16"/>
      <c r="D673" s="16"/>
      <c r="E673" s="16"/>
      <c r="F673" s="16"/>
      <c r="G673" s="34"/>
      <c r="H673" s="34"/>
      <c r="I673" s="66"/>
      <c r="J673" s="66"/>
      <c r="K673" s="66"/>
      <c r="L673" s="66"/>
      <c r="M673" s="66"/>
      <c r="N673" s="66"/>
      <c r="O673" s="67"/>
      <c r="P673" s="66"/>
      <c r="Q673" s="66"/>
      <c r="R673" s="67"/>
      <c r="S673" s="67"/>
      <c r="T673" s="67"/>
      <c r="U673" s="66"/>
      <c r="V673" s="66"/>
      <c r="W673" s="66"/>
      <c r="X673" s="66"/>
      <c r="Y673" s="66"/>
      <c r="Z673" s="66"/>
      <c r="AA673" s="66"/>
      <c r="AY673" s="68"/>
      <c r="AZ673" s="58"/>
    </row>
    <row r="674" spans="3:52" ht="15.75" customHeight="1" x14ac:dyDescent="0.35">
      <c r="C674" s="16"/>
      <c r="D674" s="16"/>
      <c r="E674" s="16"/>
      <c r="F674" s="16"/>
      <c r="G674" s="34"/>
      <c r="H674" s="34"/>
      <c r="I674" s="66"/>
      <c r="J674" s="66"/>
      <c r="K674" s="66"/>
      <c r="L674" s="66"/>
      <c r="M674" s="66"/>
      <c r="N674" s="66"/>
      <c r="O674" s="67"/>
      <c r="P674" s="66"/>
      <c r="Q674" s="66"/>
      <c r="R674" s="67"/>
      <c r="S674" s="67"/>
      <c r="T674" s="67"/>
      <c r="U674" s="66"/>
      <c r="V674" s="66"/>
      <c r="W674" s="66"/>
      <c r="X674" s="66"/>
      <c r="Y674" s="66"/>
      <c r="Z674" s="66"/>
      <c r="AA674" s="66"/>
      <c r="AY674" s="68"/>
      <c r="AZ674" s="58"/>
    </row>
    <row r="675" spans="3:52" ht="15.75" customHeight="1" x14ac:dyDescent="0.35">
      <c r="C675" s="16"/>
      <c r="D675" s="16"/>
      <c r="E675" s="16"/>
      <c r="F675" s="16"/>
      <c r="G675" s="34"/>
      <c r="H675" s="34"/>
      <c r="I675" s="66"/>
      <c r="J675" s="66"/>
      <c r="K675" s="66"/>
      <c r="L675" s="66"/>
      <c r="M675" s="66"/>
      <c r="N675" s="66"/>
      <c r="O675" s="67"/>
      <c r="P675" s="66"/>
      <c r="Q675" s="66"/>
      <c r="R675" s="67"/>
      <c r="S675" s="67"/>
      <c r="T675" s="67"/>
      <c r="U675" s="66"/>
      <c r="V675" s="66"/>
      <c r="W675" s="66"/>
      <c r="X675" s="66"/>
      <c r="Y675" s="66"/>
      <c r="Z675" s="66"/>
      <c r="AA675" s="66"/>
      <c r="AY675" s="68"/>
      <c r="AZ675" s="58"/>
    </row>
    <row r="676" spans="3:52" ht="15.75" customHeight="1" x14ac:dyDescent="0.35">
      <c r="C676" s="16"/>
      <c r="D676" s="16"/>
      <c r="E676" s="16"/>
      <c r="F676" s="16"/>
      <c r="G676" s="34"/>
      <c r="H676" s="34"/>
      <c r="I676" s="66"/>
      <c r="J676" s="66"/>
      <c r="K676" s="66"/>
      <c r="L676" s="66"/>
      <c r="M676" s="66"/>
      <c r="N676" s="66"/>
      <c r="O676" s="67"/>
      <c r="P676" s="66"/>
      <c r="Q676" s="66"/>
      <c r="R676" s="67"/>
      <c r="S676" s="67"/>
      <c r="T676" s="67"/>
      <c r="U676" s="66"/>
      <c r="V676" s="66"/>
      <c r="W676" s="66"/>
      <c r="X676" s="66"/>
      <c r="Y676" s="66"/>
      <c r="Z676" s="66"/>
      <c r="AA676" s="66"/>
      <c r="AY676" s="68"/>
      <c r="AZ676" s="58"/>
    </row>
    <row r="677" spans="3:52" ht="15.75" customHeight="1" x14ac:dyDescent="0.35">
      <c r="C677" s="16"/>
      <c r="D677" s="16"/>
      <c r="E677" s="16"/>
      <c r="F677" s="16"/>
      <c r="G677" s="34"/>
      <c r="H677" s="34"/>
      <c r="I677" s="66"/>
      <c r="J677" s="66"/>
      <c r="K677" s="66"/>
      <c r="L677" s="66"/>
      <c r="M677" s="66"/>
      <c r="N677" s="66"/>
      <c r="O677" s="67"/>
      <c r="P677" s="66"/>
      <c r="Q677" s="66"/>
      <c r="R677" s="67"/>
      <c r="S677" s="67"/>
      <c r="T677" s="67"/>
      <c r="U677" s="66"/>
      <c r="V677" s="66"/>
      <c r="W677" s="66"/>
      <c r="X677" s="66"/>
      <c r="Y677" s="66"/>
      <c r="Z677" s="66"/>
      <c r="AA677" s="66"/>
      <c r="AY677" s="68"/>
      <c r="AZ677" s="58"/>
    </row>
    <row r="678" spans="3:52" ht="15.75" customHeight="1" x14ac:dyDescent="0.35">
      <c r="C678" s="16"/>
      <c r="D678" s="16"/>
      <c r="E678" s="16"/>
      <c r="F678" s="16"/>
      <c r="G678" s="34"/>
      <c r="H678" s="34"/>
      <c r="I678" s="66"/>
      <c r="J678" s="66"/>
      <c r="K678" s="66"/>
      <c r="L678" s="66"/>
      <c r="M678" s="66"/>
      <c r="N678" s="66"/>
      <c r="O678" s="67"/>
      <c r="P678" s="66"/>
      <c r="Q678" s="66"/>
      <c r="R678" s="67"/>
      <c r="S678" s="67"/>
      <c r="T678" s="67"/>
      <c r="U678" s="66"/>
      <c r="V678" s="66"/>
      <c r="W678" s="66"/>
      <c r="X678" s="66"/>
      <c r="Y678" s="66"/>
      <c r="Z678" s="66"/>
      <c r="AA678" s="66"/>
      <c r="AY678" s="68"/>
      <c r="AZ678" s="58"/>
    </row>
    <row r="679" spans="3:52" ht="15.75" customHeight="1" x14ac:dyDescent="0.35">
      <c r="C679" s="16"/>
      <c r="D679" s="16"/>
      <c r="E679" s="16"/>
      <c r="F679" s="16"/>
      <c r="G679" s="34"/>
      <c r="H679" s="34"/>
      <c r="I679" s="66"/>
      <c r="J679" s="66"/>
      <c r="K679" s="66"/>
      <c r="L679" s="66"/>
      <c r="M679" s="66"/>
      <c r="N679" s="66"/>
      <c r="O679" s="67"/>
      <c r="P679" s="66"/>
      <c r="Q679" s="66"/>
      <c r="R679" s="67"/>
      <c r="S679" s="67"/>
      <c r="T679" s="67"/>
      <c r="U679" s="66"/>
      <c r="V679" s="66"/>
      <c r="W679" s="66"/>
      <c r="X679" s="66"/>
      <c r="Y679" s="66"/>
      <c r="Z679" s="66"/>
      <c r="AA679" s="66"/>
      <c r="AY679" s="68"/>
      <c r="AZ679" s="58"/>
    </row>
    <row r="680" spans="3:52" ht="15.75" customHeight="1" x14ac:dyDescent="0.35">
      <c r="C680" s="16"/>
      <c r="D680" s="16"/>
      <c r="E680" s="16"/>
      <c r="F680" s="16"/>
      <c r="G680" s="34"/>
      <c r="H680" s="34"/>
      <c r="I680" s="66"/>
      <c r="J680" s="66"/>
      <c r="K680" s="66"/>
      <c r="L680" s="66"/>
      <c r="M680" s="66"/>
      <c r="N680" s="66"/>
      <c r="O680" s="67"/>
      <c r="P680" s="66"/>
      <c r="Q680" s="66"/>
      <c r="R680" s="67"/>
      <c r="S680" s="67"/>
      <c r="T680" s="67"/>
      <c r="U680" s="66"/>
      <c r="V680" s="66"/>
      <c r="W680" s="66"/>
      <c r="X680" s="66"/>
      <c r="Y680" s="66"/>
      <c r="Z680" s="66"/>
      <c r="AA680" s="66"/>
      <c r="AY680" s="68"/>
      <c r="AZ680" s="58"/>
    </row>
    <row r="681" spans="3:52" ht="15.75" customHeight="1" x14ac:dyDescent="0.35">
      <c r="C681" s="16"/>
      <c r="D681" s="16"/>
      <c r="E681" s="16"/>
      <c r="F681" s="16"/>
      <c r="G681" s="34"/>
      <c r="H681" s="34"/>
      <c r="I681" s="66"/>
      <c r="J681" s="66"/>
      <c r="K681" s="66"/>
      <c r="L681" s="66"/>
      <c r="M681" s="66"/>
      <c r="N681" s="66"/>
      <c r="O681" s="67"/>
      <c r="P681" s="66"/>
      <c r="Q681" s="66"/>
      <c r="R681" s="67"/>
      <c r="S681" s="67"/>
      <c r="T681" s="67"/>
      <c r="U681" s="66"/>
      <c r="V681" s="66"/>
      <c r="W681" s="66"/>
      <c r="X681" s="66"/>
      <c r="Y681" s="66"/>
      <c r="Z681" s="66"/>
      <c r="AA681" s="66"/>
      <c r="AY681" s="68"/>
      <c r="AZ681" s="58"/>
    </row>
    <row r="682" spans="3:52" ht="15.75" customHeight="1" x14ac:dyDescent="0.35">
      <c r="C682" s="16"/>
      <c r="D682" s="16"/>
      <c r="E682" s="16"/>
      <c r="F682" s="16"/>
      <c r="G682" s="34"/>
      <c r="H682" s="34"/>
      <c r="I682" s="66"/>
      <c r="J682" s="66"/>
      <c r="K682" s="66"/>
      <c r="L682" s="66"/>
      <c r="M682" s="66"/>
      <c r="N682" s="66"/>
      <c r="O682" s="67"/>
      <c r="P682" s="66"/>
      <c r="Q682" s="66"/>
      <c r="R682" s="67"/>
      <c r="S682" s="67"/>
      <c r="T682" s="67"/>
      <c r="U682" s="66"/>
      <c r="V682" s="66"/>
      <c r="W682" s="66"/>
      <c r="X682" s="66"/>
      <c r="Y682" s="66"/>
      <c r="Z682" s="66"/>
      <c r="AA682" s="66"/>
      <c r="AY682" s="68"/>
      <c r="AZ682" s="58"/>
    </row>
    <row r="683" spans="3:52" ht="15.75" customHeight="1" x14ac:dyDescent="0.35">
      <c r="C683" s="16"/>
      <c r="D683" s="16"/>
      <c r="E683" s="16"/>
      <c r="F683" s="16"/>
      <c r="G683" s="34"/>
      <c r="H683" s="34"/>
      <c r="I683" s="66"/>
      <c r="J683" s="66"/>
      <c r="K683" s="66"/>
      <c r="L683" s="66"/>
      <c r="M683" s="66"/>
      <c r="N683" s="66"/>
      <c r="O683" s="67"/>
      <c r="P683" s="66"/>
      <c r="Q683" s="66"/>
      <c r="R683" s="67"/>
      <c r="S683" s="67"/>
      <c r="T683" s="67"/>
      <c r="U683" s="66"/>
      <c r="V683" s="66"/>
      <c r="W683" s="66"/>
      <c r="X683" s="66"/>
      <c r="Y683" s="66"/>
      <c r="Z683" s="66"/>
      <c r="AA683" s="66"/>
      <c r="AY683" s="68"/>
      <c r="AZ683" s="58"/>
    </row>
    <row r="684" spans="3:52" ht="15.75" customHeight="1" x14ac:dyDescent="0.35">
      <c r="C684" s="16"/>
      <c r="D684" s="16"/>
      <c r="E684" s="16"/>
      <c r="F684" s="16"/>
      <c r="G684" s="34"/>
      <c r="H684" s="34"/>
      <c r="I684" s="66"/>
      <c r="J684" s="66"/>
      <c r="K684" s="66"/>
      <c r="L684" s="66"/>
      <c r="M684" s="66"/>
      <c r="N684" s="66"/>
      <c r="O684" s="67"/>
      <c r="P684" s="66"/>
      <c r="Q684" s="66"/>
      <c r="R684" s="67"/>
      <c r="S684" s="67"/>
      <c r="T684" s="67"/>
      <c r="U684" s="66"/>
      <c r="V684" s="66"/>
      <c r="W684" s="66"/>
      <c r="X684" s="66"/>
      <c r="Y684" s="66"/>
      <c r="Z684" s="66"/>
      <c r="AA684" s="66"/>
      <c r="AY684" s="68"/>
      <c r="AZ684" s="58"/>
    </row>
    <row r="685" spans="3:52" ht="15.75" customHeight="1" x14ac:dyDescent="0.35">
      <c r="C685" s="16"/>
      <c r="D685" s="16"/>
      <c r="E685" s="16"/>
      <c r="F685" s="16"/>
      <c r="G685" s="34"/>
      <c r="H685" s="34"/>
      <c r="I685" s="66"/>
      <c r="J685" s="66"/>
      <c r="K685" s="66"/>
      <c r="L685" s="66"/>
      <c r="M685" s="66"/>
      <c r="N685" s="66"/>
      <c r="O685" s="67"/>
      <c r="P685" s="66"/>
      <c r="Q685" s="66"/>
      <c r="R685" s="67"/>
      <c r="S685" s="67"/>
      <c r="T685" s="67"/>
      <c r="U685" s="66"/>
      <c r="V685" s="66"/>
      <c r="W685" s="66"/>
      <c r="X685" s="66"/>
      <c r="Y685" s="66"/>
      <c r="Z685" s="66"/>
      <c r="AA685" s="66"/>
      <c r="AY685" s="68"/>
      <c r="AZ685" s="58"/>
    </row>
    <row r="686" spans="3:52" ht="15.75" customHeight="1" x14ac:dyDescent="0.35">
      <c r="C686" s="16"/>
      <c r="D686" s="16"/>
      <c r="E686" s="16"/>
      <c r="F686" s="16"/>
      <c r="G686" s="34"/>
      <c r="H686" s="34"/>
      <c r="I686" s="66"/>
      <c r="J686" s="66"/>
      <c r="K686" s="66"/>
      <c r="L686" s="66"/>
      <c r="M686" s="66"/>
      <c r="N686" s="66"/>
      <c r="O686" s="67"/>
      <c r="P686" s="66"/>
      <c r="Q686" s="66"/>
      <c r="R686" s="67"/>
      <c r="S686" s="67"/>
      <c r="T686" s="67"/>
      <c r="U686" s="66"/>
      <c r="V686" s="66"/>
      <c r="W686" s="66"/>
      <c r="X686" s="66"/>
      <c r="Y686" s="66"/>
      <c r="Z686" s="66"/>
      <c r="AA686" s="66"/>
      <c r="AY686" s="68"/>
      <c r="AZ686" s="58"/>
    </row>
    <row r="687" spans="3:52" ht="15.75" customHeight="1" x14ac:dyDescent="0.35">
      <c r="C687" s="16"/>
      <c r="D687" s="16"/>
      <c r="E687" s="16"/>
      <c r="F687" s="16"/>
      <c r="G687" s="34"/>
      <c r="H687" s="34"/>
      <c r="I687" s="66"/>
      <c r="J687" s="66"/>
      <c r="K687" s="66"/>
      <c r="L687" s="66"/>
      <c r="M687" s="66"/>
      <c r="N687" s="66"/>
      <c r="O687" s="67"/>
      <c r="P687" s="66"/>
      <c r="Q687" s="66"/>
      <c r="R687" s="67"/>
      <c r="S687" s="67"/>
      <c r="T687" s="67"/>
      <c r="U687" s="66"/>
      <c r="V687" s="66"/>
      <c r="W687" s="66"/>
      <c r="X687" s="66"/>
      <c r="Y687" s="66"/>
      <c r="Z687" s="66"/>
      <c r="AA687" s="66"/>
      <c r="AY687" s="68"/>
      <c r="AZ687" s="58"/>
    </row>
    <row r="688" spans="3:52" ht="15.75" customHeight="1" x14ac:dyDescent="0.35">
      <c r="C688" s="16"/>
      <c r="D688" s="16"/>
      <c r="E688" s="16"/>
      <c r="F688" s="16"/>
      <c r="G688" s="34"/>
      <c r="H688" s="34"/>
      <c r="I688" s="66"/>
      <c r="J688" s="66"/>
      <c r="K688" s="66"/>
      <c r="L688" s="66"/>
      <c r="M688" s="66"/>
      <c r="N688" s="66"/>
      <c r="O688" s="67"/>
      <c r="P688" s="66"/>
      <c r="Q688" s="66"/>
      <c r="R688" s="67"/>
      <c r="S688" s="67"/>
      <c r="T688" s="67"/>
      <c r="U688" s="66"/>
      <c r="V688" s="66"/>
      <c r="W688" s="66"/>
      <c r="X688" s="66"/>
      <c r="Y688" s="66"/>
      <c r="Z688" s="66"/>
      <c r="AA688" s="66"/>
      <c r="AY688" s="68"/>
      <c r="AZ688" s="58"/>
    </row>
    <row r="689" spans="3:52" ht="15.75" customHeight="1" x14ac:dyDescent="0.35">
      <c r="C689" s="16"/>
      <c r="D689" s="16"/>
      <c r="E689" s="16"/>
      <c r="F689" s="16"/>
      <c r="G689" s="34"/>
      <c r="H689" s="34"/>
      <c r="I689" s="66"/>
      <c r="J689" s="66"/>
      <c r="K689" s="66"/>
      <c r="L689" s="66"/>
      <c r="M689" s="66"/>
      <c r="N689" s="66"/>
      <c r="O689" s="67"/>
      <c r="P689" s="66"/>
      <c r="Q689" s="66"/>
      <c r="R689" s="67"/>
      <c r="S689" s="67"/>
      <c r="T689" s="67"/>
      <c r="U689" s="66"/>
      <c r="V689" s="66"/>
      <c r="W689" s="66"/>
      <c r="X689" s="66"/>
      <c r="Y689" s="66"/>
      <c r="Z689" s="66"/>
      <c r="AA689" s="66"/>
      <c r="AY689" s="68"/>
      <c r="AZ689" s="58"/>
    </row>
    <row r="690" spans="3:52" ht="15.75" customHeight="1" x14ac:dyDescent="0.35">
      <c r="C690" s="16"/>
      <c r="D690" s="16"/>
      <c r="E690" s="16"/>
      <c r="F690" s="16"/>
      <c r="G690" s="34"/>
      <c r="H690" s="34"/>
      <c r="I690" s="66"/>
      <c r="J690" s="66"/>
      <c r="K690" s="66"/>
      <c r="L690" s="66"/>
      <c r="M690" s="66"/>
      <c r="N690" s="66"/>
      <c r="O690" s="67"/>
      <c r="P690" s="66"/>
      <c r="Q690" s="66"/>
      <c r="R690" s="67"/>
      <c r="S690" s="67"/>
      <c r="T690" s="67"/>
      <c r="U690" s="66"/>
      <c r="V690" s="66"/>
      <c r="W690" s="66"/>
      <c r="X690" s="66"/>
      <c r="Y690" s="66"/>
      <c r="Z690" s="66"/>
      <c r="AA690" s="66"/>
      <c r="AY690" s="68"/>
      <c r="AZ690" s="58"/>
    </row>
    <row r="691" spans="3:52" ht="15.75" customHeight="1" x14ac:dyDescent="0.35">
      <c r="C691" s="16"/>
      <c r="D691" s="16"/>
      <c r="E691" s="16"/>
      <c r="F691" s="16"/>
      <c r="G691" s="34"/>
      <c r="H691" s="34"/>
      <c r="I691" s="66"/>
      <c r="J691" s="66"/>
      <c r="K691" s="66"/>
      <c r="L691" s="66"/>
      <c r="M691" s="66"/>
      <c r="N691" s="66"/>
      <c r="O691" s="67"/>
      <c r="P691" s="66"/>
      <c r="Q691" s="66"/>
      <c r="R691" s="67"/>
      <c r="S691" s="67"/>
      <c r="T691" s="67"/>
      <c r="U691" s="66"/>
      <c r="V691" s="66"/>
      <c r="W691" s="66"/>
      <c r="X691" s="66"/>
      <c r="Y691" s="66"/>
      <c r="Z691" s="66"/>
      <c r="AA691" s="66"/>
      <c r="AY691" s="68"/>
      <c r="AZ691" s="58"/>
    </row>
    <row r="692" spans="3:52" ht="15.75" customHeight="1" x14ac:dyDescent="0.35">
      <c r="C692" s="16"/>
      <c r="D692" s="16"/>
      <c r="E692" s="16"/>
      <c r="F692" s="16"/>
      <c r="G692" s="34"/>
      <c r="H692" s="34"/>
      <c r="I692" s="66"/>
      <c r="J692" s="66"/>
      <c r="K692" s="66"/>
      <c r="L692" s="66"/>
      <c r="M692" s="66"/>
      <c r="N692" s="66"/>
      <c r="O692" s="67"/>
      <c r="P692" s="66"/>
      <c r="Q692" s="66"/>
      <c r="R692" s="67"/>
      <c r="S692" s="67"/>
      <c r="T692" s="67"/>
      <c r="U692" s="66"/>
      <c r="V692" s="66"/>
      <c r="W692" s="66"/>
      <c r="X692" s="66"/>
      <c r="Y692" s="66"/>
      <c r="Z692" s="66"/>
      <c r="AA692" s="66"/>
      <c r="AY692" s="68"/>
      <c r="AZ692" s="58"/>
    </row>
    <row r="693" spans="3:52" ht="15.75" customHeight="1" x14ac:dyDescent="0.35">
      <c r="C693" s="16"/>
      <c r="D693" s="16"/>
      <c r="E693" s="16"/>
      <c r="F693" s="16"/>
      <c r="G693" s="34"/>
      <c r="H693" s="34"/>
      <c r="I693" s="66"/>
      <c r="J693" s="66"/>
      <c r="K693" s="66"/>
      <c r="L693" s="66"/>
      <c r="M693" s="66"/>
      <c r="N693" s="66"/>
      <c r="O693" s="67"/>
      <c r="P693" s="66"/>
      <c r="Q693" s="66"/>
      <c r="R693" s="67"/>
      <c r="S693" s="67"/>
      <c r="T693" s="67"/>
      <c r="U693" s="66"/>
      <c r="V693" s="66"/>
      <c r="W693" s="66"/>
      <c r="X693" s="66"/>
      <c r="Y693" s="66"/>
      <c r="Z693" s="66"/>
      <c r="AA693" s="66"/>
      <c r="AY693" s="68"/>
      <c r="AZ693" s="58"/>
    </row>
    <row r="694" spans="3:52" ht="15.75" customHeight="1" x14ac:dyDescent="0.35">
      <c r="C694" s="16"/>
      <c r="D694" s="16"/>
      <c r="E694" s="16"/>
      <c r="F694" s="16"/>
      <c r="G694" s="34"/>
      <c r="H694" s="34"/>
      <c r="I694" s="66"/>
      <c r="J694" s="66"/>
      <c r="K694" s="66"/>
      <c r="L694" s="66"/>
      <c r="M694" s="66"/>
      <c r="N694" s="66"/>
      <c r="O694" s="67"/>
      <c r="P694" s="66"/>
      <c r="Q694" s="66"/>
      <c r="R694" s="67"/>
      <c r="S694" s="67"/>
      <c r="T694" s="67"/>
      <c r="U694" s="66"/>
      <c r="V694" s="66"/>
      <c r="W694" s="66"/>
      <c r="X694" s="66"/>
      <c r="Y694" s="66"/>
      <c r="Z694" s="66"/>
      <c r="AA694" s="66"/>
      <c r="AY694" s="68"/>
      <c r="AZ694" s="58"/>
    </row>
    <row r="695" spans="3:52" ht="15.75" customHeight="1" x14ac:dyDescent="0.35">
      <c r="C695" s="16"/>
      <c r="D695" s="16"/>
      <c r="E695" s="16"/>
      <c r="F695" s="16"/>
      <c r="G695" s="34"/>
      <c r="H695" s="34"/>
      <c r="I695" s="66"/>
      <c r="J695" s="66"/>
      <c r="K695" s="66"/>
      <c r="L695" s="66"/>
      <c r="M695" s="66"/>
      <c r="N695" s="66"/>
      <c r="O695" s="67"/>
      <c r="P695" s="66"/>
      <c r="Q695" s="66"/>
      <c r="R695" s="67"/>
      <c r="S695" s="67"/>
      <c r="T695" s="67"/>
      <c r="U695" s="66"/>
      <c r="V695" s="66"/>
      <c r="W695" s="66"/>
      <c r="X695" s="66"/>
      <c r="Y695" s="66"/>
      <c r="Z695" s="66"/>
      <c r="AA695" s="66"/>
      <c r="AY695" s="68"/>
      <c r="AZ695" s="58"/>
    </row>
    <row r="696" spans="3:52" ht="15.75" customHeight="1" x14ac:dyDescent="0.35">
      <c r="C696" s="16"/>
      <c r="D696" s="16"/>
      <c r="E696" s="16"/>
      <c r="F696" s="16"/>
      <c r="G696" s="34"/>
      <c r="H696" s="34"/>
      <c r="I696" s="66"/>
      <c r="J696" s="66"/>
      <c r="K696" s="66"/>
      <c r="L696" s="66"/>
      <c r="M696" s="66"/>
      <c r="N696" s="66"/>
      <c r="O696" s="67"/>
      <c r="P696" s="66"/>
      <c r="Q696" s="66"/>
      <c r="R696" s="67"/>
      <c r="S696" s="67"/>
      <c r="T696" s="67"/>
      <c r="U696" s="66"/>
      <c r="V696" s="66"/>
      <c r="W696" s="66"/>
      <c r="X696" s="66"/>
      <c r="Y696" s="66"/>
      <c r="Z696" s="66"/>
      <c r="AA696" s="66"/>
      <c r="AY696" s="68"/>
      <c r="AZ696" s="58"/>
    </row>
    <row r="697" spans="3:52" ht="15.75" customHeight="1" x14ac:dyDescent="0.35">
      <c r="C697" s="16"/>
      <c r="D697" s="16"/>
      <c r="E697" s="16"/>
      <c r="F697" s="16"/>
      <c r="G697" s="34"/>
      <c r="H697" s="34"/>
      <c r="I697" s="66"/>
      <c r="J697" s="66"/>
      <c r="K697" s="66"/>
      <c r="L697" s="66"/>
      <c r="M697" s="66"/>
      <c r="N697" s="66"/>
      <c r="O697" s="67"/>
      <c r="P697" s="66"/>
      <c r="Q697" s="66"/>
      <c r="R697" s="67"/>
      <c r="S697" s="67"/>
      <c r="T697" s="67"/>
      <c r="U697" s="66"/>
      <c r="V697" s="66"/>
      <c r="W697" s="66"/>
      <c r="X697" s="66"/>
      <c r="Y697" s="66"/>
      <c r="Z697" s="66"/>
      <c r="AA697" s="66"/>
      <c r="AY697" s="68"/>
      <c r="AZ697" s="58"/>
    </row>
    <row r="698" spans="3:52" ht="15.75" customHeight="1" x14ac:dyDescent="0.35">
      <c r="C698" s="16"/>
      <c r="D698" s="16"/>
      <c r="E698" s="16"/>
      <c r="F698" s="16"/>
      <c r="G698" s="34"/>
      <c r="H698" s="34"/>
      <c r="I698" s="66"/>
      <c r="J698" s="66"/>
      <c r="K698" s="66"/>
      <c r="L698" s="66"/>
      <c r="M698" s="66"/>
      <c r="N698" s="66"/>
      <c r="O698" s="67"/>
      <c r="P698" s="66"/>
      <c r="Q698" s="66"/>
      <c r="R698" s="67"/>
      <c r="S698" s="67"/>
      <c r="T698" s="67"/>
      <c r="U698" s="66"/>
      <c r="V698" s="66"/>
      <c r="W698" s="66"/>
      <c r="X698" s="66"/>
      <c r="Y698" s="66"/>
      <c r="Z698" s="66"/>
      <c r="AA698" s="66"/>
      <c r="AY698" s="68"/>
      <c r="AZ698" s="58"/>
    </row>
    <row r="699" spans="3:52" ht="15.75" customHeight="1" x14ac:dyDescent="0.35">
      <c r="C699" s="16"/>
      <c r="D699" s="16"/>
      <c r="E699" s="16"/>
      <c r="F699" s="16"/>
      <c r="G699" s="34"/>
      <c r="H699" s="34"/>
      <c r="I699" s="66"/>
      <c r="J699" s="66"/>
      <c r="K699" s="66"/>
      <c r="L699" s="66"/>
      <c r="M699" s="66"/>
      <c r="N699" s="66"/>
      <c r="O699" s="67"/>
      <c r="P699" s="66"/>
      <c r="Q699" s="66"/>
      <c r="R699" s="67"/>
      <c r="S699" s="67"/>
      <c r="T699" s="67"/>
      <c r="U699" s="66"/>
      <c r="V699" s="66"/>
      <c r="W699" s="66"/>
      <c r="X699" s="66"/>
      <c r="Y699" s="66"/>
      <c r="Z699" s="66"/>
      <c r="AA699" s="66"/>
      <c r="AY699" s="68"/>
      <c r="AZ699" s="58"/>
    </row>
    <row r="700" spans="3:52" ht="15.75" customHeight="1" x14ac:dyDescent="0.35">
      <c r="C700" s="16"/>
      <c r="D700" s="16"/>
      <c r="E700" s="16"/>
      <c r="F700" s="16"/>
      <c r="G700" s="34"/>
      <c r="H700" s="34"/>
      <c r="I700" s="66"/>
      <c r="J700" s="66"/>
      <c r="K700" s="66"/>
      <c r="L700" s="66"/>
      <c r="M700" s="66"/>
      <c r="N700" s="66"/>
      <c r="O700" s="67"/>
      <c r="P700" s="66"/>
      <c r="Q700" s="66"/>
      <c r="R700" s="67"/>
      <c r="S700" s="67"/>
      <c r="T700" s="67"/>
      <c r="U700" s="66"/>
      <c r="V700" s="66"/>
      <c r="W700" s="66"/>
      <c r="X700" s="66"/>
      <c r="Y700" s="66"/>
      <c r="Z700" s="66"/>
      <c r="AA700" s="66"/>
      <c r="AY700" s="68"/>
      <c r="AZ700" s="58"/>
    </row>
    <row r="701" spans="3:52" ht="15.75" customHeight="1" x14ac:dyDescent="0.35">
      <c r="C701" s="16"/>
      <c r="D701" s="16"/>
      <c r="E701" s="16"/>
      <c r="F701" s="16"/>
      <c r="G701" s="34"/>
      <c r="H701" s="34"/>
      <c r="I701" s="66"/>
      <c r="J701" s="66"/>
      <c r="K701" s="66"/>
      <c r="L701" s="66"/>
      <c r="M701" s="66"/>
      <c r="N701" s="66"/>
      <c r="O701" s="67"/>
      <c r="P701" s="66"/>
      <c r="Q701" s="66"/>
      <c r="R701" s="67"/>
      <c r="S701" s="67"/>
      <c r="T701" s="67"/>
      <c r="U701" s="66"/>
      <c r="V701" s="66"/>
      <c r="W701" s="66"/>
      <c r="X701" s="66"/>
      <c r="Y701" s="66"/>
      <c r="Z701" s="66"/>
      <c r="AA701" s="66"/>
      <c r="AY701" s="68"/>
      <c r="AZ701" s="58"/>
    </row>
    <row r="702" spans="3:52" ht="15.75" customHeight="1" x14ac:dyDescent="0.35">
      <c r="C702" s="16"/>
      <c r="D702" s="16"/>
      <c r="E702" s="16"/>
      <c r="F702" s="16"/>
      <c r="G702" s="34"/>
      <c r="H702" s="34"/>
      <c r="I702" s="66"/>
      <c r="J702" s="66"/>
      <c r="K702" s="66"/>
      <c r="L702" s="66"/>
      <c r="M702" s="66"/>
      <c r="N702" s="66"/>
      <c r="O702" s="67"/>
      <c r="P702" s="66"/>
      <c r="Q702" s="66"/>
      <c r="R702" s="67"/>
      <c r="S702" s="67"/>
      <c r="T702" s="67"/>
      <c r="U702" s="66"/>
      <c r="V702" s="66"/>
      <c r="W702" s="66"/>
      <c r="X702" s="66"/>
      <c r="Y702" s="66"/>
      <c r="Z702" s="66"/>
      <c r="AA702" s="66"/>
      <c r="AY702" s="68"/>
      <c r="AZ702" s="58"/>
    </row>
    <row r="703" spans="3:52" ht="15.75" customHeight="1" x14ac:dyDescent="0.35">
      <c r="C703" s="16"/>
      <c r="D703" s="16"/>
      <c r="E703" s="16"/>
      <c r="F703" s="16"/>
      <c r="G703" s="34"/>
      <c r="H703" s="34"/>
      <c r="I703" s="66"/>
      <c r="J703" s="66"/>
      <c r="K703" s="66"/>
      <c r="L703" s="66"/>
      <c r="M703" s="66"/>
      <c r="N703" s="66"/>
      <c r="O703" s="67"/>
      <c r="P703" s="66"/>
      <c r="Q703" s="66"/>
      <c r="R703" s="67"/>
      <c r="S703" s="67"/>
      <c r="T703" s="67"/>
      <c r="U703" s="66"/>
      <c r="V703" s="66"/>
      <c r="W703" s="66"/>
      <c r="X703" s="66"/>
      <c r="Y703" s="66"/>
      <c r="Z703" s="66"/>
      <c r="AA703" s="66"/>
      <c r="AY703" s="68"/>
      <c r="AZ703" s="58"/>
    </row>
    <row r="704" spans="3:52" ht="15.75" customHeight="1" x14ac:dyDescent="0.35">
      <c r="C704" s="16"/>
      <c r="D704" s="16"/>
      <c r="E704" s="16"/>
      <c r="F704" s="16"/>
      <c r="G704" s="34"/>
      <c r="H704" s="34"/>
      <c r="I704" s="66"/>
      <c r="J704" s="66"/>
      <c r="K704" s="66"/>
      <c r="L704" s="66"/>
      <c r="M704" s="66"/>
      <c r="N704" s="66"/>
      <c r="O704" s="67"/>
      <c r="P704" s="66"/>
      <c r="Q704" s="66"/>
      <c r="R704" s="67"/>
      <c r="S704" s="67"/>
      <c r="T704" s="67"/>
      <c r="U704" s="66"/>
      <c r="V704" s="66"/>
      <c r="W704" s="66"/>
      <c r="X704" s="66"/>
      <c r="Y704" s="66"/>
      <c r="Z704" s="66"/>
      <c r="AA704" s="66"/>
      <c r="AY704" s="68"/>
      <c r="AZ704" s="58"/>
    </row>
    <row r="705" spans="3:52" ht="15.75" customHeight="1" x14ac:dyDescent="0.35">
      <c r="C705" s="16"/>
      <c r="D705" s="16"/>
      <c r="E705" s="16"/>
      <c r="F705" s="16"/>
      <c r="G705" s="34"/>
      <c r="H705" s="34"/>
      <c r="I705" s="66"/>
      <c r="J705" s="66"/>
      <c r="K705" s="66"/>
      <c r="L705" s="66"/>
      <c r="M705" s="66"/>
      <c r="N705" s="66"/>
      <c r="O705" s="67"/>
      <c r="P705" s="66"/>
      <c r="Q705" s="66"/>
      <c r="R705" s="67"/>
      <c r="S705" s="67"/>
      <c r="T705" s="67"/>
      <c r="U705" s="66"/>
      <c r="V705" s="66"/>
      <c r="W705" s="66"/>
      <c r="X705" s="66"/>
      <c r="Y705" s="66"/>
      <c r="Z705" s="66"/>
      <c r="AA705" s="66"/>
      <c r="AY705" s="68"/>
      <c r="AZ705" s="58"/>
    </row>
    <row r="706" spans="3:52" ht="15.75" customHeight="1" x14ac:dyDescent="0.35">
      <c r="C706" s="16"/>
      <c r="D706" s="16"/>
      <c r="E706" s="16"/>
      <c r="F706" s="16"/>
      <c r="G706" s="34"/>
      <c r="H706" s="34"/>
      <c r="I706" s="66"/>
      <c r="J706" s="66"/>
      <c r="K706" s="66"/>
      <c r="L706" s="66"/>
      <c r="M706" s="66"/>
      <c r="N706" s="66"/>
      <c r="O706" s="67"/>
      <c r="P706" s="66"/>
      <c r="Q706" s="66"/>
      <c r="R706" s="67"/>
      <c r="S706" s="67"/>
      <c r="T706" s="67"/>
      <c r="U706" s="66"/>
      <c r="V706" s="66"/>
      <c r="W706" s="66"/>
      <c r="X706" s="66"/>
      <c r="Y706" s="66"/>
      <c r="Z706" s="66"/>
      <c r="AA706" s="66"/>
      <c r="AY706" s="68"/>
      <c r="AZ706" s="58"/>
    </row>
    <row r="707" spans="3:52" ht="15.75" customHeight="1" x14ac:dyDescent="0.35">
      <c r="C707" s="16"/>
      <c r="D707" s="16"/>
      <c r="E707" s="16"/>
      <c r="F707" s="16"/>
      <c r="G707" s="34"/>
      <c r="H707" s="34"/>
      <c r="I707" s="66"/>
      <c r="J707" s="66"/>
      <c r="K707" s="66"/>
      <c r="L707" s="66"/>
      <c r="M707" s="66"/>
      <c r="N707" s="66"/>
      <c r="O707" s="67"/>
      <c r="P707" s="66"/>
      <c r="Q707" s="66"/>
      <c r="R707" s="67"/>
      <c r="S707" s="67"/>
      <c r="T707" s="67"/>
      <c r="U707" s="66"/>
      <c r="V707" s="66"/>
      <c r="W707" s="66"/>
      <c r="X707" s="66"/>
      <c r="Y707" s="66"/>
      <c r="Z707" s="66"/>
      <c r="AA707" s="66"/>
      <c r="AY707" s="68"/>
      <c r="AZ707" s="58"/>
    </row>
    <row r="708" spans="3:52" ht="15.75" customHeight="1" x14ac:dyDescent="0.35">
      <c r="C708" s="16"/>
      <c r="D708" s="16"/>
      <c r="E708" s="16"/>
      <c r="F708" s="16"/>
      <c r="G708" s="34"/>
      <c r="H708" s="34"/>
      <c r="I708" s="66"/>
      <c r="J708" s="66"/>
      <c r="K708" s="66"/>
      <c r="L708" s="66"/>
      <c r="M708" s="66"/>
      <c r="N708" s="66"/>
      <c r="O708" s="67"/>
      <c r="P708" s="66"/>
      <c r="Q708" s="66"/>
      <c r="R708" s="67"/>
      <c r="S708" s="67"/>
      <c r="T708" s="67"/>
      <c r="U708" s="66"/>
      <c r="V708" s="66"/>
      <c r="W708" s="66"/>
      <c r="X708" s="66"/>
      <c r="Y708" s="66"/>
      <c r="Z708" s="66"/>
      <c r="AA708" s="66"/>
      <c r="AY708" s="68"/>
      <c r="AZ708" s="58"/>
    </row>
    <row r="709" spans="3:52" ht="15.75" customHeight="1" x14ac:dyDescent="0.35">
      <c r="C709" s="16"/>
      <c r="D709" s="16"/>
      <c r="E709" s="16"/>
      <c r="F709" s="16"/>
      <c r="G709" s="34"/>
      <c r="H709" s="34"/>
      <c r="I709" s="66"/>
      <c r="J709" s="66"/>
      <c r="K709" s="66"/>
      <c r="L709" s="66"/>
      <c r="M709" s="66"/>
      <c r="N709" s="66"/>
      <c r="O709" s="67"/>
      <c r="P709" s="66"/>
      <c r="Q709" s="66"/>
      <c r="R709" s="67"/>
      <c r="S709" s="67"/>
      <c r="T709" s="67"/>
      <c r="U709" s="66"/>
      <c r="V709" s="66"/>
      <c r="W709" s="66"/>
      <c r="X709" s="66"/>
      <c r="Y709" s="66"/>
      <c r="Z709" s="66"/>
      <c r="AA709" s="66"/>
      <c r="AY709" s="68"/>
      <c r="AZ709" s="58"/>
    </row>
    <row r="710" spans="3:52" ht="15.75" customHeight="1" x14ac:dyDescent="0.35">
      <c r="C710" s="16"/>
      <c r="D710" s="16"/>
      <c r="E710" s="16"/>
      <c r="F710" s="16"/>
      <c r="G710" s="34"/>
      <c r="H710" s="34"/>
      <c r="I710" s="66"/>
      <c r="J710" s="66"/>
      <c r="K710" s="66"/>
      <c r="L710" s="66"/>
      <c r="M710" s="66"/>
      <c r="N710" s="66"/>
      <c r="O710" s="67"/>
      <c r="P710" s="66"/>
      <c r="Q710" s="66"/>
      <c r="R710" s="67"/>
      <c r="S710" s="67"/>
      <c r="T710" s="67"/>
      <c r="U710" s="66"/>
      <c r="V710" s="66"/>
      <c r="W710" s="66"/>
      <c r="X710" s="66"/>
      <c r="Y710" s="66"/>
      <c r="Z710" s="66"/>
      <c r="AA710" s="66"/>
      <c r="AY710" s="68"/>
      <c r="AZ710" s="58"/>
    </row>
    <row r="711" spans="3:52" ht="15.75" customHeight="1" x14ac:dyDescent="0.35">
      <c r="C711" s="16"/>
      <c r="D711" s="16"/>
      <c r="E711" s="16"/>
      <c r="F711" s="16"/>
      <c r="G711" s="34"/>
      <c r="H711" s="34"/>
      <c r="I711" s="66"/>
      <c r="J711" s="66"/>
      <c r="K711" s="66"/>
      <c r="L711" s="66"/>
      <c r="M711" s="66"/>
      <c r="N711" s="66"/>
      <c r="O711" s="67"/>
      <c r="P711" s="66"/>
      <c r="Q711" s="66"/>
      <c r="R711" s="67"/>
      <c r="S711" s="67"/>
      <c r="T711" s="67"/>
      <c r="U711" s="66"/>
      <c r="V711" s="66"/>
      <c r="W711" s="66"/>
      <c r="X711" s="66"/>
      <c r="Y711" s="66"/>
      <c r="Z711" s="66"/>
      <c r="AA711" s="66"/>
      <c r="AY711" s="68"/>
      <c r="AZ711" s="58"/>
    </row>
    <row r="712" spans="3:52" ht="15.75" customHeight="1" x14ac:dyDescent="0.35">
      <c r="C712" s="16"/>
      <c r="D712" s="16"/>
      <c r="E712" s="16"/>
      <c r="F712" s="16"/>
      <c r="G712" s="34"/>
      <c r="H712" s="34"/>
      <c r="I712" s="66"/>
      <c r="J712" s="66"/>
      <c r="K712" s="66"/>
      <c r="L712" s="66"/>
      <c r="M712" s="66"/>
      <c r="N712" s="66"/>
      <c r="O712" s="67"/>
      <c r="P712" s="66"/>
      <c r="Q712" s="66"/>
      <c r="R712" s="67"/>
      <c r="S712" s="67"/>
      <c r="T712" s="67"/>
      <c r="U712" s="66"/>
      <c r="V712" s="66"/>
      <c r="W712" s="66"/>
      <c r="X712" s="66"/>
      <c r="Y712" s="66"/>
      <c r="Z712" s="66"/>
      <c r="AA712" s="66"/>
      <c r="AY712" s="68"/>
      <c r="AZ712" s="58"/>
    </row>
    <row r="713" spans="3:52" ht="15.75" customHeight="1" x14ac:dyDescent="0.35">
      <c r="C713" s="16"/>
      <c r="D713" s="16"/>
      <c r="E713" s="16"/>
      <c r="F713" s="16"/>
      <c r="G713" s="34"/>
      <c r="H713" s="34"/>
      <c r="I713" s="66"/>
      <c r="J713" s="66"/>
      <c r="K713" s="66"/>
      <c r="L713" s="66"/>
      <c r="M713" s="66"/>
      <c r="N713" s="66"/>
      <c r="O713" s="67"/>
      <c r="P713" s="66"/>
      <c r="Q713" s="66"/>
      <c r="R713" s="67"/>
      <c r="S713" s="67"/>
      <c r="T713" s="67"/>
      <c r="U713" s="66"/>
      <c r="V713" s="66"/>
      <c r="W713" s="66"/>
      <c r="X713" s="66"/>
      <c r="Y713" s="66"/>
      <c r="Z713" s="66"/>
      <c r="AA713" s="66"/>
      <c r="AY713" s="68"/>
      <c r="AZ713" s="58"/>
    </row>
    <row r="714" spans="3:52" ht="15.75" customHeight="1" x14ac:dyDescent="0.35">
      <c r="C714" s="16"/>
      <c r="D714" s="16"/>
      <c r="E714" s="16"/>
      <c r="F714" s="16"/>
      <c r="G714" s="34"/>
      <c r="H714" s="34"/>
      <c r="I714" s="66"/>
      <c r="J714" s="66"/>
      <c r="K714" s="66"/>
      <c r="L714" s="66"/>
      <c r="M714" s="66"/>
      <c r="N714" s="66"/>
      <c r="O714" s="67"/>
      <c r="P714" s="66"/>
      <c r="Q714" s="66"/>
      <c r="R714" s="67"/>
      <c r="S714" s="67"/>
      <c r="T714" s="67"/>
      <c r="U714" s="66"/>
      <c r="V714" s="66"/>
      <c r="W714" s="66"/>
      <c r="X714" s="66"/>
      <c r="Y714" s="66"/>
      <c r="Z714" s="66"/>
      <c r="AA714" s="66"/>
      <c r="AY714" s="68"/>
      <c r="AZ714" s="58"/>
    </row>
    <row r="715" spans="3:52" ht="15.75" customHeight="1" x14ac:dyDescent="0.35">
      <c r="C715" s="16"/>
      <c r="D715" s="16"/>
      <c r="E715" s="16"/>
      <c r="F715" s="16"/>
      <c r="G715" s="34"/>
      <c r="H715" s="34"/>
      <c r="I715" s="66"/>
      <c r="J715" s="66"/>
      <c r="K715" s="66"/>
      <c r="L715" s="66"/>
      <c r="M715" s="66"/>
      <c r="N715" s="66"/>
      <c r="O715" s="67"/>
      <c r="P715" s="66"/>
      <c r="Q715" s="66"/>
      <c r="R715" s="67"/>
      <c r="S715" s="67"/>
      <c r="T715" s="67"/>
      <c r="U715" s="66"/>
      <c r="V715" s="66"/>
      <c r="W715" s="66"/>
      <c r="X715" s="66"/>
      <c r="Y715" s="66"/>
      <c r="Z715" s="66"/>
      <c r="AA715" s="66"/>
      <c r="AY715" s="68"/>
      <c r="AZ715" s="58"/>
    </row>
    <row r="716" spans="3:52" ht="15.75" customHeight="1" x14ac:dyDescent="0.35">
      <c r="C716" s="16"/>
      <c r="D716" s="16"/>
      <c r="E716" s="16"/>
      <c r="F716" s="16"/>
      <c r="G716" s="34"/>
      <c r="H716" s="34"/>
      <c r="I716" s="66"/>
      <c r="J716" s="66"/>
      <c r="K716" s="66"/>
      <c r="L716" s="66"/>
      <c r="M716" s="66"/>
      <c r="N716" s="66"/>
      <c r="O716" s="67"/>
      <c r="P716" s="66"/>
      <c r="Q716" s="66"/>
      <c r="R716" s="67"/>
      <c r="S716" s="67"/>
      <c r="T716" s="67"/>
      <c r="U716" s="66"/>
      <c r="V716" s="66"/>
      <c r="W716" s="66"/>
      <c r="X716" s="66"/>
      <c r="Y716" s="66"/>
      <c r="Z716" s="66"/>
      <c r="AA716" s="66"/>
      <c r="AY716" s="68"/>
      <c r="AZ716" s="58"/>
    </row>
    <row r="717" spans="3:52" ht="15.75" customHeight="1" x14ac:dyDescent="0.35">
      <c r="C717" s="16"/>
      <c r="D717" s="16"/>
      <c r="E717" s="16"/>
      <c r="F717" s="16"/>
      <c r="G717" s="34"/>
      <c r="H717" s="34"/>
      <c r="I717" s="66"/>
      <c r="J717" s="66"/>
      <c r="K717" s="66"/>
      <c r="L717" s="66"/>
      <c r="M717" s="66"/>
      <c r="N717" s="66"/>
      <c r="O717" s="67"/>
      <c r="P717" s="66"/>
      <c r="Q717" s="66"/>
      <c r="R717" s="67"/>
      <c r="S717" s="67"/>
      <c r="T717" s="67"/>
      <c r="U717" s="66"/>
      <c r="V717" s="66"/>
      <c r="W717" s="66"/>
      <c r="X717" s="66"/>
      <c r="Y717" s="66"/>
      <c r="Z717" s="66"/>
      <c r="AA717" s="66"/>
      <c r="AY717" s="68"/>
      <c r="AZ717" s="58"/>
    </row>
    <row r="718" spans="3:52" ht="15.75" customHeight="1" x14ac:dyDescent="0.35">
      <c r="C718" s="16"/>
      <c r="D718" s="16"/>
      <c r="E718" s="16"/>
      <c r="F718" s="16"/>
      <c r="G718" s="34"/>
      <c r="H718" s="34"/>
      <c r="I718" s="66"/>
      <c r="J718" s="66"/>
      <c r="K718" s="66"/>
      <c r="L718" s="66"/>
      <c r="M718" s="66"/>
      <c r="N718" s="66"/>
      <c r="O718" s="67"/>
      <c r="P718" s="66"/>
      <c r="Q718" s="66"/>
      <c r="R718" s="67"/>
      <c r="S718" s="67"/>
      <c r="T718" s="67"/>
      <c r="U718" s="66"/>
      <c r="V718" s="66"/>
      <c r="W718" s="66"/>
      <c r="X718" s="66"/>
      <c r="Y718" s="66"/>
      <c r="Z718" s="66"/>
      <c r="AA718" s="66"/>
      <c r="AY718" s="68"/>
      <c r="AZ718" s="58"/>
    </row>
    <row r="719" spans="3:52" ht="15.75" customHeight="1" x14ac:dyDescent="0.35">
      <c r="C719" s="16"/>
      <c r="D719" s="16"/>
      <c r="E719" s="16"/>
      <c r="F719" s="16"/>
      <c r="G719" s="34"/>
      <c r="H719" s="34"/>
      <c r="I719" s="66"/>
      <c r="J719" s="66"/>
      <c r="K719" s="66"/>
      <c r="L719" s="66"/>
      <c r="M719" s="66"/>
      <c r="N719" s="66"/>
      <c r="O719" s="67"/>
      <c r="P719" s="66"/>
      <c r="Q719" s="66"/>
      <c r="R719" s="67"/>
      <c r="S719" s="67"/>
      <c r="T719" s="67"/>
      <c r="U719" s="66"/>
      <c r="V719" s="66"/>
      <c r="W719" s="66"/>
      <c r="X719" s="66"/>
      <c r="Y719" s="66"/>
      <c r="Z719" s="66"/>
      <c r="AA719" s="66"/>
      <c r="AY719" s="68"/>
      <c r="AZ719" s="58"/>
    </row>
    <row r="720" spans="3:52" ht="15.75" customHeight="1" x14ac:dyDescent="0.35">
      <c r="C720" s="16"/>
      <c r="D720" s="16"/>
      <c r="E720" s="16"/>
      <c r="F720" s="16"/>
      <c r="G720" s="34"/>
      <c r="H720" s="34"/>
      <c r="I720" s="66"/>
      <c r="J720" s="66"/>
      <c r="K720" s="66"/>
      <c r="L720" s="66"/>
      <c r="M720" s="66"/>
      <c r="N720" s="66"/>
      <c r="O720" s="67"/>
      <c r="P720" s="66"/>
      <c r="Q720" s="66"/>
      <c r="R720" s="67"/>
      <c r="S720" s="67"/>
      <c r="T720" s="67"/>
      <c r="U720" s="66"/>
      <c r="V720" s="66"/>
      <c r="W720" s="66"/>
      <c r="X720" s="66"/>
      <c r="Y720" s="66"/>
      <c r="Z720" s="66"/>
      <c r="AA720" s="66"/>
      <c r="AY720" s="68"/>
      <c r="AZ720" s="58"/>
    </row>
    <row r="721" spans="3:52" ht="15.75" customHeight="1" x14ac:dyDescent="0.35">
      <c r="C721" s="16"/>
      <c r="D721" s="16"/>
      <c r="E721" s="16"/>
      <c r="F721" s="16"/>
      <c r="G721" s="34"/>
      <c r="H721" s="34"/>
      <c r="I721" s="66"/>
      <c r="J721" s="66"/>
      <c r="K721" s="66"/>
      <c r="L721" s="66"/>
      <c r="M721" s="66"/>
      <c r="N721" s="66"/>
      <c r="O721" s="67"/>
      <c r="P721" s="66"/>
      <c r="Q721" s="66"/>
      <c r="R721" s="67"/>
      <c r="S721" s="67"/>
      <c r="T721" s="67"/>
      <c r="U721" s="66"/>
      <c r="V721" s="66"/>
      <c r="W721" s="66"/>
      <c r="X721" s="66"/>
      <c r="Y721" s="66"/>
      <c r="Z721" s="66"/>
      <c r="AA721" s="66"/>
      <c r="AY721" s="68"/>
      <c r="AZ721" s="58"/>
    </row>
    <row r="722" spans="3:52" ht="15.75" customHeight="1" x14ac:dyDescent="0.35">
      <c r="C722" s="16"/>
      <c r="D722" s="16"/>
      <c r="E722" s="16"/>
      <c r="F722" s="16"/>
      <c r="G722" s="34"/>
      <c r="H722" s="34"/>
      <c r="I722" s="66"/>
      <c r="J722" s="66"/>
      <c r="K722" s="66"/>
      <c r="L722" s="66"/>
      <c r="M722" s="66"/>
      <c r="N722" s="66"/>
      <c r="O722" s="67"/>
      <c r="P722" s="66"/>
      <c r="Q722" s="66"/>
      <c r="R722" s="67"/>
      <c r="S722" s="67"/>
      <c r="T722" s="67"/>
      <c r="U722" s="66"/>
      <c r="V722" s="66"/>
      <c r="W722" s="66"/>
      <c r="X722" s="66"/>
      <c r="Y722" s="66"/>
      <c r="Z722" s="66"/>
      <c r="AA722" s="66"/>
      <c r="AY722" s="68"/>
      <c r="AZ722" s="58"/>
    </row>
    <row r="723" spans="3:52" ht="15.75" customHeight="1" x14ac:dyDescent="0.35">
      <c r="C723" s="16"/>
      <c r="D723" s="16"/>
      <c r="E723" s="16"/>
      <c r="F723" s="16"/>
      <c r="G723" s="34"/>
      <c r="H723" s="34"/>
      <c r="I723" s="66"/>
      <c r="J723" s="66"/>
      <c r="K723" s="66"/>
      <c r="L723" s="66"/>
      <c r="M723" s="66"/>
      <c r="N723" s="66"/>
      <c r="O723" s="67"/>
      <c r="P723" s="66"/>
      <c r="Q723" s="66"/>
      <c r="R723" s="67"/>
      <c r="S723" s="67"/>
      <c r="T723" s="67"/>
      <c r="U723" s="66"/>
      <c r="V723" s="66"/>
      <c r="W723" s="66"/>
      <c r="X723" s="66"/>
      <c r="Y723" s="66"/>
      <c r="Z723" s="66"/>
      <c r="AA723" s="66"/>
      <c r="AY723" s="68"/>
      <c r="AZ723" s="58"/>
    </row>
    <row r="724" spans="3:52" ht="15.75" customHeight="1" x14ac:dyDescent="0.35">
      <c r="C724" s="16"/>
      <c r="D724" s="16"/>
      <c r="E724" s="16"/>
      <c r="F724" s="16"/>
      <c r="G724" s="34"/>
      <c r="H724" s="34"/>
      <c r="I724" s="66"/>
      <c r="J724" s="66"/>
      <c r="K724" s="66"/>
      <c r="L724" s="66"/>
      <c r="M724" s="66"/>
      <c r="N724" s="66"/>
      <c r="O724" s="67"/>
      <c r="P724" s="66"/>
      <c r="Q724" s="66"/>
      <c r="R724" s="67"/>
      <c r="S724" s="67"/>
      <c r="T724" s="67"/>
      <c r="U724" s="66"/>
      <c r="V724" s="66"/>
      <c r="W724" s="66"/>
      <c r="X724" s="66"/>
      <c r="Y724" s="66"/>
      <c r="Z724" s="66"/>
      <c r="AA724" s="66"/>
      <c r="AY724" s="68"/>
      <c r="AZ724" s="58"/>
    </row>
    <row r="725" spans="3:52" ht="15.75" customHeight="1" x14ac:dyDescent="0.35">
      <c r="C725" s="16"/>
      <c r="D725" s="16"/>
      <c r="E725" s="16"/>
      <c r="F725" s="16"/>
      <c r="G725" s="34"/>
      <c r="H725" s="34"/>
      <c r="I725" s="66"/>
      <c r="J725" s="66"/>
      <c r="K725" s="66"/>
      <c r="L725" s="66"/>
      <c r="M725" s="66"/>
      <c r="N725" s="66"/>
      <c r="O725" s="67"/>
      <c r="P725" s="66"/>
      <c r="Q725" s="66"/>
      <c r="R725" s="67"/>
      <c r="S725" s="67"/>
      <c r="T725" s="67"/>
      <c r="U725" s="66"/>
      <c r="V725" s="66"/>
      <c r="W725" s="66"/>
      <c r="X725" s="66"/>
      <c r="Y725" s="66"/>
      <c r="Z725" s="66"/>
      <c r="AA725" s="66"/>
      <c r="AY725" s="68"/>
      <c r="AZ725" s="58"/>
    </row>
    <row r="726" spans="3:52" ht="15.75" customHeight="1" x14ac:dyDescent="0.35">
      <c r="C726" s="16"/>
      <c r="D726" s="16"/>
      <c r="E726" s="16"/>
      <c r="F726" s="16"/>
      <c r="G726" s="34"/>
      <c r="H726" s="34"/>
      <c r="I726" s="66"/>
      <c r="J726" s="66"/>
      <c r="K726" s="66"/>
      <c r="L726" s="66"/>
      <c r="M726" s="66"/>
      <c r="N726" s="66"/>
      <c r="O726" s="67"/>
      <c r="P726" s="66"/>
      <c r="Q726" s="66"/>
      <c r="R726" s="67"/>
      <c r="S726" s="67"/>
      <c r="T726" s="67"/>
      <c r="U726" s="66"/>
      <c r="V726" s="66"/>
      <c r="W726" s="66"/>
      <c r="X726" s="66"/>
      <c r="Y726" s="66"/>
      <c r="Z726" s="66"/>
      <c r="AA726" s="66"/>
      <c r="AY726" s="68"/>
      <c r="AZ726" s="58"/>
    </row>
    <row r="727" spans="3:52" ht="15.75" customHeight="1" x14ac:dyDescent="0.35">
      <c r="C727" s="16"/>
      <c r="D727" s="16"/>
      <c r="E727" s="16"/>
      <c r="F727" s="16"/>
      <c r="G727" s="34"/>
      <c r="H727" s="34"/>
      <c r="I727" s="66"/>
      <c r="J727" s="66"/>
      <c r="K727" s="66"/>
      <c r="L727" s="66"/>
      <c r="M727" s="66"/>
      <c r="N727" s="66"/>
      <c r="O727" s="67"/>
      <c r="P727" s="66"/>
      <c r="Q727" s="66"/>
      <c r="R727" s="67"/>
      <c r="S727" s="67"/>
      <c r="T727" s="67"/>
      <c r="U727" s="66"/>
      <c r="V727" s="66"/>
      <c r="W727" s="66"/>
      <c r="X727" s="66"/>
      <c r="Y727" s="66"/>
      <c r="Z727" s="66"/>
      <c r="AA727" s="66"/>
      <c r="AY727" s="68"/>
      <c r="AZ727" s="58"/>
    </row>
    <row r="728" spans="3:52" ht="15.75" customHeight="1" x14ac:dyDescent="0.35">
      <c r="C728" s="16"/>
      <c r="D728" s="16"/>
      <c r="E728" s="16"/>
      <c r="F728" s="16"/>
      <c r="G728" s="34"/>
      <c r="H728" s="34"/>
      <c r="I728" s="66"/>
      <c r="J728" s="66"/>
      <c r="K728" s="66"/>
      <c r="L728" s="66"/>
      <c r="M728" s="66"/>
      <c r="N728" s="66"/>
      <c r="O728" s="67"/>
      <c r="P728" s="66"/>
      <c r="Q728" s="66"/>
      <c r="R728" s="67"/>
      <c r="S728" s="67"/>
      <c r="T728" s="67"/>
      <c r="U728" s="66"/>
      <c r="V728" s="66"/>
      <c r="W728" s="66"/>
      <c r="X728" s="66"/>
      <c r="Y728" s="66"/>
      <c r="Z728" s="66"/>
      <c r="AA728" s="66"/>
      <c r="AY728" s="68"/>
      <c r="AZ728" s="58"/>
    </row>
    <row r="729" spans="3:52" ht="15.75" customHeight="1" x14ac:dyDescent="0.35">
      <c r="C729" s="16"/>
      <c r="D729" s="16"/>
      <c r="E729" s="16"/>
      <c r="F729" s="16"/>
      <c r="G729" s="34"/>
      <c r="H729" s="34"/>
      <c r="I729" s="66"/>
      <c r="J729" s="66"/>
      <c r="K729" s="66"/>
      <c r="L729" s="66"/>
      <c r="M729" s="66"/>
      <c r="N729" s="66"/>
      <c r="O729" s="67"/>
      <c r="P729" s="66"/>
      <c r="Q729" s="66"/>
      <c r="R729" s="67"/>
      <c r="S729" s="67"/>
      <c r="T729" s="67"/>
      <c r="U729" s="66"/>
      <c r="V729" s="66"/>
      <c r="W729" s="66"/>
      <c r="X729" s="66"/>
      <c r="Y729" s="66"/>
      <c r="Z729" s="66"/>
      <c r="AA729" s="66"/>
      <c r="AY729" s="68"/>
      <c r="AZ729" s="58"/>
    </row>
    <row r="730" spans="3:52" ht="15.75" customHeight="1" x14ac:dyDescent="0.35">
      <c r="C730" s="16"/>
      <c r="D730" s="16"/>
      <c r="E730" s="16"/>
      <c r="F730" s="16"/>
      <c r="G730" s="34"/>
      <c r="H730" s="34"/>
      <c r="I730" s="66"/>
      <c r="J730" s="66"/>
      <c r="K730" s="66"/>
      <c r="L730" s="66"/>
      <c r="M730" s="66"/>
      <c r="N730" s="66"/>
      <c r="O730" s="67"/>
      <c r="P730" s="66"/>
      <c r="Q730" s="66"/>
      <c r="R730" s="67"/>
      <c r="S730" s="67"/>
      <c r="T730" s="67"/>
      <c r="U730" s="66"/>
      <c r="V730" s="66"/>
      <c r="W730" s="66"/>
      <c r="X730" s="66"/>
      <c r="Y730" s="66"/>
      <c r="Z730" s="66"/>
      <c r="AA730" s="66"/>
      <c r="AY730" s="68"/>
      <c r="AZ730" s="58"/>
    </row>
    <row r="731" spans="3:52" ht="15.75" customHeight="1" x14ac:dyDescent="0.35">
      <c r="C731" s="16"/>
      <c r="D731" s="16"/>
      <c r="E731" s="16"/>
      <c r="F731" s="16"/>
      <c r="G731" s="34"/>
      <c r="H731" s="34"/>
      <c r="I731" s="66"/>
      <c r="J731" s="66"/>
      <c r="K731" s="66"/>
      <c r="L731" s="66"/>
      <c r="M731" s="66"/>
      <c r="N731" s="66"/>
      <c r="O731" s="67"/>
      <c r="P731" s="66"/>
      <c r="Q731" s="66"/>
      <c r="R731" s="67"/>
      <c r="S731" s="67"/>
      <c r="T731" s="67"/>
      <c r="U731" s="66"/>
      <c r="V731" s="66"/>
      <c r="W731" s="66"/>
      <c r="X731" s="66"/>
      <c r="Y731" s="66"/>
      <c r="Z731" s="66"/>
      <c r="AA731" s="66"/>
      <c r="AY731" s="68"/>
      <c r="AZ731" s="58"/>
    </row>
    <row r="732" spans="3:52" ht="15.75" customHeight="1" x14ac:dyDescent="0.35">
      <c r="C732" s="16"/>
      <c r="D732" s="16"/>
      <c r="E732" s="16"/>
      <c r="F732" s="16"/>
      <c r="G732" s="34"/>
      <c r="H732" s="34"/>
      <c r="I732" s="66"/>
      <c r="J732" s="66"/>
      <c r="K732" s="66"/>
      <c r="L732" s="66"/>
      <c r="M732" s="66"/>
      <c r="N732" s="66"/>
      <c r="O732" s="67"/>
      <c r="P732" s="66"/>
      <c r="Q732" s="66"/>
      <c r="R732" s="67"/>
      <c r="S732" s="67"/>
      <c r="T732" s="67"/>
      <c r="U732" s="66"/>
      <c r="V732" s="66"/>
      <c r="W732" s="66"/>
      <c r="X732" s="66"/>
      <c r="Y732" s="66"/>
      <c r="Z732" s="66"/>
      <c r="AA732" s="66"/>
      <c r="AY732" s="68"/>
      <c r="AZ732" s="58"/>
    </row>
    <row r="733" spans="3:52" ht="15.75" customHeight="1" x14ac:dyDescent="0.35">
      <c r="C733" s="16"/>
      <c r="D733" s="16"/>
      <c r="E733" s="16"/>
      <c r="F733" s="16"/>
      <c r="G733" s="34"/>
      <c r="H733" s="34"/>
      <c r="I733" s="66"/>
      <c r="J733" s="66"/>
      <c r="K733" s="66"/>
      <c r="L733" s="66"/>
      <c r="M733" s="66"/>
      <c r="N733" s="66"/>
      <c r="O733" s="67"/>
      <c r="P733" s="66"/>
      <c r="Q733" s="66"/>
      <c r="R733" s="67"/>
      <c r="S733" s="67"/>
      <c r="T733" s="67"/>
      <c r="U733" s="66"/>
      <c r="V733" s="66"/>
      <c r="W733" s="66"/>
      <c r="X733" s="66"/>
      <c r="Y733" s="66"/>
      <c r="Z733" s="66"/>
      <c r="AA733" s="66"/>
      <c r="AY733" s="68"/>
      <c r="AZ733" s="58"/>
    </row>
    <row r="734" spans="3:52" ht="15.75" customHeight="1" x14ac:dyDescent="0.35">
      <c r="C734" s="16"/>
      <c r="D734" s="16"/>
      <c r="E734" s="16"/>
      <c r="F734" s="16"/>
      <c r="G734" s="34"/>
      <c r="H734" s="34"/>
      <c r="I734" s="66"/>
      <c r="J734" s="66"/>
      <c r="K734" s="66"/>
      <c r="L734" s="66"/>
      <c r="M734" s="66"/>
      <c r="N734" s="66"/>
      <c r="O734" s="67"/>
      <c r="P734" s="66"/>
      <c r="Q734" s="66"/>
      <c r="R734" s="67"/>
      <c r="S734" s="67"/>
      <c r="T734" s="67"/>
      <c r="U734" s="66"/>
      <c r="V734" s="66"/>
      <c r="W734" s="66"/>
      <c r="X734" s="66"/>
      <c r="Y734" s="66"/>
      <c r="Z734" s="66"/>
      <c r="AA734" s="66"/>
      <c r="AY734" s="68"/>
      <c r="AZ734" s="58"/>
    </row>
    <row r="735" spans="3:52" ht="15.75" customHeight="1" x14ac:dyDescent="0.35">
      <c r="C735" s="16"/>
      <c r="D735" s="16"/>
      <c r="E735" s="16"/>
      <c r="F735" s="16"/>
      <c r="G735" s="34"/>
      <c r="H735" s="34"/>
      <c r="I735" s="66"/>
      <c r="J735" s="66"/>
      <c r="K735" s="66"/>
      <c r="L735" s="66"/>
      <c r="M735" s="66"/>
      <c r="N735" s="66"/>
      <c r="O735" s="67"/>
      <c r="P735" s="66"/>
      <c r="Q735" s="66"/>
      <c r="R735" s="67"/>
      <c r="S735" s="67"/>
      <c r="T735" s="67"/>
      <c r="U735" s="66"/>
      <c r="V735" s="66"/>
      <c r="W735" s="66"/>
      <c r="X735" s="66"/>
      <c r="Y735" s="66"/>
      <c r="Z735" s="66"/>
      <c r="AA735" s="66"/>
      <c r="AY735" s="68"/>
      <c r="AZ735" s="58"/>
    </row>
    <row r="736" spans="3:52" ht="15.75" customHeight="1" x14ac:dyDescent="0.35">
      <c r="C736" s="16"/>
      <c r="D736" s="16"/>
      <c r="E736" s="16"/>
      <c r="F736" s="16"/>
      <c r="G736" s="34"/>
      <c r="H736" s="34"/>
      <c r="I736" s="66"/>
      <c r="J736" s="66"/>
      <c r="K736" s="66"/>
      <c r="L736" s="66"/>
      <c r="M736" s="66"/>
      <c r="N736" s="66"/>
      <c r="O736" s="67"/>
      <c r="P736" s="66"/>
      <c r="Q736" s="66"/>
      <c r="R736" s="67"/>
      <c r="S736" s="67"/>
      <c r="T736" s="67"/>
      <c r="U736" s="66"/>
      <c r="V736" s="66"/>
      <c r="W736" s="66"/>
      <c r="X736" s="66"/>
      <c r="Y736" s="66"/>
      <c r="Z736" s="66"/>
      <c r="AA736" s="66"/>
      <c r="AY736" s="68"/>
      <c r="AZ736" s="58"/>
    </row>
    <row r="737" spans="3:52" ht="15.75" customHeight="1" x14ac:dyDescent="0.35">
      <c r="C737" s="16"/>
      <c r="D737" s="16"/>
      <c r="E737" s="16"/>
      <c r="F737" s="16"/>
      <c r="G737" s="34"/>
      <c r="H737" s="34"/>
      <c r="I737" s="66"/>
      <c r="J737" s="66"/>
      <c r="K737" s="66"/>
      <c r="L737" s="66"/>
      <c r="M737" s="66"/>
      <c r="N737" s="66"/>
      <c r="O737" s="67"/>
      <c r="P737" s="66"/>
      <c r="Q737" s="66"/>
      <c r="R737" s="67"/>
      <c r="S737" s="67"/>
      <c r="T737" s="67"/>
      <c r="U737" s="66"/>
      <c r="V737" s="66"/>
      <c r="W737" s="66"/>
      <c r="X737" s="66"/>
      <c r="Y737" s="66"/>
      <c r="Z737" s="66"/>
      <c r="AA737" s="66"/>
      <c r="AY737" s="68"/>
      <c r="AZ737" s="58"/>
    </row>
    <row r="738" spans="3:52" ht="15.75" customHeight="1" x14ac:dyDescent="0.35">
      <c r="C738" s="16"/>
      <c r="D738" s="16"/>
      <c r="E738" s="16"/>
      <c r="F738" s="16"/>
      <c r="G738" s="34"/>
      <c r="H738" s="34"/>
      <c r="I738" s="66"/>
      <c r="J738" s="66"/>
      <c r="K738" s="66"/>
      <c r="L738" s="66"/>
      <c r="M738" s="66"/>
      <c r="N738" s="66"/>
      <c r="O738" s="67"/>
      <c r="P738" s="66"/>
      <c r="Q738" s="66"/>
      <c r="R738" s="67"/>
      <c r="S738" s="67"/>
      <c r="T738" s="67"/>
      <c r="U738" s="66"/>
      <c r="V738" s="66"/>
      <c r="W738" s="66"/>
      <c r="X738" s="66"/>
      <c r="Y738" s="66"/>
      <c r="Z738" s="66"/>
      <c r="AA738" s="66"/>
      <c r="AY738" s="68"/>
      <c r="AZ738" s="58"/>
    </row>
    <row r="739" spans="3:52" ht="15.75" customHeight="1" x14ac:dyDescent="0.35">
      <c r="C739" s="16"/>
      <c r="D739" s="16"/>
      <c r="E739" s="16"/>
      <c r="F739" s="16"/>
      <c r="G739" s="34"/>
      <c r="H739" s="34"/>
      <c r="I739" s="66"/>
      <c r="J739" s="66"/>
      <c r="K739" s="66"/>
      <c r="L739" s="66"/>
      <c r="M739" s="66"/>
      <c r="N739" s="66"/>
      <c r="O739" s="67"/>
      <c r="P739" s="66"/>
      <c r="Q739" s="66"/>
      <c r="R739" s="67"/>
      <c r="S739" s="67"/>
      <c r="T739" s="67"/>
      <c r="U739" s="66"/>
      <c r="V739" s="66"/>
      <c r="W739" s="66"/>
      <c r="X739" s="66"/>
      <c r="Y739" s="66"/>
      <c r="Z739" s="66"/>
      <c r="AA739" s="66"/>
      <c r="AY739" s="68"/>
      <c r="AZ739" s="58"/>
    </row>
    <row r="740" spans="3:52" ht="15.75" customHeight="1" x14ac:dyDescent="0.35">
      <c r="C740" s="16"/>
      <c r="D740" s="16"/>
      <c r="E740" s="16"/>
      <c r="F740" s="16"/>
      <c r="G740" s="34"/>
      <c r="H740" s="34"/>
      <c r="I740" s="66"/>
      <c r="J740" s="66"/>
      <c r="K740" s="66"/>
      <c r="L740" s="66"/>
      <c r="M740" s="66"/>
      <c r="N740" s="66"/>
      <c r="O740" s="67"/>
      <c r="P740" s="66"/>
      <c r="Q740" s="66"/>
      <c r="R740" s="67"/>
      <c r="S740" s="67"/>
      <c r="T740" s="67"/>
      <c r="U740" s="66"/>
      <c r="V740" s="66"/>
      <c r="W740" s="66"/>
      <c r="X740" s="66"/>
      <c r="Y740" s="66"/>
      <c r="Z740" s="66"/>
      <c r="AA740" s="66"/>
      <c r="AY740" s="68"/>
      <c r="AZ740" s="58"/>
    </row>
    <row r="741" spans="3:52" ht="15.75" customHeight="1" x14ac:dyDescent="0.35">
      <c r="C741" s="16"/>
      <c r="D741" s="16"/>
      <c r="E741" s="16"/>
      <c r="F741" s="16"/>
      <c r="G741" s="34"/>
      <c r="H741" s="34"/>
      <c r="I741" s="66"/>
      <c r="J741" s="66"/>
      <c r="K741" s="66"/>
      <c r="L741" s="66"/>
      <c r="M741" s="66"/>
      <c r="N741" s="66"/>
      <c r="O741" s="67"/>
      <c r="P741" s="66"/>
      <c r="Q741" s="66"/>
      <c r="R741" s="67"/>
      <c r="S741" s="67"/>
      <c r="T741" s="67"/>
      <c r="U741" s="66"/>
      <c r="V741" s="66"/>
      <c r="W741" s="66"/>
      <c r="X741" s="66"/>
      <c r="Y741" s="66"/>
      <c r="Z741" s="66"/>
      <c r="AA741" s="66"/>
      <c r="AY741" s="68"/>
      <c r="AZ741" s="58"/>
    </row>
    <row r="742" spans="3:52" ht="15.75" customHeight="1" x14ac:dyDescent="0.35">
      <c r="C742" s="16"/>
      <c r="D742" s="16"/>
      <c r="E742" s="16"/>
      <c r="F742" s="16"/>
      <c r="G742" s="34"/>
      <c r="H742" s="34"/>
      <c r="I742" s="66"/>
      <c r="J742" s="66"/>
      <c r="K742" s="66"/>
      <c r="L742" s="66"/>
      <c r="M742" s="66"/>
      <c r="N742" s="66"/>
      <c r="O742" s="67"/>
      <c r="P742" s="66"/>
      <c r="Q742" s="66"/>
      <c r="R742" s="67"/>
      <c r="S742" s="67"/>
      <c r="T742" s="67"/>
      <c r="U742" s="66"/>
      <c r="V742" s="66"/>
      <c r="W742" s="66"/>
      <c r="X742" s="66"/>
      <c r="Y742" s="66"/>
      <c r="Z742" s="66"/>
      <c r="AA742" s="66"/>
      <c r="AY742" s="68"/>
      <c r="AZ742" s="58"/>
    </row>
    <row r="743" spans="3:52" ht="15.75" customHeight="1" x14ac:dyDescent="0.35">
      <c r="C743" s="16"/>
      <c r="D743" s="16"/>
      <c r="E743" s="16"/>
      <c r="F743" s="16"/>
      <c r="G743" s="34"/>
      <c r="H743" s="34"/>
      <c r="I743" s="66"/>
      <c r="J743" s="66"/>
      <c r="K743" s="66"/>
      <c r="L743" s="66"/>
      <c r="M743" s="66"/>
      <c r="N743" s="66"/>
      <c r="O743" s="67"/>
      <c r="P743" s="66"/>
      <c r="Q743" s="66"/>
      <c r="R743" s="67"/>
      <c r="S743" s="67"/>
      <c r="T743" s="67"/>
      <c r="U743" s="66"/>
      <c r="V743" s="66"/>
      <c r="W743" s="66"/>
      <c r="X743" s="66"/>
      <c r="Y743" s="66"/>
      <c r="Z743" s="66"/>
      <c r="AA743" s="66"/>
      <c r="AY743" s="68"/>
      <c r="AZ743" s="58"/>
    </row>
    <row r="744" spans="3:52" ht="15.75" customHeight="1" x14ac:dyDescent="0.35">
      <c r="C744" s="16"/>
      <c r="D744" s="16"/>
      <c r="E744" s="16"/>
      <c r="F744" s="16"/>
      <c r="G744" s="34"/>
      <c r="H744" s="34"/>
      <c r="I744" s="66"/>
      <c r="J744" s="66"/>
      <c r="K744" s="66"/>
      <c r="L744" s="66"/>
      <c r="M744" s="66"/>
      <c r="N744" s="66"/>
      <c r="O744" s="67"/>
      <c r="P744" s="66"/>
      <c r="Q744" s="66"/>
      <c r="R744" s="67"/>
      <c r="S744" s="67"/>
      <c r="T744" s="67"/>
      <c r="U744" s="66"/>
      <c r="V744" s="66"/>
      <c r="W744" s="66"/>
      <c r="X744" s="66"/>
      <c r="Y744" s="66"/>
      <c r="Z744" s="66"/>
      <c r="AA744" s="66"/>
      <c r="AY744" s="68"/>
      <c r="AZ744" s="58"/>
    </row>
    <row r="745" spans="3:52" ht="15.75" customHeight="1" x14ac:dyDescent="0.35">
      <c r="C745" s="16"/>
      <c r="D745" s="16"/>
      <c r="E745" s="16"/>
      <c r="F745" s="16"/>
      <c r="G745" s="34"/>
      <c r="H745" s="34"/>
      <c r="I745" s="66"/>
      <c r="J745" s="66"/>
      <c r="K745" s="66"/>
      <c r="L745" s="66"/>
      <c r="M745" s="66"/>
      <c r="N745" s="66"/>
      <c r="O745" s="67"/>
      <c r="P745" s="66"/>
      <c r="Q745" s="66"/>
      <c r="R745" s="67"/>
      <c r="S745" s="67"/>
      <c r="T745" s="67"/>
      <c r="U745" s="66"/>
      <c r="V745" s="66"/>
      <c r="W745" s="66"/>
      <c r="X745" s="66"/>
      <c r="Y745" s="66"/>
      <c r="Z745" s="66"/>
      <c r="AA745" s="66"/>
      <c r="AY745" s="68"/>
      <c r="AZ745" s="58"/>
    </row>
    <row r="746" spans="3:52" ht="15.75" customHeight="1" x14ac:dyDescent="0.35">
      <c r="C746" s="16"/>
      <c r="D746" s="16"/>
      <c r="E746" s="16"/>
      <c r="F746" s="16"/>
      <c r="G746" s="34"/>
      <c r="H746" s="34"/>
      <c r="I746" s="66"/>
      <c r="J746" s="66"/>
      <c r="K746" s="66"/>
      <c r="L746" s="66"/>
      <c r="M746" s="66"/>
      <c r="N746" s="66"/>
      <c r="O746" s="67"/>
      <c r="P746" s="66"/>
      <c r="Q746" s="66"/>
      <c r="R746" s="67"/>
      <c r="S746" s="67"/>
      <c r="T746" s="67"/>
      <c r="U746" s="66"/>
      <c r="V746" s="66"/>
      <c r="W746" s="66"/>
      <c r="X746" s="66"/>
      <c r="Y746" s="66"/>
      <c r="Z746" s="66"/>
      <c r="AA746" s="66"/>
      <c r="AY746" s="68"/>
      <c r="AZ746" s="58"/>
    </row>
    <row r="747" spans="3:52" ht="15.75" customHeight="1" x14ac:dyDescent="0.35">
      <c r="C747" s="16"/>
      <c r="D747" s="16"/>
      <c r="E747" s="16"/>
      <c r="F747" s="16"/>
      <c r="G747" s="34"/>
      <c r="H747" s="34"/>
      <c r="I747" s="66"/>
      <c r="J747" s="66"/>
      <c r="K747" s="66"/>
      <c r="L747" s="66"/>
      <c r="M747" s="66"/>
      <c r="N747" s="66"/>
      <c r="O747" s="67"/>
      <c r="P747" s="66"/>
      <c r="Q747" s="66"/>
      <c r="R747" s="67"/>
      <c r="S747" s="67"/>
      <c r="T747" s="67"/>
      <c r="U747" s="66"/>
      <c r="V747" s="66"/>
      <c r="W747" s="66"/>
      <c r="X747" s="66"/>
      <c r="Y747" s="66"/>
      <c r="Z747" s="66"/>
      <c r="AA747" s="66"/>
      <c r="AY747" s="68"/>
      <c r="AZ747" s="58"/>
    </row>
    <row r="748" spans="3:52" ht="15.75" customHeight="1" x14ac:dyDescent="0.35">
      <c r="C748" s="16"/>
      <c r="D748" s="16"/>
      <c r="E748" s="16"/>
      <c r="F748" s="16"/>
      <c r="G748" s="34"/>
      <c r="H748" s="34"/>
      <c r="I748" s="66"/>
      <c r="J748" s="66"/>
      <c r="K748" s="66"/>
      <c r="L748" s="66"/>
      <c r="M748" s="66"/>
      <c r="N748" s="66"/>
      <c r="O748" s="67"/>
      <c r="P748" s="66"/>
      <c r="Q748" s="66"/>
      <c r="R748" s="67"/>
      <c r="S748" s="67"/>
      <c r="T748" s="67"/>
      <c r="U748" s="66"/>
      <c r="V748" s="66"/>
      <c r="W748" s="66"/>
      <c r="X748" s="66"/>
      <c r="Y748" s="66"/>
      <c r="Z748" s="66"/>
      <c r="AA748" s="66"/>
      <c r="AY748" s="68"/>
      <c r="AZ748" s="58"/>
    </row>
    <row r="749" spans="3:52" ht="15.75" customHeight="1" x14ac:dyDescent="0.35">
      <c r="C749" s="16"/>
      <c r="D749" s="16"/>
      <c r="E749" s="16"/>
      <c r="F749" s="16"/>
      <c r="G749" s="34"/>
      <c r="H749" s="34"/>
      <c r="I749" s="66"/>
      <c r="J749" s="66"/>
      <c r="K749" s="66"/>
      <c r="L749" s="66"/>
      <c r="M749" s="66"/>
      <c r="N749" s="66"/>
      <c r="O749" s="67"/>
      <c r="P749" s="66"/>
      <c r="Q749" s="66"/>
      <c r="R749" s="67"/>
      <c r="S749" s="67"/>
      <c r="T749" s="67"/>
      <c r="U749" s="66"/>
      <c r="V749" s="66"/>
      <c r="W749" s="66"/>
      <c r="X749" s="66"/>
      <c r="Y749" s="66"/>
      <c r="Z749" s="66"/>
      <c r="AA749" s="66"/>
      <c r="AY749" s="68"/>
      <c r="AZ749" s="58"/>
    </row>
    <row r="750" spans="3:52" ht="15.75" customHeight="1" x14ac:dyDescent="0.35">
      <c r="C750" s="16"/>
      <c r="D750" s="16"/>
      <c r="E750" s="16"/>
      <c r="F750" s="16"/>
      <c r="G750" s="34"/>
      <c r="H750" s="34"/>
      <c r="I750" s="66"/>
      <c r="J750" s="66"/>
      <c r="K750" s="66"/>
      <c r="L750" s="66"/>
      <c r="M750" s="66"/>
      <c r="N750" s="66"/>
      <c r="O750" s="67"/>
      <c r="P750" s="66"/>
      <c r="Q750" s="66"/>
      <c r="R750" s="67"/>
      <c r="S750" s="67"/>
      <c r="T750" s="67"/>
      <c r="U750" s="66"/>
      <c r="V750" s="66"/>
      <c r="W750" s="66"/>
      <c r="X750" s="66"/>
      <c r="Y750" s="66"/>
      <c r="Z750" s="66"/>
      <c r="AA750" s="66"/>
      <c r="AY750" s="68"/>
      <c r="AZ750" s="58"/>
    </row>
    <row r="751" spans="3:52" ht="15.75" customHeight="1" x14ac:dyDescent="0.35">
      <c r="C751" s="16"/>
      <c r="D751" s="16"/>
      <c r="E751" s="16"/>
      <c r="F751" s="16"/>
      <c r="G751" s="34"/>
      <c r="H751" s="34"/>
      <c r="I751" s="66"/>
      <c r="J751" s="66"/>
      <c r="K751" s="66"/>
      <c r="L751" s="66"/>
      <c r="M751" s="66"/>
      <c r="N751" s="66"/>
      <c r="O751" s="67"/>
      <c r="P751" s="66"/>
      <c r="Q751" s="66"/>
      <c r="R751" s="67"/>
      <c r="S751" s="67"/>
      <c r="T751" s="67"/>
      <c r="U751" s="66"/>
      <c r="V751" s="66"/>
      <c r="W751" s="66"/>
      <c r="X751" s="66"/>
      <c r="Y751" s="66"/>
      <c r="Z751" s="66"/>
      <c r="AA751" s="66"/>
      <c r="AY751" s="68"/>
      <c r="AZ751" s="58"/>
    </row>
    <row r="752" spans="3:52" ht="15.75" customHeight="1" x14ac:dyDescent="0.35">
      <c r="C752" s="16"/>
      <c r="D752" s="16"/>
      <c r="E752" s="16"/>
      <c r="F752" s="16"/>
      <c r="G752" s="34"/>
      <c r="H752" s="34"/>
      <c r="I752" s="66"/>
      <c r="J752" s="66"/>
      <c r="K752" s="66"/>
      <c r="L752" s="66"/>
      <c r="M752" s="66"/>
      <c r="N752" s="66"/>
      <c r="O752" s="67"/>
      <c r="P752" s="66"/>
      <c r="Q752" s="66"/>
      <c r="R752" s="67"/>
      <c r="S752" s="67"/>
      <c r="T752" s="67"/>
      <c r="U752" s="66"/>
      <c r="V752" s="66"/>
      <c r="W752" s="66"/>
      <c r="X752" s="66"/>
      <c r="Y752" s="66"/>
      <c r="Z752" s="66"/>
      <c r="AA752" s="66"/>
      <c r="AY752" s="68"/>
      <c r="AZ752" s="58"/>
    </row>
    <row r="753" spans="3:52" ht="15.75" customHeight="1" x14ac:dyDescent="0.35">
      <c r="C753" s="16"/>
      <c r="D753" s="16"/>
      <c r="E753" s="16"/>
      <c r="F753" s="16"/>
      <c r="G753" s="34"/>
      <c r="H753" s="34"/>
      <c r="I753" s="66"/>
      <c r="J753" s="66"/>
      <c r="K753" s="66"/>
      <c r="L753" s="66"/>
      <c r="M753" s="66"/>
      <c r="N753" s="66"/>
      <c r="O753" s="67"/>
      <c r="P753" s="66"/>
      <c r="Q753" s="66"/>
      <c r="R753" s="67"/>
      <c r="S753" s="67"/>
      <c r="T753" s="67"/>
      <c r="U753" s="66"/>
      <c r="V753" s="66"/>
      <c r="W753" s="66"/>
      <c r="X753" s="66"/>
      <c r="Y753" s="66"/>
      <c r="Z753" s="66"/>
      <c r="AA753" s="66"/>
      <c r="AY753" s="68"/>
      <c r="AZ753" s="58"/>
    </row>
    <row r="754" spans="3:52" ht="15.75" customHeight="1" x14ac:dyDescent="0.35">
      <c r="C754" s="16"/>
      <c r="D754" s="16"/>
      <c r="E754" s="16"/>
      <c r="F754" s="16"/>
      <c r="G754" s="34"/>
      <c r="H754" s="34"/>
      <c r="I754" s="66"/>
      <c r="J754" s="66"/>
      <c r="K754" s="66"/>
      <c r="L754" s="66"/>
      <c r="M754" s="66"/>
      <c r="N754" s="66"/>
      <c r="O754" s="67"/>
      <c r="P754" s="66"/>
      <c r="Q754" s="66"/>
      <c r="R754" s="67"/>
      <c r="S754" s="67"/>
      <c r="T754" s="67"/>
      <c r="U754" s="66"/>
      <c r="V754" s="66"/>
      <c r="W754" s="66"/>
      <c r="X754" s="66"/>
      <c r="Y754" s="66"/>
      <c r="Z754" s="66"/>
      <c r="AA754" s="66"/>
      <c r="AY754" s="68"/>
      <c r="AZ754" s="58"/>
    </row>
    <row r="755" spans="3:52" ht="15.75" customHeight="1" x14ac:dyDescent="0.35">
      <c r="C755" s="16"/>
      <c r="D755" s="16"/>
      <c r="E755" s="16"/>
      <c r="F755" s="16"/>
      <c r="G755" s="34"/>
      <c r="H755" s="34"/>
      <c r="I755" s="66"/>
      <c r="J755" s="66"/>
      <c r="K755" s="66"/>
      <c r="L755" s="66"/>
      <c r="M755" s="66"/>
      <c r="N755" s="66"/>
      <c r="O755" s="67"/>
      <c r="P755" s="66"/>
      <c r="Q755" s="66"/>
      <c r="R755" s="67"/>
      <c r="S755" s="67"/>
      <c r="T755" s="67"/>
      <c r="U755" s="66"/>
      <c r="V755" s="66"/>
      <c r="W755" s="66"/>
      <c r="X755" s="66"/>
      <c r="Y755" s="66"/>
      <c r="Z755" s="66"/>
      <c r="AA755" s="66"/>
      <c r="AY755" s="68"/>
      <c r="AZ755" s="58"/>
    </row>
    <row r="756" spans="3:52" ht="15.75" customHeight="1" x14ac:dyDescent="0.35">
      <c r="C756" s="16"/>
      <c r="D756" s="16"/>
      <c r="E756" s="16"/>
      <c r="F756" s="16"/>
      <c r="G756" s="34"/>
      <c r="H756" s="34"/>
      <c r="I756" s="66"/>
      <c r="J756" s="66"/>
      <c r="K756" s="66"/>
      <c r="L756" s="66"/>
      <c r="M756" s="66"/>
      <c r="N756" s="66"/>
      <c r="O756" s="67"/>
      <c r="P756" s="66"/>
      <c r="Q756" s="66"/>
      <c r="R756" s="67"/>
      <c r="S756" s="67"/>
      <c r="T756" s="67"/>
      <c r="U756" s="66"/>
      <c r="V756" s="66"/>
      <c r="W756" s="66"/>
      <c r="X756" s="66"/>
      <c r="Y756" s="66"/>
      <c r="Z756" s="66"/>
      <c r="AA756" s="66"/>
      <c r="AY756" s="68"/>
      <c r="AZ756" s="58"/>
    </row>
    <row r="757" spans="3:52" ht="15.75" customHeight="1" x14ac:dyDescent="0.35">
      <c r="C757" s="16"/>
      <c r="D757" s="16"/>
      <c r="E757" s="16"/>
      <c r="F757" s="16"/>
      <c r="G757" s="34"/>
      <c r="H757" s="34"/>
      <c r="I757" s="66"/>
      <c r="J757" s="66"/>
      <c r="K757" s="66"/>
      <c r="L757" s="66"/>
      <c r="M757" s="66"/>
      <c r="N757" s="66"/>
      <c r="O757" s="67"/>
      <c r="P757" s="66"/>
      <c r="Q757" s="66"/>
      <c r="R757" s="67"/>
      <c r="S757" s="67"/>
      <c r="T757" s="67"/>
      <c r="U757" s="66"/>
      <c r="V757" s="66"/>
      <c r="W757" s="66"/>
      <c r="X757" s="66"/>
      <c r="Y757" s="66"/>
      <c r="Z757" s="66"/>
      <c r="AA757" s="66"/>
      <c r="AY757" s="68"/>
      <c r="AZ757" s="58"/>
    </row>
    <row r="758" spans="3:52" ht="15.75" customHeight="1" x14ac:dyDescent="0.35">
      <c r="C758" s="16"/>
      <c r="D758" s="16"/>
      <c r="E758" s="16"/>
      <c r="F758" s="16"/>
      <c r="G758" s="34"/>
      <c r="H758" s="34"/>
      <c r="I758" s="66"/>
      <c r="J758" s="66"/>
      <c r="K758" s="66"/>
      <c r="L758" s="66"/>
      <c r="M758" s="66"/>
      <c r="N758" s="66"/>
      <c r="O758" s="67"/>
      <c r="P758" s="66"/>
      <c r="Q758" s="66"/>
      <c r="R758" s="67"/>
      <c r="S758" s="67"/>
      <c r="T758" s="67"/>
      <c r="U758" s="66"/>
      <c r="V758" s="66"/>
      <c r="W758" s="66"/>
      <c r="X758" s="66"/>
      <c r="Y758" s="66"/>
      <c r="Z758" s="66"/>
      <c r="AA758" s="66"/>
      <c r="AY758" s="68"/>
      <c r="AZ758" s="58"/>
    </row>
    <row r="759" spans="3:52" ht="15.75" customHeight="1" x14ac:dyDescent="0.35">
      <c r="C759" s="16"/>
      <c r="D759" s="16"/>
      <c r="E759" s="16"/>
      <c r="F759" s="16"/>
      <c r="G759" s="34"/>
      <c r="H759" s="34"/>
      <c r="I759" s="66"/>
      <c r="J759" s="66"/>
      <c r="K759" s="66"/>
      <c r="L759" s="66"/>
      <c r="M759" s="66"/>
      <c r="N759" s="66"/>
      <c r="O759" s="67"/>
      <c r="P759" s="66"/>
      <c r="Q759" s="66"/>
      <c r="R759" s="67"/>
      <c r="S759" s="67"/>
      <c r="T759" s="67"/>
      <c r="U759" s="66"/>
      <c r="V759" s="66"/>
      <c r="W759" s="66"/>
      <c r="X759" s="66"/>
      <c r="Y759" s="66"/>
      <c r="Z759" s="66"/>
      <c r="AA759" s="66"/>
      <c r="AY759" s="68"/>
      <c r="AZ759" s="58"/>
    </row>
    <row r="760" spans="3:52" ht="15.75" customHeight="1" x14ac:dyDescent="0.35">
      <c r="C760" s="16"/>
      <c r="D760" s="16"/>
      <c r="E760" s="16"/>
      <c r="F760" s="16"/>
      <c r="G760" s="34"/>
      <c r="H760" s="34"/>
      <c r="I760" s="66"/>
      <c r="J760" s="66"/>
      <c r="K760" s="66"/>
      <c r="L760" s="66"/>
      <c r="M760" s="66"/>
      <c r="N760" s="66"/>
      <c r="O760" s="67"/>
      <c r="P760" s="66"/>
      <c r="Q760" s="66"/>
      <c r="R760" s="67"/>
      <c r="S760" s="67"/>
      <c r="T760" s="67"/>
      <c r="U760" s="66"/>
      <c r="V760" s="66"/>
      <c r="W760" s="66"/>
      <c r="X760" s="66"/>
      <c r="Y760" s="66"/>
      <c r="Z760" s="66"/>
      <c r="AA760" s="66"/>
      <c r="AY760" s="68"/>
      <c r="AZ760" s="58"/>
    </row>
    <row r="761" spans="3:52" ht="15.75" customHeight="1" x14ac:dyDescent="0.35">
      <c r="C761" s="16"/>
      <c r="D761" s="16"/>
      <c r="E761" s="16"/>
      <c r="F761" s="16"/>
      <c r="G761" s="34"/>
      <c r="H761" s="34"/>
      <c r="I761" s="66"/>
      <c r="J761" s="66"/>
      <c r="K761" s="66"/>
      <c r="L761" s="66"/>
      <c r="M761" s="66"/>
      <c r="N761" s="66"/>
      <c r="O761" s="67"/>
      <c r="P761" s="66"/>
      <c r="Q761" s="66"/>
      <c r="R761" s="67"/>
      <c r="S761" s="67"/>
      <c r="T761" s="67"/>
      <c r="U761" s="66"/>
      <c r="V761" s="66"/>
      <c r="W761" s="66"/>
      <c r="X761" s="66"/>
      <c r="Y761" s="66"/>
      <c r="Z761" s="66"/>
      <c r="AA761" s="66"/>
      <c r="AY761" s="68"/>
      <c r="AZ761" s="58"/>
    </row>
    <row r="762" spans="3:52" ht="15.75" customHeight="1" x14ac:dyDescent="0.35">
      <c r="C762" s="16"/>
      <c r="D762" s="16"/>
      <c r="E762" s="16"/>
      <c r="F762" s="16"/>
      <c r="G762" s="34"/>
      <c r="H762" s="34"/>
      <c r="I762" s="66"/>
      <c r="J762" s="66"/>
      <c r="K762" s="66"/>
      <c r="L762" s="66"/>
      <c r="M762" s="66"/>
      <c r="N762" s="66"/>
      <c r="O762" s="67"/>
      <c r="P762" s="66"/>
      <c r="Q762" s="66"/>
      <c r="R762" s="67"/>
      <c r="S762" s="67"/>
      <c r="T762" s="67"/>
      <c r="U762" s="66"/>
      <c r="V762" s="66"/>
      <c r="W762" s="66"/>
      <c r="X762" s="66"/>
      <c r="Y762" s="66"/>
      <c r="Z762" s="66"/>
      <c r="AA762" s="66"/>
      <c r="AY762" s="68"/>
      <c r="AZ762" s="58"/>
    </row>
    <row r="763" spans="3:52" ht="15.75" customHeight="1" x14ac:dyDescent="0.35">
      <c r="C763" s="16"/>
      <c r="D763" s="16"/>
      <c r="E763" s="16"/>
      <c r="F763" s="16"/>
      <c r="G763" s="34"/>
      <c r="H763" s="34"/>
      <c r="I763" s="66"/>
      <c r="J763" s="66"/>
      <c r="K763" s="66"/>
      <c r="L763" s="66"/>
      <c r="M763" s="66"/>
      <c r="N763" s="66"/>
      <c r="O763" s="67"/>
      <c r="P763" s="66"/>
      <c r="Q763" s="66"/>
      <c r="R763" s="67"/>
      <c r="S763" s="67"/>
      <c r="T763" s="67"/>
      <c r="U763" s="66"/>
      <c r="V763" s="66"/>
      <c r="W763" s="66"/>
      <c r="X763" s="66"/>
      <c r="Y763" s="66"/>
      <c r="Z763" s="66"/>
      <c r="AA763" s="66"/>
      <c r="AY763" s="68"/>
      <c r="AZ763" s="58"/>
    </row>
    <row r="764" spans="3:52" ht="15.75" customHeight="1" x14ac:dyDescent="0.35">
      <c r="C764" s="16"/>
      <c r="D764" s="16"/>
      <c r="E764" s="16"/>
      <c r="F764" s="16"/>
      <c r="G764" s="34"/>
      <c r="H764" s="34"/>
      <c r="I764" s="66"/>
      <c r="J764" s="66"/>
      <c r="K764" s="66"/>
      <c r="L764" s="66"/>
      <c r="M764" s="66"/>
      <c r="N764" s="66"/>
      <c r="O764" s="67"/>
      <c r="P764" s="66"/>
      <c r="Q764" s="66"/>
      <c r="R764" s="67"/>
      <c r="S764" s="67"/>
      <c r="T764" s="67"/>
      <c r="U764" s="66"/>
      <c r="V764" s="66"/>
      <c r="W764" s="66"/>
      <c r="X764" s="66"/>
      <c r="Y764" s="66"/>
      <c r="Z764" s="66"/>
      <c r="AA764" s="66"/>
      <c r="AY764" s="68"/>
      <c r="AZ764" s="58"/>
    </row>
    <row r="765" spans="3:52" ht="15.75" customHeight="1" x14ac:dyDescent="0.35">
      <c r="C765" s="16"/>
      <c r="D765" s="16"/>
      <c r="E765" s="16"/>
      <c r="F765" s="16"/>
      <c r="G765" s="34"/>
      <c r="H765" s="34"/>
      <c r="I765" s="66"/>
      <c r="J765" s="66"/>
      <c r="K765" s="66"/>
      <c r="L765" s="66"/>
      <c r="M765" s="66"/>
      <c r="N765" s="66"/>
      <c r="O765" s="67"/>
      <c r="P765" s="66"/>
      <c r="Q765" s="66"/>
      <c r="R765" s="67"/>
      <c r="S765" s="67"/>
      <c r="T765" s="67"/>
      <c r="U765" s="66"/>
      <c r="V765" s="66"/>
      <c r="W765" s="66"/>
      <c r="X765" s="66"/>
      <c r="Y765" s="66"/>
      <c r="Z765" s="66"/>
      <c r="AA765" s="66"/>
      <c r="AY765" s="68"/>
      <c r="AZ765" s="58"/>
    </row>
    <row r="766" spans="3:52" ht="15.75" customHeight="1" x14ac:dyDescent="0.35">
      <c r="C766" s="16"/>
      <c r="D766" s="16"/>
      <c r="E766" s="16"/>
      <c r="F766" s="16"/>
      <c r="G766" s="34"/>
      <c r="H766" s="34"/>
      <c r="I766" s="66"/>
      <c r="J766" s="66"/>
      <c r="K766" s="66"/>
      <c r="L766" s="66"/>
      <c r="M766" s="66"/>
      <c r="N766" s="66"/>
      <c r="O766" s="67"/>
      <c r="P766" s="66"/>
      <c r="Q766" s="66"/>
      <c r="R766" s="67"/>
      <c r="S766" s="67"/>
      <c r="T766" s="67"/>
      <c r="U766" s="66"/>
      <c r="V766" s="66"/>
      <c r="W766" s="66"/>
      <c r="X766" s="66"/>
      <c r="Y766" s="66"/>
      <c r="Z766" s="66"/>
      <c r="AA766" s="66"/>
      <c r="AY766" s="68"/>
      <c r="AZ766" s="58"/>
    </row>
    <row r="767" spans="3:52" ht="15.75" customHeight="1" x14ac:dyDescent="0.35">
      <c r="C767" s="16"/>
      <c r="D767" s="16"/>
      <c r="E767" s="16"/>
      <c r="F767" s="16"/>
      <c r="G767" s="34"/>
      <c r="H767" s="34"/>
      <c r="I767" s="66"/>
      <c r="J767" s="66"/>
      <c r="K767" s="66"/>
      <c r="L767" s="66"/>
      <c r="M767" s="66"/>
      <c r="N767" s="66"/>
      <c r="O767" s="67"/>
      <c r="P767" s="66"/>
      <c r="Q767" s="66"/>
      <c r="R767" s="67"/>
      <c r="S767" s="67"/>
      <c r="T767" s="67"/>
      <c r="U767" s="66"/>
      <c r="V767" s="66"/>
      <c r="W767" s="66"/>
      <c r="X767" s="66"/>
      <c r="Y767" s="66"/>
      <c r="Z767" s="66"/>
      <c r="AA767" s="66"/>
      <c r="AY767" s="68"/>
      <c r="AZ767" s="58"/>
    </row>
    <row r="768" spans="3:52" ht="15.75" customHeight="1" x14ac:dyDescent="0.35">
      <c r="C768" s="16"/>
      <c r="D768" s="16"/>
      <c r="E768" s="16"/>
      <c r="F768" s="16"/>
      <c r="G768" s="34"/>
      <c r="H768" s="34"/>
      <c r="I768" s="66"/>
      <c r="J768" s="66"/>
      <c r="K768" s="66"/>
      <c r="L768" s="66"/>
      <c r="M768" s="66"/>
      <c r="N768" s="66"/>
      <c r="O768" s="67"/>
      <c r="P768" s="66"/>
      <c r="Q768" s="66"/>
      <c r="R768" s="67"/>
      <c r="S768" s="67"/>
      <c r="T768" s="67"/>
      <c r="U768" s="66"/>
      <c r="V768" s="66"/>
      <c r="W768" s="66"/>
      <c r="X768" s="66"/>
      <c r="Y768" s="66"/>
      <c r="Z768" s="66"/>
      <c r="AA768" s="66"/>
      <c r="AY768" s="68"/>
      <c r="AZ768" s="58"/>
    </row>
    <row r="769" spans="3:52" ht="15.75" customHeight="1" x14ac:dyDescent="0.35">
      <c r="C769" s="16"/>
      <c r="D769" s="16"/>
      <c r="E769" s="16"/>
      <c r="F769" s="16"/>
      <c r="G769" s="34"/>
      <c r="H769" s="34"/>
      <c r="I769" s="66"/>
      <c r="J769" s="66"/>
      <c r="K769" s="66"/>
      <c r="L769" s="66"/>
      <c r="M769" s="66"/>
      <c r="N769" s="66"/>
      <c r="O769" s="67"/>
      <c r="P769" s="66"/>
      <c r="Q769" s="66"/>
      <c r="R769" s="67"/>
      <c r="S769" s="67"/>
      <c r="T769" s="67"/>
      <c r="U769" s="66"/>
      <c r="V769" s="66"/>
      <c r="W769" s="66"/>
      <c r="X769" s="66"/>
      <c r="Y769" s="66"/>
      <c r="Z769" s="66"/>
      <c r="AA769" s="66"/>
      <c r="AY769" s="68"/>
      <c r="AZ769" s="58"/>
    </row>
    <row r="770" spans="3:52" ht="15.75" customHeight="1" x14ac:dyDescent="0.35">
      <c r="C770" s="16"/>
      <c r="D770" s="16"/>
      <c r="E770" s="16"/>
      <c r="F770" s="16"/>
      <c r="G770" s="34"/>
      <c r="H770" s="34"/>
      <c r="I770" s="66"/>
      <c r="J770" s="66"/>
      <c r="K770" s="66"/>
      <c r="L770" s="66"/>
      <c r="M770" s="66"/>
      <c r="N770" s="66"/>
      <c r="O770" s="67"/>
      <c r="P770" s="66"/>
      <c r="Q770" s="66"/>
      <c r="R770" s="67"/>
      <c r="S770" s="67"/>
      <c r="T770" s="67"/>
      <c r="U770" s="66"/>
      <c r="V770" s="66"/>
      <c r="W770" s="66"/>
      <c r="X770" s="66"/>
      <c r="Y770" s="66"/>
      <c r="Z770" s="66"/>
      <c r="AA770" s="66"/>
      <c r="AY770" s="68"/>
      <c r="AZ770" s="58"/>
    </row>
    <row r="771" spans="3:52" ht="15.75" customHeight="1" x14ac:dyDescent="0.35">
      <c r="C771" s="16"/>
      <c r="D771" s="16"/>
      <c r="E771" s="16"/>
      <c r="F771" s="16"/>
      <c r="G771" s="34"/>
      <c r="H771" s="34"/>
      <c r="I771" s="66"/>
      <c r="J771" s="66"/>
      <c r="K771" s="66"/>
      <c r="L771" s="66"/>
      <c r="M771" s="66"/>
      <c r="N771" s="66"/>
      <c r="O771" s="67"/>
      <c r="P771" s="66"/>
      <c r="Q771" s="66"/>
      <c r="R771" s="67"/>
      <c r="S771" s="67"/>
      <c r="T771" s="67"/>
      <c r="U771" s="66"/>
      <c r="V771" s="66"/>
      <c r="W771" s="66"/>
      <c r="X771" s="66"/>
      <c r="Y771" s="66"/>
      <c r="Z771" s="66"/>
      <c r="AA771" s="66"/>
      <c r="AY771" s="68"/>
      <c r="AZ771" s="58"/>
    </row>
    <row r="772" spans="3:52" ht="15.75" customHeight="1" x14ac:dyDescent="0.35">
      <c r="C772" s="16"/>
      <c r="D772" s="16"/>
      <c r="E772" s="16"/>
      <c r="F772" s="16"/>
      <c r="G772" s="34"/>
      <c r="H772" s="34"/>
      <c r="I772" s="66"/>
      <c r="J772" s="66"/>
      <c r="K772" s="66"/>
      <c r="L772" s="66"/>
      <c r="M772" s="66"/>
      <c r="N772" s="66"/>
      <c r="O772" s="67"/>
      <c r="P772" s="66"/>
      <c r="Q772" s="66"/>
      <c r="R772" s="67"/>
      <c r="S772" s="67"/>
      <c r="T772" s="67"/>
      <c r="U772" s="66"/>
      <c r="V772" s="66"/>
      <c r="W772" s="66"/>
      <c r="X772" s="66"/>
      <c r="Y772" s="66"/>
      <c r="Z772" s="66"/>
      <c r="AA772" s="66"/>
      <c r="AY772" s="68"/>
      <c r="AZ772" s="58"/>
    </row>
    <row r="773" spans="3:52" ht="15.75" customHeight="1" x14ac:dyDescent="0.35">
      <c r="C773" s="16"/>
      <c r="D773" s="16"/>
      <c r="E773" s="16"/>
      <c r="F773" s="16"/>
      <c r="G773" s="34"/>
      <c r="H773" s="34"/>
      <c r="I773" s="66"/>
      <c r="J773" s="66"/>
      <c r="K773" s="66"/>
      <c r="L773" s="66"/>
      <c r="M773" s="66"/>
      <c r="N773" s="66"/>
      <c r="O773" s="67"/>
      <c r="P773" s="66"/>
      <c r="Q773" s="66"/>
      <c r="R773" s="67"/>
      <c r="S773" s="67"/>
      <c r="T773" s="67"/>
      <c r="U773" s="66"/>
      <c r="V773" s="66"/>
      <c r="W773" s="66"/>
      <c r="X773" s="66"/>
      <c r="Y773" s="66"/>
      <c r="Z773" s="66"/>
      <c r="AA773" s="66"/>
      <c r="AY773" s="68"/>
      <c r="AZ773" s="58"/>
    </row>
    <row r="774" spans="3:52" ht="15.75" customHeight="1" x14ac:dyDescent="0.35">
      <c r="C774" s="16"/>
      <c r="D774" s="16"/>
      <c r="E774" s="16"/>
      <c r="F774" s="16"/>
      <c r="G774" s="34"/>
      <c r="H774" s="34"/>
      <c r="I774" s="66"/>
      <c r="J774" s="66"/>
      <c r="K774" s="66"/>
      <c r="L774" s="66"/>
      <c r="M774" s="66"/>
      <c r="N774" s="66"/>
      <c r="O774" s="67"/>
      <c r="P774" s="66"/>
      <c r="Q774" s="66"/>
      <c r="R774" s="67"/>
      <c r="S774" s="67"/>
      <c r="T774" s="67"/>
      <c r="U774" s="66"/>
      <c r="V774" s="66"/>
      <c r="W774" s="66"/>
      <c r="X774" s="66"/>
      <c r="Y774" s="66"/>
      <c r="Z774" s="66"/>
      <c r="AA774" s="66"/>
      <c r="AY774" s="68"/>
      <c r="AZ774" s="58"/>
    </row>
    <row r="775" spans="3:52" ht="15.75" customHeight="1" x14ac:dyDescent="0.35">
      <c r="C775" s="16"/>
      <c r="D775" s="16"/>
      <c r="E775" s="16"/>
      <c r="F775" s="16"/>
      <c r="G775" s="34"/>
      <c r="H775" s="34"/>
      <c r="I775" s="66"/>
      <c r="J775" s="66"/>
      <c r="K775" s="66"/>
      <c r="L775" s="66"/>
      <c r="M775" s="66"/>
      <c r="N775" s="66"/>
      <c r="O775" s="67"/>
      <c r="P775" s="66"/>
      <c r="Q775" s="66"/>
      <c r="R775" s="67"/>
      <c r="S775" s="67"/>
      <c r="T775" s="67"/>
      <c r="U775" s="66"/>
      <c r="V775" s="66"/>
      <c r="W775" s="66"/>
      <c r="X775" s="66"/>
      <c r="Y775" s="66"/>
      <c r="Z775" s="66"/>
      <c r="AA775" s="66"/>
      <c r="AY775" s="68"/>
      <c r="AZ775" s="58"/>
    </row>
    <row r="776" spans="3:52" ht="15.75" customHeight="1" x14ac:dyDescent="0.35">
      <c r="C776" s="16"/>
      <c r="D776" s="16"/>
      <c r="E776" s="16"/>
      <c r="F776" s="16"/>
      <c r="G776" s="34"/>
      <c r="H776" s="34"/>
      <c r="I776" s="66"/>
      <c r="J776" s="66"/>
      <c r="K776" s="66"/>
      <c r="L776" s="66"/>
      <c r="M776" s="66"/>
      <c r="N776" s="66"/>
      <c r="O776" s="67"/>
      <c r="P776" s="66"/>
      <c r="Q776" s="66"/>
      <c r="R776" s="67"/>
      <c r="S776" s="67"/>
      <c r="T776" s="67"/>
      <c r="U776" s="66"/>
      <c r="V776" s="66"/>
      <c r="W776" s="66"/>
      <c r="X776" s="66"/>
      <c r="Y776" s="66"/>
      <c r="Z776" s="66"/>
      <c r="AA776" s="66"/>
      <c r="AY776" s="68"/>
      <c r="AZ776" s="58"/>
    </row>
    <row r="777" spans="3:52" ht="15.75" customHeight="1" x14ac:dyDescent="0.35">
      <c r="C777" s="16"/>
      <c r="D777" s="16"/>
      <c r="E777" s="16"/>
      <c r="F777" s="16"/>
      <c r="G777" s="34"/>
      <c r="H777" s="34"/>
      <c r="I777" s="66"/>
      <c r="J777" s="66"/>
      <c r="K777" s="66"/>
      <c r="L777" s="66"/>
      <c r="M777" s="66"/>
      <c r="N777" s="66"/>
      <c r="O777" s="67"/>
      <c r="P777" s="66"/>
      <c r="Q777" s="66"/>
      <c r="R777" s="67"/>
      <c r="S777" s="67"/>
      <c r="T777" s="67"/>
      <c r="U777" s="66"/>
      <c r="V777" s="66"/>
      <c r="W777" s="66"/>
      <c r="X777" s="66"/>
      <c r="Y777" s="66"/>
      <c r="Z777" s="66"/>
      <c r="AA777" s="66"/>
      <c r="AY777" s="68"/>
      <c r="AZ777" s="58"/>
    </row>
    <row r="778" spans="3:52" ht="15.75" customHeight="1" x14ac:dyDescent="0.35">
      <c r="C778" s="16"/>
      <c r="D778" s="16"/>
      <c r="E778" s="16"/>
      <c r="F778" s="16"/>
      <c r="G778" s="34"/>
      <c r="H778" s="34"/>
      <c r="I778" s="66"/>
      <c r="J778" s="66"/>
      <c r="K778" s="66"/>
      <c r="L778" s="66"/>
      <c r="M778" s="66"/>
      <c r="N778" s="66"/>
      <c r="O778" s="67"/>
      <c r="P778" s="66"/>
      <c r="Q778" s="66"/>
      <c r="R778" s="67"/>
      <c r="S778" s="67"/>
      <c r="T778" s="67"/>
      <c r="U778" s="66"/>
      <c r="V778" s="66"/>
      <c r="W778" s="66"/>
      <c r="X778" s="66"/>
      <c r="Y778" s="66"/>
      <c r="Z778" s="66"/>
      <c r="AA778" s="66"/>
      <c r="AY778" s="68"/>
      <c r="AZ778" s="58"/>
    </row>
    <row r="779" spans="3:52" ht="15.75" customHeight="1" x14ac:dyDescent="0.35">
      <c r="C779" s="16"/>
      <c r="D779" s="16"/>
      <c r="E779" s="16"/>
      <c r="F779" s="16"/>
      <c r="G779" s="34"/>
      <c r="H779" s="34"/>
      <c r="I779" s="66"/>
      <c r="J779" s="66"/>
      <c r="K779" s="66"/>
      <c r="L779" s="66"/>
      <c r="M779" s="66"/>
      <c r="N779" s="66"/>
      <c r="O779" s="67"/>
      <c r="P779" s="66"/>
      <c r="Q779" s="66"/>
      <c r="R779" s="67"/>
      <c r="S779" s="67"/>
      <c r="T779" s="67"/>
      <c r="U779" s="66"/>
      <c r="V779" s="66"/>
      <c r="W779" s="66"/>
      <c r="X779" s="66"/>
      <c r="Y779" s="66"/>
      <c r="Z779" s="66"/>
      <c r="AA779" s="66"/>
      <c r="AY779" s="68"/>
      <c r="AZ779" s="58"/>
    </row>
    <row r="780" spans="3:52" ht="15.75" customHeight="1" x14ac:dyDescent="0.35">
      <c r="C780" s="16"/>
      <c r="D780" s="16"/>
      <c r="E780" s="16"/>
      <c r="F780" s="16"/>
      <c r="G780" s="34"/>
      <c r="H780" s="34"/>
      <c r="I780" s="66"/>
      <c r="J780" s="66"/>
      <c r="K780" s="66"/>
      <c r="L780" s="66"/>
      <c r="M780" s="66"/>
      <c r="N780" s="66"/>
      <c r="O780" s="67"/>
      <c r="P780" s="66"/>
      <c r="Q780" s="66"/>
      <c r="R780" s="67"/>
      <c r="S780" s="67"/>
      <c r="T780" s="67"/>
      <c r="U780" s="66"/>
      <c r="V780" s="66"/>
      <c r="W780" s="66"/>
      <c r="X780" s="66"/>
      <c r="Y780" s="66"/>
      <c r="Z780" s="66"/>
      <c r="AA780" s="66"/>
      <c r="AY780" s="68"/>
      <c r="AZ780" s="58"/>
    </row>
    <row r="781" spans="3:52" ht="15.75" customHeight="1" x14ac:dyDescent="0.35">
      <c r="C781" s="16"/>
      <c r="D781" s="16"/>
      <c r="E781" s="16"/>
      <c r="F781" s="16"/>
      <c r="G781" s="34"/>
      <c r="H781" s="34"/>
      <c r="I781" s="66"/>
      <c r="J781" s="66"/>
      <c r="K781" s="66"/>
      <c r="L781" s="66"/>
      <c r="M781" s="66"/>
      <c r="N781" s="66"/>
      <c r="O781" s="67"/>
      <c r="P781" s="66"/>
      <c r="Q781" s="66"/>
      <c r="R781" s="67"/>
      <c r="S781" s="67"/>
      <c r="T781" s="67"/>
      <c r="U781" s="66"/>
      <c r="V781" s="66"/>
      <c r="W781" s="66"/>
      <c r="X781" s="66"/>
      <c r="Y781" s="66"/>
      <c r="Z781" s="66"/>
      <c r="AA781" s="66"/>
      <c r="AY781" s="68"/>
      <c r="AZ781" s="58"/>
    </row>
    <row r="782" spans="3:52" ht="15.75" customHeight="1" x14ac:dyDescent="0.35">
      <c r="C782" s="16"/>
      <c r="D782" s="16"/>
      <c r="E782" s="16"/>
      <c r="F782" s="16"/>
      <c r="G782" s="34"/>
      <c r="H782" s="34"/>
      <c r="I782" s="66"/>
      <c r="J782" s="66"/>
      <c r="K782" s="66"/>
      <c r="L782" s="66"/>
      <c r="M782" s="66"/>
      <c r="N782" s="66"/>
      <c r="O782" s="67"/>
      <c r="P782" s="66"/>
      <c r="Q782" s="66"/>
      <c r="R782" s="67"/>
      <c r="S782" s="67"/>
      <c r="T782" s="67"/>
      <c r="U782" s="66"/>
      <c r="V782" s="66"/>
      <c r="W782" s="66"/>
      <c r="X782" s="66"/>
      <c r="Y782" s="66"/>
      <c r="Z782" s="66"/>
      <c r="AA782" s="66"/>
      <c r="AY782" s="68"/>
      <c r="AZ782" s="58"/>
    </row>
    <row r="783" spans="3:52" ht="15.75" customHeight="1" x14ac:dyDescent="0.35">
      <c r="C783" s="16"/>
      <c r="D783" s="16"/>
      <c r="E783" s="16"/>
      <c r="F783" s="16"/>
      <c r="G783" s="34"/>
      <c r="H783" s="34"/>
      <c r="I783" s="66"/>
      <c r="J783" s="66"/>
      <c r="K783" s="66"/>
      <c r="L783" s="66"/>
      <c r="M783" s="66"/>
      <c r="N783" s="66"/>
      <c r="O783" s="67"/>
      <c r="P783" s="66"/>
      <c r="Q783" s="66"/>
      <c r="R783" s="67"/>
      <c r="S783" s="67"/>
      <c r="T783" s="67"/>
      <c r="U783" s="66"/>
      <c r="V783" s="66"/>
      <c r="W783" s="66"/>
      <c r="X783" s="66"/>
      <c r="Y783" s="66"/>
      <c r="Z783" s="66"/>
      <c r="AA783" s="66"/>
      <c r="AY783" s="68"/>
      <c r="AZ783" s="58"/>
    </row>
    <row r="784" spans="3:52" ht="15.75" customHeight="1" x14ac:dyDescent="0.35">
      <c r="C784" s="16"/>
      <c r="D784" s="16"/>
      <c r="E784" s="16"/>
      <c r="F784" s="16"/>
      <c r="G784" s="34"/>
      <c r="H784" s="34"/>
      <c r="I784" s="66"/>
      <c r="J784" s="66"/>
      <c r="K784" s="66"/>
      <c r="L784" s="66"/>
      <c r="M784" s="66"/>
      <c r="N784" s="66"/>
      <c r="O784" s="67"/>
      <c r="P784" s="66"/>
      <c r="Q784" s="66"/>
      <c r="R784" s="67"/>
      <c r="S784" s="67"/>
      <c r="T784" s="67"/>
      <c r="U784" s="66"/>
      <c r="V784" s="66"/>
      <c r="W784" s="66"/>
      <c r="X784" s="66"/>
      <c r="Y784" s="66"/>
      <c r="Z784" s="66"/>
      <c r="AA784" s="66"/>
      <c r="AY784" s="68"/>
      <c r="AZ784" s="58"/>
    </row>
    <row r="785" spans="3:52" ht="15.75" customHeight="1" x14ac:dyDescent="0.35">
      <c r="C785" s="16"/>
      <c r="D785" s="16"/>
      <c r="E785" s="16"/>
      <c r="F785" s="16"/>
      <c r="G785" s="34"/>
      <c r="H785" s="34"/>
      <c r="I785" s="66"/>
      <c r="J785" s="66"/>
      <c r="K785" s="66"/>
      <c r="L785" s="66"/>
      <c r="M785" s="66"/>
      <c r="N785" s="66"/>
      <c r="O785" s="67"/>
      <c r="P785" s="66"/>
      <c r="Q785" s="66"/>
      <c r="R785" s="67"/>
      <c r="S785" s="67"/>
      <c r="T785" s="67"/>
      <c r="U785" s="66"/>
      <c r="V785" s="66"/>
      <c r="W785" s="66"/>
      <c r="X785" s="66"/>
      <c r="Y785" s="66"/>
      <c r="Z785" s="66"/>
      <c r="AA785" s="66"/>
      <c r="AY785" s="68"/>
      <c r="AZ785" s="58"/>
    </row>
    <row r="786" spans="3:52" ht="15.75" customHeight="1" x14ac:dyDescent="0.35">
      <c r="C786" s="16"/>
      <c r="D786" s="16"/>
      <c r="E786" s="16"/>
      <c r="F786" s="16"/>
      <c r="G786" s="34"/>
      <c r="H786" s="34"/>
      <c r="I786" s="66"/>
      <c r="J786" s="66"/>
      <c r="K786" s="66"/>
      <c r="L786" s="66"/>
      <c r="M786" s="66"/>
      <c r="N786" s="66"/>
      <c r="O786" s="67"/>
      <c r="P786" s="66"/>
      <c r="Q786" s="66"/>
      <c r="R786" s="67"/>
      <c r="S786" s="67"/>
      <c r="T786" s="67"/>
      <c r="U786" s="66"/>
      <c r="V786" s="66"/>
      <c r="W786" s="66"/>
      <c r="X786" s="66"/>
      <c r="Y786" s="66"/>
      <c r="Z786" s="66"/>
      <c r="AA786" s="66"/>
      <c r="AY786" s="68"/>
      <c r="AZ786" s="58"/>
    </row>
    <row r="787" spans="3:52" ht="15.75" customHeight="1" x14ac:dyDescent="0.35">
      <c r="C787" s="16"/>
      <c r="D787" s="16"/>
      <c r="E787" s="16"/>
      <c r="F787" s="16"/>
      <c r="G787" s="34"/>
      <c r="H787" s="34"/>
      <c r="I787" s="66"/>
      <c r="J787" s="66"/>
      <c r="K787" s="66"/>
      <c r="L787" s="66"/>
      <c r="M787" s="66"/>
      <c r="N787" s="66"/>
      <c r="O787" s="67"/>
      <c r="P787" s="66"/>
      <c r="Q787" s="66"/>
      <c r="R787" s="67"/>
      <c r="S787" s="67"/>
      <c r="T787" s="67"/>
      <c r="U787" s="66"/>
      <c r="V787" s="66"/>
      <c r="W787" s="66"/>
      <c r="X787" s="66"/>
      <c r="Y787" s="66"/>
      <c r="Z787" s="66"/>
      <c r="AA787" s="66"/>
      <c r="AY787" s="68"/>
      <c r="AZ787" s="58"/>
    </row>
    <row r="788" spans="3:52" ht="15.75" customHeight="1" x14ac:dyDescent="0.35">
      <c r="C788" s="16"/>
      <c r="D788" s="16"/>
      <c r="E788" s="16"/>
      <c r="F788" s="16"/>
      <c r="G788" s="34"/>
      <c r="H788" s="34"/>
      <c r="I788" s="66"/>
      <c r="J788" s="66"/>
      <c r="K788" s="66"/>
      <c r="L788" s="66"/>
      <c r="M788" s="66"/>
      <c r="N788" s="66"/>
      <c r="O788" s="67"/>
      <c r="P788" s="66"/>
      <c r="Q788" s="66"/>
      <c r="R788" s="67"/>
      <c r="S788" s="67"/>
      <c r="T788" s="67"/>
      <c r="U788" s="66"/>
      <c r="V788" s="66"/>
      <c r="W788" s="66"/>
      <c r="X788" s="66"/>
      <c r="Y788" s="66"/>
      <c r="Z788" s="66"/>
      <c r="AA788" s="66"/>
      <c r="AY788" s="68"/>
      <c r="AZ788" s="58"/>
    </row>
    <row r="789" spans="3:52" ht="15.75" customHeight="1" x14ac:dyDescent="0.35">
      <c r="C789" s="16"/>
      <c r="D789" s="16"/>
      <c r="E789" s="16"/>
      <c r="F789" s="16"/>
      <c r="G789" s="34"/>
      <c r="H789" s="34"/>
      <c r="I789" s="66"/>
      <c r="J789" s="66"/>
      <c r="K789" s="66"/>
      <c r="L789" s="66"/>
      <c r="M789" s="66"/>
      <c r="N789" s="66"/>
      <c r="O789" s="67"/>
      <c r="P789" s="66"/>
      <c r="Q789" s="66"/>
      <c r="R789" s="67"/>
      <c r="S789" s="67"/>
      <c r="T789" s="67"/>
      <c r="U789" s="66"/>
      <c r="V789" s="66"/>
      <c r="W789" s="66"/>
      <c r="X789" s="66"/>
      <c r="Y789" s="66"/>
      <c r="Z789" s="66"/>
      <c r="AA789" s="66"/>
      <c r="AY789" s="68"/>
      <c r="AZ789" s="58"/>
    </row>
    <row r="790" spans="3:52" ht="15.75" customHeight="1" x14ac:dyDescent="0.35">
      <c r="C790" s="16"/>
      <c r="D790" s="16"/>
      <c r="E790" s="16"/>
      <c r="F790" s="16"/>
      <c r="G790" s="34"/>
      <c r="H790" s="34"/>
      <c r="I790" s="66"/>
      <c r="J790" s="66"/>
      <c r="K790" s="66"/>
      <c r="L790" s="66"/>
      <c r="M790" s="66"/>
      <c r="N790" s="66"/>
      <c r="O790" s="67"/>
      <c r="P790" s="66"/>
      <c r="Q790" s="66"/>
      <c r="R790" s="67"/>
      <c r="S790" s="67"/>
      <c r="T790" s="67"/>
      <c r="U790" s="66"/>
      <c r="V790" s="66"/>
      <c r="W790" s="66"/>
      <c r="X790" s="66"/>
      <c r="Y790" s="66"/>
      <c r="Z790" s="66"/>
      <c r="AA790" s="66"/>
      <c r="AY790" s="68"/>
      <c r="AZ790" s="58"/>
    </row>
    <row r="791" spans="3:52" ht="15.75" customHeight="1" x14ac:dyDescent="0.35">
      <c r="C791" s="16"/>
      <c r="D791" s="16"/>
      <c r="E791" s="16"/>
      <c r="F791" s="16"/>
      <c r="G791" s="34"/>
      <c r="H791" s="34"/>
      <c r="I791" s="66"/>
      <c r="J791" s="66"/>
      <c r="K791" s="66"/>
      <c r="L791" s="66"/>
      <c r="M791" s="66"/>
      <c r="N791" s="66"/>
      <c r="O791" s="67"/>
      <c r="P791" s="66"/>
      <c r="Q791" s="66"/>
      <c r="R791" s="67"/>
      <c r="S791" s="67"/>
      <c r="T791" s="67"/>
      <c r="U791" s="66"/>
      <c r="V791" s="66"/>
      <c r="W791" s="66"/>
      <c r="X791" s="66"/>
      <c r="Y791" s="66"/>
      <c r="Z791" s="66"/>
      <c r="AA791" s="66"/>
      <c r="AY791" s="68"/>
      <c r="AZ791" s="58"/>
    </row>
    <row r="792" spans="3:52" ht="15.75" customHeight="1" x14ac:dyDescent="0.35">
      <c r="C792" s="16"/>
      <c r="D792" s="16"/>
      <c r="E792" s="16"/>
      <c r="F792" s="16"/>
      <c r="G792" s="34"/>
      <c r="H792" s="34"/>
      <c r="I792" s="66"/>
      <c r="J792" s="66"/>
      <c r="K792" s="66"/>
      <c r="L792" s="66"/>
      <c r="M792" s="66"/>
      <c r="N792" s="66"/>
      <c r="O792" s="67"/>
      <c r="P792" s="66"/>
      <c r="Q792" s="66"/>
      <c r="R792" s="67"/>
      <c r="S792" s="67"/>
      <c r="T792" s="67"/>
      <c r="U792" s="66"/>
      <c r="V792" s="66"/>
      <c r="W792" s="66"/>
      <c r="X792" s="66"/>
      <c r="Y792" s="66"/>
      <c r="Z792" s="66"/>
      <c r="AA792" s="66"/>
      <c r="AY792" s="68"/>
      <c r="AZ792" s="58"/>
    </row>
    <row r="793" spans="3:52" ht="15.75" customHeight="1" x14ac:dyDescent="0.35">
      <c r="C793" s="16"/>
      <c r="D793" s="16"/>
      <c r="E793" s="16"/>
      <c r="F793" s="16"/>
      <c r="G793" s="34"/>
      <c r="H793" s="34"/>
      <c r="I793" s="66"/>
      <c r="J793" s="66"/>
      <c r="K793" s="66"/>
      <c r="L793" s="66"/>
      <c r="M793" s="66"/>
      <c r="N793" s="66"/>
      <c r="O793" s="67"/>
      <c r="P793" s="66"/>
      <c r="Q793" s="66"/>
      <c r="R793" s="67"/>
      <c r="S793" s="67"/>
      <c r="T793" s="67"/>
      <c r="U793" s="66"/>
      <c r="V793" s="66"/>
      <c r="W793" s="66"/>
      <c r="X793" s="66"/>
      <c r="Y793" s="66"/>
      <c r="Z793" s="66"/>
      <c r="AA793" s="66"/>
      <c r="AY793" s="68"/>
      <c r="AZ793" s="58"/>
    </row>
    <row r="794" spans="3:52" ht="15.75" customHeight="1" x14ac:dyDescent="0.35">
      <c r="C794" s="16"/>
      <c r="D794" s="16"/>
      <c r="E794" s="16"/>
      <c r="F794" s="16"/>
      <c r="G794" s="34"/>
      <c r="H794" s="34"/>
      <c r="I794" s="66"/>
      <c r="J794" s="66"/>
      <c r="K794" s="66"/>
      <c r="L794" s="66"/>
      <c r="M794" s="66"/>
      <c r="N794" s="66"/>
      <c r="O794" s="67"/>
      <c r="P794" s="66"/>
      <c r="Q794" s="66"/>
      <c r="R794" s="67"/>
      <c r="S794" s="67"/>
      <c r="T794" s="67"/>
      <c r="U794" s="66"/>
      <c r="V794" s="66"/>
      <c r="W794" s="66"/>
      <c r="X794" s="66"/>
      <c r="Y794" s="66"/>
      <c r="Z794" s="66"/>
      <c r="AA794" s="66"/>
      <c r="AY794" s="68"/>
      <c r="AZ794" s="58"/>
    </row>
    <row r="795" spans="3:52" ht="15.75" customHeight="1" x14ac:dyDescent="0.35">
      <c r="C795" s="16"/>
      <c r="D795" s="16"/>
      <c r="E795" s="16"/>
      <c r="F795" s="16"/>
      <c r="G795" s="34"/>
      <c r="H795" s="34"/>
      <c r="I795" s="66"/>
      <c r="J795" s="66"/>
      <c r="K795" s="66"/>
      <c r="L795" s="66"/>
      <c r="M795" s="66"/>
      <c r="N795" s="66"/>
      <c r="O795" s="67"/>
      <c r="P795" s="66"/>
      <c r="Q795" s="66"/>
      <c r="R795" s="67"/>
      <c r="S795" s="67"/>
      <c r="T795" s="67"/>
      <c r="U795" s="66"/>
      <c r="V795" s="66"/>
      <c r="W795" s="66"/>
      <c r="X795" s="66"/>
      <c r="Y795" s="66"/>
      <c r="Z795" s="66"/>
      <c r="AA795" s="66"/>
      <c r="AY795" s="68"/>
      <c r="AZ795" s="58"/>
    </row>
    <row r="796" spans="3:52" ht="15.75" customHeight="1" x14ac:dyDescent="0.35">
      <c r="C796" s="16"/>
      <c r="D796" s="16"/>
      <c r="E796" s="16"/>
      <c r="F796" s="16"/>
      <c r="G796" s="34"/>
      <c r="H796" s="34"/>
      <c r="I796" s="66"/>
      <c r="J796" s="66"/>
      <c r="K796" s="66"/>
      <c r="L796" s="66"/>
      <c r="M796" s="66"/>
      <c r="N796" s="66"/>
      <c r="O796" s="67"/>
      <c r="P796" s="66"/>
      <c r="Q796" s="66"/>
      <c r="R796" s="67"/>
      <c r="S796" s="67"/>
      <c r="T796" s="67"/>
      <c r="U796" s="66"/>
      <c r="V796" s="66"/>
      <c r="W796" s="66"/>
      <c r="X796" s="66"/>
      <c r="Y796" s="66"/>
      <c r="Z796" s="66"/>
      <c r="AA796" s="66"/>
      <c r="AY796" s="68"/>
      <c r="AZ796" s="58"/>
    </row>
    <row r="797" spans="3:52" ht="15.75" customHeight="1" x14ac:dyDescent="0.35">
      <c r="C797" s="16"/>
      <c r="D797" s="16"/>
      <c r="E797" s="16"/>
      <c r="F797" s="16"/>
      <c r="G797" s="34"/>
      <c r="H797" s="34"/>
      <c r="I797" s="66"/>
      <c r="J797" s="66"/>
      <c r="K797" s="66"/>
      <c r="L797" s="66"/>
      <c r="M797" s="66"/>
      <c r="N797" s="66"/>
      <c r="O797" s="67"/>
      <c r="P797" s="66"/>
      <c r="Q797" s="66"/>
      <c r="R797" s="67"/>
      <c r="S797" s="67"/>
      <c r="T797" s="67"/>
      <c r="U797" s="66"/>
      <c r="V797" s="66"/>
      <c r="W797" s="66"/>
      <c r="X797" s="66"/>
      <c r="Y797" s="66"/>
      <c r="Z797" s="66"/>
      <c r="AA797" s="66"/>
      <c r="AY797" s="68"/>
      <c r="AZ797" s="58"/>
    </row>
    <row r="798" spans="3:52" ht="15.75" customHeight="1" x14ac:dyDescent="0.35">
      <c r="C798" s="16"/>
      <c r="D798" s="16"/>
      <c r="E798" s="16"/>
      <c r="F798" s="16"/>
      <c r="G798" s="34"/>
      <c r="H798" s="34"/>
      <c r="I798" s="66"/>
      <c r="J798" s="66"/>
      <c r="K798" s="66"/>
      <c r="L798" s="66"/>
      <c r="M798" s="66"/>
      <c r="N798" s="66"/>
      <c r="O798" s="67"/>
      <c r="P798" s="66"/>
      <c r="Q798" s="66"/>
      <c r="R798" s="67"/>
      <c r="S798" s="67"/>
      <c r="T798" s="67"/>
      <c r="U798" s="66"/>
      <c r="V798" s="66"/>
      <c r="W798" s="66"/>
      <c r="X798" s="66"/>
      <c r="Y798" s="66"/>
      <c r="Z798" s="66"/>
      <c r="AA798" s="66"/>
      <c r="AY798" s="68"/>
      <c r="AZ798" s="58"/>
    </row>
    <row r="799" spans="3:52" ht="15.75" customHeight="1" x14ac:dyDescent="0.35">
      <c r="C799" s="16"/>
      <c r="D799" s="16"/>
      <c r="E799" s="16"/>
      <c r="F799" s="16"/>
      <c r="G799" s="34"/>
      <c r="H799" s="34"/>
      <c r="I799" s="66"/>
      <c r="J799" s="66"/>
      <c r="K799" s="66"/>
      <c r="L799" s="66"/>
      <c r="M799" s="66"/>
      <c r="N799" s="66"/>
      <c r="O799" s="67"/>
      <c r="P799" s="66"/>
      <c r="Q799" s="66"/>
      <c r="R799" s="67"/>
      <c r="S799" s="67"/>
      <c r="T799" s="67"/>
      <c r="U799" s="66"/>
      <c r="V799" s="66"/>
      <c r="W799" s="66"/>
      <c r="X799" s="66"/>
      <c r="Y799" s="66"/>
      <c r="Z799" s="66"/>
      <c r="AA799" s="66"/>
      <c r="AY799" s="68"/>
      <c r="AZ799" s="58"/>
    </row>
    <row r="800" spans="3:52" ht="15.75" customHeight="1" x14ac:dyDescent="0.35">
      <c r="C800" s="16"/>
      <c r="D800" s="16"/>
      <c r="E800" s="16"/>
      <c r="F800" s="16"/>
      <c r="G800" s="34"/>
      <c r="H800" s="34"/>
      <c r="I800" s="66"/>
      <c r="J800" s="66"/>
      <c r="K800" s="66"/>
      <c r="L800" s="66"/>
      <c r="M800" s="66"/>
      <c r="N800" s="66"/>
      <c r="O800" s="67"/>
      <c r="P800" s="66"/>
      <c r="Q800" s="66"/>
      <c r="R800" s="67"/>
      <c r="S800" s="67"/>
      <c r="T800" s="67"/>
      <c r="U800" s="66"/>
      <c r="V800" s="66"/>
      <c r="W800" s="66"/>
      <c r="X800" s="66"/>
      <c r="Y800" s="66"/>
      <c r="Z800" s="66"/>
      <c r="AA800" s="66"/>
      <c r="AY800" s="68"/>
      <c r="AZ800" s="58"/>
    </row>
    <row r="801" spans="3:52" ht="15.75" customHeight="1" x14ac:dyDescent="0.35">
      <c r="C801" s="16"/>
      <c r="D801" s="16"/>
      <c r="E801" s="16"/>
      <c r="F801" s="16"/>
      <c r="G801" s="34"/>
      <c r="H801" s="34"/>
      <c r="I801" s="66"/>
      <c r="J801" s="66"/>
      <c r="K801" s="66"/>
      <c r="L801" s="66"/>
      <c r="M801" s="66"/>
      <c r="N801" s="66"/>
      <c r="O801" s="67"/>
      <c r="P801" s="66"/>
      <c r="Q801" s="66"/>
      <c r="R801" s="67"/>
      <c r="S801" s="67"/>
      <c r="T801" s="67"/>
      <c r="U801" s="66"/>
      <c r="V801" s="66"/>
      <c r="W801" s="66"/>
      <c r="X801" s="66"/>
      <c r="Y801" s="66"/>
      <c r="Z801" s="66"/>
      <c r="AA801" s="66"/>
      <c r="AY801" s="68"/>
      <c r="AZ801" s="58"/>
    </row>
    <row r="802" spans="3:52" ht="15.75" customHeight="1" x14ac:dyDescent="0.35">
      <c r="C802" s="16"/>
      <c r="D802" s="16"/>
      <c r="E802" s="16"/>
      <c r="F802" s="16"/>
      <c r="G802" s="34"/>
      <c r="H802" s="34"/>
      <c r="I802" s="66"/>
      <c r="J802" s="66"/>
      <c r="K802" s="66"/>
      <c r="L802" s="66"/>
      <c r="M802" s="66"/>
      <c r="N802" s="66"/>
      <c r="O802" s="67"/>
      <c r="P802" s="66"/>
      <c r="Q802" s="66"/>
      <c r="R802" s="67"/>
      <c r="S802" s="67"/>
      <c r="T802" s="67"/>
      <c r="U802" s="66"/>
      <c r="V802" s="66"/>
      <c r="W802" s="66"/>
      <c r="X802" s="66"/>
      <c r="Y802" s="66"/>
      <c r="Z802" s="66"/>
      <c r="AA802" s="66"/>
      <c r="AY802" s="68"/>
      <c r="AZ802" s="58"/>
    </row>
    <row r="803" spans="3:52" ht="15.75" customHeight="1" x14ac:dyDescent="0.35">
      <c r="C803" s="16"/>
      <c r="D803" s="16"/>
      <c r="E803" s="16"/>
      <c r="F803" s="16"/>
      <c r="G803" s="34"/>
      <c r="H803" s="34"/>
      <c r="I803" s="66"/>
      <c r="J803" s="66"/>
      <c r="K803" s="66"/>
      <c r="L803" s="66"/>
      <c r="M803" s="66"/>
      <c r="N803" s="66"/>
      <c r="O803" s="67"/>
      <c r="P803" s="66"/>
      <c r="Q803" s="66"/>
      <c r="R803" s="67"/>
      <c r="S803" s="67"/>
      <c r="T803" s="67"/>
      <c r="U803" s="66"/>
      <c r="V803" s="66"/>
      <c r="W803" s="66"/>
      <c r="X803" s="66"/>
      <c r="Y803" s="66"/>
      <c r="Z803" s="66"/>
      <c r="AA803" s="66"/>
      <c r="AY803" s="68"/>
      <c r="AZ803" s="58"/>
    </row>
    <row r="804" spans="3:52" ht="15.75" customHeight="1" x14ac:dyDescent="0.35">
      <c r="C804" s="16"/>
      <c r="D804" s="16"/>
      <c r="E804" s="16"/>
      <c r="F804" s="16"/>
      <c r="G804" s="34"/>
      <c r="H804" s="34"/>
      <c r="I804" s="66"/>
      <c r="J804" s="66"/>
      <c r="K804" s="66"/>
      <c r="L804" s="66"/>
      <c r="M804" s="66"/>
      <c r="N804" s="66"/>
      <c r="O804" s="67"/>
      <c r="P804" s="66"/>
      <c r="Q804" s="66"/>
      <c r="R804" s="67"/>
      <c r="S804" s="67"/>
      <c r="T804" s="67"/>
      <c r="U804" s="66"/>
      <c r="V804" s="66"/>
      <c r="W804" s="66"/>
      <c r="X804" s="66"/>
      <c r="Y804" s="66"/>
      <c r="Z804" s="66"/>
      <c r="AA804" s="66"/>
      <c r="AY804" s="68"/>
      <c r="AZ804" s="58"/>
    </row>
    <row r="805" spans="3:52" ht="15.75" customHeight="1" x14ac:dyDescent="0.35">
      <c r="C805" s="16"/>
      <c r="D805" s="16"/>
      <c r="E805" s="16"/>
      <c r="F805" s="16"/>
      <c r="G805" s="34"/>
      <c r="H805" s="34"/>
      <c r="I805" s="66"/>
      <c r="J805" s="66"/>
      <c r="K805" s="66"/>
      <c r="L805" s="66"/>
      <c r="M805" s="66"/>
      <c r="N805" s="66"/>
      <c r="O805" s="67"/>
      <c r="P805" s="66"/>
      <c r="Q805" s="66"/>
      <c r="R805" s="67"/>
      <c r="S805" s="67"/>
      <c r="T805" s="67"/>
      <c r="U805" s="66"/>
      <c r="V805" s="66"/>
      <c r="W805" s="66"/>
      <c r="X805" s="66"/>
      <c r="Y805" s="66"/>
      <c r="Z805" s="66"/>
      <c r="AA805" s="66"/>
      <c r="AY805" s="68"/>
      <c r="AZ805" s="58"/>
    </row>
    <row r="806" spans="3:52" ht="15.75" customHeight="1" x14ac:dyDescent="0.35">
      <c r="C806" s="16"/>
      <c r="D806" s="16"/>
      <c r="E806" s="16"/>
      <c r="F806" s="16"/>
      <c r="G806" s="34"/>
      <c r="H806" s="34"/>
      <c r="I806" s="66"/>
      <c r="J806" s="66"/>
      <c r="K806" s="66"/>
      <c r="L806" s="66"/>
      <c r="M806" s="66"/>
      <c r="N806" s="66"/>
      <c r="O806" s="67"/>
      <c r="P806" s="66"/>
      <c r="Q806" s="66"/>
      <c r="R806" s="67"/>
      <c r="S806" s="67"/>
      <c r="T806" s="67"/>
      <c r="U806" s="66"/>
      <c r="V806" s="66"/>
      <c r="W806" s="66"/>
      <c r="X806" s="66"/>
      <c r="Y806" s="66"/>
      <c r="Z806" s="66"/>
      <c r="AA806" s="66"/>
      <c r="AY806" s="68"/>
      <c r="AZ806" s="58"/>
    </row>
    <row r="807" spans="3:52" ht="15.75" customHeight="1" x14ac:dyDescent="0.35">
      <c r="C807" s="16"/>
      <c r="D807" s="16"/>
      <c r="E807" s="16"/>
      <c r="F807" s="16"/>
      <c r="G807" s="34"/>
      <c r="H807" s="34"/>
      <c r="I807" s="66"/>
      <c r="J807" s="66"/>
      <c r="K807" s="66"/>
      <c r="L807" s="66"/>
      <c r="M807" s="66"/>
      <c r="N807" s="66"/>
      <c r="O807" s="67"/>
      <c r="P807" s="66"/>
      <c r="Q807" s="66"/>
      <c r="R807" s="67"/>
      <c r="S807" s="67"/>
      <c r="T807" s="67"/>
      <c r="U807" s="66"/>
      <c r="V807" s="66"/>
      <c r="W807" s="66"/>
      <c r="X807" s="66"/>
      <c r="Y807" s="66"/>
      <c r="Z807" s="66"/>
      <c r="AA807" s="66"/>
      <c r="AY807" s="68"/>
      <c r="AZ807" s="58"/>
    </row>
    <row r="808" spans="3:52" ht="15.75" customHeight="1" x14ac:dyDescent="0.35">
      <c r="C808" s="16"/>
      <c r="D808" s="16"/>
      <c r="E808" s="16"/>
      <c r="F808" s="16"/>
      <c r="G808" s="34"/>
      <c r="H808" s="34"/>
      <c r="I808" s="66"/>
      <c r="J808" s="66"/>
      <c r="K808" s="66"/>
      <c r="L808" s="66"/>
      <c r="M808" s="66"/>
      <c r="N808" s="66"/>
      <c r="O808" s="67"/>
      <c r="P808" s="66"/>
      <c r="Q808" s="66"/>
      <c r="R808" s="67"/>
      <c r="S808" s="67"/>
      <c r="T808" s="67"/>
      <c r="U808" s="66"/>
      <c r="V808" s="66"/>
      <c r="W808" s="66"/>
      <c r="X808" s="66"/>
      <c r="Y808" s="66"/>
      <c r="Z808" s="66"/>
      <c r="AA808" s="66"/>
      <c r="AY808" s="68"/>
      <c r="AZ808" s="58"/>
    </row>
    <row r="809" spans="3:52" ht="15.75" customHeight="1" x14ac:dyDescent="0.35">
      <c r="C809" s="16"/>
      <c r="D809" s="16"/>
      <c r="E809" s="16"/>
      <c r="F809" s="16"/>
      <c r="G809" s="34"/>
      <c r="H809" s="34"/>
      <c r="I809" s="66"/>
      <c r="J809" s="66"/>
      <c r="K809" s="66"/>
      <c r="L809" s="66"/>
      <c r="M809" s="66"/>
      <c r="N809" s="66"/>
      <c r="O809" s="67"/>
      <c r="P809" s="66"/>
      <c r="Q809" s="66"/>
      <c r="R809" s="67"/>
      <c r="S809" s="67"/>
      <c r="T809" s="67"/>
      <c r="U809" s="66"/>
      <c r="V809" s="66"/>
      <c r="W809" s="66"/>
      <c r="X809" s="66"/>
      <c r="Y809" s="66"/>
      <c r="Z809" s="66"/>
      <c r="AA809" s="66"/>
      <c r="AY809" s="68"/>
      <c r="AZ809" s="58"/>
    </row>
    <row r="810" spans="3:52" ht="15.75" customHeight="1" x14ac:dyDescent="0.35">
      <c r="C810" s="16"/>
      <c r="D810" s="16"/>
      <c r="E810" s="16"/>
      <c r="F810" s="16"/>
      <c r="G810" s="34"/>
      <c r="H810" s="34"/>
      <c r="I810" s="66"/>
      <c r="J810" s="66"/>
      <c r="K810" s="66"/>
      <c r="L810" s="66"/>
      <c r="M810" s="66"/>
      <c r="N810" s="66"/>
      <c r="O810" s="67"/>
      <c r="P810" s="66"/>
      <c r="Q810" s="66"/>
      <c r="R810" s="67"/>
      <c r="S810" s="67"/>
      <c r="T810" s="67"/>
      <c r="U810" s="66"/>
      <c r="V810" s="66"/>
      <c r="W810" s="66"/>
      <c r="X810" s="66"/>
      <c r="Y810" s="66"/>
      <c r="Z810" s="66"/>
      <c r="AA810" s="66"/>
      <c r="AY810" s="68"/>
      <c r="AZ810" s="58"/>
    </row>
    <row r="811" spans="3:52" ht="15.75" customHeight="1" x14ac:dyDescent="0.35">
      <c r="C811" s="16"/>
      <c r="D811" s="16"/>
      <c r="E811" s="16"/>
      <c r="F811" s="16"/>
      <c r="G811" s="34"/>
      <c r="H811" s="34"/>
      <c r="I811" s="66"/>
      <c r="J811" s="66"/>
      <c r="K811" s="66"/>
      <c r="L811" s="66"/>
      <c r="M811" s="66"/>
      <c r="N811" s="66"/>
      <c r="O811" s="67"/>
      <c r="P811" s="66"/>
      <c r="Q811" s="66"/>
      <c r="R811" s="67"/>
      <c r="S811" s="67"/>
      <c r="T811" s="67"/>
      <c r="U811" s="66"/>
      <c r="V811" s="66"/>
      <c r="W811" s="66"/>
      <c r="X811" s="66"/>
      <c r="Y811" s="66"/>
      <c r="Z811" s="66"/>
      <c r="AA811" s="66"/>
      <c r="AY811" s="68"/>
      <c r="AZ811" s="58"/>
    </row>
    <row r="812" spans="3:52" ht="15.75" customHeight="1" x14ac:dyDescent="0.35">
      <c r="C812" s="16"/>
      <c r="D812" s="16"/>
      <c r="E812" s="16"/>
      <c r="F812" s="16"/>
      <c r="G812" s="34"/>
      <c r="H812" s="34"/>
      <c r="I812" s="66"/>
      <c r="J812" s="66"/>
      <c r="K812" s="66"/>
      <c r="L812" s="66"/>
      <c r="M812" s="66"/>
      <c r="N812" s="66"/>
      <c r="O812" s="67"/>
      <c r="P812" s="66"/>
      <c r="Q812" s="66"/>
      <c r="R812" s="67"/>
      <c r="S812" s="67"/>
      <c r="T812" s="67"/>
      <c r="U812" s="66"/>
      <c r="V812" s="66"/>
      <c r="W812" s="66"/>
      <c r="X812" s="66"/>
      <c r="Y812" s="66"/>
      <c r="Z812" s="66"/>
      <c r="AA812" s="66"/>
      <c r="AY812" s="68"/>
      <c r="AZ812" s="58"/>
    </row>
    <row r="813" spans="3:52" ht="15.75" customHeight="1" x14ac:dyDescent="0.35">
      <c r="C813" s="16"/>
      <c r="D813" s="16"/>
      <c r="E813" s="16"/>
      <c r="F813" s="16"/>
      <c r="G813" s="34"/>
      <c r="H813" s="34"/>
      <c r="I813" s="66"/>
      <c r="J813" s="66"/>
      <c r="K813" s="66"/>
      <c r="L813" s="66"/>
      <c r="M813" s="66"/>
      <c r="N813" s="66"/>
      <c r="O813" s="67"/>
      <c r="P813" s="66"/>
      <c r="Q813" s="66"/>
      <c r="R813" s="67"/>
      <c r="S813" s="67"/>
      <c r="T813" s="67"/>
      <c r="U813" s="66"/>
      <c r="V813" s="66"/>
      <c r="W813" s="66"/>
      <c r="X813" s="66"/>
      <c r="Y813" s="66"/>
      <c r="Z813" s="66"/>
      <c r="AA813" s="66"/>
      <c r="AY813" s="68"/>
      <c r="AZ813" s="58"/>
    </row>
    <row r="814" spans="3:52" ht="15.75" customHeight="1" x14ac:dyDescent="0.35">
      <c r="C814" s="16"/>
      <c r="D814" s="16"/>
      <c r="E814" s="16"/>
      <c r="F814" s="16"/>
      <c r="G814" s="34"/>
      <c r="H814" s="34"/>
      <c r="I814" s="66"/>
      <c r="J814" s="66"/>
      <c r="K814" s="66"/>
      <c r="L814" s="66"/>
      <c r="M814" s="66"/>
      <c r="N814" s="66"/>
      <c r="O814" s="67"/>
      <c r="P814" s="66"/>
      <c r="Q814" s="66"/>
      <c r="R814" s="67"/>
      <c r="S814" s="67"/>
      <c r="T814" s="67"/>
      <c r="U814" s="66"/>
      <c r="V814" s="66"/>
      <c r="W814" s="66"/>
      <c r="X814" s="66"/>
      <c r="Y814" s="66"/>
      <c r="Z814" s="66"/>
      <c r="AA814" s="66"/>
      <c r="AY814" s="68"/>
      <c r="AZ814" s="58"/>
    </row>
    <row r="815" spans="3:52" ht="15.75" customHeight="1" x14ac:dyDescent="0.35">
      <c r="C815" s="16"/>
      <c r="D815" s="16"/>
      <c r="E815" s="16"/>
      <c r="F815" s="16"/>
      <c r="G815" s="34"/>
      <c r="H815" s="34"/>
      <c r="I815" s="66"/>
      <c r="J815" s="66"/>
      <c r="K815" s="66"/>
      <c r="L815" s="66"/>
      <c r="M815" s="66"/>
      <c r="N815" s="66"/>
      <c r="O815" s="67"/>
      <c r="P815" s="66"/>
      <c r="Q815" s="66"/>
      <c r="R815" s="67"/>
      <c r="S815" s="67"/>
      <c r="T815" s="67"/>
      <c r="U815" s="66"/>
      <c r="V815" s="66"/>
      <c r="W815" s="66"/>
      <c r="X815" s="66"/>
      <c r="Y815" s="66"/>
      <c r="Z815" s="66"/>
      <c r="AA815" s="66"/>
      <c r="AY815" s="68"/>
      <c r="AZ815" s="58"/>
    </row>
    <row r="816" spans="3:52" ht="15.75" customHeight="1" x14ac:dyDescent="0.35">
      <c r="C816" s="16"/>
      <c r="D816" s="16"/>
      <c r="E816" s="16"/>
      <c r="F816" s="16"/>
      <c r="G816" s="34"/>
      <c r="H816" s="34"/>
      <c r="I816" s="66"/>
      <c r="J816" s="66"/>
      <c r="K816" s="66"/>
      <c r="L816" s="66"/>
      <c r="M816" s="66"/>
      <c r="N816" s="66"/>
      <c r="O816" s="67"/>
      <c r="P816" s="66"/>
      <c r="Q816" s="66"/>
      <c r="R816" s="67"/>
      <c r="S816" s="67"/>
      <c r="T816" s="67"/>
      <c r="U816" s="66"/>
      <c r="V816" s="66"/>
      <c r="W816" s="66"/>
      <c r="X816" s="66"/>
      <c r="Y816" s="66"/>
      <c r="Z816" s="66"/>
      <c r="AA816" s="66"/>
      <c r="AY816" s="68"/>
      <c r="AZ816" s="58"/>
    </row>
    <row r="817" spans="3:52" ht="15.75" customHeight="1" x14ac:dyDescent="0.35">
      <c r="C817" s="16"/>
      <c r="D817" s="16"/>
      <c r="E817" s="16"/>
      <c r="F817" s="16"/>
      <c r="G817" s="34"/>
      <c r="H817" s="34"/>
      <c r="I817" s="66"/>
      <c r="J817" s="66"/>
      <c r="K817" s="66"/>
      <c r="L817" s="66"/>
      <c r="M817" s="66"/>
      <c r="N817" s="66"/>
      <c r="O817" s="67"/>
      <c r="P817" s="66"/>
      <c r="Q817" s="66"/>
      <c r="R817" s="67"/>
      <c r="S817" s="67"/>
      <c r="T817" s="67"/>
      <c r="U817" s="66"/>
      <c r="V817" s="66"/>
      <c r="W817" s="66"/>
      <c r="X817" s="66"/>
      <c r="Y817" s="66"/>
      <c r="Z817" s="66"/>
      <c r="AA817" s="66"/>
      <c r="AY817" s="68"/>
      <c r="AZ817" s="58"/>
    </row>
    <row r="818" spans="3:52" ht="15.75" customHeight="1" x14ac:dyDescent="0.35">
      <c r="C818" s="16"/>
      <c r="D818" s="16"/>
      <c r="E818" s="16"/>
      <c r="F818" s="16"/>
      <c r="G818" s="34"/>
      <c r="H818" s="34"/>
      <c r="I818" s="66"/>
      <c r="J818" s="66"/>
      <c r="K818" s="66"/>
      <c r="L818" s="66"/>
      <c r="M818" s="66"/>
      <c r="N818" s="66"/>
      <c r="O818" s="67"/>
      <c r="P818" s="66"/>
      <c r="Q818" s="66"/>
      <c r="R818" s="67"/>
      <c r="S818" s="67"/>
      <c r="T818" s="67"/>
      <c r="U818" s="66"/>
      <c r="V818" s="66"/>
      <c r="W818" s="66"/>
      <c r="X818" s="66"/>
      <c r="Y818" s="66"/>
      <c r="Z818" s="66"/>
      <c r="AA818" s="66"/>
      <c r="AY818" s="68"/>
      <c r="AZ818" s="58"/>
    </row>
    <row r="819" spans="3:52" ht="15.75" customHeight="1" x14ac:dyDescent="0.35">
      <c r="C819" s="16"/>
      <c r="D819" s="16"/>
      <c r="E819" s="16"/>
      <c r="F819" s="16"/>
      <c r="G819" s="34"/>
      <c r="H819" s="34"/>
      <c r="I819" s="66"/>
      <c r="J819" s="66"/>
      <c r="K819" s="66"/>
      <c r="L819" s="66"/>
      <c r="M819" s="66"/>
      <c r="N819" s="66"/>
      <c r="O819" s="67"/>
      <c r="P819" s="66"/>
      <c r="Q819" s="66"/>
      <c r="R819" s="67"/>
      <c r="S819" s="67"/>
      <c r="T819" s="67"/>
      <c r="U819" s="66"/>
      <c r="V819" s="66"/>
      <c r="W819" s="66"/>
      <c r="X819" s="66"/>
      <c r="Y819" s="66"/>
      <c r="Z819" s="66"/>
      <c r="AA819" s="66"/>
      <c r="AY819" s="68"/>
      <c r="AZ819" s="58"/>
    </row>
    <row r="820" spans="3:52" ht="15.75" customHeight="1" x14ac:dyDescent="0.35">
      <c r="C820" s="16"/>
      <c r="D820" s="16"/>
      <c r="E820" s="16"/>
      <c r="F820" s="16"/>
      <c r="G820" s="34"/>
      <c r="H820" s="34"/>
      <c r="I820" s="66"/>
      <c r="J820" s="66"/>
      <c r="K820" s="66"/>
      <c r="L820" s="66"/>
      <c r="M820" s="66"/>
      <c r="N820" s="66"/>
      <c r="O820" s="67"/>
      <c r="P820" s="66"/>
      <c r="Q820" s="66"/>
      <c r="R820" s="67"/>
      <c r="S820" s="67"/>
      <c r="T820" s="67"/>
      <c r="U820" s="66"/>
      <c r="V820" s="66"/>
      <c r="W820" s="66"/>
      <c r="X820" s="66"/>
      <c r="Y820" s="66"/>
      <c r="Z820" s="66"/>
      <c r="AA820" s="66"/>
      <c r="AY820" s="68"/>
      <c r="AZ820" s="58"/>
    </row>
    <row r="821" spans="3:52" ht="15.75" customHeight="1" x14ac:dyDescent="0.35">
      <c r="C821" s="16"/>
      <c r="D821" s="16"/>
      <c r="E821" s="16"/>
      <c r="F821" s="16"/>
      <c r="G821" s="34"/>
      <c r="H821" s="34"/>
      <c r="I821" s="66"/>
      <c r="J821" s="66"/>
      <c r="K821" s="66"/>
      <c r="L821" s="66"/>
      <c r="M821" s="66"/>
      <c r="N821" s="66"/>
      <c r="O821" s="67"/>
      <c r="P821" s="66"/>
      <c r="Q821" s="66"/>
      <c r="R821" s="67"/>
      <c r="S821" s="67"/>
      <c r="T821" s="67"/>
      <c r="U821" s="66"/>
      <c r="V821" s="66"/>
      <c r="W821" s="66"/>
      <c r="X821" s="66"/>
      <c r="Y821" s="66"/>
      <c r="Z821" s="66"/>
      <c r="AA821" s="66"/>
      <c r="AY821" s="68"/>
      <c r="AZ821" s="58"/>
    </row>
    <row r="822" spans="3:52" ht="15.75" customHeight="1" x14ac:dyDescent="0.35">
      <c r="C822" s="16"/>
      <c r="D822" s="16"/>
      <c r="E822" s="16"/>
      <c r="F822" s="16"/>
      <c r="G822" s="34"/>
      <c r="H822" s="34"/>
      <c r="I822" s="66"/>
      <c r="J822" s="66"/>
      <c r="K822" s="66"/>
      <c r="L822" s="66"/>
      <c r="M822" s="66"/>
      <c r="N822" s="66"/>
      <c r="O822" s="67"/>
      <c r="P822" s="66"/>
      <c r="Q822" s="66"/>
      <c r="R822" s="67"/>
      <c r="S822" s="67"/>
      <c r="T822" s="67"/>
      <c r="U822" s="66"/>
      <c r="V822" s="66"/>
      <c r="W822" s="66"/>
      <c r="X822" s="66"/>
      <c r="Y822" s="66"/>
      <c r="Z822" s="66"/>
      <c r="AA822" s="66"/>
      <c r="AY822" s="68"/>
      <c r="AZ822" s="58"/>
    </row>
    <row r="823" spans="3:52" ht="15.75" customHeight="1" x14ac:dyDescent="0.35">
      <c r="C823" s="16"/>
      <c r="D823" s="16"/>
      <c r="E823" s="16"/>
      <c r="F823" s="16"/>
      <c r="G823" s="34"/>
      <c r="H823" s="34"/>
      <c r="I823" s="66"/>
      <c r="J823" s="66"/>
      <c r="K823" s="66"/>
      <c r="L823" s="66"/>
      <c r="M823" s="66"/>
      <c r="N823" s="66"/>
      <c r="O823" s="67"/>
      <c r="P823" s="66"/>
      <c r="Q823" s="66"/>
      <c r="R823" s="67"/>
      <c r="S823" s="67"/>
      <c r="T823" s="67"/>
      <c r="U823" s="66"/>
      <c r="V823" s="66"/>
      <c r="W823" s="66"/>
      <c r="X823" s="66"/>
      <c r="Y823" s="66"/>
      <c r="Z823" s="66"/>
      <c r="AA823" s="66"/>
      <c r="AY823" s="68"/>
      <c r="AZ823" s="58"/>
    </row>
    <row r="824" spans="3:52" ht="15.75" customHeight="1" x14ac:dyDescent="0.35">
      <c r="C824" s="16"/>
      <c r="D824" s="16"/>
      <c r="E824" s="16"/>
      <c r="F824" s="16"/>
      <c r="G824" s="34"/>
      <c r="H824" s="34"/>
      <c r="I824" s="66"/>
      <c r="J824" s="66"/>
      <c r="K824" s="66"/>
      <c r="L824" s="66"/>
      <c r="M824" s="66"/>
      <c r="N824" s="66"/>
      <c r="O824" s="67"/>
      <c r="P824" s="66"/>
      <c r="Q824" s="66"/>
      <c r="R824" s="67"/>
      <c r="S824" s="67"/>
      <c r="T824" s="67"/>
      <c r="U824" s="66"/>
      <c r="V824" s="66"/>
      <c r="W824" s="66"/>
      <c r="X824" s="66"/>
      <c r="Y824" s="66"/>
      <c r="Z824" s="66"/>
      <c r="AA824" s="66"/>
      <c r="AY824" s="68"/>
      <c r="AZ824" s="58"/>
    </row>
    <row r="825" spans="3:52" ht="15.75" customHeight="1" x14ac:dyDescent="0.35">
      <c r="C825" s="16"/>
      <c r="D825" s="16"/>
      <c r="E825" s="16"/>
      <c r="F825" s="16"/>
      <c r="G825" s="34"/>
      <c r="H825" s="34"/>
      <c r="I825" s="66"/>
      <c r="J825" s="66"/>
      <c r="K825" s="66"/>
      <c r="L825" s="66"/>
      <c r="M825" s="66"/>
      <c r="N825" s="66"/>
      <c r="O825" s="67"/>
      <c r="P825" s="66"/>
      <c r="Q825" s="66"/>
      <c r="R825" s="67"/>
      <c r="S825" s="67"/>
      <c r="T825" s="67"/>
      <c r="U825" s="66"/>
      <c r="V825" s="66"/>
      <c r="W825" s="66"/>
      <c r="X825" s="66"/>
      <c r="Y825" s="66"/>
      <c r="Z825" s="66"/>
      <c r="AA825" s="66"/>
      <c r="AY825" s="68"/>
      <c r="AZ825" s="58"/>
    </row>
    <row r="826" spans="3:52" ht="15.75" customHeight="1" x14ac:dyDescent="0.35">
      <c r="C826" s="16"/>
      <c r="D826" s="16"/>
      <c r="E826" s="16"/>
      <c r="F826" s="16"/>
      <c r="G826" s="34"/>
      <c r="H826" s="34"/>
      <c r="I826" s="66"/>
      <c r="J826" s="66"/>
      <c r="K826" s="66"/>
      <c r="L826" s="66"/>
      <c r="M826" s="66"/>
      <c r="N826" s="66"/>
      <c r="O826" s="67"/>
      <c r="P826" s="66"/>
      <c r="Q826" s="66"/>
      <c r="R826" s="67"/>
      <c r="S826" s="67"/>
      <c r="T826" s="67"/>
      <c r="U826" s="66"/>
      <c r="V826" s="66"/>
      <c r="W826" s="66"/>
      <c r="X826" s="66"/>
      <c r="Y826" s="66"/>
      <c r="Z826" s="66"/>
      <c r="AA826" s="66"/>
      <c r="AY826" s="68"/>
      <c r="AZ826" s="58"/>
    </row>
    <row r="827" spans="3:52" ht="15.75" customHeight="1" x14ac:dyDescent="0.35">
      <c r="C827" s="16"/>
      <c r="D827" s="16"/>
      <c r="E827" s="16"/>
      <c r="F827" s="16"/>
      <c r="G827" s="34"/>
      <c r="H827" s="34"/>
      <c r="I827" s="66"/>
      <c r="J827" s="66"/>
      <c r="K827" s="66"/>
      <c r="L827" s="66"/>
      <c r="M827" s="66"/>
      <c r="N827" s="66"/>
      <c r="O827" s="67"/>
      <c r="P827" s="66"/>
      <c r="Q827" s="66"/>
      <c r="R827" s="67"/>
      <c r="S827" s="67"/>
      <c r="T827" s="67"/>
      <c r="U827" s="66"/>
      <c r="V827" s="66"/>
      <c r="W827" s="66"/>
      <c r="X827" s="66"/>
      <c r="Y827" s="66"/>
      <c r="Z827" s="66"/>
      <c r="AA827" s="66"/>
      <c r="AY827" s="68"/>
      <c r="AZ827" s="58"/>
    </row>
    <row r="828" spans="3:52" ht="15.75" customHeight="1" x14ac:dyDescent="0.35">
      <c r="C828" s="16"/>
      <c r="D828" s="16"/>
      <c r="E828" s="16"/>
      <c r="F828" s="16"/>
      <c r="G828" s="34"/>
      <c r="H828" s="34"/>
      <c r="I828" s="66"/>
      <c r="J828" s="66"/>
      <c r="K828" s="66"/>
      <c r="L828" s="66"/>
      <c r="M828" s="66"/>
      <c r="N828" s="66"/>
      <c r="O828" s="67"/>
      <c r="P828" s="66"/>
      <c r="Q828" s="66"/>
      <c r="R828" s="67"/>
      <c r="S828" s="67"/>
      <c r="T828" s="67"/>
      <c r="U828" s="66"/>
      <c r="V828" s="66"/>
      <c r="W828" s="66"/>
      <c r="X828" s="66"/>
      <c r="Y828" s="66"/>
      <c r="Z828" s="66"/>
      <c r="AA828" s="66"/>
      <c r="AY828" s="68"/>
      <c r="AZ828" s="58"/>
    </row>
    <row r="829" spans="3:52" ht="15.75" customHeight="1" x14ac:dyDescent="0.35">
      <c r="C829" s="16"/>
      <c r="D829" s="16"/>
      <c r="E829" s="16"/>
      <c r="F829" s="16"/>
      <c r="G829" s="34"/>
      <c r="H829" s="34"/>
      <c r="I829" s="66"/>
      <c r="J829" s="66"/>
      <c r="K829" s="66"/>
      <c r="L829" s="66"/>
      <c r="M829" s="66"/>
      <c r="N829" s="66"/>
      <c r="O829" s="67"/>
      <c r="P829" s="66"/>
      <c r="Q829" s="66"/>
      <c r="R829" s="67"/>
      <c r="S829" s="67"/>
      <c r="T829" s="67"/>
      <c r="U829" s="66"/>
      <c r="V829" s="66"/>
      <c r="W829" s="66"/>
      <c r="X829" s="66"/>
      <c r="Y829" s="66"/>
      <c r="Z829" s="66"/>
      <c r="AA829" s="66"/>
      <c r="AY829" s="68"/>
      <c r="AZ829" s="58"/>
    </row>
    <row r="830" spans="3:52" ht="15.75" customHeight="1" x14ac:dyDescent="0.35">
      <c r="C830" s="16"/>
      <c r="D830" s="16"/>
      <c r="E830" s="16"/>
      <c r="F830" s="16"/>
      <c r="G830" s="34"/>
      <c r="H830" s="34"/>
      <c r="I830" s="66"/>
      <c r="J830" s="66"/>
      <c r="K830" s="66"/>
      <c r="L830" s="66"/>
      <c r="M830" s="66"/>
      <c r="N830" s="66"/>
      <c r="O830" s="67"/>
      <c r="P830" s="66"/>
      <c r="Q830" s="66"/>
      <c r="R830" s="67"/>
      <c r="S830" s="67"/>
      <c r="T830" s="67"/>
      <c r="U830" s="66"/>
      <c r="V830" s="66"/>
      <c r="W830" s="66"/>
      <c r="X830" s="66"/>
      <c r="Y830" s="66"/>
      <c r="Z830" s="66"/>
      <c r="AA830" s="66"/>
      <c r="AY830" s="68"/>
      <c r="AZ830" s="58"/>
    </row>
    <row r="831" spans="3:52" ht="15.75" customHeight="1" x14ac:dyDescent="0.35">
      <c r="C831" s="16"/>
      <c r="D831" s="16"/>
      <c r="E831" s="16"/>
      <c r="F831" s="16"/>
      <c r="G831" s="34"/>
      <c r="H831" s="34"/>
      <c r="I831" s="66"/>
      <c r="J831" s="66"/>
      <c r="K831" s="66"/>
      <c r="L831" s="66"/>
      <c r="M831" s="66"/>
      <c r="N831" s="66"/>
      <c r="O831" s="67"/>
      <c r="P831" s="66"/>
      <c r="Q831" s="66"/>
      <c r="R831" s="67"/>
      <c r="S831" s="67"/>
      <c r="T831" s="67"/>
      <c r="U831" s="66"/>
      <c r="V831" s="66"/>
      <c r="W831" s="66"/>
      <c r="X831" s="66"/>
      <c r="Y831" s="66"/>
      <c r="Z831" s="66"/>
      <c r="AA831" s="66"/>
      <c r="AY831" s="68"/>
      <c r="AZ831" s="58"/>
    </row>
    <row r="832" spans="3:52" ht="15.75" customHeight="1" x14ac:dyDescent="0.35">
      <c r="C832" s="16"/>
      <c r="D832" s="16"/>
      <c r="E832" s="16"/>
      <c r="F832" s="16"/>
      <c r="G832" s="34"/>
      <c r="H832" s="34"/>
      <c r="I832" s="66"/>
      <c r="J832" s="66"/>
      <c r="K832" s="66"/>
      <c r="L832" s="66"/>
      <c r="M832" s="66"/>
      <c r="N832" s="66"/>
      <c r="O832" s="67"/>
      <c r="P832" s="66"/>
      <c r="Q832" s="66"/>
      <c r="R832" s="67"/>
      <c r="S832" s="67"/>
      <c r="T832" s="67"/>
      <c r="U832" s="66"/>
      <c r="V832" s="66"/>
      <c r="W832" s="66"/>
      <c r="X832" s="66"/>
      <c r="Y832" s="66"/>
      <c r="Z832" s="66"/>
      <c r="AA832" s="66"/>
      <c r="AY832" s="68"/>
      <c r="AZ832" s="58"/>
    </row>
    <row r="833" spans="3:52" ht="15.75" customHeight="1" x14ac:dyDescent="0.35">
      <c r="C833" s="16"/>
      <c r="D833" s="16"/>
      <c r="E833" s="16"/>
      <c r="F833" s="16"/>
      <c r="G833" s="34"/>
      <c r="H833" s="34"/>
      <c r="I833" s="66"/>
      <c r="J833" s="66"/>
      <c r="K833" s="66"/>
      <c r="L833" s="66"/>
      <c r="M833" s="66"/>
      <c r="N833" s="66"/>
      <c r="O833" s="67"/>
      <c r="P833" s="66"/>
      <c r="Q833" s="66"/>
      <c r="R833" s="67"/>
      <c r="S833" s="67"/>
      <c r="T833" s="67"/>
      <c r="U833" s="66"/>
      <c r="V833" s="66"/>
      <c r="W833" s="66"/>
      <c r="X833" s="66"/>
      <c r="Y833" s="66"/>
      <c r="Z833" s="66"/>
      <c r="AA833" s="66"/>
      <c r="AY833" s="68"/>
      <c r="AZ833" s="58"/>
    </row>
    <row r="834" spans="3:52" ht="15.75" customHeight="1" x14ac:dyDescent="0.35">
      <c r="C834" s="16"/>
      <c r="D834" s="16"/>
      <c r="E834" s="16"/>
      <c r="F834" s="16"/>
      <c r="G834" s="34"/>
      <c r="H834" s="34"/>
      <c r="I834" s="66"/>
      <c r="J834" s="66"/>
      <c r="K834" s="66"/>
      <c r="L834" s="66"/>
      <c r="M834" s="66"/>
      <c r="N834" s="66"/>
      <c r="O834" s="67"/>
      <c r="P834" s="66"/>
      <c r="Q834" s="66"/>
      <c r="R834" s="67"/>
      <c r="S834" s="67"/>
      <c r="T834" s="67"/>
      <c r="U834" s="66"/>
      <c r="V834" s="66"/>
      <c r="W834" s="66"/>
      <c r="X834" s="66"/>
      <c r="Y834" s="66"/>
      <c r="Z834" s="66"/>
      <c r="AA834" s="66"/>
      <c r="AY834" s="68"/>
      <c r="AZ834" s="58"/>
    </row>
    <row r="835" spans="3:52" ht="15.75" customHeight="1" x14ac:dyDescent="0.35">
      <c r="C835" s="16"/>
      <c r="D835" s="16"/>
      <c r="E835" s="16"/>
      <c r="F835" s="16"/>
      <c r="G835" s="34"/>
      <c r="H835" s="34"/>
      <c r="I835" s="66"/>
      <c r="J835" s="66"/>
      <c r="K835" s="66"/>
      <c r="L835" s="66"/>
      <c r="M835" s="66"/>
      <c r="N835" s="66"/>
      <c r="O835" s="67"/>
      <c r="P835" s="66"/>
      <c r="Q835" s="66"/>
      <c r="R835" s="67"/>
      <c r="S835" s="67"/>
      <c r="T835" s="67"/>
      <c r="U835" s="66"/>
      <c r="V835" s="66"/>
      <c r="W835" s="66"/>
      <c r="X835" s="66"/>
      <c r="Y835" s="66"/>
      <c r="Z835" s="66"/>
      <c r="AA835" s="66"/>
      <c r="AY835" s="68"/>
      <c r="AZ835" s="58"/>
    </row>
    <row r="836" spans="3:52" ht="15.75" customHeight="1" x14ac:dyDescent="0.35">
      <c r="C836" s="16"/>
      <c r="D836" s="16"/>
      <c r="E836" s="16"/>
      <c r="F836" s="16"/>
      <c r="G836" s="34"/>
      <c r="H836" s="34"/>
      <c r="I836" s="66"/>
      <c r="J836" s="66"/>
      <c r="K836" s="66"/>
      <c r="L836" s="66"/>
      <c r="M836" s="66"/>
      <c r="N836" s="66"/>
      <c r="O836" s="67"/>
      <c r="P836" s="66"/>
      <c r="Q836" s="66"/>
      <c r="R836" s="67"/>
      <c r="S836" s="67"/>
      <c r="T836" s="67"/>
      <c r="U836" s="66"/>
      <c r="V836" s="66"/>
      <c r="W836" s="66"/>
      <c r="X836" s="66"/>
      <c r="Y836" s="66"/>
      <c r="Z836" s="66"/>
      <c r="AA836" s="66"/>
      <c r="AY836" s="68"/>
      <c r="AZ836" s="58"/>
    </row>
    <row r="837" spans="3:52" ht="15.75" customHeight="1" x14ac:dyDescent="0.35">
      <c r="C837" s="16"/>
      <c r="D837" s="16"/>
      <c r="E837" s="16"/>
      <c r="F837" s="16"/>
      <c r="G837" s="34"/>
      <c r="H837" s="34"/>
      <c r="I837" s="66"/>
      <c r="J837" s="66"/>
      <c r="K837" s="66"/>
      <c r="L837" s="66"/>
      <c r="M837" s="66"/>
      <c r="N837" s="66"/>
      <c r="O837" s="67"/>
      <c r="P837" s="66"/>
      <c r="Q837" s="66"/>
      <c r="R837" s="67"/>
      <c r="S837" s="67"/>
      <c r="T837" s="67"/>
      <c r="U837" s="66"/>
      <c r="V837" s="66"/>
      <c r="W837" s="66"/>
      <c r="X837" s="66"/>
      <c r="Y837" s="66"/>
      <c r="Z837" s="66"/>
      <c r="AA837" s="66"/>
      <c r="AY837" s="68"/>
      <c r="AZ837" s="58"/>
    </row>
    <row r="838" spans="3:52" ht="15.75" customHeight="1" x14ac:dyDescent="0.35">
      <c r="C838" s="16"/>
      <c r="D838" s="16"/>
      <c r="E838" s="16"/>
      <c r="F838" s="16"/>
      <c r="G838" s="34"/>
      <c r="H838" s="34"/>
      <c r="I838" s="66"/>
      <c r="J838" s="66"/>
      <c r="K838" s="66"/>
      <c r="L838" s="66"/>
      <c r="M838" s="66"/>
      <c r="N838" s="66"/>
      <c r="O838" s="67"/>
      <c r="P838" s="66"/>
      <c r="Q838" s="66"/>
      <c r="R838" s="67"/>
      <c r="S838" s="67"/>
      <c r="T838" s="67"/>
      <c r="U838" s="66"/>
      <c r="V838" s="66"/>
      <c r="W838" s="66"/>
      <c r="X838" s="66"/>
      <c r="Y838" s="66"/>
      <c r="Z838" s="66"/>
      <c r="AA838" s="66"/>
      <c r="AY838" s="68"/>
      <c r="AZ838" s="58"/>
    </row>
    <row r="839" spans="3:52" ht="15.75" customHeight="1" x14ac:dyDescent="0.35">
      <c r="C839" s="16"/>
      <c r="D839" s="16"/>
      <c r="E839" s="16"/>
      <c r="F839" s="16"/>
      <c r="G839" s="34"/>
      <c r="H839" s="34"/>
      <c r="I839" s="66"/>
      <c r="J839" s="66"/>
      <c r="K839" s="66"/>
      <c r="L839" s="66"/>
      <c r="M839" s="66"/>
      <c r="N839" s="66"/>
      <c r="O839" s="67"/>
      <c r="P839" s="66"/>
      <c r="Q839" s="66"/>
      <c r="R839" s="67"/>
      <c r="S839" s="67"/>
      <c r="T839" s="67"/>
      <c r="U839" s="66"/>
      <c r="V839" s="66"/>
      <c r="W839" s="66"/>
      <c r="X839" s="66"/>
      <c r="Y839" s="66"/>
      <c r="Z839" s="66"/>
      <c r="AA839" s="66"/>
      <c r="AY839" s="68"/>
      <c r="AZ839" s="58"/>
    </row>
    <row r="840" spans="3:52" ht="15.75" customHeight="1" x14ac:dyDescent="0.35">
      <c r="C840" s="16"/>
      <c r="D840" s="16"/>
      <c r="E840" s="16"/>
      <c r="F840" s="16"/>
      <c r="G840" s="34"/>
      <c r="H840" s="34"/>
      <c r="I840" s="66"/>
      <c r="J840" s="66"/>
      <c r="K840" s="66"/>
      <c r="L840" s="66"/>
      <c r="M840" s="66"/>
      <c r="N840" s="66"/>
      <c r="O840" s="67"/>
      <c r="P840" s="66"/>
      <c r="Q840" s="66"/>
      <c r="R840" s="67"/>
      <c r="S840" s="67"/>
      <c r="T840" s="67"/>
      <c r="U840" s="66"/>
      <c r="V840" s="66"/>
      <c r="W840" s="66"/>
      <c r="X840" s="66"/>
      <c r="Y840" s="66"/>
      <c r="Z840" s="66"/>
      <c r="AA840" s="66"/>
      <c r="AY840" s="68"/>
      <c r="AZ840" s="58"/>
    </row>
    <row r="841" spans="3:52" ht="15.75" customHeight="1" x14ac:dyDescent="0.35">
      <c r="C841" s="16"/>
      <c r="D841" s="16"/>
      <c r="E841" s="16"/>
      <c r="F841" s="16"/>
      <c r="G841" s="34"/>
      <c r="H841" s="34"/>
      <c r="I841" s="66"/>
      <c r="J841" s="66"/>
      <c r="K841" s="66"/>
      <c r="L841" s="66"/>
      <c r="M841" s="66"/>
      <c r="N841" s="66"/>
      <c r="O841" s="67"/>
      <c r="P841" s="66"/>
      <c r="Q841" s="66"/>
      <c r="R841" s="67"/>
      <c r="S841" s="67"/>
      <c r="T841" s="67"/>
      <c r="U841" s="66"/>
      <c r="V841" s="66"/>
      <c r="W841" s="66"/>
      <c r="X841" s="66"/>
      <c r="Y841" s="66"/>
      <c r="Z841" s="66"/>
      <c r="AA841" s="66"/>
      <c r="AY841" s="68"/>
      <c r="AZ841" s="58"/>
    </row>
    <row r="842" spans="3:52" ht="15.75" customHeight="1" x14ac:dyDescent="0.35">
      <c r="C842" s="16"/>
      <c r="D842" s="16"/>
      <c r="E842" s="16"/>
      <c r="F842" s="16"/>
      <c r="G842" s="34"/>
      <c r="H842" s="34"/>
      <c r="I842" s="66"/>
      <c r="J842" s="66"/>
      <c r="K842" s="66"/>
      <c r="L842" s="66"/>
      <c r="M842" s="66"/>
      <c r="N842" s="66"/>
      <c r="O842" s="67"/>
      <c r="P842" s="66"/>
      <c r="Q842" s="66"/>
      <c r="R842" s="67"/>
      <c r="S842" s="67"/>
      <c r="T842" s="67"/>
      <c r="U842" s="66"/>
      <c r="V842" s="66"/>
      <c r="W842" s="66"/>
      <c r="X842" s="66"/>
      <c r="Y842" s="66"/>
      <c r="Z842" s="66"/>
      <c r="AA842" s="66"/>
      <c r="AY842" s="68"/>
      <c r="AZ842" s="58"/>
    </row>
    <row r="843" spans="3:52" ht="15.75" customHeight="1" x14ac:dyDescent="0.35">
      <c r="C843" s="16"/>
      <c r="D843" s="16"/>
      <c r="E843" s="16"/>
      <c r="F843" s="16"/>
      <c r="G843" s="34"/>
      <c r="H843" s="34"/>
      <c r="I843" s="66"/>
      <c r="J843" s="66"/>
      <c r="K843" s="66"/>
      <c r="L843" s="66"/>
      <c r="M843" s="66"/>
      <c r="N843" s="66"/>
      <c r="O843" s="67"/>
      <c r="P843" s="66"/>
      <c r="Q843" s="66"/>
      <c r="R843" s="67"/>
      <c r="S843" s="67"/>
      <c r="T843" s="67"/>
      <c r="U843" s="66"/>
      <c r="V843" s="66"/>
      <c r="W843" s="66"/>
      <c r="X843" s="66"/>
      <c r="Y843" s="66"/>
      <c r="Z843" s="66"/>
      <c r="AA843" s="66"/>
      <c r="AY843" s="68"/>
      <c r="AZ843" s="58"/>
    </row>
    <row r="844" spans="3:52" ht="15.75" customHeight="1" x14ac:dyDescent="0.35">
      <c r="C844" s="16"/>
      <c r="D844" s="16"/>
      <c r="E844" s="16"/>
      <c r="F844" s="16"/>
      <c r="G844" s="34"/>
      <c r="H844" s="34"/>
      <c r="I844" s="66"/>
      <c r="J844" s="66"/>
      <c r="K844" s="66"/>
      <c r="L844" s="66"/>
      <c r="M844" s="66"/>
      <c r="N844" s="66"/>
      <c r="O844" s="67"/>
      <c r="P844" s="66"/>
      <c r="Q844" s="66"/>
      <c r="R844" s="67"/>
      <c r="S844" s="67"/>
      <c r="T844" s="67"/>
      <c r="U844" s="66"/>
      <c r="V844" s="66"/>
      <c r="W844" s="66"/>
      <c r="X844" s="66"/>
      <c r="Y844" s="66"/>
      <c r="Z844" s="66"/>
      <c r="AA844" s="66"/>
      <c r="AY844" s="68"/>
      <c r="AZ844" s="58"/>
    </row>
    <row r="845" spans="3:52" ht="15.75" customHeight="1" x14ac:dyDescent="0.35">
      <c r="C845" s="16"/>
      <c r="D845" s="16"/>
      <c r="E845" s="16"/>
      <c r="F845" s="16"/>
      <c r="G845" s="34"/>
      <c r="H845" s="34"/>
      <c r="I845" s="66"/>
      <c r="J845" s="66"/>
      <c r="K845" s="66"/>
      <c r="L845" s="66"/>
      <c r="M845" s="66"/>
      <c r="N845" s="66"/>
      <c r="O845" s="67"/>
      <c r="P845" s="66"/>
      <c r="Q845" s="66"/>
      <c r="R845" s="67"/>
      <c r="S845" s="67"/>
      <c r="T845" s="67"/>
      <c r="U845" s="66"/>
      <c r="V845" s="66"/>
      <c r="W845" s="66"/>
      <c r="X845" s="66"/>
      <c r="Y845" s="66"/>
      <c r="Z845" s="66"/>
      <c r="AA845" s="66"/>
      <c r="AY845" s="68"/>
      <c r="AZ845" s="58"/>
    </row>
    <row r="846" spans="3:52" ht="15.75" customHeight="1" x14ac:dyDescent="0.35">
      <c r="C846" s="16"/>
      <c r="D846" s="16"/>
      <c r="E846" s="16"/>
      <c r="F846" s="16"/>
      <c r="G846" s="34"/>
      <c r="H846" s="34"/>
      <c r="I846" s="66"/>
      <c r="J846" s="66"/>
      <c r="K846" s="66"/>
      <c r="L846" s="66"/>
      <c r="M846" s="66"/>
      <c r="N846" s="66"/>
      <c r="O846" s="67"/>
      <c r="P846" s="66"/>
      <c r="Q846" s="66"/>
      <c r="R846" s="67"/>
      <c r="S846" s="67"/>
      <c r="T846" s="67"/>
      <c r="U846" s="66"/>
      <c r="V846" s="66"/>
      <c r="W846" s="66"/>
      <c r="X846" s="66"/>
      <c r="Y846" s="66"/>
      <c r="Z846" s="66"/>
      <c r="AA846" s="66"/>
      <c r="AY846" s="68"/>
      <c r="AZ846" s="58"/>
    </row>
    <row r="847" spans="3:52" ht="15.75" customHeight="1" x14ac:dyDescent="0.35">
      <c r="C847" s="16"/>
      <c r="D847" s="16"/>
      <c r="E847" s="16"/>
      <c r="F847" s="16"/>
      <c r="G847" s="34"/>
      <c r="H847" s="34"/>
      <c r="I847" s="66"/>
      <c r="J847" s="66"/>
      <c r="K847" s="66"/>
      <c r="L847" s="66"/>
      <c r="M847" s="66"/>
      <c r="N847" s="66"/>
      <c r="O847" s="67"/>
      <c r="P847" s="66"/>
      <c r="Q847" s="66"/>
      <c r="R847" s="67"/>
      <c r="S847" s="67"/>
      <c r="T847" s="67"/>
      <c r="U847" s="66"/>
      <c r="V847" s="66"/>
      <c r="W847" s="66"/>
      <c r="X847" s="66"/>
      <c r="Y847" s="66"/>
      <c r="Z847" s="66"/>
      <c r="AA847" s="66"/>
      <c r="AY847" s="68"/>
      <c r="AZ847" s="58"/>
    </row>
    <row r="848" spans="3:52" ht="15.75" customHeight="1" x14ac:dyDescent="0.35">
      <c r="C848" s="16"/>
      <c r="D848" s="16"/>
      <c r="E848" s="16"/>
      <c r="F848" s="16"/>
      <c r="G848" s="34"/>
      <c r="H848" s="34"/>
      <c r="I848" s="66"/>
      <c r="J848" s="66"/>
      <c r="K848" s="66"/>
      <c r="L848" s="66"/>
      <c r="M848" s="66"/>
      <c r="N848" s="66"/>
      <c r="O848" s="67"/>
      <c r="P848" s="66"/>
      <c r="Q848" s="66"/>
      <c r="R848" s="67"/>
      <c r="S848" s="67"/>
      <c r="T848" s="67"/>
      <c r="U848" s="66"/>
      <c r="V848" s="66"/>
      <c r="W848" s="66"/>
      <c r="X848" s="66"/>
      <c r="Y848" s="66"/>
      <c r="Z848" s="66"/>
      <c r="AA848" s="66"/>
      <c r="AY848" s="68"/>
      <c r="AZ848" s="58"/>
    </row>
    <row r="849" spans="3:52" ht="15.75" customHeight="1" x14ac:dyDescent="0.35">
      <c r="C849" s="16"/>
      <c r="D849" s="16"/>
      <c r="E849" s="16"/>
      <c r="F849" s="16"/>
      <c r="G849" s="34"/>
      <c r="H849" s="34"/>
      <c r="I849" s="66"/>
      <c r="J849" s="66"/>
      <c r="K849" s="66"/>
      <c r="L849" s="66"/>
      <c r="M849" s="66"/>
      <c r="N849" s="66"/>
      <c r="O849" s="67"/>
      <c r="P849" s="66"/>
      <c r="Q849" s="66"/>
      <c r="R849" s="67"/>
      <c r="S849" s="67"/>
      <c r="T849" s="67"/>
      <c r="U849" s="66"/>
      <c r="V849" s="66"/>
      <c r="W849" s="66"/>
      <c r="X849" s="66"/>
      <c r="Y849" s="66"/>
      <c r="Z849" s="66"/>
      <c r="AA849" s="66"/>
      <c r="AY849" s="68"/>
      <c r="AZ849" s="58"/>
    </row>
    <row r="850" spans="3:52" ht="15.75" customHeight="1" x14ac:dyDescent="0.35">
      <c r="C850" s="16"/>
      <c r="D850" s="16"/>
      <c r="E850" s="16"/>
      <c r="F850" s="16"/>
      <c r="G850" s="34"/>
      <c r="H850" s="34"/>
      <c r="I850" s="66"/>
      <c r="J850" s="66"/>
      <c r="K850" s="66"/>
      <c r="L850" s="66"/>
      <c r="M850" s="66"/>
      <c r="N850" s="66"/>
      <c r="O850" s="67"/>
      <c r="P850" s="66"/>
      <c r="Q850" s="66"/>
      <c r="R850" s="67"/>
      <c r="S850" s="67"/>
      <c r="T850" s="67"/>
      <c r="U850" s="66"/>
      <c r="V850" s="66"/>
      <c r="W850" s="66"/>
      <c r="X850" s="66"/>
      <c r="Y850" s="66"/>
      <c r="Z850" s="66"/>
      <c r="AA850" s="66"/>
      <c r="AY850" s="68"/>
      <c r="AZ850" s="58"/>
    </row>
    <row r="851" spans="3:52" ht="15.75" customHeight="1" x14ac:dyDescent="0.35">
      <c r="C851" s="16"/>
      <c r="D851" s="16"/>
      <c r="E851" s="16"/>
      <c r="F851" s="16"/>
      <c r="G851" s="34"/>
      <c r="H851" s="34"/>
      <c r="I851" s="66"/>
      <c r="J851" s="66"/>
      <c r="K851" s="66"/>
      <c r="L851" s="66"/>
      <c r="M851" s="66"/>
      <c r="N851" s="66"/>
      <c r="O851" s="67"/>
      <c r="P851" s="66"/>
      <c r="Q851" s="66"/>
      <c r="R851" s="67"/>
      <c r="S851" s="67"/>
      <c r="T851" s="67"/>
      <c r="U851" s="66"/>
      <c r="V851" s="66"/>
      <c r="W851" s="66"/>
      <c r="X851" s="66"/>
      <c r="Y851" s="66"/>
      <c r="Z851" s="66"/>
      <c r="AA851" s="66"/>
      <c r="AY851" s="68"/>
      <c r="AZ851" s="58"/>
    </row>
    <row r="852" spans="3:52" ht="15.75" customHeight="1" x14ac:dyDescent="0.35">
      <c r="C852" s="16"/>
      <c r="D852" s="16"/>
      <c r="E852" s="16"/>
      <c r="F852" s="16"/>
      <c r="G852" s="34"/>
      <c r="H852" s="34"/>
      <c r="I852" s="66"/>
      <c r="J852" s="66"/>
      <c r="K852" s="66"/>
      <c r="L852" s="66"/>
      <c r="M852" s="66"/>
      <c r="N852" s="66"/>
      <c r="O852" s="67"/>
      <c r="P852" s="66"/>
      <c r="Q852" s="66"/>
      <c r="R852" s="67"/>
      <c r="S852" s="67"/>
      <c r="T852" s="67"/>
      <c r="U852" s="66"/>
      <c r="V852" s="66"/>
      <c r="W852" s="66"/>
      <c r="X852" s="66"/>
      <c r="Y852" s="66"/>
      <c r="Z852" s="66"/>
      <c r="AA852" s="66"/>
      <c r="AY852" s="68"/>
      <c r="AZ852" s="58"/>
    </row>
    <row r="853" spans="3:52" ht="15.75" customHeight="1" x14ac:dyDescent="0.35">
      <c r="C853" s="16"/>
      <c r="D853" s="16"/>
      <c r="E853" s="16"/>
      <c r="F853" s="16"/>
      <c r="G853" s="34"/>
      <c r="H853" s="34"/>
      <c r="I853" s="66"/>
      <c r="J853" s="66"/>
      <c r="K853" s="66"/>
      <c r="L853" s="66"/>
      <c r="M853" s="66"/>
      <c r="N853" s="66"/>
      <c r="O853" s="67"/>
      <c r="P853" s="66"/>
      <c r="Q853" s="66"/>
      <c r="R853" s="67"/>
      <c r="S853" s="67"/>
      <c r="T853" s="67"/>
      <c r="U853" s="66"/>
      <c r="V853" s="66"/>
      <c r="W853" s="66"/>
      <c r="X853" s="66"/>
      <c r="Y853" s="66"/>
      <c r="Z853" s="66"/>
      <c r="AA853" s="66"/>
      <c r="AY853" s="68"/>
      <c r="AZ853" s="58"/>
    </row>
    <row r="854" spans="3:52" ht="15.75" customHeight="1" x14ac:dyDescent="0.35">
      <c r="C854" s="16"/>
      <c r="D854" s="16"/>
      <c r="E854" s="16"/>
      <c r="F854" s="16"/>
      <c r="G854" s="34"/>
      <c r="H854" s="34"/>
      <c r="I854" s="66"/>
      <c r="J854" s="66"/>
      <c r="K854" s="66"/>
      <c r="L854" s="66"/>
      <c r="M854" s="66"/>
      <c r="N854" s="66"/>
      <c r="O854" s="67"/>
      <c r="P854" s="66"/>
      <c r="Q854" s="66"/>
      <c r="R854" s="67"/>
      <c r="S854" s="67"/>
      <c r="T854" s="67"/>
      <c r="U854" s="66"/>
      <c r="V854" s="66"/>
      <c r="W854" s="66"/>
      <c r="X854" s="66"/>
      <c r="Y854" s="66"/>
      <c r="Z854" s="66"/>
      <c r="AA854" s="66"/>
      <c r="AY854" s="68"/>
      <c r="AZ854" s="58"/>
    </row>
    <row r="855" spans="3:52" ht="15.75" customHeight="1" x14ac:dyDescent="0.35">
      <c r="C855" s="16"/>
      <c r="D855" s="16"/>
      <c r="E855" s="16"/>
      <c r="F855" s="16"/>
      <c r="G855" s="34"/>
      <c r="H855" s="34"/>
      <c r="I855" s="66"/>
      <c r="J855" s="66"/>
      <c r="K855" s="66"/>
      <c r="L855" s="66"/>
      <c r="M855" s="66"/>
      <c r="N855" s="66"/>
      <c r="O855" s="67"/>
      <c r="P855" s="66"/>
      <c r="Q855" s="66"/>
      <c r="R855" s="67"/>
      <c r="S855" s="67"/>
      <c r="T855" s="67"/>
      <c r="U855" s="66"/>
      <c r="V855" s="66"/>
      <c r="W855" s="66"/>
      <c r="X855" s="66"/>
      <c r="Y855" s="66"/>
      <c r="Z855" s="66"/>
      <c r="AA855" s="66"/>
      <c r="AY855" s="68"/>
      <c r="AZ855" s="58"/>
    </row>
    <row r="856" spans="3:52" ht="15.75" customHeight="1" x14ac:dyDescent="0.35">
      <c r="C856" s="16"/>
      <c r="D856" s="16"/>
      <c r="E856" s="16"/>
      <c r="F856" s="16"/>
      <c r="G856" s="34"/>
      <c r="H856" s="34"/>
      <c r="I856" s="66"/>
      <c r="J856" s="66"/>
      <c r="K856" s="66"/>
      <c r="L856" s="66"/>
      <c r="M856" s="66"/>
      <c r="N856" s="66"/>
      <c r="O856" s="67"/>
      <c r="P856" s="66"/>
      <c r="Q856" s="66"/>
      <c r="R856" s="67"/>
      <c r="S856" s="67"/>
      <c r="T856" s="67"/>
      <c r="U856" s="66"/>
      <c r="V856" s="66"/>
      <c r="W856" s="66"/>
      <c r="X856" s="66"/>
      <c r="Y856" s="66"/>
      <c r="Z856" s="66"/>
      <c r="AA856" s="66"/>
      <c r="AY856" s="68"/>
      <c r="AZ856" s="58"/>
    </row>
    <row r="857" spans="3:52" ht="15.75" customHeight="1" x14ac:dyDescent="0.35">
      <c r="C857" s="16"/>
      <c r="D857" s="16"/>
      <c r="E857" s="16"/>
      <c r="F857" s="16"/>
      <c r="G857" s="34"/>
      <c r="H857" s="34"/>
      <c r="I857" s="66"/>
      <c r="J857" s="66"/>
      <c r="K857" s="66"/>
      <c r="L857" s="66"/>
      <c r="M857" s="66"/>
      <c r="N857" s="66"/>
      <c r="O857" s="67"/>
      <c r="P857" s="66"/>
      <c r="Q857" s="66"/>
      <c r="R857" s="67"/>
      <c r="S857" s="67"/>
      <c r="T857" s="67"/>
      <c r="U857" s="66"/>
      <c r="V857" s="66"/>
      <c r="W857" s="66"/>
      <c r="X857" s="66"/>
      <c r="Y857" s="66"/>
      <c r="Z857" s="66"/>
      <c r="AA857" s="66"/>
      <c r="AY857" s="68"/>
      <c r="AZ857" s="58"/>
    </row>
    <row r="858" spans="3:52" ht="15.75" customHeight="1" x14ac:dyDescent="0.35">
      <c r="C858" s="16"/>
      <c r="D858" s="16"/>
      <c r="E858" s="16"/>
      <c r="F858" s="16"/>
      <c r="G858" s="34"/>
      <c r="H858" s="34"/>
      <c r="I858" s="66"/>
      <c r="J858" s="66"/>
      <c r="K858" s="66"/>
      <c r="L858" s="66"/>
      <c r="M858" s="66"/>
      <c r="N858" s="66"/>
      <c r="O858" s="67"/>
      <c r="P858" s="66"/>
      <c r="Q858" s="66"/>
      <c r="R858" s="67"/>
      <c r="S858" s="67"/>
      <c r="T858" s="67"/>
      <c r="U858" s="66"/>
      <c r="V858" s="66"/>
      <c r="W858" s="66"/>
      <c r="X858" s="66"/>
      <c r="Y858" s="66"/>
      <c r="Z858" s="66"/>
      <c r="AA858" s="66"/>
      <c r="AY858" s="68"/>
      <c r="AZ858" s="58"/>
    </row>
    <row r="859" spans="3:52" ht="15.75" customHeight="1" x14ac:dyDescent="0.35">
      <c r="C859" s="16"/>
      <c r="D859" s="16"/>
      <c r="E859" s="16"/>
      <c r="F859" s="16"/>
      <c r="G859" s="34"/>
      <c r="H859" s="34"/>
      <c r="I859" s="66"/>
      <c r="J859" s="66"/>
      <c r="K859" s="66"/>
      <c r="L859" s="66"/>
      <c r="M859" s="66"/>
      <c r="N859" s="66"/>
      <c r="O859" s="67"/>
      <c r="P859" s="66"/>
      <c r="Q859" s="66"/>
      <c r="R859" s="67"/>
      <c r="S859" s="67"/>
      <c r="T859" s="67"/>
      <c r="U859" s="66"/>
      <c r="V859" s="66"/>
      <c r="W859" s="66"/>
      <c r="X859" s="66"/>
      <c r="Y859" s="66"/>
      <c r="Z859" s="66"/>
      <c r="AA859" s="66"/>
      <c r="AY859" s="68"/>
      <c r="AZ859" s="58"/>
    </row>
    <row r="860" spans="3:52" ht="15.75" customHeight="1" x14ac:dyDescent="0.35">
      <c r="C860" s="16"/>
      <c r="D860" s="16"/>
      <c r="E860" s="16"/>
      <c r="F860" s="16"/>
      <c r="G860" s="34"/>
      <c r="H860" s="34"/>
      <c r="I860" s="66"/>
      <c r="J860" s="66"/>
      <c r="K860" s="66"/>
      <c r="L860" s="66"/>
      <c r="M860" s="66"/>
      <c r="N860" s="66"/>
      <c r="O860" s="67"/>
      <c r="P860" s="66"/>
      <c r="Q860" s="66"/>
      <c r="R860" s="67"/>
      <c r="S860" s="67"/>
      <c r="T860" s="67"/>
      <c r="U860" s="66"/>
      <c r="V860" s="66"/>
      <c r="W860" s="66"/>
      <c r="X860" s="66"/>
      <c r="Y860" s="66"/>
      <c r="Z860" s="66"/>
      <c r="AA860" s="66"/>
      <c r="AY860" s="68"/>
      <c r="AZ860" s="58"/>
    </row>
    <row r="861" spans="3:52" ht="15.75" customHeight="1" x14ac:dyDescent="0.35">
      <c r="C861" s="16"/>
      <c r="D861" s="16"/>
      <c r="E861" s="16"/>
      <c r="F861" s="16"/>
      <c r="G861" s="34"/>
      <c r="H861" s="34"/>
      <c r="I861" s="66"/>
      <c r="J861" s="66"/>
      <c r="K861" s="66"/>
      <c r="L861" s="66"/>
      <c r="M861" s="66"/>
      <c r="N861" s="66"/>
      <c r="O861" s="67"/>
      <c r="P861" s="66"/>
      <c r="Q861" s="66"/>
      <c r="R861" s="67"/>
      <c r="S861" s="67"/>
      <c r="T861" s="67"/>
      <c r="U861" s="66"/>
      <c r="V861" s="66"/>
      <c r="W861" s="66"/>
      <c r="X861" s="66"/>
      <c r="Y861" s="66"/>
      <c r="Z861" s="66"/>
      <c r="AA861" s="66"/>
      <c r="AY861" s="68"/>
      <c r="AZ861" s="58"/>
    </row>
    <row r="862" spans="3:52" ht="15.75" customHeight="1" x14ac:dyDescent="0.35">
      <c r="C862" s="16"/>
      <c r="D862" s="16"/>
      <c r="E862" s="16"/>
      <c r="F862" s="16"/>
      <c r="G862" s="34"/>
      <c r="H862" s="34"/>
      <c r="I862" s="66"/>
      <c r="J862" s="66"/>
      <c r="K862" s="66"/>
      <c r="L862" s="66"/>
      <c r="M862" s="66"/>
      <c r="N862" s="66"/>
      <c r="O862" s="67"/>
      <c r="P862" s="66"/>
      <c r="Q862" s="66"/>
      <c r="R862" s="67"/>
      <c r="S862" s="67"/>
      <c r="T862" s="67"/>
      <c r="U862" s="66"/>
      <c r="V862" s="66"/>
      <c r="W862" s="66"/>
      <c r="X862" s="66"/>
      <c r="Y862" s="66"/>
      <c r="Z862" s="66"/>
      <c r="AA862" s="66"/>
      <c r="AY862" s="68"/>
      <c r="AZ862" s="58"/>
    </row>
    <row r="863" spans="3:52" ht="15.75" customHeight="1" x14ac:dyDescent="0.35">
      <c r="C863" s="16"/>
      <c r="D863" s="16"/>
      <c r="E863" s="16"/>
      <c r="F863" s="16"/>
      <c r="G863" s="34"/>
      <c r="H863" s="34"/>
      <c r="I863" s="66"/>
      <c r="J863" s="66"/>
      <c r="K863" s="66"/>
      <c r="L863" s="66"/>
      <c r="M863" s="66"/>
      <c r="N863" s="66"/>
      <c r="O863" s="67"/>
      <c r="P863" s="66"/>
      <c r="Q863" s="66"/>
      <c r="R863" s="67"/>
      <c r="S863" s="67"/>
      <c r="T863" s="67"/>
      <c r="U863" s="66"/>
      <c r="V863" s="66"/>
      <c r="W863" s="66"/>
      <c r="X863" s="66"/>
      <c r="Y863" s="66"/>
      <c r="Z863" s="66"/>
      <c r="AA863" s="66"/>
      <c r="AY863" s="68"/>
      <c r="AZ863" s="58"/>
    </row>
    <row r="864" spans="3:52" ht="15.75" customHeight="1" x14ac:dyDescent="0.35">
      <c r="C864" s="16"/>
      <c r="D864" s="16"/>
      <c r="E864" s="16"/>
      <c r="F864" s="16"/>
      <c r="G864" s="34"/>
      <c r="H864" s="34"/>
      <c r="I864" s="66"/>
      <c r="J864" s="66"/>
      <c r="K864" s="66"/>
      <c r="L864" s="66"/>
      <c r="M864" s="66"/>
      <c r="N864" s="66"/>
      <c r="O864" s="67"/>
      <c r="P864" s="66"/>
      <c r="Q864" s="66"/>
      <c r="R864" s="67"/>
      <c r="S864" s="67"/>
      <c r="T864" s="67"/>
      <c r="U864" s="66"/>
      <c r="V864" s="66"/>
      <c r="W864" s="66"/>
      <c r="X864" s="66"/>
      <c r="Y864" s="66"/>
      <c r="Z864" s="66"/>
      <c r="AA864" s="66"/>
      <c r="AY864" s="68"/>
      <c r="AZ864" s="58"/>
    </row>
    <row r="865" spans="3:52" ht="15.75" customHeight="1" x14ac:dyDescent="0.35">
      <c r="C865" s="16"/>
      <c r="D865" s="16"/>
      <c r="E865" s="16"/>
      <c r="F865" s="16"/>
      <c r="G865" s="34"/>
      <c r="H865" s="34"/>
      <c r="I865" s="66"/>
      <c r="J865" s="66"/>
      <c r="K865" s="66"/>
      <c r="L865" s="66"/>
      <c r="M865" s="66"/>
      <c r="N865" s="66"/>
      <c r="O865" s="67"/>
      <c r="P865" s="66"/>
      <c r="Q865" s="66"/>
      <c r="R865" s="67"/>
      <c r="S865" s="67"/>
      <c r="T865" s="67"/>
      <c r="U865" s="66"/>
      <c r="V865" s="66"/>
      <c r="W865" s="66"/>
      <c r="X865" s="66"/>
      <c r="Y865" s="66"/>
      <c r="Z865" s="66"/>
      <c r="AA865" s="66"/>
      <c r="AY865" s="68"/>
      <c r="AZ865" s="58"/>
    </row>
    <row r="866" spans="3:52" ht="15.75" customHeight="1" x14ac:dyDescent="0.35">
      <c r="C866" s="16"/>
      <c r="D866" s="16"/>
      <c r="E866" s="16"/>
      <c r="F866" s="16"/>
      <c r="G866" s="34"/>
      <c r="H866" s="34"/>
      <c r="I866" s="66"/>
      <c r="J866" s="66"/>
      <c r="K866" s="66"/>
      <c r="L866" s="66"/>
      <c r="M866" s="66"/>
      <c r="N866" s="66"/>
      <c r="O866" s="67"/>
      <c r="P866" s="66"/>
      <c r="Q866" s="66"/>
      <c r="R866" s="67"/>
      <c r="S866" s="67"/>
      <c r="T866" s="67"/>
      <c r="U866" s="66"/>
      <c r="V866" s="66"/>
      <c r="W866" s="66"/>
      <c r="X866" s="66"/>
      <c r="Y866" s="66"/>
      <c r="Z866" s="66"/>
      <c r="AA866" s="66"/>
      <c r="AY866" s="68"/>
      <c r="AZ866" s="58"/>
    </row>
    <row r="867" spans="3:52" ht="15.75" customHeight="1" x14ac:dyDescent="0.35">
      <c r="C867" s="16"/>
      <c r="D867" s="16"/>
      <c r="E867" s="16"/>
      <c r="F867" s="16"/>
      <c r="G867" s="34"/>
      <c r="H867" s="34"/>
      <c r="I867" s="66"/>
      <c r="J867" s="66"/>
      <c r="K867" s="66"/>
      <c r="L867" s="66"/>
      <c r="M867" s="66"/>
      <c r="N867" s="66"/>
      <c r="O867" s="67"/>
      <c r="P867" s="66"/>
      <c r="Q867" s="66"/>
      <c r="R867" s="67"/>
      <c r="S867" s="67"/>
      <c r="T867" s="67"/>
      <c r="U867" s="66"/>
      <c r="V867" s="66"/>
      <c r="W867" s="66"/>
      <c r="X867" s="66"/>
      <c r="Y867" s="66"/>
      <c r="Z867" s="66"/>
      <c r="AA867" s="66"/>
      <c r="AY867" s="68"/>
      <c r="AZ867" s="58"/>
    </row>
    <row r="868" spans="3:52" ht="15.75" customHeight="1" x14ac:dyDescent="0.35">
      <c r="C868" s="16"/>
      <c r="D868" s="16"/>
      <c r="E868" s="16"/>
      <c r="F868" s="16"/>
      <c r="G868" s="34"/>
      <c r="H868" s="34"/>
      <c r="I868" s="66"/>
      <c r="J868" s="66"/>
      <c r="K868" s="66"/>
      <c r="L868" s="66"/>
      <c r="M868" s="66"/>
      <c r="N868" s="66"/>
      <c r="O868" s="67"/>
      <c r="P868" s="66"/>
      <c r="Q868" s="66"/>
      <c r="R868" s="67"/>
      <c r="S868" s="67"/>
      <c r="T868" s="67"/>
      <c r="U868" s="66"/>
      <c r="V868" s="66"/>
      <c r="W868" s="66"/>
      <c r="X868" s="66"/>
      <c r="Y868" s="66"/>
      <c r="Z868" s="66"/>
      <c r="AA868" s="66"/>
      <c r="AY868" s="68"/>
      <c r="AZ868" s="58"/>
    </row>
    <row r="869" spans="3:52" ht="15.75" customHeight="1" x14ac:dyDescent="0.35">
      <c r="C869" s="16"/>
      <c r="D869" s="16"/>
      <c r="E869" s="16"/>
      <c r="F869" s="16"/>
      <c r="G869" s="34"/>
      <c r="H869" s="34"/>
      <c r="I869" s="66"/>
      <c r="J869" s="66"/>
      <c r="K869" s="66"/>
      <c r="L869" s="66"/>
      <c r="M869" s="66"/>
      <c r="N869" s="66"/>
      <c r="O869" s="67"/>
      <c r="P869" s="66"/>
      <c r="Q869" s="66"/>
      <c r="R869" s="67"/>
      <c r="S869" s="67"/>
      <c r="T869" s="67"/>
      <c r="U869" s="66"/>
      <c r="V869" s="66"/>
      <c r="W869" s="66"/>
      <c r="X869" s="66"/>
      <c r="Y869" s="66"/>
      <c r="Z869" s="66"/>
      <c r="AA869" s="66"/>
      <c r="AY869" s="68"/>
      <c r="AZ869" s="58"/>
    </row>
    <row r="870" spans="3:52" ht="15.75" customHeight="1" x14ac:dyDescent="0.35">
      <c r="C870" s="16"/>
      <c r="D870" s="16"/>
      <c r="E870" s="16"/>
      <c r="F870" s="16"/>
      <c r="G870" s="34"/>
      <c r="H870" s="34"/>
      <c r="I870" s="66"/>
      <c r="J870" s="66"/>
      <c r="K870" s="66"/>
      <c r="L870" s="66"/>
      <c r="M870" s="66"/>
      <c r="N870" s="66"/>
      <c r="O870" s="67"/>
      <c r="P870" s="66"/>
      <c r="Q870" s="66"/>
      <c r="R870" s="67"/>
      <c r="S870" s="67"/>
      <c r="T870" s="67"/>
      <c r="U870" s="66"/>
      <c r="V870" s="66"/>
      <c r="W870" s="66"/>
      <c r="X870" s="66"/>
      <c r="Y870" s="66"/>
      <c r="Z870" s="66"/>
      <c r="AA870" s="66"/>
      <c r="AY870" s="68"/>
      <c r="AZ870" s="58"/>
    </row>
    <row r="871" spans="3:52" ht="15.75" customHeight="1" x14ac:dyDescent="0.35">
      <c r="C871" s="16"/>
      <c r="D871" s="16"/>
      <c r="E871" s="16"/>
      <c r="F871" s="16"/>
      <c r="G871" s="34"/>
      <c r="H871" s="34"/>
      <c r="I871" s="66"/>
      <c r="J871" s="66"/>
      <c r="K871" s="66"/>
      <c r="L871" s="66"/>
      <c r="M871" s="66"/>
      <c r="N871" s="66"/>
      <c r="O871" s="67"/>
      <c r="P871" s="66"/>
      <c r="Q871" s="66"/>
      <c r="R871" s="67"/>
      <c r="S871" s="67"/>
      <c r="T871" s="67"/>
      <c r="U871" s="66"/>
      <c r="V871" s="66"/>
      <c r="W871" s="66"/>
      <c r="X871" s="66"/>
      <c r="Y871" s="66"/>
      <c r="Z871" s="66"/>
      <c r="AA871" s="66"/>
      <c r="AY871" s="68"/>
      <c r="AZ871" s="58"/>
    </row>
    <row r="872" spans="3:52" ht="15.75" customHeight="1" x14ac:dyDescent="0.35">
      <c r="C872" s="16"/>
      <c r="D872" s="16"/>
      <c r="E872" s="16"/>
      <c r="F872" s="16"/>
      <c r="G872" s="34"/>
      <c r="H872" s="34"/>
      <c r="I872" s="66"/>
      <c r="J872" s="66"/>
      <c r="K872" s="66"/>
      <c r="L872" s="66"/>
      <c r="M872" s="66"/>
      <c r="N872" s="66"/>
      <c r="O872" s="67"/>
      <c r="P872" s="66"/>
      <c r="Q872" s="66"/>
      <c r="R872" s="67"/>
      <c r="S872" s="67"/>
      <c r="T872" s="67"/>
      <c r="U872" s="66"/>
      <c r="V872" s="66"/>
      <c r="W872" s="66"/>
      <c r="X872" s="66"/>
      <c r="Y872" s="66"/>
      <c r="Z872" s="66"/>
      <c r="AA872" s="66"/>
      <c r="AY872" s="68"/>
      <c r="AZ872" s="58"/>
    </row>
    <row r="873" spans="3:52" ht="15.75" customHeight="1" x14ac:dyDescent="0.35">
      <c r="C873" s="16"/>
      <c r="D873" s="16"/>
      <c r="E873" s="16"/>
      <c r="F873" s="16"/>
      <c r="G873" s="34"/>
      <c r="H873" s="34"/>
      <c r="I873" s="66"/>
      <c r="J873" s="66"/>
      <c r="K873" s="66"/>
      <c r="L873" s="66"/>
      <c r="M873" s="66"/>
      <c r="N873" s="66"/>
      <c r="O873" s="67"/>
      <c r="P873" s="66"/>
      <c r="Q873" s="66"/>
      <c r="R873" s="67"/>
      <c r="S873" s="67"/>
      <c r="T873" s="67"/>
      <c r="U873" s="66"/>
      <c r="V873" s="66"/>
      <c r="W873" s="66"/>
      <c r="X873" s="66"/>
      <c r="Y873" s="66"/>
      <c r="Z873" s="66"/>
      <c r="AA873" s="66"/>
      <c r="AY873" s="68"/>
      <c r="AZ873" s="58"/>
    </row>
    <row r="874" spans="3:52" ht="15.75" customHeight="1" x14ac:dyDescent="0.35">
      <c r="C874" s="16"/>
      <c r="D874" s="16"/>
      <c r="E874" s="16"/>
      <c r="F874" s="16"/>
      <c r="G874" s="34"/>
      <c r="H874" s="34"/>
      <c r="I874" s="66"/>
      <c r="J874" s="66"/>
      <c r="K874" s="66"/>
      <c r="L874" s="66"/>
      <c r="M874" s="66"/>
      <c r="N874" s="66"/>
      <c r="O874" s="67"/>
      <c r="P874" s="66"/>
      <c r="Q874" s="66"/>
      <c r="R874" s="67"/>
      <c r="S874" s="67"/>
      <c r="T874" s="67"/>
      <c r="U874" s="66"/>
      <c r="V874" s="66"/>
      <c r="W874" s="66"/>
      <c r="X874" s="66"/>
      <c r="Y874" s="66"/>
      <c r="Z874" s="66"/>
      <c r="AA874" s="66"/>
      <c r="AY874" s="68"/>
      <c r="AZ874" s="58"/>
    </row>
    <row r="875" spans="3:52" ht="15.75" customHeight="1" x14ac:dyDescent="0.35">
      <c r="C875" s="16"/>
      <c r="D875" s="16"/>
      <c r="E875" s="16"/>
      <c r="F875" s="16"/>
      <c r="G875" s="34"/>
      <c r="H875" s="34"/>
      <c r="I875" s="66"/>
      <c r="J875" s="66"/>
      <c r="K875" s="66"/>
      <c r="L875" s="66"/>
      <c r="M875" s="66"/>
      <c r="N875" s="66"/>
      <c r="O875" s="67"/>
      <c r="P875" s="66"/>
      <c r="Q875" s="66"/>
      <c r="R875" s="67"/>
      <c r="S875" s="67"/>
      <c r="T875" s="67"/>
      <c r="U875" s="66"/>
      <c r="V875" s="66"/>
      <c r="W875" s="66"/>
      <c r="X875" s="66"/>
      <c r="Y875" s="66"/>
      <c r="Z875" s="66"/>
      <c r="AA875" s="66"/>
      <c r="AY875" s="68"/>
      <c r="AZ875" s="58"/>
    </row>
    <row r="876" spans="3:52" ht="15.75" customHeight="1" x14ac:dyDescent="0.35">
      <c r="C876" s="16"/>
      <c r="D876" s="16"/>
      <c r="E876" s="16"/>
      <c r="F876" s="16"/>
      <c r="G876" s="34"/>
      <c r="H876" s="34"/>
      <c r="I876" s="66"/>
      <c r="J876" s="66"/>
      <c r="K876" s="66"/>
      <c r="L876" s="66"/>
      <c r="M876" s="66"/>
      <c r="N876" s="66"/>
      <c r="O876" s="67"/>
      <c r="P876" s="66"/>
      <c r="Q876" s="66"/>
      <c r="R876" s="67"/>
      <c r="S876" s="67"/>
      <c r="T876" s="67"/>
      <c r="U876" s="66"/>
      <c r="V876" s="66"/>
      <c r="W876" s="66"/>
      <c r="X876" s="66"/>
      <c r="Y876" s="66"/>
      <c r="Z876" s="66"/>
      <c r="AA876" s="66"/>
      <c r="AY876" s="68"/>
      <c r="AZ876" s="58"/>
    </row>
    <row r="877" spans="3:52" ht="15.75" customHeight="1" x14ac:dyDescent="0.35">
      <c r="C877" s="16"/>
      <c r="D877" s="16"/>
      <c r="E877" s="16"/>
      <c r="F877" s="16"/>
      <c r="G877" s="34"/>
      <c r="H877" s="34"/>
      <c r="I877" s="66"/>
      <c r="J877" s="66"/>
      <c r="K877" s="66"/>
      <c r="L877" s="66"/>
      <c r="M877" s="66"/>
      <c r="N877" s="66"/>
      <c r="O877" s="67"/>
      <c r="P877" s="66"/>
      <c r="Q877" s="66"/>
      <c r="R877" s="67"/>
      <c r="S877" s="67"/>
      <c r="T877" s="67"/>
      <c r="U877" s="66"/>
      <c r="V877" s="66"/>
      <c r="W877" s="66"/>
      <c r="X877" s="66"/>
      <c r="Y877" s="66"/>
      <c r="Z877" s="66"/>
      <c r="AA877" s="66"/>
      <c r="AY877" s="68"/>
      <c r="AZ877" s="58"/>
    </row>
    <row r="878" spans="3:52" ht="15.75" customHeight="1" x14ac:dyDescent="0.35">
      <c r="C878" s="16"/>
      <c r="D878" s="16"/>
      <c r="E878" s="16"/>
      <c r="F878" s="16"/>
      <c r="G878" s="34"/>
      <c r="H878" s="34"/>
      <c r="I878" s="66"/>
      <c r="J878" s="66"/>
      <c r="K878" s="66"/>
      <c r="L878" s="66"/>
      <c r="M878" s="66"/>
      <c r="N878" s="66"/>
      <c r="O878" s="67"/>
      <c r="P878" s="66"/>
      <c r="Q878" s="66"/>
      <c r="R878" s="67"/>
      <c r="S878" s="67"/>
      <c r="T878" s="67"/>
      <c r="U878" s="66"/>
      <c r="V878" s="66"/>
      <c r="W878" s="66"/>
      <c r="X878" s="66"/>
      <c r="Y878" s="66"/>
      <c r="Z878" s="66"/>
      <c r="AA878" s="66"/>
      <c r="AY878" s="68"/>
      <c r="AZ878" s="58"/>
    </row>
    <row r="879" spans="3:52" ht="15.75" customHeight="1" x14ac:dyDescent="0.35">
      <c r="C879" s="16"/>
      <c r="D879" s="16"/>
      <c r="E879" s="16"/>
      <c r="F879" s="16"/>
      <c r="G879" s="34"/>
      <c r="H879" s="34"/>
      <c r="I879" s="66"/>
      <c r="J879" s="66"/>
      <c r="K879" s="66"/>
      <c r="L879" s="66"/>
      <c r="M879" s="66"/>
      <c r="N879" s="66"/>
      <c r="O879" s="67"/>
      <c r="P879" s="66"/>
      <c r="Q879" s="66"/>
      <c r="R879" s="67"/>
      <c r="S879" s="67"/>
      <c r="T879" s="67"/>
      <c r="U879" s="66"/>
      <c r="V879" s="66"/>
      <c r="W879" s="66"/>
      <c r="X879" s="66"/>
      <c r="Y879" s="66"/>
      <c r="Z879" s="66"/>
      <c r="AA879" s="66"/>
      <c r="AY879" s="68"/>
      <c r="AZ879" s="58"/>
    </row>
    <row r="880" spans="3:52" ht="15.75" customHeight="1" x14ac:dyDescent="0.35">
      <c r="C880" s="16"/>
      <c r="D880" s="16"/>
      <c r="E880" s="16"/>
      <c r="F880" s="16"/>
      <c r="G880" s="34"/>
      <c r="H880" s="34"/>
      <c r="I880" s="66"/>
      <c r="J880" s="66"/>
      <c r="K880" s="66"/>
      <c r="L880" s="66"/>
      <c r="M880" s="66"/>
      <c r="N880" s="66"/>
      <c r="O880" s="67"/>
      <c r="P880" s="66"/>
      <c r="Q880" s="66"/>
      <c r="R880" s="67"/>
      <c r="S880" s="67"/>
      <c r="T880" s="67"/>
      <c r="U880" s="66"/>
      <c r="V880" s="66"/>
      <c r="W880" s="66"/>
      <c r="X880" s="66"/>
      <c r="Y880" s="66"/>
      <c r="Z880" s="66"/>
      <c r="AA880" s="66"/>
      <c r="AY880" s="68"/>
      <c r="AZ880" s="58"/>
    </row>
    <row r="881" spans="3:52" ht="15.75" customHeight="1" x14ac:dyDescent="0.35">
      <c r="C881" s="16"/>
      <c r="D881" s="16"/>
      <c r="E881" s="16"/>
      <c r="F881" s="16"/>
      <c r="G881" s="34"/>
      <c r="H881" s="34"/>
      <c r="I881" s="66"/>
      <c r="J881" s="66"/>
      <c r="K881" s="66"/>
      <c r="L881" s="66"/>
      <c r="M881" s="66"/>
      <c r="N881" s="66"/>
      <c r="O881" s="67"/>
      <c r="P881" s="66"/>
      <c r="Q881" s="66"/>
      <c r="R881" s="67"/>
      <c r="S881" s="67"/>
      <c r="T881" s="67"/>
      <c r="U881" s="66"/>
      <c r="V881" s="66"/>
      <c r="W881" s="66"/>
      <c r="X881" s="66"/>
      <c r="Y881" s="66"/>
      <c r="Z881" s="66"/>
      <c r="AA881" s="66"/>
      <c r="AY881" s="68"/>
      <c r="AZ881" s="58"/>
    </row>
    <row r="882" spans="3:52" ht="15.75" customHeight="1" x14ac:dyDescent="0.35">
      <c r="C882" s="16"/>
      <c r="D882" s="16"/>
      <c r="E882" s="16"/>
      <c r="F882" s="16"/>
      <c r="G882" s="34"/>
      <c r="H882" s="34"/>
      <c r="I882" s="66"/>
      <c r="J882" s="66"/>
      <c r="K882" s="66"/>
      <c r="L882" s="66"/>
      <c r="M882" s="66"/>
      <c r="N882" s="66"/>
      <c r="O882" s="67"/>
      <c r="P882" s="66"/>
      <c r="Q882" s="66"/>
      <c r="R882" s="67"/>
      <c r="S882" s="67"/>
      <c r="T882" s="67"/>
      <c r="U882" s="66"/>
      <c r="V882" s="66"/>
      <c r="W882" s="66"/>
      <c r="X882" s="66"/>
      <c r="Y882" s="66"/>
      <c r="Z882" s="66"/>
      <c r="AA882" s="66"/>
      <c r="AY882" s="68"/>
      <c r="AZ882" s="58"/>
    </row>
    <row r="883" spans="3:52" ht="15.75" customHeight="1" x14ac:dyDescent="0.35">
      <c r="C883" s="16"/>
      <c r="D883" s="16"/>
      <c r="E883" s="16"/>
      <c r="F883" s="16"/>
      <c r="G883" s="34"/>
      <c r="H883" s="34"/>
      <c r="I883" s="66"/>
      <c r="J883" s="66"/>
      <c r="K883" s="66"/>
      <c r="L883" s="66"/>
      <c r="M883" s="66"/>
      <c r="N883" s="66"/>
      <c r="O883" s="67"/>
      <c r="P883" s="66"/>
      <c r="Q883" s="66"/>
      <c r="R883" s="67"/>
      <c r="S883" s="67"/>
      <c r="T883" s="67"/>
      <c r="U883" s="66"/>
      <c r="V883" s="66"/>
      <c r="W883" s="66"/>
      <c r="X883" s="66"/>
      <c r="Y883" s="66"/>
      <c r="Z883" s="66"/>
      <c r="AA883" s="66"/>
      <c r="AY883" s="68"/>
      <c r="AZ883" s="58"/>
    </row>
    <row r="884" spans="3:52" ht="15.75" customHeight="1" x14ac:dyDescent="0.35">
      <c r="C884" s="16"/>
      <c r="D884" s="16"/>
      <c r="E884" s="16"/>
      <c r="F884" s="16"/>
      <c r="G884" s="34"/>
      <c r="H884" s="34"/>
      <c r="I884" s="66"/>
      <c r="J884" s="66"/>
      <c r="K884" s="66"/>
      <c r="L884" s="66"/>
      <c r="M884" s="66"/>
      <c r="N884" s="66"/>
      <c r="O884" s="67"/>
      <c r="P884" s="66"/>
      <c r="Q884" s="66"/>
      <c r="R884" s="67"/>
      <c r="S884" s="67"/>
      <c r="T884" s="67"/>
      <c r="U884" s="66"/>
      <c r="V884" s="66"/>
      <c r="W884" s="66"/>
      <c r="X884" s="66"/>
      <c r="Y884" s="66"/>
      <c r="Z884" s="66"/>
      <c r="AA884" s="66"/>
      <c r="AY884" s="68"/>
      <c r="AZ884" s="58"/>
    </row>
    <row r="885" spans="3:52" ht="15.75" customHeight="1" x14ac:dyDescent="0.35">
      <c r="C885" s="16"/>
      <c r="D885" s="16"/>
      <c r="E885" s="16"/>
      <c r="F885" s="16"/>
      <c r="G885" s="34"/>
      <c r="H885" s="34"/>
      <c r="I885" s="66"/>
      <c r="J885" s="66"/>
      <c r="K885" s="66"/>
      <c r="L885" s="66"/>
      <c r="M885" s="66"/>
      <c r="N885" s="66"/>
      <c r="O885" s="67"/>
      <c r="P885" s="66"/>
      <c r="Q885" s="66"/>
      <c r="R885" s="67"/>
      <c r="S885" s="67"/>
      <c r="T885" s="67"/>
      <c r="U885" s="66"/>
      <c r="V885" s="66"/>
      <c r="W885" s="66"/>
      <c r="X885" s="66"/>
      <c r="Y885" s="66"/>
      <c r="Z885" s="66"/>
      <c r="AA885" s="66"/>
      <c r="AY885" s="68"/>
      <c r="AZ885" s="58"/>
    </row>
    <row r="886" spans="3:52" ht="15.75" customHeight="1" x14ac:dyDescent="0.35">
      <c r="C886" s="16"/>
      <c r="D886" s="16"/>
      <c r="E886" s="16"/>
      <c r="F886" s="16"/>
      <c r="G886" s="34"/>
      <c r="H886" s="34"/>
      <c r="I886" s="66"/>
      <c r="J886" s="66"/>
      <c r="K886" s="66"/>
      <c r="L886" s="66"/>
      <c r="M886" s="66"/>
      <c r="N886" s="66"/>
      <c r="O886" s="67"/>
      <c r="P886" s="66"/>
      <c r="Q886" s="66"/>
      <c r="R886" s="67"/>
      <c r="S886" s="67"/>
      <c r="T886" s="67"/>
      <c r="U886" s="66"/>
      <c r="V886" s="66"/>
      <c r="W886" s="66"/>
      <c r="X886" s="66"/>
      <c r="Y886" s="66"/>
      <c r="Z886" s="66"/>
      <c r="AA886" s="66"/>
      <c r="AY886" s="68"/>
      <c r="AZ886" s="58"/>
    </row>
    <row r="887" spans="3:52" ht="15.75" customHeight="1" x14ac:dyDescent="0.35">
      <c r="C887" s="16"/>
      <c r="D887" s="16"/>
      <c r="E887" s="16"/>
      <c r="F887" s="16"/>
      <c r="G887" s="34"/>
      <c r="H887" s="34"/>
      <c r="I887" s="66"/>
      <c r="J887" s="66"/>
      <c r="K887" s="66"/>
      <c r="L887" s="66"/>
      <c r="M887" s="66"/>
      <c r="N887" s="66"/>
      <c r="O887" s="67"/>
      <c r="P887" s="66"/>
      <c r="Q887" s="66"/>
      <c r="R887" s="67"/>
      <c r="S887" s="67"/>
      <c r="T887" s="67"/>
      <c r="U887" s="66"/>
      <c r="V887" s="66"/>
      <c r="W887" s="66"/>
      <c r="X887" s="66"/>
      <c r="Y887" s="66"/>
      <c r="Z887" s="66"/>
      <c r="AA887" s="66"/>
      <c r="AY887" s="68"/>
      <c r="AZ887" s="58"/>
    </row>
    <row r="888" spans="3:52" ht="15.75" customHeight="1" x14ac:dyDescent="0.35">
      <c r="C888" s="16"/>
      <c r="D888" s="16"/>
      <c r="E888" s="16"/>
      <c r="F888" s="16"/>
      <c r="G888" s="34"/>
      <c r="H888" s="34"/>
      <c r="I888" s="66"/>
      <c r="J888" s="66"/>
      <c r="K888" s="66"/>
      <c r="L888" s="66"/>
      <c r="M888" s="66"/>
      <c r="N888" s="66"/>
      <c r="O888" s="67"/>
      <c r="P888" s="66"/>
      <c r="Q888" s="66"/>
      <c r="R888" s="67"/>
      <c r="S888" s="67"/>
      <c r="T888" s="67"/>
      <c r="U888" s="66"/>
      <c r="V888" s="66"/>
      <c r="W888" s="66"/>
      <c r="X888" s="66"/>
      <c r="Y888" s="66"/>
      <c r="Z888" s="66"/>
      <c r="AA888" s="66"/>
      <c r="AY888" s="68"/>
      <c r="AZ888" s="58"/>
    </row>
    <row r="889" spans="3:52" ht="15.75" customHeight="1" x14ac:dyDescent="0.35">
      <c r="C889" s="16"/>
      <c r="D889" s="16"/>
      <c r="E889" s="16"/>
      <c r="F889" s="16"/>
      <c r="G889" s="34"/>
      <c r="H889" s="34"/>
      <c r="I889" s="66"/>
      <c r="J889" s="66"/>
      <c r="K889" s="66"/>
      <c r="L889" s="66"/>
      <c r="M889" s="66"/>
      <c r="N889" s="66"/>
      <c r="O889" s="67"/>
      <c r="P889" s="66"/>
      <c r="Q889" s="66"/>
      <c r="R889" s="67"/>
      <c r="S889" s="67"/>
      <c r="T889" s="67"/>
      <c r="U889" s="66"/>
      <c r="V889" s="66"/>
      <c r="W889" s="66"/>
      <c r="X889" s="66"/>
      <c r="Y889" s="66"/>
      <c r="Z889" s="66"/>
      <c r="AA889" s="66"/>
      <c r="AY889" s="68"/>
      <c r="AZ889" s="58"/>
    </row>
    <row r="890" spans="3:52" ht="15.75" customHeight="1" x14ac:dyDescent="0.35">
      <c r="C890" s="16"/>
      <c r="D890" s="16"/>
      <c r="E890" s="16"/>
      <c r="F890" s="16"/>
      <c r="G890" s="34"/>
      <c r="H890" s="34"/>
      <c r="I890" s="66"/>
      <c r="J890" s="66"/>
      <c r="K890" s="66"/>
      <c r="L890" s="66"/>
      <c r="M890" s="66"/>
      <c r="N890" s="66"/>
      <c r="O890" s="67"/>
      <c r="P890" s="66"/>
      <c r="Q890" s="66"/>
      <c r="R890" s="67"/>
      <c r="S890" s="67"/>
      <c r="T890" s="67"/>
      <c r="U890" s="66"/>
      <c r="V890" s="66"/>
      <c r="W890" s="66"/>
      <c r="X890" s="66"/>
      <c r="Y890" s="66"/>
      <c r="Z890" s="66"/>
      <c r="AA890" s="66"/>
      <c r="AY890" s="68"/>
      <c r="AZ890" s="58"/>
    </row>
    <row r="891" spans="3:52" ht="15.75" customHeight="1" x14ac:dyDescent="0.35">
      <c r="C891" s="16"/>
      <c r="D891" s="16"/>
      <c r="E891" s="16"/>
      <c r="F891" s="16"/>
      <c r="G891" s="34"/>
      <c r="H891" s="34"/>
      <c r="I891" s="66"/>
      <c r="J891" s="66"/>
      <c r="K891" s="66"/>
      <c r="L891" s="66"/>
      <c r="M891" s="66"/>
      <c r="N891" s="66"/>
      <c r="O891" s="67"/>
      <c r="P891" s="66"/>
      <c r="Q891" s="66"/>
      <c r="R891" s="67"/>
      <c r="S891" s="67"/>
      <c r="T891" s="67"/>
      <c r="U891" s="66"/>
      <c r="V891" s="66"/>
      <c r="W891" s="66"/>
      <c r="X891" s="66"/>
      <c r="Y891" s="66"/>
      <c r="Z891" s="66"/>
      <c r="AA891" s="66"/>
      <c r="AY891" s="68"/>
      <c r="AZ891" s="58"/>
    </row>
    <row r="892" spans="3:52" ht="15.75" customHeight="1" x14ac:dyDescent="0.35">
      <c r="C892" s="16"/>
      <c r="D892" s="16"/>
      <c r="E892" s="16"/>
      <c r="F892" s="16"/>
      <c r="G892" s="34"/>
      <c r="H892" s="34"/>
      <c r="I892" s="66"/>
      <c r="J892" s="66"/>
      <c r="K892" s="66"/>
      <c r="L892" s="66"/>
      <c r="M892" s="66"/>
      <c r="N892" s="66"/>
      <c r="O892" s="67"/>
      <c r="P892" s="66"/>
      <c r="Q892" s="66"/>
      <c r="R892" s="67"/>
      <c r="S892" s="67"/>
      <c r="T892" s="67"/>
      <c r="U892" s="66"/>
      <c r="V892" s="66"/>
      <c r="W892" s="66"/>
      <c r="X892" s="66"/>
      <c r="Y892" s="66"/>
      <c r="Z892" s="66"/>
      <c r="AA892" s="66"/>
      <c r="AY892" s="68"/>
      <c r="AZ892" s="58"/>
    </row>
    <row r="893" spans="3:52" ht="15.75" customHeight="1" x14ac:dyDescent="0.35">
      <c r="C893" s="16"/>
      <c r="D893" s="16"/>
      <c r="E893" s="16"/>
      <c r="F893" s="16"/>
      <c r="G893" s="34"/>
      <c r="H893" s="34"/>
      <c r="I893" s="66"/>
      <c r="J893" s="66"/>
      <c r="K893" s="66"/>
      <c r="L893" s="66"/>
      <c r="M893" s="66"/>
      <c r="N893" s="66"/>
      <c r="O893" s="67"/>
      <c r="P893" s="66"/>
      <c r="Q893" s="66"/>
      <c r="R893" s="67"/>
      <c r="S893" s="67"/>
      <c r="T893" s="67"/>
      <c r="U893" s="66"/>
      <c r="V893" s="66"/>
      <c r="W893" s="66"/>
      <c r="X893" s="66"/>
      <c r="Y893" s="66"/>
      <c r="Z893" s="66"/>
      <c r="AA893" s="66"/>
      <c r="AY893" s="68"/>
      <c r="AZ893" s="58"/>
    </row>
    <row r="894" spans="3:52" ht="15.75" customHeight="1" x14ac:dyDescent="0.35">
      <c r="C894" s="16"/>
      <c r="D894" s="16"/>
      <c r="E894" s="16"/>
      <c r="F894" s="16"/>
      <c r="G894" s="34"/>
      <c r="H894" s="34"/>
      <c r="I894" s="66"/>
      <c r="J894" s="66"/>
      <c r="K894" s="66"/>
      <c r="L894" s="66"/>
      <c r="M894" s="66"/>
      <c r="N894" s="66"/>
      <c r="O894" s="67"/>
      <c r="P894" s="66"/>
      <c r="Q894" s="66"/>
      <c r="R894" s="67"/>
      <c r="S894" s="67"/>
      <c r="T894" s="67"/>
      <c r="U894" s="66"/>
      <c r="V894" s="66"/>
      <c r="W894" s="66"/>
      <c r="X894" s="66"/>
      <c r="Y894" s="66"/>
      <c r="Z894" s="66"/>
      <c r="AA894" s="66"/>
      <c r="AY894" s="68"/>
      <c r="AZ894" s="58"/>
    </row>
    <row r="895" spans="3:52" ht="15.75" customHeight="1" x14ac:dyDescent="0.35">
      <c r="C895" s="16"/>
      <c r="D895" s="16"/>
      <c r="E895" s="16"/>
      <c r="F895" s="16"/>
      <c r="G895" s="34"/>
      <c r="H895" s="34"/>
      <c r="I895" s="66"/>
      <c r="J895" s="66"/>
      <c r="K895" s="66"/>
      <c r="L895" s="66"/>
      <c r="M895" s="66"/>
      <c r="N895" s="66"/>
      <c r="O895" s="67"/>
      <c r="P895" s="66"/>
      <c r="Q895" s="66"/>
      <c r="R895" s="67"/>
      <c r="S895" s="67"/>
      <c r="T895" s="67"/>
      <c r="U895" s="66"/>
      <c r="V895" s="66"/>
      <c r="W895" s="66"/>
      <c r="X895" s="66"/>
      <c r="Y895" s="66"/>
      <c r="Z895" s="66"/>
      <c r="AA895" s="66"/>
      <c r="AY895" s="68"/>
      <c r="AZ895" s="58"/>
    </row>
    <row r="896" spans="3:52" ht="15.75" customHeight="1" x14ac:dyDescent="0.35">
      <c r="C896" s="16"/>
      <c r="D896" s="16"/>
      <c r="E896" s="16"/>
      <c r="F896" s="16"/>
      <c r="G896" s="34"/>
      <c r="H896" s="34"/>
      <c r="I896" s="66"/>
      <c r="J896" s="66"/>
      <c r="K896" s="66"/>
      <c r="L896" s="66"/>
      <c r="M896" s="66"/>
      <c r="N896" s="66"/>
      <c r="O896" s="67"/>
      <c r="P896" s="66"/>
      <c r="Q896" s="66"/>
      <c r="R896" s="67"/>
      <c r="S896" s="67"/>
      <c r="T896" s="67"/>
      <c r="U896" s="66"/>
      <c r="V896" s="66"/>
      <c r="W896" s="66"/>
      <c r="X896" s="66"/>
      <c r="Y896" s="66"/>
      <c r="Z896" s="66"/>
      <c r="AA896" s="66"/>
      <c r="AY896" s="68"/>
      <c r="AZ896" s="58"/>
    </row>
    <row r="897" spans="3:52" ht="15.75" customHeight="1" x14ac:dyDescent="0.35">
      <c r="C897" s="16"/>
      <c r="D897" s="16"/>
      <c r="E897" s="16"/>
      <c r="F897" s="16"/>
      <c r="G897" s="34"/>
      <c r="H897" s="34"/>
      <c r="I897" s="66"/>
      <c r="J897" s="66"/>
      <c r="K897" s="66"/>
      <c r="L897" s="66"/>
      <c r="M897" s="66"/>
      <c r="N897" s="66"/>
      <c r="O897" s="67"/>
      <c r="P897" s="66"/>
      <c r="Q897" s="66"/>
      <c r="R897" s="67"/>
      <c r="S897" s="67"/>
      <c r="T897" s="67"/>
      <c r="U897" s="66"/>
      <c r="V897" s="66"/>
      <c r="W897" s="66"/>
      <c r="X897" s="66"/>
      <c r="Y897" s="66"/>
      <c r="Z897" s="66"/>
      <c r="AA897" s="66"/>
      <c r="AY897" s="68"/>
      <c r="AZ897" s="58"/>
    </row>
    <row r="898" spans="3:52" ht="15.75" customHeight="1" x14ac:dyDescent="0.35">
      <c r="C898" s="16"/>
      <c r="D898" s="16"/>
      <c r="E898" s="16"/>
      <c r="F898" s="16"/>
      <c r="G898" s="34"/>
      <c r="H898" s="34"/>
      <c r="I898" s="66"/>
      <c r="J898" s="66"/>
      <c r="K898" s="66"/>
      <c r="L898" s="66"/>
      <c r="M898" s="66"/>
      <c r="N898" s="66"/>
      <c r="O898" s="67"/>
      <c r="P898" s="66"/>
      <c r="Q898" s="66"/>
      <c r="R898" s="67"/>
      <c r="S898" s="67"/>
      <c r="T898" s="67"/>
      <c r="U898" s="66"/>
      <c r="V898" s="66"/>
      <c r="W898" s="66"/>
      <c r="X898" s="66"/>
      <c r="Y898" s="66"/>
      <c r="Z898" s="66"/>
      <c r="AA898" s="66"/>
      <c r="AY898" s="68"/>
      <c r="AZ898" s="58"/>
    </row>
    <row r="899" spans="3:52" ht="15.75" customHeight="1" x14ac:dyDescent="0.35">
      <c r="C899" s="16"/>
      <c r="D899" s="16"/>
      <c r="E899" s="16"/>
      <c r="F899" s="16"/>
      <c r="G899" s="34"/>
      <c r="H899" s="34"/>
      <c r="I899" s="66"/>
      <c r="J899" s="66"/>
      <c r="K899" s="66"/>
      <c r="L899" s="66"/>
      <c r="M899" s="66"/>
      <c r="N899" s="66"/>
      <c r="O899" s="67"/>
      <c r="P899" s="66"/>
      <c r="Q899" s="66"/>
      <c r="R899" s="67"/>
      <c r="S899" s="67"/>
      <c r="T899" s="67"/>
      <c r="U899" s="66"/>
      <c r="V899" s="66"/>
      <c r="W899" s="66"/>
      <c r="X899" s="66"/>
      <c r="Y899" s="66"/>
      <c r="Z899" s="66"/>
      <c r="AA899" s="66"/>
      <c r="AY899" s="68"/>
      <c r="AZ899" s="58"/>
    </row>
    <row r="900" spans="3:52" ht="15.75" customHeight="1" x14ac:dyDescent="0.35">
      <c r="C900" s="16"/>
      <c r="D900" s="16"/>
      <c r="E900" s="16"/>
      <c r="F900" s="16"/>
      <c r="G900" s="34"/>
      <c r="H900" s="34"/>
      <c r="I900" s="66"/>
      <c r="J900" s="66"/>
      <c r="K900" s="66"/>
      <c r="L900" s="66"/>
      <c r="M900" s="66"/>
      <c r="N900" s="66"/>
      <c r="O900" s="67"/>
      <c r="P900" s="66"/>
      <c r="Q900" s="66"/>
      <c r="R900" s="67"/>
      <c r="S900" s="67"/>
      <c r="T900" s="67"/>
      <c r="U900" s="66"/>
      <c r="V900" s="66"/>
      <c r="W900" s="66"/>
      <c r="X900" s="66"/>
      <c r="Y900" s="66"/>
      <c r="Z900" s="66"/>
      <c r="AA900" s="66"/>
      <c r="AY900" s="68"/>
      <c r="AZ900" s="58"/>
    </row>
    <row r="901" spans="3:52" ht="15.75" customHeight="1" x14ac:dyDescent="0.35">
      <c r="C901" s="16"/>
      <c r="D901" s="16"/>
      <c r="E901" s="16"/>
      <c r="F901" s="16"/>
      <c r="G901" s="34"/>
      <c r="H901" s="34"/>
      <c r="I901" s="66"/>
      <c r="J901" s="66"/>
      <c r="K901" s="66"/>
      <c r="L901" s="66"/>
      <c r="M901" s="66"/>
      <c r="N901" s="66"/>
      <c r="O901" s="67"/>
      <c r="P901" s="66"/>
      <c r="Q901" s="66"/>
      <c r="R901" s="67"/>
      <c r="S901" s="67"/>
      <c r="T901" s="67"/>
      <c r="U901" s="66"/>
      <c r="V901" s="66"/>
      <c r="W901" s="66"/>
      <c r="X901" s="66"/>
      <c r="Y901" s="66"/>
      <c r="Z901" s="66"/>
      <c r="AA901" s="66"/>
      <c r="AY901" s="68"/>
      <c r="AZ901" s="58"/>
    </row>
    <row r="902" spans="3:52" ht="15.75" customHeight="1" x14ac:dyDescent="0.35">
      <c r="C902" s="16"/>
      <c r="D902" s="16"/>
      <c r="E902" s="16"/>
      <c r="F902" s="16"/>
      <c r="G902" s="34"/>
      <c r="H902" s="34"/>
      <c r="I902" s="66"/>
      <c r="J902" s="66"/>
      <c r="K902" s="66"/>
      <c r="L902" s="66"/>
      <c r="M902" s="66"/>
      <c r="N902" s="66"/>
      <c r="O902" s="67"/>
      <c r="P902" s="66"/>
      <c r="Q902" s="66"/>
      <c r="R902" s="67"/>
      <c r="S902" s="67"/>
      <c r="T902" s="67"/>
      <c r="U902" s="66"/>
      <c r="V902" s="66"/>
      <c r="W902" s="66"/>
      <c r="X902" s="66"/>
      <c r="Y902" s="66"/>
      <c r="Z902" s="66"/>
      <c r="AA902" s="66"/>
      <c r="AY902" s="68"/>
      <c r="AZ902" s="58"/>
    </row>
    <row r="903" spans="3:52" ht="15.75" customHeight="1" x14ac:dyDescent="0.35">
      <c r="C903" s="16"/>
      <c r="D903" s="16"/>
      <c r="E903" s="16"/>
      <c r="F903" s="16"/>
      <c r="G903" s="34"/>
      <c r="H903" s="34"/>
      <c r="I903" s="66"/>
      <c r="J903" s="66"/>
      <c r="K903" s="66"/>
      <c r="L903" s="66"/>
      <c r="M903" s="66"/>
      <c r="N903" s="66"/>
      <c r="O903" s="67"/>
      <c r="P903" s="66"/>
      <c r="Q903" s="66"/>
      <c r="R903" s="67"/>
      <c r="S903" s="67"/>
      <c r="T903" s="67"/>
      <c r="U903" s="66"/>
      <c r="V903" s="66"/>
      <c r="W903" s="66"/>
      <c r="X903" s="66"/>
      <c r="Y903" s="66"/>
      <c r="Z903" s="66"/>
      <c r="AA903" s="66"/>
      <c r="AY903" s="68"/>
      <c r="AZ903" s="58"/>
    </row>
    <row r="904" spans="3:52" ht="15.75" customHeight="1" x14ac:dyDescent="0.35">
      <c r="C904" s="16"/>
      <c r="D904" s="16"/>
      <c r="E904" s="16"/>
      <c r="F904" s="16"/>
      <c r="G904" s="34"/>
      <c r="H904" s="34"/>
      <c r="I904" s="66"/>
      <c r="J904" s="66"/>
      <c r="K904" s="66"/>
      <c r="L904" s="66"/>
      <c r="M904" s="66"/>
      <c r="N904" s="66"/>
      <c r="O904" s="67"/>
      <c r="P904" s="66"/>
      <c r="Q904" s="66"/>
      <c r="R904" s="67"/>
      <c r="S904" s="67"/>
      <c r="T904" s="67"/>
      <c r="U904" s="66"/>
      <c r="V904" s="66"/>
      <c r="W904" s="66"/>
      <c r="X904" s="66"/>
      <c r="Y904" s="66"/>
      <c r="Z904" s="66"/>
      <c r="AA904" s="66"/>
      <c r="AY904" s="68"/>
      <c r="AZ904" s="58"/>
    </row>
    <row r="905" spans="3:52" ht="15.75" customHeight="1" x14ac:dyDescent="0.35">
      <c r="C905" s="16"/>
      <c r="D905" s="16"/>
      <c r="E905" s="16"/>
      <c r="F905" s="16"/>
      <c r="G905" s="34"/>
      <c r="H905" s="34"/>
      <c r="I905" s="66"/>
      <c r="J905" s="66"/>
      <c r="K905" s="66"/>
      <c r="L905" s="66"/>
      <c r="M905" s="66"/>
      <c r="N905" s="66"/>
      <c r="O905" s="67"/>
      <c r="P905" s="66"/>
      <c r="Q905" s="66"/>
      <c r="R905" s="67"/>
      <c r="S905" s="67"/>
      <c r="T905" s="67"/>
      <c r="U905" s="66"/>
      <c r="V905" s="66"/>
      <c r="W905" s="66"/>
      <c r="X905" s="66"/>
      <c r="Y905" s="66"/>
      <c r="Z905" s="66"/>
      <c r="AA905" s="66"/>
      <c r="AY905" s="68"/>
      <c r="AZ905" s="58"/>
    </row>
    <row r="906" spans="3:52" ht="15.75" customHeight="1" x14ac:dyDescent="0.35">
      <c r="C906" s="16"/>
      <c r="D906" s="16"/>
      <c r="E906" s="16"/>
      <c r="F906" s="16"/>
      <c r="G906" s="34"/>
      <c r="H906" s="34"/>
      <c r="I906" s="66"/>
      <c r="J906" s="66"/>
      <c r="K906" s="66"/>
      <c r="L906" s="66"/>
      <c r="M906" s="66"/>
      <c r="N906" s="66"/>
      <c r="O906" s="67"/>
      <c r="P906" s="66"/>
      <c r="Q906" s="66"/>
      <c r="R906" s="67"/>
      <c r="S906" s="67"/>
      <c r="T906" s="67"/>
      <c r="U906" s="66"/>
      <c r="V906" s="66"/>
      <c r="W906" s="66"/>
      <c r="X906" s="66"/>
      <c r="Y906" s="66"/>
      <c r="Z906" s="66"/>
      <c r="AA906" s="66"/>
      <c r="AY906" s="68"/>
      <c r="AZ906" s="58"/>
    </row>
    <row r="907" spans="3:52" ht="15.75" customHeight="1" x14ac:dyDescent="0.35">
      <c r="C907" s="16"/>
      <c r="D907" s="16"/>
      <c r="E907" s="16"/>
      <c r="F907" s="16"/>
      <c r="G907" s="34"/>
      <c r="H907" s="34"/>
      <c r="I907" s="66"/>
      <c r="J907" s="66"/>
      <c r="K907" s="66"/>
      <c r="L907" s="66"/>
      <c r="M907" s="66"/>
      <c r="N907" s="66"/>
      <c r="O907" s="67"/>
      <c r="P907" s="66"/>
      <c r="Q907" s="66"/>
      <c r="R907" s="67"/>
      <c r="S907" s="67"/>
      <c r="T907" s="67"/>
      <c r="U907" s="66"/>
      <c r="V907" s="66"/>
      <c r="W907" s="66"/>
      <c r="X907" s="66"/>
      <c r="Y907" s="66"/>
      <c r="Z907" s="66"/>
      <c r="AA907" s="66"/>
      <c r="AY907" s="68"/>
      <c r="AZ907" s="58"/>
    </row>
    <row r="908" spans="3:52" ht="15.75" customHeight="1" x14ac:dyDescent="0.35">
      <c r="C908" s="16"/>
      <c r="D908" s="16"/>
      <c r="E908" s="16"/>
      <c r="F908" s="16"/>
      <c r="G908" s="34"/>
      <c r="H908" s="34"/>
      <c r="I908" s="66"/>
      <c r="J908" s="66"/>
      <c r="K908" s="66"/>
      <c r="L908" s="66"/>
      <c r="M908" s="66"/>
      <c r="N908" s="66"/>
      <c r="O908" s="67"/>
      <c r="P908" s="66"/>
      <c r="Q908" s="66"/>
      <c r="R908" s="67"/>
      <c r="S908" s="67"/>
      <c r="T908" s="67"/>
      <c r="U908" s="66"/>
      <c r="V908" s="66"/>
      <c r="W908" s="66"/>
      <c r="X908" s="66"/>
      <c r="Y908" s="66"/>
      <c r="Z908" s="66"/>
      <c r="AA908" s="66"/>
      <c r="AY908" s="68"/>
      <c r="AZ908" s="58"/>
    </row>
    <row r="909" spans="3:52" ht="15.75" customHeight="1" x14ac:dyDescent="0.35">
      <c r="C909" s="16"/>
      <c r="D909" s="16"/>
      <c r="E909" s="16"/>
      <c r="F909" s="16"/>
      <c r="G909" s="34"/>
      <c r="H909" s="34"/>
      <c r="I909" s="66"/>
      <c r="J909" s="66"/>
      <c r="K909" s="66"/>
      <c r="L909" s="66"/>
      <c r="M909" s="66"/>
      <c r="N909" s="66"/>
      <c r="O909" s="67"/>
      <c r="P909" s="66"/>
      <c r="Q909" s="66"/>
      <c r="R909" s="67"/>
      <c r="S909" s="67"/>
      <c r="T909" s="67"/>
      <c r="U909" s="66"/>
      <c r="V909" s="66"/>
      <c r="W909" s="66"/>
      <c r="X909" s="66"/>
      <c r="Y909" s="66"/>
      <c r="Z909" s="66"/>
      <c r="AA909" s="66"/>
      <c r="AY909" s="68"/>
      <c r="AZ909" s="58"/>
    </row>
    <row r="910" spans="3:52" ht="15.75" customHeight="1" x14ac:dyDescent="0.35">
      <c r="C910" s="16"/>
      <c r="D910" s="16"/>
      <c r="E910" s="16"/>
      <c r="F910" s="16"/>
      <c r="G910" s="34"/>
      <c r="H910" s="34"/>
      <c r="I910" s="66"/>
      <c r="J910" s="66"/>
      <c r="K910" s="66"/>
      <c r="L910" s="66"/>
      <c r="M910" s="66"/>
      <c r="N910" s="66"/>
      <c r="O910" s="67"/>
      <c r="P910" s="66"/>
      <c r="Q910" s="66"/>
      <c r="R910" s="67"/>
      <c r="S910" s="67"/>
      <c r="T910" s="67"/>
      <c r="U910" s="66"/>
      <c r="V910" s="66"/>
      <c r="W910" s="66"/>
      <c r="X910" s="66"/>
      <c r="Y910" s="66"/>
      <c r="Z910" s="66"/>
      <c r="AA910" s="66"/>
      <c r="AY910" s="68"/>
      <c r="AZ910" s="58"/>
    </row>
    <row r="911" spans="3:52" ht="15.75" customHeight="1" x14ac:dyDescent="0.35">
      <c r="C911" s="16"/>
      <c r="D911" s="16"/>
      <c r="E911" s="16"/>
      <c r="F911" s="16"/>
      <c r="G911" s="34"/>
      <c r="H911" s="34"/>
      <c r="I911" s="66"/>
      <c r="J911" s="66"/>
      <c r="K911" s="66"/>
      <c r="L911" s="66"/>
      <c r="M911" s="66"/>
      <c r="N911" s="66"/>
      <c r="O911" s="67"/>
      <c r="P911" s="66"/>
      <c r="Q911" s="66"/>
      <c r="R911" s="67"/>
      <c r="S911" s="67"/>
      <c r="T911" s="67"/>
      <c r="U911" s="66"/>
      <c r="V911" s="66"/>
      <c r="W911" s="66"/>
      <c r="X911" s="66"/>
      <c r="Y911" s="66"/>
      <c r="Z911" s="66"/>
      <c r="AA911" s="66"/>
      <c r="AY911" s="68"/>
      <c r="AZ911" s="58"/>
    </row>
    <row r="912" spans="3:52" ht="15.75" customHeight="1" x14ac:dyDescent="0.35">
      <c r="C912" s="16"/>
      <c r="D912" s="16"/>
      <c r="E912" s="16"/>
      <c r="F912" s="16"/>
      <c r="G912" s="34"/>
      <c r="H912" s="34"/>
      <c r="I912" s="66"/>
      <c r="J912" s="66"/>
      <c r="K912" s="66"/>
      <c r="L912" s="66"/>
      <c r="M912" s="66"/>
      <c r="N912" s="66"/>
      <c r="O912" s="67"/>
      <c r="P912" s="66"/>
      <c r="Q912" s="66"/>
      <c r="R912" s="67"/>
      <c r="S912" s="67"/>
      <c r="T912" s="67"/>
      <c r="U912" s="66"/>
      <c r="V912" s="66"/>
      <c r="W912" s="66"/>
      <c r="X912" s="66"/>
      <c r="Y912" s="66"/>
      <c r="Z912" s="66"/>
      <c r="AA912" s="66"/>
      <c r="AY912" s="68"/>
      <c r="AZ912" s="58"/>
    </row>
    <row r="913" spans="3:52" ht="15.75" customHeight="1" x14ac:dyDescent="0.35">
      <c r="C913" s="16"/>
      <c r="D913" s="16"/>
      <c r="E913" s="16"/>
      <c r="F913" s="16"/>
      <c r="G913" s="34"/>
      <c r="H913" s="34"/>
      <c r="I913" s="66"/>
      <c r="J913" s="66"/>
      <c r="K913" s="66"/>
      <c r="L913" s="66"/>
      <c r="M913" s="66"/>
      <c r="N913" s="66"/>
      <c r="O913" s="67"/>
      <c r="P913" s="66"/>
      <c r="Q913" s="66"/>
      <c r="R913" s="67"/>
      <c r="S913" s="67"/>
      <c r="T913" s="67"/>
      <c r="U913" s="66"/>
      <c r="V913" s="66"/>
      <c r="W913" s="66"/>
      <c r="X913" s="66"/>
      <c r="Y913" s="66"/>
      <c r="Z913" s="66"/>
      <c r="AA913" s="66"/>
      <c r="AY913" s="68"/>
      <c r="AZ913" s="58"/>
    </row>
    <row r="914" spans="3:52" ht="15.75" customHeight="1" x14ac:dyDescent="0.35">
      <c r="C914" s="16"/>
      <c r="D914" s="16"/>
      <c r="E914" s="16"/>
      <c r="F914" s="16"/>
      <c r="G914" s="34"/>
      <c r="H914" s="34"/>
      <c r="I914" s="66"/>
      <c r="J914" s="66"/>
      <c r="K914" s="66"/>
      <c r="L914" s="66"/>
      <c r="M914" s="66"/>
      <c r="N914" s="66"/>
      <c r="O914" s="67"/>
      <c r="P914" s="66"/>
      <c r="Q914" s="66"/>
      <c r="R914" s="67"/>
      <c r="S914" s="67"/>
      <c r="T914" s="67"/>
      <c r="U914" s="66"/>
      <c r="V914" s="66"/>
      <c r="W914" s="66"/>
      <c r="X914" s="66"/>
      <c r="Y914" s="66"/>
      <c r="Z914" s="66"/>
      <c r="AA914" s="66"/>
      <c r="AY914" s="68"/>
      <c r="AZ914" s="58"/>
    </row>
    <row r="915" spans="3:52" ht="15.75" customHeight="1" x14ac:dyDescent="0.35">
      <c r="C915" s="16"/>
      <c r="D915" s="16"/>
      <c r="E915" s="16"/>
      <c r="F915" s="16"/>
      <c r="G915" s="34"/>
      <c r="H915" s="34"/>
      <c r="I915" s="66"/>
      <c r="J915" s="66"/>
      <c r="K915" s="66"/>
      <c r="L915" s="66"/>
      <c r="M915" s="66"/>
      <c r="N915" s="66"/>
      <c r="O915" s="67"/>
      <c r="P915" s="66"/>
      <c r="Q915" s="66"/>
      <c r="R915" s="67"/>
      <c r="S915" s="67"/>
      <c r="T915" s="67"/>
      <c r="U915" s="66"/>
      <c r="V915" s="66"/>
      <c r="W915" s="66"/>
      <c r="X915" s="66"/>
      <c r="Y915" s="66"/>
      <c r="Z915" s="66"/>
      <c r="AA915" s="66"/>
      <c r="AY915" s="68"/>
      <c r="AZ915" s="58"/>
    </row>
    <row r="916" spans="3:52" ht="15.75" customHeight="1" x14ac:dyDescent="0.35">
      <c r="C916" s="16"/>
      <c r="D916" s="16"/>
      <c r="E916" s="16"/>
      <c r="F916" s="16"/>
      <c r="G916" s="34"/>
      <c r="H916" s="34"/>
      <c r="I916" s="66"/>
      <c r="J916" s="66"/>
      <c r="K916" s="66"/>
      <c r="L916" s="66"/>
      <c r="M916" s="66"/>
      <c r="N916" s="66"/>
      <c r="O916" s="67"/>
      <c r="P916" s="66"/>
      <c r="Q916" s="66"/>
      <c r="R916" s="67"/>
      <c r="S916" s="67"/>
      <c r="T916" s="67"/>
      <c r="U916" s="66"/>
      <c r="V916" s="66"/>
      <c r="W916" s="66"/>
      <c r="X916" s="66"/>
      <c r="Y916" s="66"/>
      <c r="Z916" s="66"/>
      <c r="AA916" s="66"/>
      <c r="AY916" s="68"/>
      <c r="AZ916" s="58"/>
    </row>
    <row r="917" spans="3:52" ht="15.75" customHeight="1" x14ac:dyDescent="0.35">
      <c r="C917" s="16"/>
      <c r="D917" s="16"/>
      <c r="E917" s="16"/>
      <c r="F917" s="16"/>
      <c r="G917" s="34"/>
      <c r="H917" s="34"/>
      <c r="I917" s="66"/>
      <c r="J917" s="66"/>
      <c r="K917" s="66"/>
      <c r="L917" s="66"/>
      <c r="M917" s="66"/>
      <c r="N917" s="66"/>
      <c r="O917" s="67"/>
      <c r="P917" s="66"/>
      <c r="Q917" s="66"/>
      <c r="R917" s="67"/>
      <c r="S917" s="67"/>
      <c r="T917" s="67"/>
      <c r="U917" s="66"/>
      <c r="V917" s="66"/>
      <c r="W917" s="66"/>
      <c r="X917" s="66"/>
      <c r="Y917" s="66"/>
      <c r="Z917" s="66"/>
      <c r="AA917" s="66"/>
      <c r="AY917" s="68"/>
      <c r="AZ917" s="58"/>
    </row>
    <row r="918" spans="3:52" ht="15.75" customHeight="1" x14ac:dyDescent="0.35">
      <c r="C918" s="16"/>
      <c r="D918" s="16"/>
      <c r="E918" s="16"/>
      <c r="F918" s="16"/>
      <c r="G918" s="34"/>
      <c r="H918" s="34"/>
      <c r="I918" s="66"/>
      <c r="J918" s="66"/>
      <c r="K918" s="66"/>
      <c r="L918" s="66"/>
      <c r="M918" s="66"/>
      <c r="N918" s="66"/>
      <c r="O918" s="67"/>
      <c r="P918" s="66"/>
      <c r="Q918" s="66"/>
      <c r="R918" s="67"/>
      <c r="S918" s="67"/>
      <c r="T918" s="67"/>
      <c r="U918" s="66"/>
      <c r="V918" s="66"/>
      <c r="W918" s="66"/>
      <c r="X918" s="66"/>
      <c r="Y918" s="66"/>
      <c r="Z918" s="66"/>
      <c r="AA918" s="66"/>
      <c r="AY918" s="68"/>
      <c r="AZ918" s="58"/>
    </row>
    <row r="919" spans="3:52" ht="15.75" customHeight="1" x14ac:dyDescent="0.35">
      <c r="C919" s="16"/>
      <c r="D919" s="16"/>
      <c r="E919" s="16"/>
      <c r="F919" s="16"/>
      <c r="G919" s="34"/>
      <c r="H919" s="34"/>
      <c r="I919" s="66"/>
      <c r="J919" s="66"/>
      <c r="K919" s="66"/>
      <c r="L919" s="66"/>
      <c r="M919" s="66"/>
      <c r="N919" s="66"/>
      <c r="O919" s="67"/>
      <c r="P919" s="66"/>
      <c r="Q919" s="66"/>
      <c r="R919" s="67"/>
      <c r="S919" s="67"/>
      <c r="T919" s="67"/>
      <c r="U919" s="66"/>
      <c r="V919" s="66"/>
      <c r="W919" s="66"/>
      <c r="X919" s="66"/>
      <c r="Y919" s="66"/>
      <c r="Z919" s="66"/>
      <c r="AA919" s="66"/>
      <c r="AY919" s="68"/>
      <c r="AZ919" s="58"/>
    </row>
    <row r="920" spans="3:52" ht="15.75" customHeight="1" x14ac:dyDescent="0.35">
      <c r="C920" s="16"/>
      <c r="D920" s="16"/>
      <c r="E920" s="16"/>
      <c r="F920" s="16"/>
      <c r="G920" s="34"/>
      <c r="H920" s="34"/>
      <c r="I920" s="66"/>
      <c r="J920" s="66"/>
      <c r="K920" s="66"/>
      <c r="L920" s="66"/>
      <c r="M920" s="66"/>
      <c r="N920" s="66"/>
      <c r="O920" s="67"/>
      <c r="P920" s="66"/>
      <c r="Q920" s="66"/>
      <c r="R920" s="67"/>
      <c r="S920" s="67"/>
      <c r="T920" s="67"/>
      <c r="U920" s="66"/>
      <c r="V920" s="66"/>
      <c r="W920" s="66"/>
      <c r="X920" s="66"/>
      <c r="Y920" s="66"/>
      <c r="Z920" s="66"/>
      <c r="AA920" s="66"/>
      <c r="AY920" s="68"/>
      <c r="AZ920" s="58"/>
    </row>
    <row r="921" spans="3:52" ht="15.75" customHeight="1" x14ac:dyDescent="0.35">
      <c r="C921" s="16"/>
      <c r="D921" s="16"/>
      <c r="E921" s="16"/>
      <c r="F921" s="16"/>
      <c r="G921" s="34"/>
      <c r="H921" s="34"/>
      <c r="I921" s="66"/>
      <c r="J921" s="66"/>
      <c r="K921" s="66"/>
      <c r="L921" s="66"/>
      <c r="M921" s="66"/>
      <c r="N921" s="66"/>
      <c r="O921" s="67"/>
      <c r="P921" s="66"/>
      <c r="Q921" s="66"/>
      <c r="R921" s="67"/>
      <c r="S921" s="67"/>
      <c r="T921" s="67"/>
      <c r="U921" s="66"/>
      <c r="V921" s="66"/>
      <c r="W921" s="66"/>
      <c r="X921" s="66"/>
      <c r="Y921" s="66"/>
      <c r="Z921" s="66"/>
      <c r="AA921" s="66"/>
      <c r="AY921" s="68"/>
      <c r="AZ921" s="58"/>
    </row>
    <row r="922" spans="3:52" ht="15.75" customHeight="1" x14ac:dyDescent="0.35">
      <c r="C922" s="16"/>
      <c r="D922" s="16"/>
      <c r="E922" s="16"/>
      <c r="F922" s="16"/>
      <c r="G922" s="34"/>
      <c r="H922" s="34"/>
      <c r="I922" s="66"/>
      <c r="J922" s="66"/>
      <c r="K922" s="66"/>
      <c r="L922" s="66"/>
      <c r="M922" s="66"/>
      <c r="N922" s="66"/>
      <c r="O922" s="67"/>
      <c r="P922" s="66"/>
      <c r="Q922" s="66"/>
      <c r="R922" s="67"/>
      <c r="S922" s="67"/>
      <c r="T922" s="67"/>
      <c r="U922" s="66"/>
      <c r="V922" s="66"/>
      <c r="W922" s="66"/>
      <c r="X922" s="66"/>
      <c r="Y922" s="66"/>
      <c r="Z922" s="66"/>
      <c r="AA922" s="66"/>
      <c r="AY922" s="68"/>
      <c r="AZ922" s="58"/>
    </row>
    <row r="923" spans="3:52" ht="15.75" customHeight="1" x14ac:dyDescent="0.35">
      <c r="C923" s="16"/>
      <c r="D923" s="16"/>
      <c r="E923" s="16"/>
      <c r="F923" s="16"/>
      <c r="G923" s="34"/>
      <c r="H923" s="34"/>
      <c r="I923" s="66"/>
      <c r="J923" s="66"/>
      <c r="K923" s="66"/>
      <c r="L923" s="66"/>
      <c r="M923" s="66"/>
      <c r="N923" s="66"/>
      <c r="O923" s="67"/>
      <c r="P923" s="66"/>
      <c r="Q923" s="66"/>
      <c r="R923" s="67"/>
      <c r="S923" s="67"/>
      <c r="T923" s="67"/>
      <c r="U923" s="66"/>
      <c r="V923" s="66"/>
      <c r="W923" s="66"/>
      <c r="X923" s="66"/>
      <c r="Y923" s="66"/>
      <c r="Z923" s="66"/>
      <c r="AA923" s="66"/>
      <c r="AY923" s="68"/>
      <c r="AZ923" s="58"/>
    </row>
    <row r="924" spans="3:52" ht="15.75" customHeight="1" x14ac:dyDescent="0.35">
      <c r="C924" s="16"/>
      <c r="D924" s="16"/>
      <c r="E924" s="16"/>
      <c r="F924" s="16"/>
      <c r="G924" s="34"/>
      <c r="H924" s="34"/>
      <c r="I924" s="66"/>
      <c r="J924" s="66"/>
      <c r="K924" s="66"/>
      <c r="L924" s="66"/>
      <c r="M924" s="66"/>
      <c r="N924" s="66"/>
      <c r="O924" s="67"/>
      <c r="P924" s="66"/>
      <c r="Q924" s="66"/>
      <c r="R924" s="67"/>
      <c r="S924" s="67"/>
      <c r="T924" s="67"/>
      <c r="U924" s="66"/>
      <c r="V924" s="66"/>
      <c r="W924" s="66"/>
      <c r="X924" s="66"/>
      <c r="Y924" s="66"/>
      <c r="Z924" s="66"/>
      <c r="AA924" s="66"/>
      <c r="AY924" s="68"/>
      <c r="AZ924" s="58"/>
    </row>
    <row r="925" spans="3:52" ht="15.75" customHeight="1" x14ac:dyDescent="0.35">
      <c r="C925" s="16"/>
      <c r="D925" s="16"/>
      <c r="E925" s="16"/>
      <c r="F925" s="16"/>
      <c r="G925" s="34"/>
      <c r="H925" s="34"/>
      <c r="I925" s="66"/>
      <c r="J925" s="66"/>
      <c r="K925" s="66"/>
      <c r="L925" s="66"/>
      <c r="M925" s="66"/>
      <c r="N925" s="66"/>
      <c r="O925" s="67"/>
      <c r="P925" s="66"/>
      <c r="Q925" s="66"/>
      <c r="R925" s="67"/>
      <c r="S925" s="67"/>
      <c r="T925" s="67"/>
      <c r="U925" s="66"/>
      <c r="V925" s="66"/>
      <c r="W925" s="66"/>
      <c r="X925" s="66"/>
      <c r="Y925" s="66"/>
      <c r="Z925" s="66"/>
      <c r="AA925" s="66"/>
      <c r="AY925" s="68"/>
      <c r="AZ925" s="58"/>
    </row>
    <row r="926" spans="3:52" ht="15.75" customHeight="1" x14ac:dyDescent="0.35">
      <c r="C926" s="16"/>
      <c r="D926" s="16"/>
      <c r="E926" s="16"/>
      <c r="F926" s="16"/>
      <c r="G926" s="34"/>
      <c r="H926" s="34"/>
      <c r="I926" s="66"/>
      <c r="J926" s="66"/>
      <c r="K926" s="66"/>
      <c r="L926" s="66"/>
      <c r="M926" s="66"/>
      <c r="N926" s="66"/>
      <c r="O926" s="67"/>
      <c r="P926" s="66"/>
      <c r="Q926" s="66"/>
      <c r="R926" s="67"/>
      <c r="S926" s="67"/>
      <c r="T926" s="67"/>
      <c r="U926" s="66"/>
      <c r="V926" s="66"/>
      <c r="W926" s="66"/>
      <c r="X926" s="66"/>
      <c r="Y926" s="66"/>
      <c r="Z926" s="66"/>
      <c r="AA926" s="66"/>
      <c r="AY926" s="68"/>
      <c r="AZ926" s="58"/>
    </row>
    <row r="927" spans="3:52" ht="15.75" customHeight="1" x14ac:dyDescent="0.35">
      <c r="C927" s="16"/>
      <c r="D927" s="16"/>
      <c r="E927" s="16"/>
      <c r="F927" s="16"/>
      <c r="G927" s="34"/>
      <c r="H927" s="34"/>
      <c r="I927" s="66"/>
      <c r="J927" s="66"/>
      <c r="K927" s="66"/>
      <c r="L927" s="66"/>
      <c r="M927" s="66"/>
      <c r="N927" s="66"/>
      <c r="O927" s="67"/>
      <c r="P927" s="66"/>
      <c r="Q927" s="66"/>
      <c r="R927" s="67"/>
      <c r="S927" s="67"/>
      <c r="T927" s="67"/>
      <c r="U927" s="66"/>
      <c r="V927" s="66"/>
      <c r="W927" s="66"/>
      <c r="X927" s="66"/>
      <c r="Y927" s="66"/>
      <c r="Z927" s="66"/>
      <c r="AA927" s="66"/>
      <c r="AY927" s="68"/>
      <c r="AZ927" s="58"/>
    </row>
    <row r="928" spans="3:52" ht="15.75" customHeight="1" x14ac:dyDescent="0.35">
      <c r="C928" s="16"/>
      <c r="D928" s="16"/>
      <c r="E928" s="16"/>
      <c r="F928" s="16"/>
      <c r="G928" s="34"/>
      <c r="H928" s="34"/>
      <c r="I928" s="66"/>
      <c r="J928" s="66"/>
      <c r="K928" s="66"/>
      <c r="L928" s="66"/>
      <c r="M928" s="66"/>
      <c r="N928" s="66"/>
      <c r="O928" s="67"/>
      <c r="P928" s="66"/>
      <c r="Q928" s="66"/>
      <c r="R928" s="67"/>
      <c r="S928" s="67"/>
      <c r="T928" s="67"/>
      <c r="U928" s="66"/>
      <c r="V928" s="66"/>
      <c r="W928" s="66"/>
      <c r="X928" s="66"/>
      <c r="Y928" s="66"/>
      <c r="Z928" s="66"/>
      <c r="AA928" s="66"/>
      <c r="AY928" s="68"/>
      <c r="AZ928" s="58"/>
    </row>
    <row r="929" spans="3:52" ht="15.75" customHeight="1" x14ac:dyDescent="0.35">
      <c r="C929" s="16"/>
      <c r="D929" s="16"/>
      <c r="E929" s="16"/>
      <c r="F929" s="16"/>
      <c r="G929" s="34"/>
      <c r="H929" s="34"/>
      <c r="I929" s="66"/>
      <c r="J929" s="66"/>
      <c r="K929" s="66"/>
      <c r="L929" s="66"/>
      <c r="M929" s="66"/>
      <c r="N929" s="66"/>
      <c r="O929" s="67"/>
      <c r="P929" s="66"/>
      <c r="Q929" s="66"/>
      <c r="R929" s="67"/>
      <c r="S929" s="67"/>
      <c r="T929" s="67"/>
      <c r="U929" s="66"/>
      <c r="V929" s="66"/>
      <c r="W929" s="66"/>
      <c r="X929" s="66"/>
      <c r="Y929" s="66"/>
      <c r="Z929" s="66"/>
      <c r="AA929" s="66"/>
      <c r="AY929" s="68"/>
      <c r="AZ929" s="58"/>
    </row>
    <row r="930" spans="3:52" ht="15.75" customHeight="1" x14ac:dyDescent="0.35">
      <c r="C930" s="16"/>
      <c r="D930" s="16"/>
      <c r="E930" s="16"/>
      <c r="F930" s="16"/>
      <c r="G930" s="34"/>
      <c r="H930" s="34"/>
      <c r="I930" s="66"/>
      <c r="J930" s="66"/>
      <c r="K930" s="66"/>
      <c r="L930" s="66"/>
      <c r="M930" s="66"/>
      <c r="N930" s="66"/>
      <c r="O930" s="67"/>
      <c r="P930" s="66"/>
      <c r="Q930" s="66"/>
      <c r="R930" s="67"/>
      <c r="S930" s="67"/>
      <c r="T930" s="67"/>
      <c r="U930" s="66"/>
      <c r="V930" s="66"/>
      <c r="W930" s="66"/>
      <c r="X930" s="66"/>
      <c r="Y930" s="66"/>
      <c r="Z930" s="66"/>
      <c r="AA930" s="66"/>
      <c r="AY930" s="68"/>
      <c r="AZ930" s="58"/>
    </row>
    <row r="931" spans="3:52" ht="15.75" customHeight="1" x14ac:dyDescent="0.35">
      <c r="C931" s="16"/>
      <c r="D931" s="16"/>
      <c r="E931" s="16"/>
      <c r="F931" s="16"/>
      <c r="G931" s="34"/>
      <c r="H931" s="34"/>
      <c r="I931" s="66"/>
      <c r="J931" s="66"/>
      <c r="K931" s="66"/>
      <c r="L931" s="66"/>
      <c r="M931" s="66"/>
      <c r="N931" s="66"/>
      <c r="O931" s="67"/>
      <c r="P931" s="66"/>
      <c r="Q931" s="66"/>
      <c r="R931" s="67"/>
      <c r="S931" s="67"/>
      <c r="T931" s="67"/>
      <c r="U931" s="66"/>
      <c r="V931" s="66"/>
      <c r="W931" s="66"/>
      <c r="X931" s="66"/>
      <c r="Y931" s="66"/>
      <c r="Z931" s="66"/>
      <c r="AA931" s="66"/>
      <c r="AY931" s="68"/>
      <c r="AZ931" s="58"/>
    </row>
    <row r="932" spans="3:52" ht="15.75" customHeight="1" x14ac:dyDescent="0.35">
      <c r="C932" s="16"/>
      <c r="D932" s="16"/>
      <c r="E932" s="16"/>
      <c r="F932" s="16"/>
      <c r="G932" s="34"/>
      <c r="H932" s="34"/>
      <c r="I932" s="66"/>
      <c r="J932" s="66"/>
      <c r="K932" s="66"/>
      <c r="L932" s="66"/>
      <c r="M932" s="66"/>
      <c r="N932" s="66"/>
      <c r="O932" s="67"/>
      <c r="P932" s="66"/>
      <c r="Q932" s="66"/>
      <c r="R932" s="67"/>
      <c r="S932" s="67"/>
      <c r="T932" s="67"/>
      <c r="U932" s="66"/>
      <c r="V932" s="66"/>
      <c r="W932" s="66"/>
      <c r="X932" s="66"/>
      <c r="Y932" s="66"/>
      <c r="Z932" s="66"/>
      <c r="AA932" s="66"/>
      <c r="AY932" s="68"/>
      <c r="AZ932" s="58"/>
    </row>
    <row r="933" spans="3:52" ht="15.75" customHeight="1" x14ac:dyDescent="0.35">
      <c r="C933" s="16"/>
      <c r="D933" s="16"/>
      <c r="E933" s="16"/>
      <c r="F933" s="16"/>
      <c r="G933" s="34"/>
      <c r="H933" s="34"/>
      <c r="I933" s="66"/>
      <c r="J933" s="66"/>
      <c r="K933" s="66"/>
      <c r="L933" s="66"/>
      <c r="M933" s="66"/>
      <c r="N933" s="66"/>
      <c r="O933" s="67"/>
      <c r="P933" s="66"/>
      <c r="Q933" s="66"/>
      <c r="R933" s="67"/>
      <c r="S933" s="67"/>
      <c r="T933" s="67"/>
      <c r="U933" s="66"/>
      <c r="V933" s="66"/>
      <c r="W933" s="66"/>
      <c r="X933" s="66"/>
      <c r="Y933" s="66"/>
      <c r="Z933" s="66"/>
      <c r="AA933" s="66"/>
      <c r="AY933" s="68"/>
      <c r="AZ933" s="58"/>
    </row>
    <row r="934" spans="3:52" ht="15.75" customHeight="1" x14ac:dyDescent="0.35">
      <c r="C934" s="16"/>
      <c r="D934" s="16"/>
      <c r="E934" s="16"/>
      <c r="F934" s="16"/>
      <c r="G934" s="34"/>
      <c r="H934" s="34"/>
      <c r="I934" s="66"/>
      <c r="J934" s="66"/>
      <c r="K934" s="66"/>
      <c r="L934" s="66"/>
      <c r="M934" s="66"/>
      <c r="N934" s="66"/>
      <c r="O934" s="67"/>
      <c r="P934" s="66"/>
      <c r="Q934" s="66"/>
      <c r="R934" s="67"/>
      <c r="S934" s="67"/>
      <c r="T934" s="67"/>
      <c r="U934" s="66"/>
      <c r="V934" s="66"/>
      <c r="W934" s="66"/>
      <c r="X934" s="66"/>
      <c r="Y934" s="66"/>
      <c r="Z934" s="66"/>
      <c r="AA934" s="66"/>
      <c r="AY934" s="68"/>
      <c r="AZ934" s="58"/>
    </row>
    <row r="935" spans="3:52" ht="15.75" customHeight="1" x14ac:dyDescent="0.35">
      <c r="C935" s="16"/>
      <c r="D935" s="16"/>
      <c r="E935" s="16"/>
      <c r="F935" s="16"/>
      <c r="G935" s="34"/>
      <c r="H935" s="34"/>
      <c r="I935" s="66"/>
      <c r="J935" s="66"/>
      <c r="K935" s="66"/>
      <c r="L935" s="66"/>
      <c r="M935" s="66"/>
      <c r="N935" s="66"/>
      <c r="O935" s="67"/>
      <c r="P935" s="66"/>
      <c r="Q935" s="66"/>
      <c r="R935" s="67"/>
      <c r="S935" s="67"/>
      <c r="T935" s="67"/>
      <c r="U935" s="66"/>
      <c r="V935" s="66"/>
      <c r="W935" s="66"/>
      <c r="X935" s="66"/>
      <c r="Y935" s="66"/>
      <c r="Z935" s="66"/>
      <c r="AA935" s="66"/>
      <c r="AY935" s="68"/>
      <c r="AZ935" s="58"/>
    </row>
    <row r="936" spans="3:52" ht="15.75" customHeight="1" x14ac:dyDescent="0.35">
      <c r="C936" s="16"/>
      <c r="D936" s="16"/>
      <c r="E936" s="16"/>
      <c r="F936" s="16"/>
      <c r="G936" s="34"/>
      <c r="H936" s="34"/>
      <c r="I936" s="66"/>
      <c r="J936" s="66"/>
      <c r="K936" s="66"/>
      <c r="L936" s="66"/>
      <c r="M936" s="66"/>
      <c r="N936" s="66"/>
      <c r="O936" s="67"/>
      <c r="P936" s="66"/>
      <c r="Q936" s="66"/>
      <c r="R936" s="67"/>
      <c r="S936" s="67"/>
      <c r="T936" s="67"/>
      <c r="U936" s="66"/>
      <c r="V936" s="66"/>
      <c r="W936" s="66"/>
      <c r="X936" s="66"/>
      <c r="Y936" s="66"/>
      <c r="Z936" s="66"/>
      <c r="AA936" s="66"/>
      <c r="AY936" s="68"/>
      <c r="AZ936" s="58"/>
    </row>
    <row r="937" spans="3:52" ht="15.75" customHeight="1" x14ac:dyDescent="0.35">
      <c r="C937" s="16"/>
      <c r="D937" s="16"/>
      <c r="E937" s="16"/>
      <c r="F937" s="16"/>
      <c r="G937" s="34"/>
      <c r="H937" s="34"/>
      <c r="I937" s="66"/>
      <c r="J937" s="66"/>
      <c r="K937" s="66"/>
      <c r="L937" s="66"/>
      <c r="M937" s="66"/>
      <c r="N937" s="66"/>
      <c r="O937" s="67"/>
      <c r="P937" s="66"/>
      <c r="Q937" s="66"/>
      <c r="R937" s="67"/>
      <c r="S937" s="67"/>
      <c r="T937" s="67"/>
      <c r="U937" s="66"/>
      <c r="V937" s="66"/>
      <c r="W937" s="66"/>
      <c r="X937" s="66"/>
      <c r="Y937" s="66"/>
      <c r="Z937" s="66"/>
      <c r="AA937" s="66"/>
      <c r="AY937" s="68"/>
      <c r="AZ937" s="58"/>
    </row>
    <row r="938" spans="3:52" ht="15.75" customHeight="1" x14ac:dyDescent="0.35">
      <c r="C938" s="16"/>
      <c r="D938" s="16"/>
      <c r="E938" s="16"/>
      <c r="F938" s="16"/>
      <c r="G938" s="34"/>
      <c r="H938" s="34"/>
      <c r="I938" s="66"/>
      <c r="J938" s="66"/>
      <c r="K938" s="66"/>
      <c r="L938" s="66"/>
      <c r="M938" s="66"/>
      <c r="N938" s="66"/>
      <c r="O938" s="67"/>
      <c r="P938" s="66"/>
      <c r="Q938" s="66"/>
      <c r="R938" s="67"/>
      <c r="S938" s="67"/>
      <c r="T938" s="67"/>
      <c r="U938" s="66"/>
      <c r="V938" s="66"/>
      <c r="W938" s="66"/>
      <c r="X938" s="66"/>
      <c r="Y938" s="66"/>
      <c r="Z938" s="66"/>
      <c r="AA938" s="66"/>
      <c r="AY938" s="68"/>
      <c r="AZ938" s="58"/>
    </row>
    <row r="939" spans="3:52" ht="15.75" customHeight="1" x14ac:dyDescent="0.35">
      <c r="C939" s="16"/>
      <c r="D939" s="16"/>
      <c r="E939" s="16"/>
      <c r="F939" s="16"/>
      <c r="G939" s="34"/>
      <c r="H939" s="34"/>
      <c r="I939" s="66"/>
      <c r="J939" s="66"/>
      <c r="K939" s="66"/>
      <c r="L939" s="66"/>
      <c r="M939" s="66"/>
      <c r="N939" s="66"/>
      <c r="O939" s="67"/>
      <c r="P939" s="66"/>
      <c r="Q939" s="66"/>
      <c r="R939" s="67"/>
      <c r="S939" s="67"/>
      <c r="T939" s="67"/>
      <c r="U939" s="66"/>
      <c r="V939" s="66"/>
      <c r="W939" s="66"/>
      <c r="X939" s="66"/>
      <c r="Y939" s="66"/>
      <c r="Z939" s="66"/>
      <c r="AA939" s="66"/>
      <c r="AY939" s="68"/>
      <c r="AZ939" s="58"/>
    </row>
    <row r="940" spans="3:52" ht="15.75" customHeight="1" x14ac:dyDescent="0.35">
      <c r="C940" s="16"/>
      <c r="D940" s="16"/>
      <c r="E940" s="16"/>
      <c r="F940" s="16"/>
      <c r="G940" s="34"/>
      <c r="H940" s="34"/>
      <c r="I940" s="66"/>
      <c r="J940" s="66"/>
      <c r="K940" s="66"/>
      <c r="L940" s="66"/>
      <c r="M940" s="66"/>
      <c r="N940" s="66"/>
      <c r="O940" s="67"/>
      <c r="P940" s="66"/>
      <c r="Q940" s="66"/>
      <c r="R940" s="67"/>
      <c r="S940" s="67"/>
      <c r="T940" s="67"/>
      <c r="U940" s="66"/>
      <c r="V940" s="66"/>
      <c r="W940" s="66"/>
      <c r="X940" s="66"/>
      <c r="Y940" s="66"/>
      <c r="Z940" s="66"/>
      <c r="AA940" s="66"/>
      <c r="AY940" s="68"/>
      <c r="AZ940" s="58"/>
    </row>
    <row r="941" spans="3:52" ht="15.75" customHeight="1" x14ac:dyDescent="0.35">
      <c r="C941" s="16"/>
      <c r="D941" s="16"/>
      <c r="E941" s="16"/>
      <c r="F941" s="16"/>
      <c r="G941" s="34"/>
      <c r="H941" s="34"/>
      <c r="I941" s="66"/>
      <c r="J941" s="66"/>
      <c r="K941" s="66"/>
      <c r="L941" s="66"/>
      <c r="M941" s="66"/>
      <c r="N941" s="66"/>
      <c r="O941" s="67"/>
      <c r="P941" s="66"/>
      <c r="Q941" s="66"/>
      <c r="R941" s="67"/>
      <c r="S941" s="67"/>
      <c r="T941" s="67"/>
      <c r="U941" s="66"/>
      <c r="V941" s="66"/>
      <c r="W941" s="66"/>
      <c r="X941" s="66"/>
      <c r="Y941" s="66"/>
      <c r="Z941" s="66"/>
      <c r="AA941" s="66"/>
      <c r="AY941" s="68"/>
      <c r="AZ941" s="58"/>
    </row>
    <row r="942" spans="3:52" ht="15.75" customHeight="1" x14ac:dyDescent="0.35">
      <c r="C942" s="16"/>
      <c r="D942" s="16"/>
      <c r="E942" s="16"/>
      <c r="F942" s="16"/>
      <c r="G942" s="34"/>
      <c r="H942" s="34"/>
      <c r="I942" s="66"/>
      <c r="J942" s="66"/>
      <c r="K942" s="66"/>
      <c r="L942" s="66"/>
      <c r="M942" s="66"/>
      <c r="N942" s="66"/>
      <c r="O942" s="67"/>
      <c r="P942" s="66"/>
      <c r="Q942" s="66"/>
      <c r="R942" s="67"/>
      <c r="S942" s="67"/>
      <c r="T942" s="67"/>
      <c r="U942" s="66"/>
      <c r="V942" s="66"/>
      <c r="W942" s="66"/>
      <c r="X942" s="66"/>
      <c r="Y942" s="66"/>
      <c r="Z942" s="66"/>
      <c r="AA942" s="66"/>
      <c r="AY942" s="68"/>
      <c r="AZ942" s="58"/>
    </row>
    <row r="943" spans="3:52" ht="15.75" customHeight="1" x14ac:dyDescent="0.35">
      <c r="C943" s="16"/>
      <c r="D943" s="16"/>
      <c r="E943" s="16"/>
      <c r="F943" s="16"/>
      <c r="G943" s="34"/>
      <c r="H943" s="34"/>
      <c r="I943" s="66"/>
      <c r="J943" s="66"/>
      <c r="K943" s="66"/>
      <c r="L943" s="66"/>
      <c r="M943" s="66"/>
      <c r="N943" s="66"/>
      <c r="O943" s="67"/>
      <c r="P943" s="66"/>
      <c r="Q943" s="66"/>
      <c r="R943" s="67"/>
      <c r="S943" s="67"/>
      <c r="T943" s="67"/>
      <c r="U943" s="66"/>
      <c r="V943" s="66"/>
      <c r="W943" s="66"/>
      <c r="X943" s="66"/>
      <c r="Y943" s="66"/>
      <c r="Z943" s="66"/>
      <c r="AA943" s="66"/>
      <c r="AY943" s="68"/>
      <c r="AZ943" s="58"/>
    </row>
    <row r="944" spans="3:52" ht="15.75" customHeight="1" x14ac:dyDescent="0.35">
      <c r="C944" s="16"/>
      <c r="D944" s="16"/>
      <c r="E944" s="16"/>
      <c r="F944" s="16"/>
      <c r="G944" s="34"/>
      <c r="H944" s="34"/>
      <c r="I944" s="66"/>
      <c r="J944" s="66"/>
      <c r="K944" s="66"/>
      <c r="L944" s="66"/>
      <c r="M944" s="66"/>
      <c r="N944" s="66"/>
      <c r="O944" s="67"/>
      <c r="P944" s="66"/>
      <c r="Q944" s="66"/>
      <c r="R944" s="67"/>
      <c r="S944" s="67"/>
      <c r="T944" s="67"/>
      <c r="U944" s="66"/>
      <c r="V944" s="66"/>
      <c r="W944" s="66"/>
      <c r="X944" s="66"/>
      <c r="Y944" s="66"/>
      <c r="Z944" s="66"/>
      <c r="AA944" s="66"/>
      <c r="AY944" s="68"/>
      <c r="AZ944" s="58"/>
    </row>
    <row r="945" spans="3:52" ht="15.75" customHeight="1" x14ac:dyDescent="0.35">
      <c r="C945" s="16"/>
      <c r="D945" s="16"/>
      <c r="E945" s="16"/>
      <c r="F945" s="16"/>
      <c r="G945" s="34"/>
      <c r="H945" s="34"/>
      <c r="I945" s="66"/>
      <c r="J945" s="66"/>
      <c r="K945" s="66"/>
      <c r="L945" s="66"/>
      <c r="M945" s="66"/>
      <c r="N945" s="66"/>
      <c r="O945" s="67"/>
      <c r="P945" s="66"/>
      <c r="Q945" s="66"/>
      <c r="R945" s="67"/>
      <c r="S945" s="67"/>
      <c r="T945" s="67"/>
      <c r="U945" s="66"/>
      <c r="V945" s="66"/>
      <c r="W945" s="66"/>
      <c r="X945" s="66"/>
      <c r="Y945" s="66"/>
      <c r="Z945" s="66"/>
      <c r="AA945" s="66"/>
      <c r="AY945" s="68"/>
      <c r="AZ945" s="58"/>
    </row>
    <row r="946" spans="3:52" ht="15.75" customHeight="1" x14ac:dyDescent="0.35">
      <c r="C946" s="16"/>
      <c r="D946" s="16"/>
      <c r="E946" s="16"/>
      <c r="F946" s="16"/>
      <c r="G946" s="34"/>
      <c r="H946" s="34"/>
      <c r="I946" s="66"/>
      <c r="J946" s="66"/>
      <c r="K946" s="66"/>
      <c r="L946" s="66"/>
      <c r="M946" s="66"/>
      <c r="N946" s="66"/>
      <c r="O946" s="67"/>
      <c r="P946" s="66"/>
      <c r="Q946" s="66"/>
      <c r="R946" s="67"/>
      <c r="S946" s="67"/>
      <c r="T946" s="67"/>
      <c r="U946" s="66"/>
      <c r="V946" s="66"/>
      <c r="W946" s="66"/>
      <c r="X946" s="66"/>
      <c r="Y946" s="66"/>
      <c r="Z946" s="66"/>
      <c r="AA946" s="66"/>
      <c r="AY946" s="68"/>
      <c r="AZ946" s="58"/>
    </row>
    <row r="947" spans="3:52" ht="15.75" customHeight="1" x14ac:dyDescent="0.35">
      <c r="C947" s="16"/>
      <c r="D947" s="16"/>
      <c r="E947" s="16"/>
      <c r="F947" s="16"/>
      <c r="G947" s="34"/>
      <c r="H947" s="34"/>
      <c r="I947" s="66"/>
      <c r="J947" s="66"/>
      <c r="K947" s="66"/>
      <c r="L947" s="66"/>
      <c r="M947" s="66"/>
      <c r="N947" s="66"/>
      <c r="O947" s="67"/>
      <c r="P947" s="66"/>
      <c r="Q947" s="66"/>
      <c r="R947" s="67"/>
      <c r="S947" s="67"/>
      <c r="T947" s="67"/>
      <c r="U947" s="66"/>
      <c r="V947" s="66"/>
      <c r="W947" s="66"/>
      <c r="X947" s="66"/>
      <c r="Y947" s="66"/>
      <c r="Z947" s="66"/>
      <c r="AA947" s="66"/>
      <c r="AY947" s="68"/>
      <c r="AZ947" s="58"/>
    </row>
    <row r="948" spans="3:52" ht="15.75" customHeight="1" x14ac:dyDescent="0.35">
      <c r="C948" s="16"/>
      <c r="D948" s="16"/>
      <c r="E948" s="16"/>
      <c r="F948" s="16"/>
      <c r="G948" s="34"/>
      <c r="H948" s="34"/>
      <c r="I948" s="66"/>
      <c r="J948" s="66"/>
      <c r="K948" s="66"/>
      <c r="L948" s="66"/>
      <c r="M948" s="66"/>
      <c r="N948" s="66"/>
      <c r="O948" s="67"/>
      <c r="P948" s="66"/>
      <c r="Q948" s="66"/>
      <c r="R948" s="67"/>
      <c r="S948" s="67"/>
      <c r="T948" s="67"/>
      <c r="U948" s="66"/>
      <c r="V948" s="66"/>
      <c r="W948" s="66"/>
      <c r="X948" s="66"/>
      <c r="Y948" s="66"/>
      <c r="Z948" s="66"/>
      <c r="AA948" s="66"/>
      <c r="AY948" s="68"/>
      <c r="AZ948" s="58"/>
    </row>
    <row r="949" spans="3:52" ht="15.75" customHeight="1" x14ac:dyDescent="0.35">
      <c r="C949" s="16"/>
      <c r="D949" s="16"/>
      <c r="E949" s="16"/>
      <c r="F949" s="16"/>
      <c r="G949" s="34"/>
      <c r="H949" s="34"/>
      <c r="I949" s="66"/>
      <c r="J949" s="66"/>
      <c r="K949" s="66"/>
      <c r="L949" s="66"/>
      <c r="M949" s="66"/>
      <c r="N949" s="66"/>
      <c r="O949" s="67"/>
      <c r="P949" s="66"/>
      <c r="Q949" s="66"/>
      <c r="R949" s="67"/>
      <c r="S949" s="67"/>
      <c r="T949" s="67"/>
      <c r="U949" s="66"/>
      <c r="V949" s="66"/>
      <c r="W949" s="66"/>
      <c r="X949" s="66"/>
      <c r="Y949" s="66"/>
      <c r="Z949" s="66"/>
      <c r="AA949" s="66"/>
      <c r="AY949" s="68"/>
      <c r="AZ949" s="58"/>
    </row>
    <row r="950" spans="3:52" ht="15.75" customHeight="1" x14ac:dyDescent="0.35">
      <c r="C950" s="16"/>
      <c r="D950" s="16"/>
      <c r="E950" s="16"/>
      <c r="F950" s="16"/>
      <c r="G950" s="34"/>
      <c r="H950" s="34"/>
      <c r="I950" s="66"/>
      <c r="J950" s="66"/>
      <c r="K950" s="66"/>
      <c r="L950" s="66"/>
      <c r="M950" s="66"/>
      <c r="N950" s="66"/>
      <c r="O950" s="67"/>
      <c r="P950" s="66"/>
      <c r="Q950" s="66"/>
      <c r="R950" s="67"/>
      <c r="S950" s="67"/>
      <c r="T950" s="67"/>
      <c r="U950" s="66"/>
      <c r="V950" s="66"/>
      <c r="W950" s="66"/>
      <c r="X950" s="66"/>
      <c r="Y950" s="66"/>
      <c r="Z950" s="66"/>
      <c r="AA950" s="66"/>
      <c r="AY950" s="68"/>
      <c r="AZ950" s="58"/>
    </row>
    <row r="951" spans="3:52" ht="15.75" customHeight="1" x14ac:dyDescent="0.35">
      <c r="C951" s="16"/>
      <c r="D951" s="16"/>
      <c r="E951" s="16"/>
      <c r="F951" s="16"/>
      <c r="G951" s="34"/>
      <c r="H951" s="34"/>
      <c r="I951" s="66"/>
      <c r="J951" s="66"/>
      <c r="K951" s="66"/>
      <c r="L951" s="66"/>
      <c r="M951" s="66"/>
      <c r="N951" s="66"/>
      <c r="O951" s="67"/>
      <c r="P951" s="66"/>
      <c r="Q951" s="66"/>
      <c r="R951" s="67"/>
      <c r="S951" s="67"/>
      <c r="T951" s="67"/>
      <c r="U951" s="66"/>
      <c r="V951" s="66"/>
      <c r="W951" s="66"/>
      <c r="X951" s="66"/>
      <c r="Y951" s="66"/>
      <c r="Z951" s="66"/>
      <c r="AA951" s="66"/>
      <c r="AY951" s="68"/>
      <c r="AZ951" s="58"/>
    </row>
    <row r="952" spans="3:52" ht="15.75" customHeight="1" x14ac:dyDescent="0.35">
      <c r="C952" s="16"/>
      <c r="D952" s="16"/>
      <c r="E952" s="16"/>
      <c r="F952" s="16"/>
      <c r="G952" s="34"/>
      <c r="H952" s="34"/>
      <c r="I952" s="66"/>
      <c r="J952" s="66"/>
      <c r="K952" s="66"/>
      <c r="L952" s="66"/>
      <c r="M952" s="66"/>
      <c r="N952" s="66"/>
      <c r="O952" s="67"/>
      <c r="P952" s="66"/>
      <c r="Q952" s="66"/>
      <c r="R952" s="67"/>
      <c r="S952" s="67"/>
      <c r="T952" s="67"/>
      <c r="U952" s="66"/>
      <c r="V952" s="66"/>
      <c r="W952" s="66"/>
      <c r="X952" s="66"/>
      <c r="Y952" s="66"/>
      <c r="Z952" s="66"/>
      <c r="AA952" s="66"/>
      <c r="AY952" s="68"/>
      <c r="AZ952" s="58"/>
    </row>
    <row r="953" spans="3:52" ht="15.75" customHeight="1" x14ac:dyDescent="0.35">
      <c r="C953" s="16"/>
      <c r="D953" s="16"/>
      <c r="E953" s="16"/>
      <c r="F953" s="16"/>
      <c r="G953" s="34"/>
      <c r="H953" s="34"/>
      <c r="I953" s="66"/>
      <c r="J953" s="66"/>
      <c r="K953" s="66"/>
      <c r="L953" s="66"/>
      <c r="M953" s="66"/>
      <c r="N953" s="66"/>
      <c r="O953" s="67"/>
      <c r="P953" s="66"/>
      <c r="Q953" s="66"/>
      <c r="R953" s="67"/>
      <c r="S953" s="67"/>
      <c r="T953" s="67"/>
      <c r="U953" s="66"/>
      <c r="V953" s="66"/>
      <c r="W953" s="66"/>
      <c r="X953" s="66"/>
      <c r="Y953" s="66"/>
      <c r="Z953" s="66"/>
      <c r="AA953" s="66"/>
      <c r="AY953" s="68"/>
      <c r="AZ953" s="58"/>
    </row>
    <row r="954" spans="3:52" ht="15.75" customHeight="1" x14ac:dyDescent="0.35">
      <c r="C954" s="16"/>
      <c r="D954" s="16"/>
      <c r="E954" s="16"/>
      <c r="F954" s="16"/>
      <c r="G954" s="34"/>
      <c r="H954" s="34"/>
      <c r="I954" s="66"/>
      <c r="J954" s="66"/>
      <c r="K954" s="66"/>
      <c r="L954" s="66"/>
      <c r="M954" s="66"/>
      <c r="N954" s="66"/>
      <c r="O954" s="67"/>
      <c r="P954" s="66"/>
      <c r="Q954" s="66"/>
      <c r="R954" s="67"/>
      <c r="S954" s="67"/>
      <c r="T954" s="67"/>
      <c r="U954" s="66"/>
      <c r="V954" s="66"/>
      <c r="W954" s="66"/>
      <c r="X954" s="66"/>
      <c r="Y954" s="66"/>
      <c r="Z954" s="66"/>
      <c r="AA954" s="66"/>
      <c r="AY954" s="68"/>
      <c r="AZ954" s="58"/>
    </row>
    <row r="955" spans="3:52" ht="15.75" customHeight="1" x14ac:dyDescent="0.35">
      <c r="C955" s="16"/>
      <c r="D955" s="16"/>
      <c r="E955" s="16"/>
      <c r="F955" s="16"/>
      <c r="G955" s="34"/>
      <c r="H955" s="34"/>
      <c r="I955" s="66"/>
      <c r="J955" s="66"/>
      <c r="K955" s="66"/>
      <c r="L955" s="66"/>
      <c r="M955" s="66"/>
      <c r="N955" s="66"/>
      <c r="O955" s="67"/>
      <c r="P955" s="66"/>
      <c r="Q955" s="66"/>
      <c r="R955" s="67"/>
      <c r="S955" s="67"/>
      <c r="T955" s="67"/>
      <c r="U955" s="66"/>
      <c r="V955" s="66"/>
      <c r="W955" s="66"/>
      <c r="X955" s="66"/>
      <c r="Y955" s="66"/>
      <c r="Z955" s="66"/>
      <c r="AA955" s="66"/>
      <c r="AY955" s="68"/>
      <c r="AZ955" s="58"/>
    </row>
    <row r="956" spans="3:52" ht="15.75" customHeight="1" x14ac:dyDescent="0.35">
      <c r="C956" s="16"/>
      <c r="D956" s="16"/>
      <c r="E956" s="16"/>
      <c r="F956" s="16"/>
      <c r="G956" s="34"/>
      <c r="H956" s="34"/>
      <c r="I956" s="66"/>
      <c r="J956" s="66"/>
      <c r="K956" s="66"/>
      <c r="L956" s="66"/>
      <c r="M956" s="66"/>
      <c r="N956" s="66"/>
      <c r="O956" s="67"/>
      <c r="P956" s="66"/>
      <c r="Q956" s="66"/>
      <c r="R956" s="67"/>
      <c r="S956" s="67"/>
      <c r="T956" s="67"/>
      <c r="U956" s="66"/>
      <c r="V956" s="66"/>
      <c r="W956" s="66"/>
      <c r="X956" s="66"/>
      <c r="Y956" s="66"/>
      <c r="Z956" s="66"/>
      <c r="AA956" s="66"/>
      <c r="AY956" s="68"/>
      <c r="AZ956" s="58"/>
    </row>
    <row r="957" spans="3:52" ht="15.75" customHeight="1" x14ac:dyDescent="0.35">
      <c r="C957" s="16"/>
      <c r="D957" s="16"/>
      <c r="E957" s="16"/>
      <c r="F957" s="16"/>
      <c r="G957" s="34"/>
      <c r="H957" s="34"/>
      <c r="I957" s="66"/>
      <c r="J957" s="66"/>
      <c r="K957" s="66"/>
      <c r="L957" s="66"/>
      <c r="M957" s="66"/>
      <c r="N957" s="66"/>
      <c r="O957" s="67"/>
      <c r="P957" s="66"/>
      <c r="Q957" s="66"/>
      <c r="R957" s="67"/>
      <c r="S957" s="67"/>
      <c r="T957" s="67"/>
      <c r="U957" s="66"/>
      <c r="V957" s="66"/>
      <c r="W957" s="66"/>
      <c r="X957" s="66"/>
      <c r="Y957" s="66"/>
      <c r="Z957" s="66"/>
      <c r="AA957" s="66"/>
      <c r="AY957" s="68"/>
      <c r="AZ957" s="58"/>
    </row>
    <row r="958" spans="3:52" ht="15.75" customHeight="1" x14ac:dyDescent="0.35">
      <c r="C958" s="16"/>
      <c r="D958" s="16"/>
      <c r="E958" s="16"/>
      <c r="F958" s="16"/>
      <c r="G958" s="34"/>
      <c r="H958" s="34"/>
      <c r="I958" s="66"/>
      <c r="J958" s="66"/>
      <c r="K958" s="66"/>
      <c r="L958" s="66"/>
      <c r="M958" s="66"/>
      <c r="N958" s="66"/>
      <c r="O958" s="67"/>
      <c r="P958" s="66"/>
      <c r="Q958" s="66"/>
      <c r="R958" s="67"/>
      <c r="S958" s="67"/>
      <c r="T958" s="67"/>
      <c r="U958" s="66"/>
      <c r="V958" s="66"/>
      <c r="W958" s="66"/>
      <c r="X958" s="66"/>
      <c r="Y958" s="66"/>
      <c r="Z958" s="66"/>
      <c r="AA958" s="66"/>
      <c r="AY958" s="68"/>
      <c r="AZ958" s="58"/>
    </row>
    <row r="959" spans="3:52" ht="15.75" customHeight="1" x14ac:dyDescent="0.35">
      <c r="C959" s="16"/>
      <c r="D959" s="16"/>
      <c r="E959" s="16"/>
      <c r="F959" s="16"/>
      <c r="G959" s="34"/>
      <c r="H959" s="34"/>
      <c r="I959" s="66"/>
      <c r="J959" s="66"/>
      <c r="K959" s="66"/>
      <c r="L959" s="66"/>
      <c r="M959" s="66"/>
      <c r="N959" s="66"/>
      <c r="O959" s="67"/>
      <c r="P959" s="66"/>
      <c r="Q959" s="66"/>
      <c r="R959" s="67"/>
      <c r="S959" s="67"/>
      <c r="T959" s="67"/>
      <c r="U959" s="66"/>
      <c r="V959" s="66"/>
      <c r="W959" s="66"/>
      <c r="X959" s="66"/>
      <c r="Y959" s="66"/>
      <c r="Z959" s="66"/>
      <c r="AA959" s="66"/>
      <c r="AY959" s="68"/>
      <c r="AZ959" s="58"/>
    </row>
    <row r="960" spans="3:52" ht="15.75" customHeight="1" x14ac:dyDescent="0.35">
      <c r="C960" s="16"/>
      <c r="D960" s="16"/>
      <c r="E960" s="16"/>
      <c r="F960" s="16"/>
      <c r="G960" s="34"/>
      <c r="H960" s="34"/>
      <c r="I960" s="66"/>
      <c r="J960" s="66"/>
      <c r="K960" s="66"/>
      <c r="L960" s="66"/>
      <c r="M960" s="66"/>
      <c r="N960" s="66"/>
      <c r="O960" s="67"/>
      <c r="P960" s="66"/>
      <c r="Q960" s="66"/>
      <c r="R960" s="67"/>
      <c r="S960" s="67"/>
      <c r="T960" s="67"/>
      <c r="U960" s="66"/>
      <c r="V960" s="66"/>
      <c r="W960" s="66"/>
      <c r="X960" s="66"/>
      <c r="Y960" s="66"/>
      <c r="Z960" s="66"/>
      <c r="AA960" s="66"/>
      <c r="AY960" s="68"/>
      <c r="AZ960" s="58"/>
    </row>
    <row r="961" spans="3:52" ht="15.75" customHeight="1" x14ac:dyDescent="0.35">
      <c r="C961" s="16"/>
      <c r="D961" s="16"/>
      <c r="E961" s="16"/>
      <c r="F961" s="16"/>
      <c r="G961" s="34"/>
      <c r="H961" s="34"/>
      <c r="I961" s="66"/>
      <c r="J961" s="66"/>
      <c r="K961" s="66"/>
      <c r="L961" s="66"/>
      <c r="M961" s="66"/>
      <c r="N961" s="66"/>
      <c r="O961" s="67"/>
      <c r="P961" s="66"/>
      <c r="Q961" s="66"/>
      <c r="R961" s="67"/>
      <c r="S961" s="67"/>
      <c r="T961" s="67"/>
      <c r="U961" s="66"/>
      <c r="V961" s="66"/>
      <c r="W961" s="66"/>
      <c r="X961" s="66"/>
      <c r="Y961" s="66"/>
      <c r="Z961" s="66"/>
      <c r="AA961" s="66"/>
      <c r="AY961" s="68"/>
      <c r="AZ961" s="58"/>
    </row>
    <row r="962" spans="3:52" ht="15.75" customHeight="1" x14ac:dyDescent="0.35">
      <c r="C962" s="16"/>
      <c r="D962" s="16"/>
      <c r="E962" s="16"/>
      <c r="F962" s="16"/>
      <c r="G962" s="34"/>
      <c r="H962" s="34"/>
      <c r="I962" s="66"/>
      <c r="J962" s="66"/>
      <c r="K962" s="66"/>
      <c r="L962" s="66"/>
      <c r="M962" s="66"/>
      <c r="N962" s="66"/>
      <c r="O962" s="67"/>
      <c r="P962" s="66"/>
      <c r="Q962" s="66"/>
      <c r="R962" s="67"/>
      <c r="S962" s="67"/>
      <c r="T962" s="67"/>
      <c r="U962" s="66"/>
      <c r="V962" s="66"/>
      <c r="W962" s="66"/>
      <c r="X962" s="66"/>
      <c r="Y962" s="66"/>
      <c r="Z962" s="66"/>
      <c r="AA962" s="66"/>
      <c r="AY962" s="68"/>
      <c r="AZ962" s="58"/>
    </row>
    <row r="963" spans="3:52" ht="15.75" customHeight="1" x14ac:dyDescent="0.35">
      <c r="C963" s="16"/>
      <c r="D963" s="16"/>
      <c r="E963" s="16"/>
      <c r="F963" s="16"/>
      <c r="G963" s="34"/>
      <c r="H963" s="34"/>
      <c r="I963" s="66"/>
      <c r="J963" s="66"/>
      <c r="K963" s="66"/>
      <c r="L963" s="66"/>
      <c r="M963" s="66"/>
      <c r="N963" s="66"/>
      <c r="O963" s="67"/>
      <c r="P963" s="66"/>
      <c r="Q963" s="66"/>
      <c r="R963" s="67"/>
      <c r="S963" s="67"/>
      <c r="T963" s="67"/>
      <c r="U963" s="66"/>
      <c r="V963" s="66"/>
      <c r="W963" s="66"/>
      <c r="X963" s="66"/>
      <c r="Y963" s="66"/>
      <c r="Z963" s="66"/>
      <c r="AA963" s="66"/>
      <c r="AY963" s="68"/>
      <c r="AZ963" s="58"/>
    </row>
    <row r="964" spans="3:52" ht="15.75" customHeight="1" x14ac:dyDescent="0.35">
      <c r="C964" s="16"/>
      <c r="D964" s="16"/>
      <c r="E964" s="16"/>
      <c r="F964" s="16"/>
      <c r="G964" s="34"/>
      <c r="H964" s="34"/>
      <c r="I964" s="66"/>
      <c r="J964" s="66"/>
      <c r="K964" s="66"/>
      <c r="L964" s="66"/>
      <c r="M964" s="66"/>
      <c r="N964" s="66"/>
      <c r="O964" s="67"/>
      <c r="P964" s="66"/>
      <c r="Q964" s="66"/>
      <c r="R964" s="67"/>
      <c r="S964" s="67"/>
      <c r="T964" s="67"/>
      <c r="U964" s="66"/>
      <c r="V964" s="66"/>
      <c r="W964" s="66"/>
      <c r="X964" s="66"/>
      <c r="Y964" s="66"/>
      <c r="Z964" s="66"/>
      <c r="AA964" s="66"/>
      <c r="AY964" s="68"/>
      <c r="AZ964" s="58"/>
    </row>
    <row r="965" spans="3:52" ht="15.75" customHeight="1" x14ac:dyDescent="0.35">
      <c r="C965" s="16"/>
      <c r="D965" s="16"/>
      <c r="E965" s="16"/>
      <c r="F965" s="16"/>
      <c r="G965" s="34"/>
      <c r="H965" s="34"/>
      <c r="I965" s="66"/>
      <c r="J965" s="66"/>
      <c r="K965" s="66"/>
      <c r="L965" s="66"/>
      <c r="M965" s="66"/>
      <c r="N965" s="66"/>
      <c r="O965" s="67"/>
      <c r="P965" s="66"/>
      <c r="Q965" s="66"/>
      <c r="R965" s="67"/>
      <c r="S965" s="67"/>
      <c r="T965" s="67"/>
      <c r="U965" s="66"/>
      <c r="V965" s="66"/>
      <c r="W965" s="66"/>
      <c r="X965" s="66"/>
      <c r="Y965" s="66"/>
      <c r="Z965" s="66"/>
      <c r="AA965" s="66"/>
      <c r="AY965" s="68"/>
      <c r="AZ965" s="58"/>
    </row>
    <row r="966" spans="3:52" ht="15.75" customHeight="1" x14ac:dyDescent="0.35">
      <c r="C966" s="16"/>
      <c r="D966" s="16"/>
      <c r="E966" s="16"/>
      <c r="F966" s="16"/>
      <c r="G966" s="34"/>
      <c r="H966" s="34"/>
      <c r="I966" s="66"/>
      <c r="J966" s="66"/>
      <c r="K966" s="66"/>
      <c r="L966" s="66"/>
      <c r="M966" s="66"/>
      <c r="N966" s="66"/>
      <c r="O966" s="67"/>
      <c r="P966" s="66"/>
      <c r="Q966" s="66"/>
      <c r="R966" s="67"/>
      <c r="S966" s="67"/>
      <c r="T966" s="67"/>
      <c r="U966" s="66"/>
      <c r="V966" s="66"/>
      <c r="W966" s="66"/>
      <c r="X966" s="66"/>
      <c r="Y966" s="66"/>
      <c r="Z966" s="66"/>
      <c r="AA966" s="66"/>
      <c r="AY966" s="68"/>
      <c r="AZ966" s="58"/>
    </row>
    <row r="967" spans="3:52" ht="15.75" customHeight="1" x14ac:dyDescent="0.35">
      <c r="C967" s="16"/>
      <c r="D967" s="16"/>
      <c r="E967" s="16"/>
      <c r="F967" s="16"/>
      <c r="G967" s="34"/>
      <c r="H967" s="34"/>
      <c r="I967" s="66"/>
      <c r="J967" s="66"/>
      <c r="K967" s="66"/>
      <c r="L967" s="66"/>
      <c r="M967" s="66"/>
      <c r="N967" s="66"/>
      <c r="O967" s="67"/>
      <c r="P967" s="66"/>
      <c r="Q967" s="66"/>
      <c r="R967" s="67"/>
      <c r="S967" s="67"/>
      <c r="T967" s="67"/>
      <c r="U967" s="66"/>
      <c r="V967" s="66"/>
      <c r="W967" s="66"/>
      <c r="X967" s="66"/>
      <c r="Y967" s="66"/>
      <c r="Z967" s="66"/>
      <c r="AA967" s="66"/>
      <c r="AY967" s="68"/>
      <c r="AZ967" s="58"/>
    </row>
    <row r="968" spans="3:52" ht="15.75" customHeight="1" x14ac:dyDescent="0.35">
      <c r="C968" s="16"/>
      <c r="D968" s="16"/>
      <c r="E968" s="16"/>
      <c r="F968" s="16"/>
      <c r="G968" s="34"/>
      <c r="H968" s="34"/>
      <c r="I968" s="66"/>
      <c r="J968" s="66"/>
      <c r="K968" s="66"/>
      <c r="L968" s="66"/>
      <c r="M968" s="66"/>
      <c r="N968" s="66"/>
      <c r="O968" s="67"/>
      <c r="P968" s="66"/>
      <c r="Q968" s="66"/>
      <c r="R968" s="67"/>
      <c r="S968" s="67"/>
      <c r="T968" s="67"/>
      <c r="U968" s="66"/>
      <c r="V968" s="66"/>
      <c r="W968" s="66"/>
      <c r="X968" s="66"/>
      <c r="Y968" s="66"/>
      <c r="Z968" s="66"/>
      <c r="AA968" s="66"/>
      <c r="AY968" s="68"/>
      <c r="AZ968" s="58"/>
    </row>
    <row r="969" spans="3:52" ht="15.75" customHeight="1" x14ac:dyDescent="0.35">
      <c r="C969" s="16"/>
      <c r="D969" s="16"/>
      <c r="E969" s="16"/>
      <c r="F969" s="16"/>
      <c r="G969" s="34"/>
      <c r="H969" s="34"/>
      <c r="I969" s="66"/>
      <c r="J969" s="66"/>
      <c r="K969" s="66"/>
      <c r="L969" s="66"/>
      <c r="M969" s="66"/>
      <c r="N969" s="66"/>
      <c r="O969" s="67"/>
      <c r="P969" s="66"/>
      <c r="Q969" s="66"/>
      <c r="R969" s="67"/>
      <c r="S969" s="67"/>
      <c r="T969" s="67"/>
      <c r="U969" s="66"/>
      <c r="V969" s="66"/>
      <c r="W969" s="66"/>
      <c r="X969" s="66"/>
      <c r="Y969" s="66"/>
      <c r="Z969" s="66"/>
      <c r="AA969" s="66"/>
      <c r="AY969" s="68"/>
      <c r="AZ969" s="58"/>
    </row>
    <row r="970" spans="3:52" ht="15.75" customHeight="1" x14ac:dyDescent="0.35">
      <c r="C970" s="16"/>
      <c r="D970" s="16"/>
      <c r="E970" s="16"/>
      <c r="F970" s="16"/>
      <c r="G970" s="34"/>
      <c r="H970" s="34"/>
      <c r="I970" s="66"/>
      <c r="J970" s="66"/>
      <c r="K970" s="66"/>
      <c r="L970" s="66"/>
      <c r="M970" s="66"/>
      <c r="N970" s="66"/>
      <c r="O970" s="67"/>
      <c r="P970" s="66"/>
      <c r="Q970" s="66"/>
      <c r="R970" s="67"/>
      <c r="S970" s="67"/>
      <c r="T970" s="67"/>
      <c r="U970" s="66"/>
      <c r="V970" s="66"/>
      <c r="W970" s="66"/>
      <c r="X970" s="66"/>
      <c r="Y970" s="66"/>
      <c r="Z970" s="66"/>
      <c r="AA970" s="66"/>
      <c r="AY970" s="68"/>
      <c r="AZ970" s="58"/>
    </row>
    <row r="971" spans="3:52" ht="15.75" customHeight="1" x14ac:dyDescent="0.35">
      <c r="C971" s="16"/>
      <c r="D971" s="16"/>
      <c r="E971" s="16"/>
      <c r="F971" s="16"/>
      <c r="G971" s="34"/>
      <c r="H971" s="34"/>
      <c r="I971" s="66"/>
      <c r="J971" s="66"/>
      <c r="K971" s="66"/>
      <c r="L971" s="66"/>
      <c r="M971" s="66"/>
      <c r="N971" s="66"/>
      <c r="O971" s="67"/>
      <c r="P971" s="66"/>
      <c r="Q971" s="66"/>
      <c r="R971" s="67"/>
      <c r="S971" s="67"/>
      <c r="T971" s="67"/>
      <c r="U971" s="66"/>
      <c r="V971" s="66"/>
      <c r="W971" s="66"/>
      <c r="X971" s="66"/>
      <c r="Y971" s="66"/>
      <c r="Z971" s="66"/>
      <c r="AA971" s="66"/>
      <c r="AY971" s="68"/>
      <c r="AZ971" s="58"/>
    </row>
    <row r="972" spans="3:52" ht="15.75" customHeight="1" x14ac:dyDescent="0.35">
      <c r="C972" s="16"/>
      <c r="D972" s="16"/>
      <c r="E972" s="16"/>
      <c r="F972" s="16"/>
      <c r="G972" s="34"/>
      <c r="H972" s="34"/>
      <c r="I972" s="66"/>
      <c r="J972" s="66"/>
      <c r="K972" s="66"/>
      <c r="L972" s="66"/>
      <c r="M972" s="66"/>
      <c r="N972" s="66"/>
      <c r="O972" s="67"/>
      <c r="P972" s="66"/>
      <c r="Q972" s="66"/>
      <c r="R972" s="67"/>
      <c r="S972" s="67"/>
      <c r="T972" s="67"/>
      <c r="U972" s="66"/>
      <c r="V972" s="66"/>
      <c r="W972" s="66"/>
      <c r="X972" s="66"/>
      <c r="Y972" s="66"/>
      <c r="Z972" s="66"/>
      <c r="AA972" s="66"/>
      <c r="AY972" s="68"/>
      <c r="AZ972" s="58"/>
    </row>
    <row r="973" spans="3:52" ht="15.75" customHeight="1" x14ac:dyDescent="0.35">
      <c r="C973" s="16"/>
      <c r="D973" s="16"/>
      <c r="E973" s="16"/>
      <c r="F973" s="16"/>
      <c r="G973" s="34"/>
      <c r="H973" s="34"/>
      <c r="I973" s="66"/>
      <c r="J973" s="66"/>
      <c r="K973" s="66"/>
      <c r="L973" s="66"/>
      <c r="M973" s="66"/>
      <c r="N973" s="66"/>
      <c r="O973" s="67"/>
      <c r="P973" s="66"/>
      <c r="Q973" s="66"/>
      <c r="R973" s="67"/>
      <c r="S973" s="67"/>
      <c r="T973" s="67"/>
      <c r="U973" s="66"/>
      <c r="V973" s="66"/>
      <c r="W973" s="66"/>
      <c r="X973" s="66"/>
      <c r="Y973" s="66"/>
      <c r="Z973" s="66"/>
      <c r="AA973" s="66"/>
      <c r="AY973" s="68"/>
      <c r="AZ973" s="58"/>
    </row>
    <row r="974" spans="3:52" ht="15.75" customHeight="1" x14ac:dyDescent="0.35">
      <c r="C974" s="16"/>
      <c r="D974" s="16"/>
      <c r="E974" s="16"/>
      <c r="F974" s="16"/>
      <c r="G974" s="34"/>
      <c r="H974" s="34"/>
      <c r="I974" s="66"/>
      <c r="J974" s="66"/>
      <c r="K974" s="66"/>
      <c r="L974" s="66"/>
      <c r="M974" s="66"/>
      <c r="N974" s="66"/>
      <c r="O974" s="67"/>
      <c r="P974" s="66"/>
      <c r="Q974" s="66"/>
      <c r="R974" s="67"/>
      <c r="S974" s="67"/>
      <c r="T974" s="67"/>
      <c r="U974" s="66"/>
      <c r="V974" s="66"/>
      <c r="W974" s="66"/>
      <c r="X974" s="66"/>
      <c r="Y974" s="66"/>
      <c r="Z974" s="66"/>
      <c r="AA974" s="66"/>
      <c r="AY974" s="68"/>
      <c r="AZ974" s="58"/>
    </row>
    <row r="975" spans="3:52" ht="15.75" customHeight="1" x14ac:dyDescent="0.35">
      <c r="C975" s="16"/>
      <c r="D975" s="16"/>
      <c r="E975" s="16"/>
      <c r="F975" s="16"/>
      <c r="G975" s="34"/>
      <c r="H975" s="34"/>
      <c r="I975" s="66"/>
      <c r="J975" s="66"/>
      <c r="K975" s="66"/>
      <c r="L975" s="66"/>
      <c r="M975" s="66"/>
      <c r="N975" s="66"/>
      <c r="O975" s="67"/>
      <c r="P975" s="66"/>
      <c r="Q975" s="66"/>
      <c r="R975" s="67"/>
      <c r="S975" s="67"/>
      <c r="T975" s="67"/>
      <c r="U975" s="66"/>
      <c r="V975" s="66"/>
      <c r="W975" s="66"/>
      <c r="X975" s="66"/>
      <c r="Y975" s="66"/>
      <c r="Z975" s="66"/>
      <c r="AA975" s="66"/>
      <c r="AY975" s="68"/>
      <c r="AZ975" s="58"/>
    </row>
    <row r="976" spans="3:52" ht="15.75" customHeight="1" x14ac:dyDescent="0.35">
      <c r="C976" s="16"/>
      <c r="D976" s="16"/>
      <c r="E976" s="16"/>
      <c r="F976" s="16"/>
      <c r="G976" s="34"/>
      <c r="H976" s="34"/>
      <c r="I976" s="66"/>
      <c r="J976" s="66"/>
      <c r="K976" s="66"/>
      <c r="L976" s="66"/>
      <c r="M976" s="66"/>
      <c r="N976" s="66"/>
      <c r="O976" s="67"/>
      <c r="P976" s="66"/>
      <c r="Q976" s="66"/>
      <c r="R976" s="67"/>
      <c r="S976" s="67"/>
      <c r="T976" s="67"/>
      <c r="U976" s="66"/>
      <c r="V976" s="66"/>
      <c r="W976" s="66"/>
      <c r="X976" s="66"/>
      <c r="Y976" s="66"/>
      <c r="Z976" s="66"/>
      <c r="AA976" s="66"/>
      <c r="AY976" s="68"/>
      <c r="AZ976" s="58"/>
    </row>
    <row r="977" spans="3:52" ht="15.75" customHeight="1" x14ac:dyDescent="0.35">
      <c r="C977" s="16"/>
      <c r="D977" s="16"/>
      <c r="E977" s="16"/>
      <c r="F977" s="16"/>
      <c r="G977" s="34"/>
      <c r="H977" s="34"/>
      <c r="I977" s="66"/>
      <c r="J977" s="66"/>
      <c r="K977" s="66"/>
      <c r="L977" s="66"/>
      <c r="M977" s="66"/>
      <c r="N977" s="66"/>
      <c r="O977" s="67"/>
      <c r="P977" s="66"/>
      <c r="Q977" s="66"/>
      <c r="R977" s="67"/>
      <c r="S977" s="67"/>
      <c r="T977" s="67"/>
      <c r="U977" s="66"/>
      <c r="V977" s="66"/>
      <c r="W977" s="66"/>
      <c r="X977" s="66"/>
      <c r="Y977" s="66"/>
      <c r="Z977" s="66"/>
      <c r="AA977" s="66"/>
      <c r="AY977" s="68"/>
      <c r="AZ977" s="58"/>
    </row>
    <row r="978" spans="3:52" ht="15.75" customHeight="1" x14ac:dyDescent="0.35">
      <c r="C978" s="16"/>
      <c r="D978" s="16"/>
      <c r="E978" s="16"/>
      <c r="F978" s="16"/>
      <c r="G978" s="34"/>
      <c r="H978" s="34"/>
      <c r="I978" s="66"/>
      <c r="J978" s="66"/>
      <c r="K978" s="66"/>
      <c r="L978" s="66"/>
      <c r="M978" s="66"/>
      <c r="N978" s="66"/>
      <c r="O978" s="67"/>
      <c r="P978" s="66"/>
      <c r="Q978" s="66"/>
      <c r="R978" s="67"/>
      <c r="S978" s="67"/>
      <c r="T978" s="67"/>
      <c r="U978" s="66"/>
      <c r="V978" s="66"/>
      <c r="W978" s="66"/>
      <c r="X978" s="66"/>
      <c r="Y978" s="66"/>
      <c r="Z978" s="66"/>
      <c r="AA978" s="66"/>
      <c r="AY978" s="68"/>
      <c r="AZ978" s="58"/>
    </row>
    <row r="979" spans="3:52" ht="15.75" customHeight="1" x14ac:dyDescent="0.35">
      <c r="C979" s="16"/>
      <c r="D979" s="16"/>
      <c r="E979" s="16"/>
      <c r="F979" s="16"/>
      <c r="G979" s="34"/>
      <c r="H979" s="34"/>
      <c r="I979" s="66"/>
      <c r="J979" s="66"/>
      <c r="K979" s="66"/>
      <c r="L979" s="66"/>
      <c r="M979" s="66"/>
      <c r="N979" s="66"/>
      <c r="O979" s="67"/>
      <c r="P979" s="66"/>
      <c r="Q979" s="66"/>
      <c r="R979" s="67"/>
      <c r="S979" s="67"/>
      <c r="T979" s="67"/>
      <c r="U979" s="66"/>
      <c r="V979" s="66"/>
      <c r="W979" s="66"/>
      <c r="X979" s="66"/>
      <c r="Y979" s="66"/>
      <c r="Z979" s="66"/>
      <c r="AA979" s="66"/>
      <c r="AY979" s="68"/>
      <c r="AZ979" s="58"/>
    </row>
    <row r="980" spans="3:52" ht="15.75" customHeight="1" x14ac:dyDescent="0.35">
      <c r="C980" s="16"/>
      <c r="D980" s="16"/>
      <c r="E980" s="16"/>
      <c r="F980" s="16"/>
      <c r="G980" s="34"/>
      <c r="H980" s="34"/>
      <c r="I980" s="66"/>
      <c r="J980" s="66"/>
      <c r="K980" s="66"/>
      <c r="L980" s="66"/>
      <c r="M980" s="66"/>
      <c r="N980" s="66"/>
      <c r="O980" s="67"/>
      <c r="P980" s="66"/>
      <c r="Q980" s="66"/>
      <c r="R980" s="67"/>
      <c r="S980" s="67"/>
      <c r="T980" s="67"/>
      <c r="U980" s="66"/>
      <c r="V980" s="66"/>
      <c r="W980" s="66"/>
      <c r="X980" s="66"/>
      <c r="Y980" s="66"/>
      <c r="Z980" s="66"/>
      <c r="AA980" s="66"/>
      <c r="AY980" s="68"/>
      <c r="AZ980" s="58"/>
    </row>
    <row r="981" spans="3:52" ht="15.75" customHeight="1" x14ac:dyDescent="0.35">
      <c r="C981" s="16"/>
      <c r="D981" s="16"/>
      <c r="E981" s="16"/>
      <c r="F981" s="16"/>
      <c r="G981" s="34"/>
      <c r="H981" s="34"/>
      <c r="I981" s="66"/>
      <c r="J981" s="66"/>
      <c r="K981" s="66"/>
      <c r="L981" s="66"/>
      <c r="M981" s="66"/>
      <c r="N981" s="66"/>
      <c r="O981" s="67"/>
      <c r="P981" s="66"/>
      <c r="Q981" s="66"/>
      <c r="R981" s="67"/>
      <c r="S981" s="67"/>
      <c r="T981" s="67"/>
      <c r="U981" s="66"/>
      <c r="V981" s="66"/>
      <c r="W981" s="66"/>
      <c r="X981" s="66"/>
      <c r="Y981" s="66"/>
      <c r="Z981" s="66"/>
      <c r="AA981" s="66"/>
      <c r="AY981" s="68"/>
      <c r="AZ981" s="58"/>
    </row>
    <row r="982" spans="3:52" ht="15.75" customHeight="1" x14ac:dyDescent="0.35">
      <c r="C982" s="16"/>
      <c r="D982" s="16"/>
      <c r="E982" s="16"/>
      <c r="F982" s="16"/>
      <c r="G982" s="34"/>
      <c r="H982" s="34"/>
      <c r="I982" s="66"/>
      <c r="J982" s="66"/>
      <c r="K982" s="66"/>
      <c r="L982" s="66"/>
      <c r="M982" s="66"/>
      <c r="N982" s="66"/>
      <c r="O982" s="67"/>
      <c r="P982" s="66"/>
      <c r="Q982" s="66"/>
      <c r="R982" s="67"/>
      <c r="S982" s="67"/>
      <c r="T982" s="67"/>
      <c r="U982" s="66"/>
      <c r="V982" s="66"/>
      <c r="W982" s="66"/>
      <c r="X982" s="66"/>
      <c r="Y982" s="66"/>
      <c r="Z982" s="66"/>
      <c r="AA982" s="66"/>
      <c r="AY982" s="68"/>
      <c r="AZ982" s="58"/>
    </row>
    <row r="983" spans="3:52" ht="15.75" customHeight="1" x14ac:dyDescent="0.35">
      <c r="C983" s="16"/>
      <c r="D983" s="16"/>
      <c r="E983" s="16"/>
      <c r="F983" s="16"/>
      <c r="G983" s="34"/>
      <c r="H983" s="34"/>
      <c r="I983" s="66"/>
      <c r="J983" s="66"/>
      <c r="K983" s="66"/>
      <c r="L983" s="66"/>
      <c r="M983" s="66"/>
      <c r="N983" s="66"/>
      <c r="O983" s="67"/>
      <c r="P983" s="66"/>
      <c r="Q983" s="66"/>
      <c r="R983" s="67"/>
      <c r="S983" s="67"/>
      <c r="T983" s="67"/>
      <c r="U983" s="66"/>
      <c r="V983" s="66"/>
      <c r="W983" s="66"/>
      <c r="X983" s="66"/>
      <c r="Y983" s="66"/>
      <c r="Z983" s="66"/>
      <c r="AA983" s="66"/>
      <c r="AY983" s="68"/>
      <c r="AZ983" s="58"/>
    </row>
    <row r="984" spans="3:52" ht="15.75" customHeight="1" x14ac:dyDescent="0.35">
      <c r="C984" s="16"/>
      <c r="D984" s="16"/>
      <c r="E984" s="16"/>
      <c r="F984" s="16"/>
      <c r="G984" s="34"/>
      <c r="H984" s="34"/>
      <c r="I984" s="66"/>
      <c r="J984" s="66"/>
      <c r="K984" s="66"/>
      <c r="L984" s="66"/>
      <c r="M984" s="66"/>
      <c r="N984" s="66"/>
      <c r="O984" s="67"/>
      <c r="P984" s="66"/>
      <c r="Q984" s="66"/>
      <c r="R984" s="67"/>
      <c r="S984" s="67"/>
      <c r="T984" s="67"/>
      <c r="U984" s="66"/>
      <c r="V984" s="66"/>
      <c r="W984" s="66"/>
      <c r="X984" s="66"/>
      <c r="Y984" s="66"/>
      <c r="Z984" s="66"/>
      <c r="AA984" s="66"/>
      <c r="AY984" s="68"/>
      <c r="AZ984" s="58"/>
    </row>
    <row r="985" spans="3:52" ht="15.75" customHeight="1" x14ac:dyDescent="0.35">
      <c r="C985" s="16"/>
      <c r="D985" s="16"/>
      <c r="E985" s="16"/>
      <c r="F985" s="16"/>
      <c r="G985" s="34"/>
      <c r="H985" s="34"/>
      <c r="I985" s="66"/>
      <c r="J985" s="66"/>
      <c r="K985" s="66"/>
      <c r="L985" s="66"/>
      <c r="M985" s="66"/>
      <c r="N985" s="66"/>
      <c r="O985" s="67"/>
      <c r="P985" s="66"/>
      <c r="Q985" s="66"/>
      <c r="R985" s="67"/>
      <c r="S985" s="67"/>
      <c r="T985" s="67"/>
      <c r="U985" s="66"/>
      <c r="V985" s="66"/>
      <c r="W985" s="66"/>
      <c r="X985" s="66"/>
      <c r="Y985" s="66"/>
      <c r="Z985" s="66"/>
      <c r="AA985" s="66"/>
      <c r="AY985" s="68"/>
      <c r="AZ985" s="58"/>
    </row>
    <row r="986" spans="3:52" ht="15.75" customHeight="1" x14ac:dyDescent="0.35">
      <c r="C986" s="16"/>
      <c r="D986" s="16"/>
      <c r="E986" s="16"/>
      <c r="F986" s="16"/>
      <c r="G986" s="34"/>
      <c r="H986" s="34"/>
      <c r="I986" s="66"/>
      <c r="J986" s="66"/>
      <c r="K986" s="66"/>
      <c r="L986" s="66"/>
      <c r="M986" s="66"/>
      <c r="N986" s="66"/>
      <c r="O986" s="67"/>
      <c r="P986" s="66"/>
      <c r="Q986" s="66"/>
      <c r="R986" s="67"/>
      <c r="S986" s="67"/>
      <c r="T986" s="67"/>
      <c r="U986" s="66"/>
      <c r="V986" s="66"/>
      <c r="W986" s="66"/>
      <c r="X986" s="66"/>
      <c r="Y986" s="66"/>
      <c r="Z986" s="66"/>
      <c r="AA986" s="66"/>
      <c r="AY986" s="68"/>
      <c r="AZ986" s="58"/>
    </row>
    <row r="987" spans="3:52" ht="15.75" customHeight="1" x14ac:dyDescent="0.35">
      <c r="C987" s="16"/>
      <c r="D987" s="16"/>
      <c r="E987" s="16"/>
      <c r="F987" s="16"/>
      <c r="G987" s="34"/>
      <c r="H987" s="34"/>
      <c r="I987" s="66"/>
      <c r="J987" s="66"/>
      <c r="K987" s="66"/>
      <c r="L987" s="66"/>
      <c r="M987" s="66"/>
      <c r="N987" s="66"/>
      <c r="O987" s="67"/>
      <c r="P987" s="66"/>
      <c r="Q987" s="66"/>
      <c r="R987" s="67"/>
      <c r="S987" s="67"/>
      <c r="T987" s="67"/>
      <c r="U987" s="66"/>
      <c r="V987" s="66"/>
      <c r="W987" s="66"/>
      <c r="X987" s="66"/>
      <c r="Y987" s="66"/>
      <c r="Z987" s="66"/>
      <c r="AA987" s="66"/>
      <c r="AY987" s="68"/>
      <c r="AZ987" s="58"/>
    </row>
    <row r="988" spans="3:52" ht="15.75" customHeight="1" x14ac:dyDescent="0.35">
      <c r="C988" s="16"/>
      <c r="D988" s="16"/>
      <c r="E988" s="16"/>
      <c r="F988" s="16"/>
      <c r="G988" s="34"/>
      <c r="H988" s="34"/>
      <c r="I988" s="66"/>
      <c r="J988" s="66"/>
      <c r="K988" s="66"/>
      <c r="L988" s="66"/>
      <c r="M988" s="66"/>
      <c r="N988" s="66"/>
      <c r="O988" s="67"/>
      <c r="P988" s="66"/>
      <c r="Q988" s="66"/>
      <c r="R988" s="67"/>
      <c r="S988" s="67"/>
      <c r="T988" s="67"/>
      <c r="U988" s="66"/>
      <c r="V988" s="66"/>
      <c r="W988" s="66"/>
      <c r="X988" s="66"/>
      <c r="Y988" s="66"/>
      <c r="Z988" s="66"/>
      <c r="AA988" s="66"/>
      <c r="AY988" s="68"/>
      <c r="AZ988" s="58"/>
    </row>
    <row r="989" spans="3:52" ht="15.75" customHeight="1" x14ac:dyDescent="0.35">
      <c r="C989" s="16"/>
      <c r="D989" s="16"/>
      <c r="E989" s="16"/>
      <c r="F989" s="16"/>
      <c r="G989" s="34"/>
      <c r="H989" s="34"/>
      <c r="I989" s="66"/>
      <c r="J989" s="66"/>
      <c r="K989" s="66"/>
      <c r="L989" s="66"/>
      <c r="M989" s="66"/>
      <c r="N989" s="66"/>
      <c r="O989" s="67"/>
      <c r="P989" s="66"/>
      <c r="Q989" s="66"/>
      <c r="R989" s="67"/>
      <c r="S989" s="67"/>
      <c r="T989" s="67"/>
      <c r="U989" s="66"/>
      <c r="V989" s="66"/>
      <c r="W989" s="66"/>
      <c r="X989" s="66"/>
      <c r="Y989" s="66"/>
      <c r="Z989" s="66"/>
      <c r="AA989" s="66"/>
      <c r="AY989" s="68"/>
      <c r="AZ989" s="58"/>
    </row>
    <row r="990" spans="3:52" ht="15.75" customHeight="1" x14ac:dyDescent="0.35">
      <c r="C990" s="16"/>
      <c r="D990" s="16"/>
      <c r="E990" s="16"/>
      <c r="F990" s="16"/>
      <c r="G990" s="34"/>
      <c r="H990" s="34"/>
      <c r="I990" s="66"/>
      <c r="J990" s="66"/>
      <c r="K990" s="66"/>
      <c r="L990" s="66"/>
      <c r="M990" s="66"/>
      <c r="N990" s="66"/>
      <c r="O990" s="67"/>
      <c r="P990" s="66"/>
      <c r="Q990" s="66"/>
      <c r="R990" s="67"/>
      <c r="S990" s="67"/>
      <c r="T990" s="67"/>
      <c r="U990" s="66"/>
      <c r="V990" s="66"/>
      <c r="W990" s="66"/>
      <c r="X990" s="66"/>
      <c r="Y990" s="66"/>
      <c r="Z990" s="66"/>
      <c r="AA990" s="66"/>
      <c r="AY990" s="68"/>
      <c r="AZ990" s="58"/>
    </row>
    <row r="991" spans="3:52" ht="15.75" customHeight="1" x14ac:dyDescent="0.35">
      <c r="C991" s="16"/>
      <c r="D991" s="16"/>
      <c r="E991" s="16"/>
      <c r="F991" s="16"/>
      <c r="G991" s="34"/>
      <c r="H991" s="34"/>
      <c r="I991" s="66"/>
      <c r="J991" s="66"/>
      <c r="K991" s="66"/>
      <c r="L991" s="66"/>
      <c r="M991" s="66"/>
      <c r="N991" s="66"/>
      <c r="O991" s="67"/>
      <c r="P991" s="66"/>
      <c r="Q991" s="66"/>
      <c r="R991" s="67"/>
      <c r="S991" s="67"/>
      <c r="T991" s="67"/>
      <c r="U991" s="66"/>
      <c r="V991" s="66"/>
      <c r="W991" s="66"/>
      <c r="X991" s="66"/>
      <c r="Y991" s="66"/>
      <c r="Z991" s="66"/>
      <c r="AA991" s="66"/>
      <c r="AY991" s="68"/>
      <c r="AZ991" s="58"/>
    </row>
    <row r="992" spans="3:52" ht="15.75" customHeight="1" x14ac:dyDescent="0.35">
      <c r="C992" s="16"/>
      <c r="D992" s="16"/>
      <c r="E992" s="16"/>
      <c r="F992" s="16"/>
      <c r="G992" s="34"/>
      <c r="H992" s="34"/>
      <c r="I992" s="66"/>
      <c r="J992" s="66"/>
      <c r="K992" s="66"/>
      <c r="L992" s="66"/>
      <c r="M992" s="66"/>
      <c r="N992" s="66"/>
      <c r="O992" s="67"/>
      <c r="P992" s="66"/>
      <c r="Q992" s="66"/>
      <c r="R992" s="67"/>
      <c r="S992" s="67"/>
      <c r="T992" s="67"/>
      <c r="U992" s="66"/>
      <c r="V992" s="66"/>
      <c r="W992" s="66"/>
      <c r="X992" s="66"/>
      <c r="Y992" s="66"/>
      <c r="Z992" s="66"/>
      <c r="AA992" s="66"/>
      <c r="AY992" s="68"/>
      <c r="AZ992" s="58"/>
    </row>
    <row r="993" spans="3:52" ht="15.75" customHeight="1" x14ac:dyDescent="0.35">
      <c r="C993" s="16"/>
      <c r="D993" s="16"/>
      <c r="E993" s="16"/>
      <c r="F993" s="16"/>
      <c r="G993" s="34"/>
      <c r="H993" s="34"/>
      <c r="I993" s="66"/>
      <c r="J993" s="66"/>
      <c r="K993" s="66"/>
      <c r="L993" s="66"/>
      <c r="M993" s="66"/>
      <c r="N993" s="66"/>
      <c r="O993" s="67"/>
      <c r="P993" s="66"/>
      <c r="Q993" s="66"/>
      <c r="R993" s="67"/>
      <c r="S993" s="67"/>
      <c r="T993" s="67"/>
      <c r="U993" s="66"/>
      <c r="V993" s="66"/>
      <c r="W993" s="66"/>
      <c r="X993" s="66"/>
      <c r="Y993" s="66"/>
      <c r="Z993" s="66"/>
      <c r="AA993" s="66"/>
      <c r="AY993" s="68"/>
      <c r="AZ993" s="58"/>
    </row>
    <row r="994" spans="3:52" ht="15.75" customHeight="1" x14ac:dyDescent="0.35">
      <c r="C994" s="16"/>
      <c r="D994" s="16"/>
      <c r="E994" s="16"/>
      <c r="F994" s="16"/>
      <c r="G994" s="34"/>
      <c r="H994" s="34"/>
      <c r="I994" s="66"/>
      <c r="J994" s="66"/>
      <c r="K994" s="66"/>
      <c r="L994" s="66"/>
      <c r="M994" s="66"/>
      <c r="N994" s="66"/>
      <c r="O994" s="67"/>
      <c r="P994" s="66"/>
      <c r="Q994" s="66"/>
      <c r="R994" s="67"/>
      <c r="S994" s="67"/>
      <c r="T994" s="67"/>
      <c r="U994" s="66"/>
      <c r="V994" s="66"/>
      <c r="W994" s="66"/>
      <c r="X994" s="66"/>
      <c r="Y994" s="66"/>
      <c r="Z994" s="66"/>
      <c r="AA994" s="66"/>
      <c r="AY994" s="68"/>
      <c r="AZ994" s="58"/>
    </row>
    <row r="995" spans="3:52" ht="15.75" customHeight="1" x14ac:dyDescent="0.35">
      <c r="C995" s="16"/>
      <c r="D995" s="16"/>
      <c r="E995" s="16"/>
      <c r="F995" s="16"/>
      <c r="G995" s="34"/>
      <c r="H995" s="34"/>
      <c r="I995" s="66"/>
      <c r="J995" s="66"/>
      <c r="K995" s="66"/>
      <c r="L995" s="66"/>
      <c r="M995" s="66"/>
      <c r="N995" s="66"/>
      <c r="O995" s="67"/>
      <c r="P995" s="66"/>
      <c r="Q995" s="66"/>
      <c r="R995" s="67"/>
      <c r="S995" s="67"/>
      <c r="T995" s="67"/>
      <c r="U995" s="66"/>
      <c r="V995" s="66"/>
      <c r="W995" s="66"/>
      <c r="X995" s="66"/>
      <c r="Y995" s="66"/>
      <c r="Z995" s="66"/>
      <c r="AA995" s="66"/>
      <c r="AY995" s="68"/>
      <c r="AZ995" s="58"/>
    </row>
    <row r="996" spans="3:52" ht="15.75" customHeight="1" x14ac:dyDescent="0.35">
      <c r="C996" s="16"/>
      <c r="D996" s="16"/>
      <c r="E996" s="16"/>
      <c r="F996" s="16"/>
      <c r="G996" s="34"/>
      <c r="H996" s="34"/>
      <c r="I996" s="66"/>
      <c r="J996" s="66"/>
      <c r="K996" s="66"/>
      <c r="L996" s="66"/>
      <c r="M996" s="66"/>
      <c r="N996" s="66"/>
      <c r="O996" s="67"/>
      <c r="P996" s="66"/>
      <c r="Q996" s="66"/>
      <c r="R996" s="67"/>
      <c r="S996" s="67"/>
      <c r="T996" s="67"/>
      <c r="U996" s="66"/>
      <c r="V996" s="66"/>
      <c r="W996" s="66"/>
      <c r="X996" s="66"/>
      <c r="Y996" s="66"/>
      <c r="Z996" s="66"/>
      <c r="AA996" s="66"/>
      <c r="AY996" s="68"/>
      <c r="AZ996" s="58"/>
    </row>
    <row r="997" spans="3:52" ht="15.75" customHeight="1" x14ac:dyDescent="0.35">
      <c r="C997" s="16"/>
      <c r="D997" s="16"/>
      <c r="E997" s="16"/>
      <c r="F997" s="16"/>
      <c r="G997" s="34"/>
      <c r="H997" s="34"/>
      <c r="I997" s="66"/>
      <c r="J997" s="66"/>
      <c r="K997" s="66"/>
      <c r="L997" s="66"/>
      <c r="M997" s="66"/>
      <c r="N997" s="66"/>
      <c r="O997" s="67"/>
      <c r="P997" s="66"/>
      <c r="Q997" s="66"/>
      <c r="R997" s="67"/>
      <c r="S997" s="67"/>
      <c r="T997" s="67"/>
      <c r="U997" s="66"/>
      <c r="V997" s="66"/>
      <c r="W997" s="66"/>
      <c r="X997" s="66"/>
      <c r="Y997" s="66"/>
      <c r="Z997" s="66"/>
      <c r="AA997" s="66"/>
      <c r="AY997" s="68"/>
      <c r="AZ997" s="58"/>
    </row>
    <row r="998" spans="3:52" ht="15.75" customHeight="1" x14ac:dyDescent="0.35">
      <c r="C998" s="16"/>
      <c r="D998" s="16"/>
      <c r="E998" s="16"/>
      <c r="F998" s="16"/>
      <c r="G998" s="34"/>
      <c r="H998" s="34"/>
      <c r="I998" s="66"/>
      <c r="J998" s="66"/>
      <c r="K998" s="66"/>
      <c r="L998" s="66"/>
      <c r="M998" s="66"/>
      <c r="N998" s="66"/>
      <c r="O998" s="67"/>
      <c r="P998" s="66"/>
      <c r="Q998" s="66"/>
      <c r="R998" s="67"/>
      <c r="S998" s="67"/>
      <c r="T998" s="67"/>
      <c r="U998" s="66"/>
      <c r="V998" s="66"/>
      <c r="W998" s="66"/>
      <c r="X998" s="66"/>
      <c r="Y998" s="66"/>
      <c r="Z998" s="66"/>
      <c r="AA998" s="66"/>
      <c r="AY998" s="68"/>
      <c r="AZ998" s="58"/>
    </row>
    <row r="999" spans="3:52" ht="15.75" customHeight="1" x14ac:dyDescent="0.35">
      <c r="C999" s="16"/>
      <c r="D999" s="16"/>
      <c r="E999" s="16"/>
      <c r="F999" s="16"/>
      <c r="G999" s="34"/>
      <c r="H999" s="34"/>
      <c r="I999" s="66"/>
      <c r="J999" s="66"/>
      <c r="K999" s="66"/>
      <c r="L999" s="66"/>
      <c r="M999" s="66"/>
      <c r="N999" s="66"/>
      <c r="O999" s="67"/>
      <c r="P999" s="66"/>
      <c r="Q999" s="66"/>
      <c r="R999" s="67"/>
      <c r="S999" s="67"/>
      <c r="T999" s="67"/>
      <c r="U999" s="66"/>
      <c r="V999" s="66"/>
      <c r="W999" s="66"/>
      <c r="X999" s="66"/>
      <c r="Y999" s="66"/>
      <c r="Z999" s="66"/>
      <c r="AA999" s="66"/>
      <c r="AY999" s="68"/>
      <c r="AZ999" s="58"/>
    </row>
    <row r="1000" spans="3:52" ht="15.75" customHeight="1" x14ac:dyDescent="0.35">
      <c r="C1000" s="16"/>
      <c r="D1000" s="16"/>
      <c r="E1000" s="16"/>
      <c r="F1000" s="16"/>
      <c r="G1000" s="34"/>
      <c r="H1000" s="34"/>
      <c r="I1000" s="66"/>
      <c r="J1000" s="66"/>
      <c r="K1000" s="66"/>
      <c r="L1000" s="66"/>
      <c r="M1000" s="66"/>
      <c r="N1000" s="66"/>
      <c r="O1000" s="67"/>
      <c r="P1000" s="66"/>
      <c r="Q1000" s="66"/>
      <c r="R1000" s="67"/>
      <c r="S1000" s="67"/>
      <c r="T1000" s="67"/>
      <c r="U1000" s="66"/>
      <c r="V1000" s="66"/>
      <c r="W1000" s="66"/>
      <c r="X1000" s="66"/>
      <c r="Y1000" s="66"/>
      <c r="Z1000" s="66"/>
      <c r="AA1000" s="66"/>
      <c r="AY1000" s="68"/>
      <c r="AZ1000" s="58"/>
    </row>
    <row r="1001" spans="3:52" ht="15.75" customHeight="1" x14ac:dyDescent="0.35">
      <c r="C1001" s="16"/>
      <c r="D1001" s="16"/>
      <c r="E1001" s="16"/>
      <c r="F1001" s="16"/>
      <c r="G1001" s="34"/>
      <c r="H1001" s="34"/>
      <c r="I1001" s="66"/>
      <c r="J1001" s="66"/>
      <c r="K1001" s="66"/>
      <c r="L1001" s="66"/>
      <c r="M1001" s="66"/>
      <c r="N1001" s="66"/>
      <c r="O1001" s="67"/>
      <c r="P1001" s="66"/>
      <c r="Q1001" s="66"/>
      <c r="R1001" s="67"/>
      <c r="S1001" s="67"/>
      <c r="T1001" s="67"/>
      <c r="U1001" s="66"/>
      <c r="V1001" s="66"/>
      <c r="W1001" s="66"/>
      <c r="X1001" s="66"/>
      <c r="Y1001" s="66"/>
      <c r="Z1001" s="66"/>
      <c r="AA1001" s="66"/>
      <c r="AY1001" s="68"/>
      <c r="AZ1001" s="58"/>
    </row>
    <row r="1002" spans="3:52" ht="15.75" customHeight="1" x14ac:dyDescent="0.35">
      <c r="C1002" s="16"/>
      <c r="D1002" s="16"/>
      <c r="E1002" s="16"/>
      <c r="F1002" s="16"/>
      <c r="G1002" s="34"/>
      <c r="H1002" s="34"/>
      <c r="I1002" s="66"/>
      <c r="J1002" s="66"/>
      <c r="K1002" s="66"/>
      <c r="L1002" s="66"/>
      <c r="M1002" s="66"/>
      <c r="N1002" s="66"/>
      <c r="O1002" s="67"/>
      <c r="P1002" s="66"/>
      <c r="Q1002" s="66"/>
      <c r="R1002" s="67"/>
      <c r="S1002" s="67"/>
      <c r="T1002" s="67"/>
      <c r="U1002" s="66"/>
      <c r="V1002" s="66"/>
      <c r="W1002" s="66"/>
      <c r="X1002" s="66"/>
      <c r="Y1002" s="66"/>
      <c r="Z1002" s="66"/>
      <c r="AA1002" s="66"/>
      <c r="AY1002" s="68"/>
      <c r="AZ1002" s="58"/>
    </row>
    <row r="1003" spans="3:52" ht="15.75" customHeight="1" x14ac:dyDescent="0.35">
      <c r="C1003" s="16"/>
      <c r="D1003" s="16"/>
      <c r="E1003" s="16"/>
      <c r="F1003" s="16"/>
      <c r="G1003" s="34"/>
      <c r="H1003" s="34"/>
      <c r="I1003" s="66"/>
      <c r="J1003" s="66"/>
      <c r="K1003" s="66"/>
      <c r="L1003" s="66"/>
      <c r="M1003" s="66"/>
      <c r="N1003" s="66"/>
      <c r="O1003" s="67"/>
      <c r="P1003" s="66"/>
      <c r="Q1003" s="66"/>
      <c r="R1003" s="67"/>
      <c r="S1003" s="67"/>
      <c r="T1003" s="67"/>
      <c r="U1003" s="66"/>
      <c r="V1003" s="66"/>
      <c r="W1003" s="66"/>
      <c r="X1003" s="66"/>
      <c r="Y1003" s="66"/>
      <c r="Z1003" s="66"/>
      <c r="AA1003" s="66"/>
      <c r="AY1003" s="68"/>
      <c r="AZ1003" s="58"/>
    </row>
    <row r="1004" spans="3:52" ht="15.75" customHeight="1" x14ac:dyDescent="0.35">
      <c r="C1004" s="16"/>
      <c r="D1004" s="16"/>
      <c r="E1004" s="16"/>
      <c r="F1004" s="16"/>
      <c r="G1004" s="34"/>
      <c r="H1004" s="34"/>
      <c r="I1004" s="66"/>
      <c r="J1004" s="66"/>
      <c r="K1004" s="66"/>
      <c r="L1004" s="66"/>
      <c r="M1004" s="66"/>
      <c r="N1004" s="66"/>
      <c r="O1004" s="67"/>
      <c r="P1004" s="66"/>
      <c r="Q1004" s="66"/>
      <c r="R1004" s="67"/>
      <c r="S1004" s="67"/>
      <c r="T1004" s="67"/>
      <c r="U1004" s="66"/>
      <c r="V1004" s="66"/>
      <c r="W1004" s="66"/>
      <c r="X1004" s="66"/>
      <c r="Y1004" s="66"/>
      <c r="Z1004" s="66"/>
      <c r="AA1004" s="66"/>
      <c r="AY1004" s="68"/>
      <c r="AZ1004" s="58"/>
    </row>
    <row r="1005" spans="3:52" ht="15.75" customHeight="1" x14ac:dyDescent="0.35">
      <c r="C1005" s="16"/>
      <c r="D1005" s="16"/>
      <c r="E1005" s="16"/>
      <c r="F1005" s="16"/>
      <c r="G1005" s="34"/>
      <c r="H1005" s="34"/>
      <c r="I1005" s="66"/>
      <c r="J1005" s="66"/>
      <c r="K1005" s="66"/>
      <c r="L1005" s="66"/>
      <c r="M1005" s="66"/>
      <c r="N1005" s="66"/>
      <c r="O1005" s="67"/>
      <c r="P1005" s="66"/>
      <c r="Q1005" s="66"/>
      <c r="R1005" s="67"/>
      <c r="S1005" s="67"/>
      <c r="T1005" s="67"/>
      <c r="U1005" s="66"/>
      <c r="V1005" s="66"/>
      <c r="W1005" s="66"/>
      <c r="X1005" s="66"/>
      <c r="Y1005" s="66"/>
      <c r="Z1005" s="66"/>
      <c r="AA1005" s="66"/>
      <c r="AY1005" s="68"/>
      <c r="AZ1005" s="58"/>
    </row>
    <row r="1006" spans="3:52" ht="15.75" customHeight="1" x14ac:dyDescent="0.35">
      <c r="C1006" s="16"/>
      <c r="D1006" s="16"/>
      <c r="E1006" s="16"/>
      <c r="F1006" s="16"/>
      <c r="G1006" s="34"/>
      <c r="H1006" s="34"/>
      <c r="I1006" s="66"/>
      <c r="J1006" s="66"/>
      <c r="K1006" s="66"/>
      <c r="L1006" s="66"/>
      <c r="M1006" s="66"/>
      <c r="N1006" s="66"/>
      <c r="O1006" s="67"/>
      <c r="P1006" s="66"/>
      <c r="Q1006" s="66"/>
      <c r="R1006" s="67"/>
      <c r="S1006" s="67"/>
      <c r="T1006" s="67"/>
      <c r="U1006" s="66"/>
      <c r="V1006" s="66"/>
      <c r="W1006" s="66"/>
      <c r="X1006" s="66"/>
      <c r="Y1006" s="66"/>
      <c r="Z1006" s="66"/>
      <c r="AA1006" s="66"/>
      <c r="AY1006" s="68"/>
      <c r="AZ1006" s="58"/>
    </row>
    <row r="1007" spans="3:52" ht="15.75" customHeight="1" x14ac:dyDescent="0.35">
      <c r="C1007" s="16"/>
      <c r="D1007" s="16"/>
      <c r="E1007" s="16"/>
      <c r="F1007" s="16"/>
      <c r="G1007" s="34"/>
      <c r="H1007" s="34"/>
      <c r="I1007" s="66"/>
      <c r="J1007" s="66"/>
      <c r="K1007" s="66"/>
      <c r="L1007" s="66"/>
      <c r="M1007" s="66"/>
      <c r="N1007" s="66"/>
      <c r="O1007" s="67"/>
      <c r="P1007" s="66"/>
      <c r="Q1007" s="66"/>
      <c r="R1007" s="67"/>
      <c r="S1007" s="67"/>
      <c r="T1007" s="67"/>
      <c r="U1007" s="66"/>
      <c r="V1007" s="66"/>
      <c r="W1007" s="66"/>
      <c r="X1007" s="66"/>
      <c r="Y1007" s="66"/>
      <c r="Z1007" s="66"/>
      <c r="AA1007" s="66"/>
      <c r="AY1007" s="68"/>
      <c r="AZ1007" s="58"/>
    </row>
    <row r="1008" spans="3:52" ht="15.75" customHeight="1" x14ac:dyDescent="0.35">
      <c r="C1008" s="16"/>
      <c r="D1008" s="16"/>
      <c r="E1008" s="16"/>
      <c r="F1008" s="16"/>
      <c r="G1008" s="34"/>
      <c r="H1008" s="34"/>
      <c r="I1008" s="66"/>
      <c r="J1008" s="66"/>
      <c r="K1008" s="66"/>
      <c r="L1008" s="66"/>
      <c r="M1008" s="66"/>
      <c r="N1008" s="66"/>
      <c r="O1008" s="67"/>
      <c r="P1008" s="66"/>
      <c r="Q1008" s="66"/>
      <c r="R1008" s="67"/>
      <c r="S1008" s="67"/>
      <c r="T1008" s="67"/>
      <c r="U1008" s="66"/>
      <c r="V1008" s="66"/>
      <c r="W1008" s="66"/>
      <c r="X1008" s="66"/>
      <c r="Y1008" s="66"/>
      <c r="Z1008" s="66"/>
      <c r="AA1008" s="66"/>
      <c r="AY1008" s="68"/>
      <c r="AZ1008" s="58"/>
    </row>
    <row r="1009" spans="3:52" ht="15.75" customHeight="1" x14ac:dyDescent="0.35">
      <c r="C1009" s="16"/>
      <c r="D1009" s="16"/>
      <c r="E1009" s="16"/>
      <c r="F1009" s="16"/>
      <c r="G1009" s="34"/>
      <c r="H1009" s="34"/>
      <c r="I1009" s="66"/>
      <c r="J1009" s="66"/>
      <c r="K1009" s="66"/>
      <c r="L1009" s="66"/>
      <c r="M1009" s="66"/>
      <c r="N1009" s="66"/>
      <c r="O1009" s="67"/>
      <c r="P1009" s="66"/>
      <c r="Q1009" s="66"/>
      <c r="R1009" s="67"/>
      <c r="S1009" s="67"/>
      <c r="T1009" s="67"/>
      <c r="U1009" s="66"/>
      <c r="V1009" s="66"/>
      <c r="W1009" s="66"/>
      <c r="X1009" s="66"/>
      <c r="Y1009" s="66"/>
      <c r="Z1009" s="66"/>
      <c r="AA1009" s="66"/>
      <c r="AY1009" s="68"/>
      <c r="AZ1009" s="58"/>
    </row>
    <row r="1010" spans="3:52" ht="15.75" customHeight="1" x14ac:dyDescent="0.35">
      <c r="C1010" s="16"/>
      <c r="D1010" s="16"/>
      <c r="E1010" s="16"/>
      <c r="F1010" s="16"/>
      <c r="G1010" s="34"/>
      <c r="H1010" s="34"/>
      <c r="I1010" s="66"/>
      <c r="J1010" s="66"/>
      <c r="K1010" s="66"/>
      <c r="L1010" s="66"/>
      <c r="M1010" s="66"/>
      <c r="N1010" s="66"/>
      <c r="O1010" s="67"/>
      <c r="P1010" s="66"/>
      <c r="Q1010" s="66"/>
      <c r="R1010" s="67"/>
      <c r="S1010" s="67"/>
      <c r="T1010" s="67"/>
      <c r="U1010" s="66"/>
      <c r="V1010" s="66"/>
      <c r="W1010" s="66"/>
      <c r="X1010" s="66"/>
      <c r="Y1010" s="66"/>
      <c r="Z1010" s="66"/>
      <c r="AA1010" s="66"/>
      <c r="AY1010" s="68"/>
      <c r="AZ1010" s="58"/>
    </row>
    <row r="1011" spans="3:52" ht="15.75" customHeight="1" x14ac:dyDescent="0.35">
      <c r="C1011" s="16"/>
      <c r="D1011" s="16"/>
      <c r="E1011" s="16"/>
      <c r="F1011" s="16"/>
      <c r="G1011" s="34"/>
      <c r="H1011" s="34"/>
      <c r="I1011" s="66"/>
      <c r="J1011" s="66"/>
      <c r="K1011" s="66"/>
      <c r="L1011" s="66"/>
      <c r="M1011" s="66"/>
      <c r="N1011" s="66"/>
      <c r="O1011" s="67"/>
      <c r="P1011" s="66"/>
      <c r="Q1011" s="66"/>
      <c r="R1011" s="67"/>
      <c r="S1011" s="67"/>
      <c r="T1011" s="67"/>
      <c r="U1011" s="66"/>
      <c r="V1011" s="66"/>
      <c r="W1011" s="66"/>
      <c r="X1011" s="66"/>
      <c r="Y1011" s="66"/>
      <c r="Z1011" s="66"/>
      <c r="AA1011" s="66"/>
      <c r="AY1011" s="68"/>
      <c r="AZ1011" s="58"/>
    </row>
    <row r="1012" spans="3:52" ht="15.75" customHeight="1" x14ac:dyDescent="0.35">
      <c r="C1012" s="16"/>
      <c r="D1012" s="16"/>
      <c r="E1012" s="16"/>
      <c r="F1012" s="16"/>
      <c r="G1012" s="34"/>
      <c r="H1012" s="34"/>
      <c r="I1012" s="66"/>
      <c r="J1012" s="66"/>
      <c r="K1012" s="66"/>
      <c r="L1012" s="66"/>
      <c r="M1012" s="66"/>
      <c r="N1012" s="66"/>
      <c r="O1012" s="67"/>
      <c r="P1012" s="66"/>
      <c r="Q1012" s="66"/>
      <c r="R1012" s="67"/>
      <c r="S1012" s="67"/>
      <c r="T1012" s="67"/>
      <c r="U1012" s="66"/>
      <c r="V1012" s="66"/>
      <c r="W1012" s="66"/>
      <c r="X1012" s="66"/>
      <c r="Y1012" s="66"/>
      <c r="Z1012" s="66"/>
      <c r="AA1012" s="66"/>
      <c r="AY1012" s="68"/>
      <c r="AZ1012" s="58"/>
    </row>
    <row r="1013" spans="3:52" ht="15.75" customHeight="1" x14ac:dyDescent="0.35">
      <c r="C1013" s="16"/>
      <c r="D1013" s="16"/>
      <c r="E1013" s="16"/>
      <c r="F1013" s="16"/>
      <c r="G1013" s="34"/>
      <c r="H1013" s="34"/>
      <c r="I1013" s="66"/>
      <c r="J1013" s="66"/>
      <c r="K1013" s="66"/>
      <c r="L1013" s="66"/>
      <c r="M1013" s="66"/>
      <c r="N1013" s="66"/>
      <c r="O1013" s="67"/>
      <c r="P1013" s="66"/>
      <c r="Q1013" s="66"/>
      <c r="R1013" s="67"/>
      <c r="S1013" s="67"/>
      <c r="T1013" s="67"/>
      <c r="U1013" s="66"/>
      <c r="V1013" s="66"/>
      <c r="W1013" s="66"/>
      <c r="X1013" s="66"/>
      <c r="Y1013" s="66"/>
      <c r="Z1013" s="66"/>
      <c r="AA1013" s="66"/>
      <c r="AY1013" s="68"/>
      <c r="AZ1013" s="58"/>
    </row>
    <row r="1014" spans="3:52" ht="15.75" customHeight="1" x14ac:dyDescent="0.35">
      <c r="C1014" s="16"/>
      <c r="D1014" s="16"/>
      <c r="E1014" s="16"/>
      <c r="F1014" s="16"/>
      <c r="G1014" s="34"/>
      <c r="H1014" s="34"/>
      <c r="I1014" s="66"/>
      <c r="J1014" s="66"/>
      <c r="K1014" s="66"/>
      <c r="L1014" s="66"/>
      <c r="M1014" s="66"/>
      <c r="N1014" s="66"/>
      <c r="O1014" s="67"/>
      <c r="P1014" s="66"/>
      <c r="Q1014" s="66"/>
      <c r="R1014" s="67"/>
      <c r="S1014" s="67"/>
      <c r="T1014" s="67"/>
      <c r="U1014" s="66"/>
      <c r="V1014" s="66"/>
      <c r="W1014" s="66"/>
      <c r="X1014" s="66"/>
      <c r="Y1014" s="66"/>
      <c r="Z1014" s="66"/>
      <c r="AA1014" s="66"/>
      <c r="AY1014" s="68"/>
      <c r="AZ1014" s="58"/>
    </row>
    <row r="1015" spans="3:52" ht="15.75" customHeight="1" x14ac:dyDescent="0.35">
      <c r="C1015" s="16"/>
      <c r="D1015" s="16"/>
      <c r="E1015" s="16"/>
      <c r="F1015" s="16"/>
      <c r="G1015" s="34"/>
      <c r="H1015" s="34"/>
      <c r="I1015" s="66"/>
      <c r="J1015" s="66"/>
      <c r="K1015" s="66"/>
      <c r="L1015" s="66"/>
      <c r="M1015" s="66"/>
      <c r="N1015" s="66"/>
      <c r="O1015" s="67"/>
      <c r="P1015" s="66"/>
      <c r="Q1015" s="66"/>
      <c r="R1015" s="67"/>
      <c r="S1015" s="67"/>
      <c r="T1015" s="67"/>
      <c r="U1015" s="66"/>
      <c r="V1015" s="66"/>
      <c r="W1015" s="66"/>
      <c r="X1015" s="66"/>
      <c r="Y1015" s="66"/>
      <c r="Z1015" s="66"/>
      <c r="AA1015" s="66"/>
      <c r="AY1015" s="68"/>
      <c r="AZ1015" s="58"/>
    </row>
    <row r="1016" spans="3:52" ht="15.75" customHeight="1" x14ac:dyDescent="0.35">
      <c r="C1016" s="16"/>
      <c r="D1016" s="16"/>
      <c r="E1016" s="16"/>
      <c r="F1016" s="16"/>
      <c r="G1016" s="34"/>
      <c r="H1016" s="34"/>
      <c r="I1016" s="66"/>
      <c r="J1016" s="66"/>
      <c r="K1016" s="66"/>
      <c r="L1016" s="66"/>
      <c r="M1016" s="66"/>
      <c r="N1016" s="66"/>
      <c r="O1016" s="67"/>
      <c r="P1016" s="66"/>
      <c r="Q1016" s="66"/>
      <c r="R1016" s="67"/>
      <c r="S1016" s="67"/>
      <c r="T1016" s="67"/>
      <c r="U1016" s="66"/>
      <c r="V1016" s="66"/>
      <c r="W1016" s="66"/>
      <c r="X1016" s="66"/>
      <c r="Y1016" s="66"/>
      <c r="Z1016" s="66"/>
      <c r="AA1016" s="66"/>
      <c r="AY1016" s="68"/>
      <c r="AZ1016" s="58"/>
    </row>
    <row r="1017" spans="3:52" ht="15.75" customHeight="1" x14ac:dyDescent="0.35">
      <c r="C1017" s="16"/>
      <c r="D1017" s="16"/>
      <c r="E1017" s="16"/>
      <c r="F1017" s="16"/>
      <c r="G1017" s="34"/>
      <c r="H1017" s="34"/>
      <c r="I1017" s="66"/>
      <c r="J1017" s="66"/>
      <c r="K1017" s="66"/>
      <c r="L1017" s="66"/>
      <c r="M1017" s="66"/>
      <c r="N1017" s="66"/>
      <c r="O1017" s="67"/>
      <c r="P1017" s="66"/>
      <c r="Q1017" s="66"/>
      <c r="R1017" s="67"/>
      <c r="S1017" s="67"/>
      <c r="T1017" s="67"/>
      <c r="U1017" s="66"/>
      <c r="V1017" s="66"/>
      <c r="W1017" s="66"/>
      <c r="X1017" s="66"/>
      <c r="Y1017" s="66"/>
      <c r="Z1017" s="66"/>
      <c r="AA1017" s="66"/>
      <c r="AY1017" s="68"/>
      <c r="AZ1017" s="58"/>
    </row>
    <row r="1018" spans="3:52" ht="15.75" customHeight="1" x14ac:dyDescent="0.35">
      <c r="C1018" s="16"/>
      <c r="D1018" s="16"/>
      <c r="E1018" s="16"/>
      <c r="F1018" s="16"/>
      <c r="G1018" s="34"/>
      <c r="H1018" s="34"/>
      <c r="I1018" s="66"/>
      <c r="J1018" s="66"/>
      <c r="K1018" s="66"/>
      <c r="L1018" s="66"/>
      <c r="M1018" s="66"/>
      <c r="N1018" s="66"/>
      <c r="O1018" s="67"/>
      <c r="P1018" s="66"/>
      <c r="Q1018" s="66"/>
      <c r="R1018" s="67"/>
      <c r="S1018" s="67"/>
      <c r="T1018" s="67"/>
      <c r="U1018" s="66"/>
      <c r="V1018" s="66"/>
      <c r="W1018" s="66"/>
      <c r="X1018" s="66"/>
      <c r="Y1018" s="66"/>
      <c r="Z1018" s="66"/>
      <c r="AA1018" s="66"/>
      <c r="AY1018" s="68"/>
      <c r="AZ1018" s="58"/>
    </row>
    <row r="1019" spans="3:52" ht="15.75" customHeight="1" x14ac:dyDescent="0.35">
      <c r="C1019" s="16"/>
      <c r="D1019" s="16"/>
      <c r="E1019" s="16"/>
      <c r="F1019" s="16"/>
      <c r="G1019" s="34"/>
      <c r="H1019" s="34"/>
      <c r="I1019" s="66"/>
      <c r="J1019" s="66"/>
      <c r="K1019" s="66"/>
      <c r="L1019" s="66"/>
      <c r="M1019" s="66"/>
      <c r="N1019" s="66"/>
      <c r="O1019" s="67"/>
      <c r="P1019" s="66"/>
      <c r="Q1019" s="66"/>
      <c r="R1019" s="67"/>
      <c r="S1019" s="67"/>
      <c r="T1019" s="67"/>
      <c r="U1019" s="66"/>
      <c r="V1019" s="66"/>
      <c r="W1019" s="66"/>
      <c r="X1019" s="66"/>
      <c r="Y1019" s="66"/>
      <c r="Z1019" s="66"/>
      <c r="AA1019" s="66"/>
      <c r="AY1019" s="68"/>
      <c r="AZ1019" s="58"/>
    </row>
    <row r="1020" spans="3:52" ht="15.75" customHeight="1" x14ac:dyDescent="0.35">
      <c r="C1020" s="16"/>
      <c r="D1020" s="16"/>
      <c r="E1020" s="16"/>
      <c r="F1020" s="16"/>
      <c r="G1020" s="34"/>
      <c r="H1020" s="34"/>
      <c r="I1020" s="66"/>
      <c r="J1020" s="66"/>
      <c r="K1020" s="66"/>
      <c r="L1020" s="66"/>
      <c r="M1020" s="66"/>
      <c r="N1020" s="66"/>
      <c r="O1020" s="67"/>
      <c r="P1020" s="66"/>
      <c r="Q1020" s="66"/>
      <c r="R1020" s="67"/>
      <c r="S1020" s="67"/>
      <c r="T1020" s="67"/>
      <c r="U1020" s="66"/>
      <c r="V1020" s="66"/>
      <c r="W1020" s="66"/>
      <c r="X1020" s="66"/>
      <c r="Y1020" s="66"/>
      <c r="Z1020" s="66"/>
      <c r="AA1020" s="66"/>
      <c r="AY1020" s="68"/>
      <c r="AZ1020" s="58"/>
    </row>
    <row r="1021" spans="3:52" ht="15.75" customHeight="1" x14ac:dyDescent="0.35">
      <c r="C1021" s="16"/>
      <c r="D1021" s="16"/>
      <c r="E1021" s="16"/>
      <c r="F1021" s="16"/>
      <c r="G1021" s="34"/>
      <c r="H1021" s="34"/>
      <c r="I1021" s="66"/>
      <c r="J1021" s="66"/>
      <c r="K1021" s="66"/>
      <c r="L1021" s="66"/>
      <c r="M1021" s="66"/>
      <c r="N1021" s="66"/>
      <c r="O1021" s="67"/>
      <c r="P1021" s="66"/>
      <c r="Q1021" s="66"/>
      <c r="R1021" s="67"/>
      <c r="S1021" s="67"/>
      <c r="T1021" s="67"/>
      <c r="U1021" s="66"/>
      <c r="V1021" s="66"/>
      <c r="W1021" s="66"/>
      <c r="X1021" s="66"/>
      <c r="Y1021" s="66"/>
      <c r="Z1021" s="66"/>
      <c r="AA1021" s="66"/>
      <c r="AY1021" s="68"/>
      <c r="AZ1021" s="58"/>
    </row>
    <row r="1022" spans="3:52" ht="15.75" customHeight="1" x14ac:dyDescent="0.35">
      <c r="C1022" s="16"/>
      <c r="D1022" s="16"/>
      <c r="E1022" s="16"/>
      <c r="F1022" s="16"/>
      <c r="G1022" s="34"/>
      <c r="H1022" s="34"/>
      <c r="I1022" s="66"/>
      <c r="J1022" s="66"/>
      <c r="K1022" s="66"/>
      <c r="L1022" s="66"/>
      <c r="M1022" s="66"/>
      <c r="N1022" s="66"/>
      <c r="O1022" s="67"/>
      <c r="P1022" s="66"/>
      <c r="Q1022" s="66"/>
      <c r="R1022" s="67"/>
      <c r="S1022" s="67"/>
      <c r="T1022" s="67"/>
      <c r="U1022" s="66"/>
      <c r="V1022" s="66"/>
      <c r="W1022" s="66"/>
      <c r="X1022" s="66"/>
      <c r="Y1022" s="66"/>
      <c r="Z1022" s="66"/>
      <c r="AA1022" s="66"/>
      <c r="AY1022" s="68"/>
      <c r="AZ1022" s="58"/>
    </row>
    <row r="1023" spans="3:52" ht="15.75" customHeight="1" x14ac:dyDescent="0.35">
      <c r="C1023" s="16"/>
      <c r="D1023" s="16"/>
      <c r="E1023" s="16"/>
      <c r="F1023" s="16"/>
      <c r="G1023" s="34"/>
      <c r="H1023" s="34"/>
      <c r="I1023" s="66"/>
      <c r="J1023" s="66"/>
      <c r="K1023" s="66"/>
      <c r="L1023" s="66"/>
      <c r="M1023" s="66"/>
      <c r="N1023" s="66"/>
      <c r="O1023" s="67"/>
      <c r="P1023" s="66"/>
      <c r="Q1023" s="66"/>
      <c r="R1023" s="67"/>
      <c r="S1023" s="67"/>
      <c r="T1023" s="67"/>
      <c r="U1023" s="66"/>
      <c r="V1023" s="66"/>
      <c r="W1023" s="66"/>
      <c r="X1023" s="66"/>
      <c r="Y1023" s="66"/>
      <c r="Z1023" s="66"/>
      <c r="AA1023" s="66"/>
      <c r="AY1023" s="68"/>
      <c r="AZ1023" s="58"/>
    </row>
    <row r="1024" spans="3:52" ht="15.75" customHeight="1" x14ac:dyDescent="0.35">
      <c r="C1024" s="16"/>
      <c r="D1024" s="16"/>
      <c r="E1024" s="16"/>
      <c r="F1024" s="16"/>
      <c r="G1024" s="34"/>
      <c r="H1024" s="34"/>
      <c r="I1024" s="66"/>
      <c r="J1024" s="66"/>
      <c r="K1024" s="66"/>
      <c r="L1024" s="66"/>
      <c r="M1024" s="66"/>
      <c r="N1024" s="66"/>
      <c r="O1024" s="67"/>
      <c r="P1024" s="66"/>
      <c r="Q1024" s="66"/>
      <c r="R1024" s="67"/>
      <c r="S1024" s="67"/>
      <c r="T1024" s="67"/>
      <c r="U1024" s="66"/>
      <c r="V1024" s="66"/>
      <c r="W1024" s="66"/>
      <c r="X1024" s="66"/>
      <c r="Y1024" s="66"/>
      <c r="Z1024" s="66"/>
      <c r="AA1024" s="66"/>
      <c r="AY1024" s="68"/>
      <c r="AZ1024" s="58"/>
    </row>
    <row r="1025" spans="3:52" ht="15.75" customHeight="1" x14ac:dyDescent="0.35">
      <c r="C1025" s="16"/>
      <c r="D1025" s="16"/>
      <c r="E1025" s="16"/>
      <c r="F1025" s="16"/>
      <c r="G1025" s="34"/>
      <c r="H1025" s="34"/>
      <c r="I1025" s="66"/>
      <c r="J1025" s="66"/>
      <c r="K1025" s="66"/>
      <c r="L1025" s="66"/>
      <c r="M1025" s="66"/>
      <c r="N1025" s="66"/>
      <c r="O1025" s="67"/>
      <c r="P1025" s="66"/>
      <c r="Q1025" s="66"/>
      <c r="R1025" s="67"/>
      <c r="S1025" s="67"/>
      <c r="T1025" s="67"/>
      <c r="U1025" s="66"/>
      <c r="V1025" s="66"/>
      <c r="W1025" s="66"/>
      <c r="X1025" s="66"/>
      <c r="Y1025" s="66"/>
      <c r="Z1025" s="66"/>
      <c r="AA1025" s="66"/>
      <c r="AY1025" s="68"/>
      <c r="AZ1025" s="58"/>
    </row>
    <row r="1026" spans="3:52" ht="15.75" customHeight="1" x14ac:dyDescent="0.35">
      <c r="C1026" s="16"/>
      <c r="D1026" s="16"/>
      <c r="E1026" s="16"/>
      <c r="F1026" s="16"/>
      <c r="G1026" s="34"/>
      <c r="H1026" s="34"/>
      <c r="I1026" s="66"/>
      <c r="J1026" s="66"/>
      <c r="K1026" s="66"/>
      <c r="L1026" s="66"/>
      <c r="M1026" s="66"/>
      <c r="N1026" s="66"/>
      <c r="O1026" s="67"/>
      <c r="P1026" s="66"/>
      <c r="Q1026" s="66"/>
      <c r="R1026" s="67"/>
      <c r="S1026" s="67"/>
      <c r="T1026" s="67"/>
      <c r="U1026" s="66"/>
      <c r="V1026" s="66"/>
      <c r="W1026" s="66"/>
      <c r="X1026" s="66"/>
      <c r="Y1026" s="66"/>
      <c r="Z1026" s="66"/>
      <c r="AA1026" s="66"/>
      <c r="AY1026" s="68"/>
      <c r="AZ1026" s="58"/>
    </row>
    <row r="1027" spans="3:52" ht="15.75" customHeight="1" x14ac:dyDescent="0.35">
      <c r="C1027" s="16"/>
      <c r="D1027" s="16"/>
      <c r="E1027" s="16"/>
      <c r="F1027" s="16"/>
      <c r="G1027" s="34"/>
      <c r="H1027" s="34"/>
      <c r="I1027" s="66"/>
      <c r="J1027" s="66"/>
      <c r="K1027" s="66"/>
      <c r="L1027" s="66"/>
      <c r="M1027" s="66"/>
      <c r="N1027" s="66"/>
      <c r="O1027" s="67"/>
      <c r="P1027" s="66"/>
      <c r="Q1027" s="66"/>
      <c r="R1027" s="67"/>
      <c r="S1027" s="67"/>
      <c r="T1027" s="67"/>
      <c r="U1027" s="66"/>
      <c r="V1027" s="66"/>
      <c r="W1027" s="66"/>
      <c r="X1027" s="66"/>
      <c r="Y1027" s="66"/>
      <c r="Z1027" s="66"/>
      <c r="AA1027" s="66"/>
      <c r="AY1027" s="68"/>
      <c r="AZ1027" s="58"/>
    </row>
    <row r="1028" spans="3:52" ht="15.75" customHeight="1" x14ac:dyDescent="0.35">
      <c r="C1028" s="16"/>
      <c r="D1028" s="16"/>
      <c r="E1028" s="16"/>
      <c r="F1028" s="16"/>
      <c r="G1028" s="34"/>
      <c r="H1028" s="34"/>
      <c r="I1028" s="66"/>
      <c r="J1028" s="66"/>
      <c r="K1028" s="66"/>
      <c r="L1028" s="66"/>
      <c r="M1028" s="66"/>
      <c r="N1028" s="66"/>
      <c r="O1028" s="67"/>
      <c r="P1028" s="66"/>
      <c r="Q1028" s="66"/>
      <c r="R1028" s="67"/>
      <c r="S1028" s="67"/>
      <c r="T1028" s="67"/>
      <c r="U1028" s="66"/>
      <c r="V1028" s="66"/>
      <c r="W1028" s="66"/>
      <c r="X1028" s="66"/>
      <c r="Y1028" s="66"/>
      <c r="Z1028" s="66"/>
      <c r="AA1028" s="66"/>
      <c r="AY1028" s="68"/>
      <c r="AZ1028" s="58"/>
    </row>
    <row r="1029" spans="3:52" ht="15.75" customHeight="1" x14ac:dyDescent="0.35">
      <c r="C1029" s="16"/>
      <c r="D1029" s="16"/>
      <c r="E1029" s="16"/>
      <c r="F1029" s="16"/>
      <c r="G1029" s="34"/>
      <c r="H1029" s="34"/>
      <c r="I1029" s="66"/>
      <c r="J1029" s="66"/>
      <c r="K1029" s="66"/>
      <c r="L1029" s="66"/>
      <c r="M1029" s="66"/>
      <c r="N1029" s="66"/>
      <c r="O1029" s="67"/>
      <c r="P1029" s="66"/>
      <c r="Q1029" s="66"/>
      <c r="R1029" s="67"/>
      <c r="S1029" s="67"/>
      <c r="T1029" s="67"/>
      <c r="U1029" s="66"/>
      <c r="V1029" s="66"/>
      <c r="W1029" s="66"/>
      <c r="X1029" s="66"/>
      <c r="Y1029" s="66"/>
      <c r="Z1029" s="66"/>
      <c r="AA1029" s="66"/>
      <c r="AY1029" s="68"/>
      <c r="AZ1029" s="58"/>
    </row>
    <row r="1030" spans="3:52" ht="15.75" customHeight="1" x14ac:dyDescent="0.35">
      <c r="C1030" s="16"/>
      <c r="D1030" s="16"/>
      <c r="E1030" s="16"/>
      <c r="F1030" s="16"/>
      <c r="G1030" s="34"/>
      <c r="H1030" s="34"/>
      <c r="I1030" s="66"/>
      <c r="J1030" s="66"/>
      <c r="K1030" s="66"/>
      <c r="L1030" s="66"/>
      <c r="M1030" s="66"/>
      <c r="N1030" s="66"/>
      <c r="O1030" s="67"/>
      <c r="P1030" s="66"/>
      <c r="Q1030" s="66"/>
      <c r="R1030" s="67"/>
      <c r="S1030" s="67"/>
      <c r="T1030" s="67"/>
      <c r="U1030" s="66"/>
      <c r="V1030" s="66"/>
      <c r="W1030" s="66"/>
      <c r="X1030" s="66"/>
      <c r="Y1030" s="66"/>
      <c r="Z1030" s="66"/>
      <c r="AA1030" s="66"/>
      <c r="AY1030" s="68"/>
      <c r="AZ1030" s="58"/>
    </row>
    <row r="1031" spans="3:52" ht="15.75" customHeight="1" x14ac:dyDescent="0.35">
      <c r="C1031" s="16"/>
      <c r="D1031" s="16"/>
      <c r="E1031" s="16"/>
      <c r="F1031" s="16"/>
      <c r="G1031" s="34"/>
      <c r="H1031" s="34"/>
      <c r="I1031" s="66"/>
      <c r="J1031" s="66"/>
      <c r="K1031" s="66"/>
      <c r="L1031" s="66"/>
      <c r="M1031" s="66"/>
      <c r="N1031" s="66"/>
      <c r="O1031" s="67"/>
      <c r="P1031" s="66"/>
      <c r="Q1031" s="66"/>
      <c r="R1031" s="67"/>
      <c r="S1031" s="67"/>
      <c r="T1031" s="67"/>
      <c r="U1031" s="66"/>
      <c r="V1031" s="66"/>
      <c r="W1031" s="66"/>
      <c r="X1031" s="66"/>
      <c r="Y1031" s="66"/>
      <c r="Z1031" s="66"/>
      <c r="AA1031" s="66"/>
      <c r="AY1031" s="68"/>
      <c r="AZ1031" s="58"/>
    </row>
    <row r="1032" spans="3:52" ht="15.75" customHeight="1" x14ac:dyDescent="0.35">
      <c r="C1032" s="16"/>
      <c r="D1032" s="16"/>
      <c r="E1032" s="16"/>
      <c r="F1032" s="16"/>
      <c r="G1032" s="34"/>
      <c r="H1032" s="34"/>
      <c r="I1032" s="66"/>
      <c r="J1032" s="66"/>
      <c r="K1032" s="66"/>
      <c r="L1032" s="66"/>
      <c r="M1032" s="66"/>
      <c r="N1032" s="66"/>
      <c r="O1032" s="67"/>
      <c r="P1032" s="66"/>
      <c r="Q1032" s="66"/>
      <c r="R1032" s="67"/>
      <c r="S1032" s="67"/>
      <c r="T1032" s="67"/>
      <c r="U1032" s="66"/>
      <c r="V1032" s="66"/>
      <c r="W1032" s="66"/>
      <c r="X1032" s="66"/>
      <c r="Y1032" s="66"/>
      <c r="Z1032" s="66"/>
      <c r="AA1032" s="66"/>
      <c r="AY1032" s="68"/>
      <c r="AZ1032" s="58"/>
    </row>
    <row r="1033" spans="3:52" ht="15.75" customHeight="1" x14ac:dyDescent="0.35">
      <c r="C1033" s="16"/>
      <c r="D1033" s="16"/>
      <c r="E1033" s="16"/>
      <c r="F1033" s="16"/>
      <c r="G1033" s="34"/>
      <c r="H1033" s="34"/>
      <c r="I1033" s="66"/>
      <c r="J1033" s="66"/>
      <c r="K1033" s="66"/>
      <c r="L1033" s="66"/>
      <c r="M1033" s="66"/>
      <c r="N1033" s="66"/>
      <c r="O1033" s="67"/>
      <c r="P1033" s="66"/>
      <c r="Q1033" s="66"/>
      <c r="R1033" s="67"/>
      <c r="S1033" s="67"/>
      <c r="T1033" s="67"/>
      <c r="U1033" s="66"/>
      <c r="V1033" s="66"/>
      <c r="W1033" s="66"/>
      <c r="X1033" s="66"/>
      <c r="Y1033" s="66"/>
      <c r="Z1033" s="66"/>
      <c r="AA1033" s="66"/>
      <c r="AY1033" s="68"/>
      <c r="AZ1033" s="58"/>
    </row>
    <row r="1034" spans="3:52" ht="15.75" customHeight="1" x14ac:dyDescent="0.35">
      <c r="C1034" s="16"/>
      <c r="D1034" s="16"/>
      <c r="E1034" s="16"/>
      <c r="F1034" s="16"/>
      <c r="G1034" s="34"/>
      <c r="H1034" s="34"/>
      <c r="I1034" s="66"/>
      <c r="J1034" s="66"/>
      <c r="K1034" s="66"/>
      <c r="L1034" s="66"/>
      <c r="M1034" s="66"/>
      <c r="N1034" s="66"/>
      <c r="O1034" s="67"/>
      <c r="P1034" s="66"/>
      <c r="Q1034" s="66"/>
      <c r="R1034" s="67"/>
      <c r="S1034" s="67"/>
      <c r="T1034" s="67"/>
      <c r="U1034" s="66"/>
      <c r="V1034" s="66"/>
      <c r="W1034" s="66"/>
      <c r="X1034" s="66"/>
      <c r="Y1034" s="66"/>
      <c r="Z1034" s="66"/>
      <c r="AA1034" s="66"/>
      <c r="AY1034" s="68"/>
      <c r="AZ1034" s="58"/>
    </row>
    <row r="1035" spans="3:52" ht="15.75" customHeight="1" x14ac:dyDescent="0.35">
      <c r="C1035" s="16"/>
      <c r="D1035" s="16"/>
      <c r="E1035" s="16"/>
      <c r="F1035" s="16"/>
      <c r="G1035" s="34"/>
      <c r="H1035" s="34"/>
      <c r="I1035" s="66"/>
      <c r="J1035" s="66"/>
      <c r="K1035" s="66"/>
      <c r="L1035" s="66"/>
      <c r="M1035" s="66"/>
      <c r="N1035" s="66"/>
      <c r="O1035" s="67"/>
      <c r="P1035" s="66"/>
      <c r="Q1035" s="66"/>
      <c r="R1035" s="67"/>
      <c r="S1035" s="67"/>
      <c r="T1035" s="67"/>
      <c r="U1035" s="66"/>
      <c r="V1035" s="66"/>
      <c r="W1035" s="66"/>
      <c r="X1035" s="66"/>
      <c r="Y1035" s="66"/>
      <c r="Z1035" s="66"/>
      <c r="AA1035" s="66"/>
      <c r="AY1035" s="68"/>
      <c r="AZ1035" s="58"/>
    </row>
  </sheetData>
  <mergeCells count="20">
    <mergeCell ref="Q2:R2"/>
    <mergeCell ref="G2:J2"/>
    <mergeCell ref="K2:N2"/>
    <mergeCell ref="G1:R1"/>
    <mergeCell ref="C1:C3"/>
    <mergeCell ref="D1:D3"/>
    <mergeCell ref="E1:E3"/>
    <mergeCell ref="F1:F3"/>
    <mergeCell ref="O2:P2"/>
    <mergeCell ref="AB1:AI1"/>
    <mergeCell ref="AB2:AE2"/>
    <mergeCell ref="AF2:AI2"/>
    <mergeCell ref="AY2:AZ2"/>
    <mergeCell ref="S2:V2"/>
    <mergeCell ref="S1:AA1"/>
    <mergeCell ref="W2:Z2"/>
    <mergeCell ref="AJ2:AO2"/>
    <mergeCell ref="AP2:AU2"/>
    <mergeCell ref="AJ1:AW1"/>
    <mergeCell ref="AV2:AW2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FHB</vt:lpstr>
      <vt:lpstr>LR</vt:lpstr>
      <vt:lpstr>AGR</vt:lpstr>
      <vt:lpstr>YR</vt:lpstr>
      <vt:lpstr>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Cloutier, Sylvie  (NCR-ResSci)</dc:creator>
  <cp:lastModifiedBy>You, Frank</cp:lastModifiedBy>
  <dcterms:created xsi:type="dcterms:W3CDTF">2018-04-17T18:51:05Z</dcterms:created>
  <dcterms:modified xsi:type="dcterms:W3CDTF">2022-11-01T14:20:00Z</dcterms:modified>
</cp:coreProperties>
</file>